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8220"/>
  </bookViews>
  <sheets>
    <sheet name="Abr-2012 N°" sheetId="3" r:id="rId1"/>
    <sheet name="Abr-2012 $ " sheetId="1" r:id="rId2"/>
    <sheet name="Abr-2012 US$" sheetId="2" r:id="rId3"/>
  </sheets>
  <definedNames>
    <definedName name="_xlnm.Print_Area" localSheetId="1">'Abr-2012 $ '!$B$2:$L$155</definedName>
    <definedName name="_xlnm.Print_Area" localSheetId="2">'Abr-2012 US$'!$B$2:$L$154</definedName>
    <definedName name="PHAUF" localSheetId="1">'Abr-2012 $ '!$F$29:$F$40,OFFSET('Abr-2012 $ '!$F$42,,,COUNT('Abr-2012 $ '!$D$42:$D$53),1)</definedName>
    <definedName name="PHAUS" localSheetId="2">'Abr-2012 US$'!$F$29:$F$40,OFFSET('Abr-2012 US$'!$F$42,,,COUNT('Abr-2012 US$'!$D$42:$D$53),1)</definedName>
    <definedName name="phluf" localSheetId="1">'Abr-2012 $ '!$G$29:$G$40,OFFSET('Abr-2012 $ '!$G$42,,,COUNT('Abr-2012 $ '!$D$42:$D$53),1)</definedName>
    <definedName name="PHLUS" localSheetId="2">'Abr-2012 US$'!$G$29:$G$40,OFFSET('Abr-2012 US$'!$G$42,,,COUNT('Abr-2012 US$'!$D$42:$D$53),1)</definedName>
    <definedName name="PMAUF" localSheetId="1">'Abr-2012 $ '!$H$29:$H$40,OFFSET('Abr-2012 $ '!$H$42,,,COUNT('Abr-2012 $ '!$D$42:$D$53),1)</definedName>
    <definedName name="PMAUS" localSheetId="2">'Abr-2012 US$'!$H$29:$H$40,OFFSET('Abr-2012 US$'!$H$42,,,COUNT('Abr-2012 US$'!$D$42:$D$53),1)</definedName>
    <definedName name="PMLUF" localSheetId="1">'Abr-2012 $ '!$I$29:$I$40,OFFSET('Abr-2012 $ '!$I$42,,,COUNT('Abr-2012 $ '!$D$42:$D$53),1)</definedName>
    <definedName name="PMLUS" localSheetId="2">'Abr-2012 US$'!$I$29:$I$40,OFFSET('Abr-2012 US$'!$I$42,,,COUNT('Abr-2012 US$'!$D$42:$D$53),1)</definedName>
    <definedName name="RVAUF" localSheetId="1">'Abr-2012 $ '!$D$29:$D$40,OFFSET('Abr-2012 $ '!$D$42,,,COUNT('Abr-2012 $ '!$D$42:$D$53),1)</definedName>
    <definedName name="RVAUS" localSheetId="2">'Abr-2012 US$'!$D$29:$D$40,OFFSET('Abr-2012 US$'!$D$42,,,COUNT('Abr-2012 US$'!$D$42:$D$53),1)</definedName>
    <definedName name="RVLUF" localSheetId="1">'Abr-2012 $ '!$E$29:$E$40,OFFSET('Abr-2012 $ '!$E$42,,,COUNT('Abr-2012 $ '!$D$42:$D$53),1)</definedName>
    <definedName name="RVLUS" localSheetId="2">'Abr-2012 US$'!$E$29:$E$40,OFFSET('Abr-2012 US$'!$E$42,,,COUNT('Abr-2012 US$'!$D$42:$D$53),1)</definedName>
  </definedNames>
  <calcPr calcId="145621"/>
</workbook>
</file>

<file path=xl/calcChain.xml><?xml version="1.0" encoding="utf-8"?>
<calcChain xmlns="http://schemas.openxmlformats.org/spreadsheetml/2006/main">
  <c r="I73" i="3" l="1"/>
  <c r="H73" i="3"/>
  <c r="G73" i="3"/>
  <c r="F73" i="3"/>
  <c r="E73" i="3"/>
  <c r="K73" i="3" s="1"/>
  <c r="D73" i="3"/>
  <c r="J73" i="3" s="1"/>
  <c r="I72" i="3"/>
  <c r="H72" i="3"/>
  <c r="G72" i="3"/>
  <c r="F72" i="3"/>
  <c r="J72" i="3" s="1"/>
  <c r="E72" i="3"/>
  <c r="K72" i="3" s="1"/>
  <c r="D72" i="3"/>
  <c r="I71" i="3"/>
  <c r="H71" i="3"/>
  <c r="G71" i="3"/>
  <c r="F71" i="3"/>
  <c r="J71" i="3" s="1"/>
  <c r="E71" i="3"/>
  <c r="K71" i="3" s="1"/>
  <c r="D71" i="3"/>
  <c r="K70" i="3"/>
  <c r="J70" i="3"/>
  <c r="K69" i="3"/>
  <c r="J69" i="3"/>
  <c r="K68" i="3"/>
  <c r="J68" i="3"/>
  <c r="K67" i="3"/>
  <c r="J67" i="3"/>
  <c r="K66" i="3"/>
  <c r="J66" i="3"/>
  <c r="K65" i="3"/>
  <c r="J65" i="3"/>
  <c r="I56" i="3"/>
  <c r="H56" i="3"/>
  <c r="G56" i="3"/>
  <c r="F56" i="3"/>
  <c r="E56" i="3"/>
  <c r="D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K56" i="3" s="1"/>
  <c r="J44" i="3"/>
  <c r="J56" i="3" s="1"/>
  <c r="I43" i="3"/>
  <c r="H43" i="3"/>
  <c r="G43" i="3"/>
  <c r="F43" i="3"/>
  <c r="E43" i="3"/>
  <c r="D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K43" i="3" s="1"/>
  <c r="J31" i="3"/>
  <c r="J43" i="3" s="1"/>
  <c r="I30" i="3"/>
  <c r="H30" i="3"/>
  <c r="G30" i="3"/>
  <c r="F30" i="3"/>
  <c r="E30" i="3"/>
  <c r="D30" i="3"/>
  <c r="K29" i="3"/>
  <c r="J29" i="3"/>
  <c r="K28" i="3"/>
  <c r="J28" i="3"/>
  <c r="K27" i="3"/>
  <c r="J27" i="3"/>
  <c r="K26" i="3"/>
  <c r="J26" i="3"/>
</calcChain>
</file>

<file path=xl/comments1.xml><?xml version="1.0" encoding="utf-8"?>
<comments xmlns="http://schemas.openxmlformats.org/spreadsheetml/2006/main">
  <authors>
    <author>Superintendencia de Valores y Seguros</author>
  </authors>
  <commentList>
    <comment ref="J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<sst xmlns="http://schemas.openxmlformats.org/spreadsheetml/2006/main" count="529" uniqueCount="98">
  <si>
    <t>(2) No participa en el sistema de cámara de compensación</t>
  </si>
  <si>
    <t>(1) Participa como agente liquidador indirecto</t>
  </si>
  <si>
    <t>PM</t>
  </si>
  <si>
    <t>PH</t>
  </si>
  <si>
    <t>RV</t>
  </si>
  <si>
    <t>Cámara de Compensación</t>
  </si>
  <si>
    <t>Contraparte 
Central</t>
  </si>
  <si>
    <t>TOTAL</t>
  </si>
  <si>
    <t>Información de los Montos Aceptados por participante, se incluyen comrpas y ventas.</t>
  </si>
  <si>
    <t>Montos Liquidados por CCLV - Información mensual por participantes</t>
  </si>
  <si>
    <t>Mínimo</t>
  </si>
  <si>
    <t>Máximo</t>
  </si>
  <si>
    <t>Promedio</t>
  </si>
  <si>
    <t>Saldos Netos Liquidados</t>
  </si>
  <si>
    <t>Montos Aceptados</t>
  </si>
  <si>
    <t>Montos 
Aceptados</t>
  </si>
  <si>
    <t>Contraparte Central</t>
  </si>
  <si>
    <t/>
  </si>
  <si>
    <t>Montos
 Aceptados</t>
  </si>
  <si>
    <t>Año</t>
  </si>
  <si>
    <t>Mes</t>
  </si>
  <si>
    <t>Día</t>
  </si>
  <si>
    <t>Válores expresados en unidades de fomento considerando el valor de la UF al día respectivo</t>
  </si>
  <si>
    <t xml:space="preserve">Montos Liquidados por CCLV - Información Diaria </t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</si>
  <si>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</si>
  <si>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</si>
  <si>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</si>
  <si>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</si>
  <si>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</si>
  <si>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</si>
  <si>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</si>
  <si>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</si>
  <si>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</si>
  <si>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</si>
  <si>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</si>
  <si>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</si>
  <si>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</si>
  <si>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</si>
  <si>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Montos Liquidados por CCLV - Información Mensual</t>
  </si>
  <si>
    <t>INFORMACIÓN EN MILES DE UF</t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</si>
  <si>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</si>
  <si>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</si>
  <si>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t>Sistema que se encarga de la compensación y liquidación de instrumentos de renta fija, intermediación financiera y renta variable agrupados de la siguiente manera:</t>
  </si>
  <si>
    <t xml:space="preserve">Sistema de Cámara de Compensación: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</si>
  <si>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</si>
  <si>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Contraparte Central: </t>
  </si>
  <si>
    <t>Para lo anterior CCLV administra los sistemas de compensación y liquidación que se detallan a continuación, siendo estos los únicos sistemas en operación a la fecha.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</si>
  <si>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</si>
  <si>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Fuente: Estadísticas desarrolladas por la SVS en base a información proporcionada por CCLV</t>
  </si>
  <si>
    <t>MONTOS LIQUIDADOS EN SISTEMAS DE COMPENSACIÓN Y LIQUIDACIÓN</t>
  </si>
  <si>
    <t>Información de los Montos Aceptados por participante, se incluyen las compras y ventas.</t>
  </si>
  <si>
    <t>Válores expresados en dólares considerando el valor del dólar al día respectivo</t>
  </si>
  <si>
    <t>INFORMACIÓN EN MILES DE US$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</si>
  <si>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</si>
  <si>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 xml:space="preserve">BANCOESTADO S.A. CORREDORES DE BOLSA    </t>
  </si>
  <si>
    <t xml:space="preserve">SANTANDER S.A. CORREDORES DE BOLSA      </t>
  </si>
  <si>
    <t xml:space="preserve">BBVA CORREDORES DE BOLSA LTDA.          </t>
  </si>
  <si>
    <t xml:space="preserve">BANCHILE CORREDORES DE BOLSA S.A.       </t>
  </si>
  <si>
    <t>BICE INVERSIONES CORREDORES DE BOLSA S.A</t>
  </si>
  <si>
    <t xml:space="preserve">BCI CORREDOR DE BOLSA S.A.              </t>
  </si>
  <si>
    <t xml:space="preserve">LARRAIN VIAL S.A. CORREDORA DE BOLSA    </t>
  </si>
  <si>
    <t xml:space="preserve">SCOTIA CORREDORA DE BOLSA CHILE S.A.    </t>
  </si>
  <si>
    <t xml:space="preserve">CORPBANCA CORREDORES DE BOLSA S.A.      </t>
  </si>
  <si>
    <t xml:space="preserve">CELFIN CAPITAL S.A. CORREDORES DE BOLSA </t>
  </si>
  <si>
    <t xml:space="preserve">EUROAMERICA CORREDORES DE BOLSA S.A.    </t>
  </si>
  <si>
    <t xml:space="preserve">DEUTSCHE SECURITIES C. DE BOLSA LTDA.   </t>
  </si>
  <si>
    <t xml:space="preserve">I.M. TRUST S.A. CORREDORES DE BOLSA     </t>
  </si>
  <si>
    <t>VALORES SECURITY S.A.CORREDORES DE BOLSA</t>
  </si>
  <si>
    <t xml:space="preserve">PENTA CORREDORES DE BOLSA S.A.          </t>
  </si>
  <si>
    <t xml:space="preserve">MUNITA, CRUZAT Y CLARO S.A. C. DE BOLSA </t>
  </si>
  <si>
    <t xml:space="preserve">CONSORCIO CORREDORES DE BOLSA S.A.      </t>
  </si>
  <si>
    <t xml:space="preserve">MERRILL LYNCH CORREDORES DE BOLSA S.A.  </t>
  </si>
  <si>
    <t xml:space="preserve">NEGOCIOS Y VALORES S.A. C. DE BOLSA     </t>
  </si>
  <si>
    <t xml:space="preserve">CHG CORREDORES DE BOLSA S.A.            </t>
  </si>
  <si>
    <t xml:space="preserve">MBI CORREDORES DE BOLSA S.A.            </t>
  </si>
  <si>
    <t xml:space="preserve">CRUZ DEL SUR CORREDORA DE BOLSA S.A.    </t>
  </si>
  <si>
    <t xml:space="preserve">FIT RESEARCH CORREDORES DE BOLSA S.A.   </t>
  </si>
  <si>
    <t xml:space="preserve">TANNER CORREDORES DE BOLSA S.A.         </t>
  </si>
  <si>
    <t xml:space="preserve">GBM CORREDORES DE BOLSA LIMITADA        </t>
  </si>
  <si>
    <t xml:space="preserve">MOLINA Y SWETT S.A. CORREDORES DE BOLSA </t>
  </si>
  <si>
    <t xml:space="preserve">UGARTE Y CIA. CORREDORES DE BOLSA S.A.  </t>
  </si>
  <si>
    <t xml:space="preserve">FINANZAS Y NEGOCIOS S.A.  C. DE BOLSA   </t>
  </si>
  <si>
    <t xml:space="preserve">K2 CORREDORES DE BOLSA S.A.             </t>
  </si>
  <si>
    <t xml:space="preserve">CB CORREDORES DE BOLSA S.A.             </t>
  </si>
  <si>
    <t xml:space="preserve">CHILEMARKET S.A. CORREDORES DE BOLSA    </t>
  </si>
  <si>
    <t xml:space="preserve">JAIME LARRAIN Y CIA. C. DE BOLSA LTDA.  </t>
  </si>
  <si>
    <t xml:space="preserve">MONEDA CORREDORES DE BOLSA LTDA.        </t>
  </si>
  <si>
    <t>VANTRUST CAPITAL CORREDORES DE BOLSA S.A</t>
  </si>
  <si>
    <t xml:space="preserve">ETCHEGARAY S.A. CORREDORES DE BOLSA     </t>
  </si>
  <si>
    <t xml:space="preserve">YRARRAZAVAL Y CIA. C. DE BOLSA LTDA.    </t>
  </si>
  <si>
    <t xml:space="preserve">VALENZUELA LAFOURCADE S.A. C. DE BOLSA  </t>
  </si>
  <si>
    <t xml:space="preserve">ITAU CHILE CORREDOR DE BOLSA LIMITADA   </t>
  </si>
  <si>
    <t>OPERACIONES ACEPTADAS EN SISTEMAS DE COMPENSACIÓN Y LIQUIDACIÓN</t>
  </si>
  <si>
    <t>ABRIL 2012</t>
  </si>
  <si>
    <t>Operaciones Aceptadas por CCLV * - Información Mensual</t>
  </si>
  <si>
    <t>* Una punta</t>
  </si>
  <si>
    <t>Operaciones Ingresadas</t>
  </si>
  <si>
    <t>Operaciones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</si>
</sst>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mmm"/>
    <numFmt numFmtId="167" formatCode="mmmm\ yyyy"/>
    <numFmt numFmtId="168" formatCode="_-[$€-2]\ * #,##0.00_-;\-[$€-2]\ * #,##0.00_-;_-[$€-2]\ * &quot;-&quot;??_-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name val="Calibri"/>
      <family val="2"/>
    </font>
    <font>
      <sz val="8"/>
      <color indexed="8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0"/>
      <name val="Courier New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">
    <xf numFmtId="0" fontId="0" fillId="0" borderId="0"/>
    <xf numFmtId="43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6" borderId="0" applyNumberFormat="0" applyBorder="0" applyAlignment="0" applyProtection="0"/>
    <xf numFmtId="0" fontId="27" fillId="24" borderId="0" applyNumberFormat="0" applyBorder="0" applyAlignment="0" applyProtection="0"/>
    <xf numFmtId="0" fontId="1" fillId="9" borderId="0" applyNumberFormat="0" applyBorder="0" applyAlignment="0" applyProtection="0"/>
    <xf numFmtId="0" fontId="27" fillId="25" borderId="0" applyNumberFormat="0" applyBorder="0" applyAlignment="0" applyProtection="0"/>
    <xf numFmtId="0" fontId="1" fillId="12" borderId="0" applyNumberFormat="0" applyBorder="0" applyAlignment="0" applyProtection="0"/>
    <xf numFmtId="0" fontId="27" fillId="26" borderId="0" applyNumberFormat="0" applyBorder="0" applyAlignment="0" applyProtection="0"/>
    <xf numFmtId="0" fontId="1" fillId="15" borderId="0" applyNumberFormat="0" applyBorder="0" applyAlignment="0" applyProtection="0"/>
    <xf numFmtId="0" fontId="27" fillId="27" borderId="0" applyNumberFormat="0" applyBorder="0" applyAlignment="0" applyProtection="0"/>
    <xf numFmtId="0" fontId="1" fillId="18" borderId="0" applyNumberFormat="0" applyBorder="0" applyAlignment="0" applyProtection="0"/>
    <xf numFmtId="0" fontId="27" fillId="28" borderId="0" applyNumberFormat="0" applyBorder="0" applyAlignment="0" applyProtection="0"/>
    <xf numFmtId="0" fontId="1" fillId="21" borderId="0" applyNumberFormat="0" applyBorder="0" applyAlignment="0" applyProtection="0"/>
    <xf numFmtId="0" fontId="27" fillId="29" borderId="0" applyNumberFormat="0" applyBorder="0" applyAlignment="0" applyProtection="0"/>
    <xf numFmtId="0" fontId="1" fillId="7" borderId="0" applyNumberFormat="0" applyBorder="0" applyAlignment="0" applyProtection="0"/>
    <xf numFmtId="0" fontId="27" fillId="30" borderId="0" applyNumberFormat="0" applyBorder="0" applyAlignment="0" applyProtection="0"/>
    <xf numFmtId="0" fontId="1" fillId="10" borderId="0" applyNumberFormat="0" applyBorder="0" applyAlignment="0" applyProtection="0"/>
    <xf numFmtId="0" fontId="27" fillId="31" borderId="0" applyNumberFormat="0" applyBorder="0" applyAlignment="0" applyProtection="0"/>
    <xf numFmtId="0" fontId="1" fillId="13" borderId="0" applyNumberFormat="0" applyBorder="0" applyAlignment="0" applyProtection="0"/>
    <xf numFmtId="0" fontId="27" fillId="32" borderId="0" applyNumberFormat="0" applyBorder="0" applyAlignment="0" applyProtection="0"/>
    <xf numFmtId="0" fontId="1" fillId="16" borderId="0" applyNumberFormat="0" applyBorder="0" applyAlignment="0" applyProtection="0"/>
    <xf numFmtId="0" fontId="27" fillId="27" borderId="0" applyNumberFormat="0" applyBorder="0" applyAlignment="0" applyProtection="0"/>
    <xf numFmtId="0" fontId="1" fillId="19" borderId="0" applyNumberFormat="0" applyBorder="0" applyAlignment="0" applyProtection="0"/>
    <xf numFmtId="0" fontId="27" fillId="30" borderId="0" applyNumberFormat="0" applyBorder="0" applyAlignment="0" applyProtection="0"/>
    <xf numFmtId="0" fontId="1" fillId="22" borderId="0" applyNumberFormat="0" applyBorder="0" applyAlignment="0" applyProtection="0"/>
    <xf numFmtId="0" fontId="27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8" fillId="3" borderId="0" applyNumberFormat="0" applyBorder="0" applyAlignment="0" applyProtection="0"/>
    <xf numFmtId="0" fontId="29" fillId="26" borderId="0" applyNumberFormat="0" applyBorder="0" applyAlignment="0" applyProtection="0"/>
    <xf numFmtId="0" fontId="30" fillId="38" borderId="66" applyNumberFormat="0" applyAlignment="0" applyProtection="0"/>
    <xf numFmtId="0" fontId="31" fillId="39" borderId="67" applyNumberFormat="0" applyAlignment="0" applyProtection="0"/>
    <xf numFmtId="0" fontId="32" fillId="0" borderId="68" applyNumberFormat="0" applyFill="0" applyAlignment="0" applyProtection="0"/>
    <xf numFmtId="0" fontId="33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8" fillId="40" borderId="0" applyNumberFormat="0" applyBorder="0" applyAlignment="0" applyProtection="0"/>
    <xf numFmtId="0" fontId="21" fillId="8" borderId="0" applyNumberFormat="0" applyBorder="0" applyAlignment="0" applyProtection="0"/>
    <xf numFmtId="0" fontId="28" fillId="41" borderId="0" applyNumberFormat="0" applyBorder="0" applyAlignment="0" applyProtection="0"/>
    <xf numFmtId="0" fontId="21" fillId="11" borderId="0" applyNumberFormat="0" applyBorder="0" applyAlignment="0" applyProtection="0"/>
    <xf numFmtId="0" fontId="28" fillId="42" borderId="0" applyNumberFormat="0" applyBorder="0" applyAlignment="0" applyProtection="0"/>
    <xf numFmtId="0" fontId="21" fillId="14" borderId="0" applyNumberFormat="0" applyBorder="0" applyAlignment="0" applyProtection="0"/>
    <xf numFmtId="0" fontId="28" fillId="35" borderId="0" applyNumberFormat="0" applyBorder="0" applyAlignment="0" applyProtection="0"/>
    <xf numFmtId="0" fontId="21" fillId="17" borderId="0" applyNumberFormat="0" applyBorder="0" applyAlignment="0" applyProtection="0"/>
    <xf numFmtId="0" fontId="28" fillId="36" borderId="0" applyNumberFormat="0" applyBorder="0" applyAlignment="0" applyProtection="0"/>
    <xf numFmtId="0" fontId="21" fillId="20" borderId="0" applyNumberFormat="0" applyBorder="0" applyAlignment="0" applyProtection="0"/>
    <xf numFmtId="0" fontId="28" fillId="43" borderId="0" applyNumberFormat="0" applyBorder="0" applyAlignment="0" applyProtection="0"/>
    <xf numFmtId="0" fontId="34" fillId="29" borderId="66" applyNumberFormat="0" applyAlignment="0" applyProtection="0"/>
    <xf numFmtId="168" fontId="1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36" fillId="25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4" borderId="0" applyNumberFormat="0" applyBorder="0" applyAlignment="0" applyProtection="0"/>
    <xf numFmtId="0" fontId="1" fillId="0" borderId="0"/>
    <xf numFmtId="0" fontId="27" fillId="0" borderId="0"/>
    <xf numFmtId="0" fontId="2" fillId="0" borderId="0">
      <alignment wrapText="1"/>
    </xf>
    <xf numFmtId="0" fontId="2" fillId="0" borderId="0"/>
    <xf numFmtId="0" fontId="27" fillId="45" borderId="6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8" fillId="38" borderId="70" applyNumberFormat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60" applyNumberFormat="0" applyFill="0" applyAlignment="0" applyProtection="0"/>
    <xf numFmtId="0" fontId="41" fillId="0" borderId="71" applyNumberFormat="0" applyFill="0" applyAlignment="0" applyProtection="0"/>
    <xf numFmtId="0" fontId="16" fillId="0" borderId="61" applyNumberFormat="0" applyFill="0" applyAlignment="0" applyProtection="0"/>
    <xf numFmtId="0" fontId="42" fillId="0" borderId="72" applyNumberFormat="0" applyFill="0" applyAlignment="0" applyProtection="0"/>
    <xf numFmtId="0" fontId="17" fillId="0" borderId="62" applyNumberFormat="0" applyFill="0" applyAlignment="0" applyProtection="0"/>
    <xf numFmtId="0" fontId="33" fillId="0" borderId="7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74" applyNumberFormat="0" applyFill="0" applyAlignment="0" applyProtection="0"/>
  </cellStyleXfs>
  <cellXfs count="382">
    <xf numFmtId="0" fontId="0" fillId="0" borderId="0" xfId="0"/>
    <xf numFmtId="0" fontId="3" fillId="0" borderId="0" xfId="0" applyFont="1"/>
    <xf numFmtId="0" fontId="4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/>
    <xf numFmtId="165" fontId="3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/>
    <xf numFmtId="165" fontId="3" fillId="0" borderId="0" xfId="1" applyNumberFormat="1" applyFont="1" applyFill="1" applyBorder="1"/>
    <xf numFmtId="0" fontId="6" fillId="0" borderId="0" xfId="0" applyFont="1" applyFill="1" applyBorder="1" applyAlignment="1">
      <alignment horizontal="right" wrapText="1"/>
    </xf>
    <xf numFmtId="14" fontId="4" fillId="0" borderId="0" xfId="0" applyNumberFormat="1" applyFont="1" applyFill="1" applyBorder="1"/>
    <xf numFmtId="165" fontId="3" fillId="0" borderId="0" xfId="0" applyNumberFormat="1" applyFont="1" applyFill="1" applyBorder="1"/>
    <xf numFmtId="0" fontId="5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165" fontId="5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/>
    <xf numFmtId="165" fontId="3" fillId="0" borderId="1" xfId="1" applyNumberFormat="1" applyFont="1" applyFill="1" applyBorder="1" applyAlignment="1">
      <alignment horizontal="left" wrapText="1"/>
    </xf>
    <xf numFmtId="165" fontId="3" fillId="0" borderId="2" xfId="1" applyNumberFormat="1" applyFont="1" applyFill="1" applyBorder="1" applyAlignment="1">
      <alignment horizontal="left" wrapText="1"/>
    </xf>
    <xf numFmtId="165" fontId="3" fillId="0" borderId="3" xfId="1" applyNumberFormat="1" applyFont="1" applyFill="1" applyBorder="1" applyAlignment="1">
      <alignment horizontal="left" wrapText="1"/>
    </xf>
    <xf numFmtId="0" fontId="3" fillId="0" borderId="4" xfId="0" applyFont="1" applyBorder="1"/>
    <xf numFmtId="0" fontId="3" fillId="0" borderId="5" xfId="0" applyFont="1" applyFill="1" applyBorder="1" applyAlignment="1">
      <alignment horizontal="left" wrapText="1"/>
    </xf>
    <xf numFmtId="0" fontId="3" fillId="0" borderId="6" xfId="0" applyFont="1" applyFill="1" applyBorder="1" applyAlignment="1"/>
    <xf numFmtId="0" fontId="3" fillId="0" borderId="2" xfId="0" applyFont="1" applyBorder="1"/>
    <xf numFmtId="0" fontId="3" fillId="0" borderId="0" xfId="0" applyFont="1" applyAlignment="1"/>
    <xf numFmtId="165" fontId="3" fillId="0" borderId="7" xfId="1" applyNumberFormat="1" applyFont="1" applyFill="1" applyBorder="1" applyAlignment="1">
      <alignment horizontal="left" wrapText="1"/>
    </xf>
    <xf numFmtId="165" fontId="3" fillId="0" borderId="8" xfId="1" applyNumberFormat="1" applyFont="1" applyFill="1" applyBorder="1" applyAlignment="1">
      <alignment horizontal="left" wrapText="1"/>
    </xf>
    <xf numFmtId="165" fontId="3" fillId="0" borderId="9" xfId="1" applyNumberFormat="1" applyFont="1" applyFill="1" applyBorder="1" applyAlignment="1">
      <alignment horizontal="left" wrapText="1"/>
    </xf>
    <xf numFmtId="0" fontId="3" fillId="0" borderId="10" xfId="0" applyFont="1" applyBorder="1"/>
    <xf numFmtId="0" fontId="3" fillId="0" borderId="11" xfId="0" applyFont="1" applyFill="1" applyBorder="1" applyAlignment="1">
      <alignment horizontal="left" wrapText="1"/>
    </xf>
    <xf numFmtId="0" fontId="3" fillId="0" borderId="12" xfId="0" applyFont="1" applyFill="1" applyBorder="1" applyAlignment="1"/>
    <xf numFmtId="0" fontId="3" fillId="0" borderId="8" xfId="0" applyFont="1" applyBorder="1"/>
    <xf numFmtId="0" fontId="3" fillId="0" borderId="0" xfId="0" applyNumberFormat="1" applyFont="1" applyFill="1" applyBorder="1"/>
    <xf numFmtId="165" fontId="3" fillId="0" borderId="9" xfId="0" applyNumberFormat="1" applyFont="1" applyFill="1" applyBorder="1" applyAlignment="1">
      <alignment horizontal="left" wrapText="1"/>
    </xf>
    <xf numFmtId="165" fontId="3" fillId="0" borderId="13" xfId="1" applyNumberFormat="1" applyFont="1" applyFill="1" applyBorder="1" applyAlignment="1">
      <alignment horizontal="left" wrapText="1"/>
    </xf>
    <xf numFmtId="165" fontId="3" fillId="0" borderId="14" xfId="1" applyNumberFormat="1" applyFont="1" applyFill="1" applyBorder="1" applyAlignment="1">
      <alignment horizontal="left" wrapText="1"/>
    </xf>
    <xf numFmtId="165" fontId="3" fillId="0" borderId="15" xfId="1" applyNumberFormat="1" applyFont="1" applyFill="1" applyBorder="1" applyAlignment="1">
      <alignment horizontal="left" wrapText="1"/>
    </xf>
    <xf numFmtId="0" fontId="3" fillId="0" borderId="16" xfId="0" applyFont="1" applyBorder="1"/>
    <xf numFmtId="0" fontId="3" fillId="0" borderId="17" xfId="0" applyFont="1" applyFill="1" applyBorder="1" applyAlignment="1">
      <alignment horizontal="left" wrapText="1"/>
    </xf>
    <xf numFmtId="0" fontId="3" fillId="0" borderId="18" xfId="0" applyFont="1" applyFill="1" applyBorder="1" applyAlignment="1"/>
    <xf numFmtId="0" fontId="3" fillId="0" borderId="14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0" xfId="0" applyFont="1" applyFill="1"/>
    <xf numFmtId="0" fontId="3" fillId="0" borderId="24" xfId="0" applyFont="1" applyBorder="1"/>
    <xf numFmtId="0" fontId="3" fillId="0" borderId="11" xfId="0" applyFont="1" applyBorder="1"/>
    <xf numFmtId="0" fontId="5" fillId="0" borderId="12" xfId="0" applyFont="1" applyFill="1" applyBorder="1"/>
    <xf numFmtId="165" fontId="3" fillId="0" borderId="1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165" fontId="3" fillId="0" borderId="25" xfId="1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/>
    </xf>
    <xf numFmtId="165" fontId="3" fillId="0" borderId="8" xfId="1" applyNumberFormat="1" applyFont="1" applyFill="1" applyBorder="1" applyAlignment="1">
      <alignment horizontal="center"/>
    </xf>
    <xf numFmtId="165" fontId="3" fillId="0" borderId="24" xfId="1" applyNumberFormat="1" applyFont="1" applyFill="1" applyBorder="1" applyAlignment="1">
      <alignment horizontal="center"/>
    </xf>
    <xf numFmtId="165" fontId="3" fillId="0" borderId="13" xfId="1" applyNumberFormat="1" applyFont="1" applyFill="1" applyBorder="1" applyAlignment="1">
      <alignment horizontal="center"/>
    </xf>
    <xf numFmtId="165" fontId="3" fillId="0" borderId="14" xfId="1" applyNumberFormat="1" applyFont="1" applyFill="1" applyBorder="1" applyAlignment="1">
      <alignment horizontal="center"/>
    </xf>
    <xf numFmtId="165" fontId="3" fillId="0" borderId="26" xfId="1" applyNumberFormat="1" applyFont="1" applyFill="1" applyBorder="1" applyAlignment="1">
      <alignment horizontal="center"/>
    </xf>
    <xf numFmtId="165" fontId="3" fillId="0" borderId="27" xfId="1" applyNumberFormat="1" applyFont="1" applyFill="1" applyBorder="1" applyAlignment="1">
      <alignment horizontal="center"/>
    </xf>
    <xf numFmtId="165" fontId="3" fillId="0" borderId="28" xfId="1" applyNumberFormat="1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165" fontId="3" fillId="0" borderId="1" xfId="1" applyNumberFormat="1" applyFont="1" applyFill="1" applyBorder="1"/>
    <xf numFmtId="165" fontId="3" fillId="0" borderId="2" xfId="1" applyNumberFormat="1" applyFont="1" applyFill="1" applyBorder="1"/>
    <xf numFmtId="165" fontId="3" fillId="0" borderId="39" xfId="1" applyNumberFormat="1" applyFont="1" applyFill="1" applyBorder="1"/>
    <xf numFmtId="0" fontId="3" fillId="0" borderId="1" xfId="0" applyFont="1" applyFill="1" applyBorder="1"/>
    <xf numFmtId="0" fontId="8" fillId="0" borderId="39" xfId="0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right" wrapText="1"/>
    </xf>
    <xf numFmtId="165" fontId="3" fillId="0" borderId="7" xfId="1" applyNumberFormat="1" applyFont="1" applyFill="1" applyBorder="1"/>
    <xf numFmtId="165" fontId="3" fillId="0" borderId="8" xfId="1" applyNumberFormat="1" applyFont="1" applyFill="1" applyBorder="1"/>
    <xf numFmtId="165" fontId="3" fillId="0" borderId="40" xfId="1" applyNumberFormat="1" applyFont="1" applyFill="1" applyBorder="1"/>
    <xf numFmtId="0" fontId="3" fillId="0" borderId="7" xfId="0" applyFont="1" applyFill="1" applyBorder="1"/>
    <xf numFmtId="0" fontId="8" fillId="0" borderId="40" xfId="0" applyFont="1" applyFill="1" applyBorder="1" applyAlignment="1">
      <alignment horizontal="right" wrapText="1"/>
    </xf>
    <xf numFmtId="0" fontId="8" fillId="0" borderId="8" xfId="0" applyFont="1" applyFill="1" applyBorder="1" applyAlignment="1">
      <alignment horizontal="right" wrapText="1"/>
    </xf>
    <xf numFmtId="165" fontId="3" fillId="0" borderId="0" xfId="1" applyNumberFormat="1" applyFont="1"/>
    <xf numFmtId="165" fontId="3" fillId="0" borderId="0" xfId="1" applyNumberFormat="1" applyFont="1" applyFill="1"/>
    <xf numFmtId="14" fontId="4" fillId="0" borderId="0" xfId="0" applyNumberFormat="1" applyFont="1" applyFill="1"/>
    <xf numFmtId="165" fontId="3" fillId="0" borderId="13" xfId="1" applyNumberFormat="1" applyFont="1" applyFill="1" applyBorder="1"/>
    <xf numFmtId="165" fontId="3" fillId="0" borderId="14" xfId="1" applyNumberFormat="1" applyFont="1" applyFill="1" applyBorder="1"/>
    <xf numFmtId="165" fontId="3" fillId="0" borderId="41" xfId="1" applyNumberFormat="1" applyFont="1" applyFill="1" applyBorder="1"/>
    <xf numFmtId="0" fontId="3" fillId="0" borderId="13" xfId="0" applyFont="1" applyFill="1" applyBorder="1"/>
    <xf numFmtId="0" fontId="8" fillId="0" borderId="41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right" wrapText="1"/>
    </xf>
    <xf numFmtId="0" fontId="5" fillId="0" borderId="35" xfId="0" applyFont="1" applyFill="1" applyBorder="1" applyAlignment="1">
      <alignment horizontal="center" wrapText="1"/>
    </xf>
    <xf numFmtId="0" fontId="5" fillId="0" borderId="31" xfId="0" applyFont="1" applyFill="1" applyBorder="1"/>
    <xf numFmtId="0" fontId="5" fillId="0" borderId="35" xfId="0" applyFont="1" applyFill="1" applyBorder="1"/>
    <xf numFmtId="0" fontId="5" fillId="0" borderId="32" xfId="0" applyFont="1" applyFill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/>
    <xf numFmtId="0" fontId="3" fillId="0" borderId="24" xfId="0" applyFont="1" applyFill="1" applyBorder="1"/>
    <xf numFmtId="0" fontId="3" fillId="0" borderId="11" xfId="0" applyFont="1" applyFill="1" applyBorder="1"/>
    <xf numFmtId="165" fontId="3" fillId="0" borderId="6" xfId="1" applyNumberFormat="1" applyFont="1" applyFill="1" applyBorder="1" applyAlignment="1">
      <alignment horizontal="center"/>
    </xf>
    <xf numFmtId="0" fontId="5" fillId="0" borderId="1" xfId="0" applyFont="1" applyBorder="1" applyAlignment="1"/>
    <xf numFmtId="165" fontId="3" fillId="0" borderId="12" xfId="1" applyNumberFormat="1" applyFont="1" applyFill="1" applyBorder="1" applyAlignment="1">
      <alignment horizontal="center"/>
    </xf>
    <xf numFmtId="0" fontId="5" fillId="0" borderId="7" xfId="0" applyFont="1" applyBorder="1" applyAlignment="1"/>
    <xf numFmtId="165" fontId="3" fillId="0" borderId="18" xfId="1" applyNumberFormat="1" applyFont="1" applyFill="1" applyBorder="1" applyAlignment="1">
      <alignment horizontal="center"/>
    </xf>
    <xf numFmtId="0" fontId="5" fillId="0" borderId="13" xfId="0" applyFont="1" applyBorder="1" applyAlignment="1"/>
    <xf numFmtId="3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3" fontId="5" fillId="0" borderId="46" xfId="0" applyNumberFormat="1" applyFont="1" applyBorder="1" applyAlignment="1">
      <alignment horizontal="center" wrapText="1"/>
    </xf>
    <xf numFmtId="3" fontId="5" fillId="0" borderId="32" xfId="0" applyNumberFormat="1" applyFont="1" applyBorder="1" applyAlignment="1">
      <alignment horizontal="center" wrapText="1"/>
    </xf>
    <xf numFmtId="3" fontId="3" fillId="0" borderId="29" xfId="0" applyNumberFormat="1" applyFont="1" applyBorder="1" applyAlignment="1">
      <alignment horizontal="center" wrapText="1"/>
    </xf>
    <xf numFmtId="3" fontId="3" fillId="0" borderId="30" xfId="0" applyNumberFormat="1" applyFont="1" applyBorder="1" applyAlignment="1">
      <alignment horizontal="center" wrapText="1"/>
    </xf>
    <xf numFmtId="3" fontId="3" fillId="0" borderId="47" xfId="1" applyNumberFormat="1" applyFont="1" applyBorder="1" applyAlignment="1">
      <alignment horizontal="center" wrapText="1"/>
    </xf>
    <xf numFmtId="3" fontId="3" fillId="0" borderId="48" xfId="1" applyNumberFormat="1" applyFont="1" applyBorder="1" applyAlignment="1">
      <alignment horizontal="center" wrapText="1"/>
    </xf>
    <xf numFmtId="3" fontId="3" fillId="0" borderId="49" xfId="1" applyNumberFormat="1" applyFont="1" applyBorder="1" applyAlignment="1">
      <alignment horizontal="center" wrapText="1"/>
    </xf>
    <xf numFmtId="3" fontId="3" fillId="0" borderId="29" xfId="1" applyNumberFormat="1" applyFont="1" applyBorder="1" applyAlignment="1">
      <alignment horizontal="center" wrapText="1"/>
    </xf>
    <xf numFmtId="3" fontId="3" fillId="0" borderId="30" xfId="1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3" fontId="3" fillId="0" borderId="7" xfId="0" applyNumberFormat="1" applyFont="1" applyBorder="1" applyAlignment="1">
      <alignment horizontal="center" wrapText="1"/>
    </xf>
    <xf numFmtId="3" fontId="3" fillId="0" borderId="24" xfId="0" applyNumberFormat="1" applyFont="1" applyBorder="1" applyAlignment="1">
      <alignment horizontal="center" wrapText="1"/>
    </xf>
    <xf numFmtId="3" fontId="3" fillId="0" borderId="40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26" xfId="0" applyNumberFormat="1" applyFont="1" applyBorder="1" applyAlignment="1">
      <alignment horizontal="center" wrapText="1"/>
    </xf>
    <xf numFmtId="3" fontId="3" fillId="0" borderId="41" xfId="0" applyNumberFormat="1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0" fontId="3" fillId="0" borderId="18" xfId="0" applyFont="1" applyBorder="1" applyAlignment="1">
      <alignment horizontal="left" wrapText="1"/>
    </xf>
    <xf numFmtId="0" fontId="5" fillId="0" borderId="50" xfId="0" applyFont="1" applyBorder="1" applyAlignment="1">
      <alignment horizontal="center" wrapText="1"/>
    </xf>
    <xf numFmtId="0" fontId="5" fillId="0" borderId="43" xfId="0" applyFont="1" applyBorder="1" applyAlignment="1">
      <alignment horizontal="center" wrapText="1"/>
    </xf>
    <xf numFmtId="0" fontId="5" fillId="0" borderId="51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5" fillId="0" borderId="53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Fill="1"/>
    <xf numFmtId="0" fontId="3" fillId="0" borderId="22" xfId="0" applyFont="1" applyFill="1" applyBorder="1"/>
    <xf numFmtId="0" fontId="3" fillId="0" borderId="38" xfId="0" applyFont="1" applyFill="1" applyBorder="1"/>
    <xf numFmtId="0" fontId="3" fillId="0" borderId="23" xfId="0" applyFont="1" applyFill="1" applyBorder="1"/>
    <xf numFmtId="49" fontId="5" fillId="0" borderId="0" xfId="0" applyNumberFormat="1" applyFont="1"/>
    <xf numFmtId="0" fontId="5" fillId="0" borderId="0" xfId="0" applyFont="1"/>
    <xf numFmtId="0" fontId="3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54" xfId="0" applyFont="1" applyBorder="1" applyAlignment="1">
      <alignment horizontal="left" vertical="top"/>
    </xf>
    <xf numFmtId="0" fontId="3" fillId="0" borderId="55" xfId="0" applyFont="1" applyBorder="1" applyAlignment="1">
      <alignment horizontal="left" vertical="top"/>
    </xf>
    <xf numFmtId="0" fontId="5" fillId="0" borderId="55" xfId="0" applyFont="1" applyBorder="1" applyAlignment="1">
      <alignment horizontal="left" vertical="top"/>
    </xf>
    <xf numFmtId="0" fontId="3" fillId="0" borderId="55" xfId="0" applyFont="1" applyBorder="1" applyAlignment="1">
      <alignment horizontal="center" vertical="top"/>
    </xf>
    <xf numFmtId="0" fontId="5" fillId="0" borderId="5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3" fillId="0" borderId="57" xfId="0" applyFont="1" applyBorder="1" applyAlignment="1"/>
    <xf numFmtId="0" fontId="3" fillId="0" borderId="49" xfId="0" applyFont="1" applyBorder="1" applyAlignment="1"/>
    <xf numFmtId="0" fontId="3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0" fontId="5" fillId="0" borderId="47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25" xfId="0" applyNumberFormat="1" applyFont="1" applyBorder="1" applyAlignment="1">
      <alignment horizontal="center" wrapText="1"/>
    </xf>
    <xf numFmtId="3" fontId="3" fillId="0" borderId="39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0" fontId="5" fillId="0" borderId="50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5" fillId="0" borderId="51" xfId="0" applyFont="1" applyFill="1" applyBorder="1" applyAlignment="1">
      <alignment horizontal="center" wrapText="1"/>
    </xf>
    <xf numFmtId="0" fontId="5" fillId="0" borderId="52" xfId="0" applyFont="1" applyFill="1" applyBorder="1" applyAlignment="1">
      <alignment horizontal="center" wrapText="1"/>
    </xf>
    <xf numFmtId="0" fontId="5" fillId="0" borderId="53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0" fontId="3" fillId="0" borderId="24" xfId="0" applyFont="1" applyBorder="1" applyAlignment="1">
      <alignment horizontal="left" vertical="top"/>
    </xf>
    <xf numFmtId="165" fontId="3" fillId="0" borderId="43" xfId="1" applyNumberFormat="1" applyFont="1" applyFill="1" applyBorder="1"/>
    <xf numFmtId="165" fontId="3" fillId="0" borderId="50" xfId="1" applyNumberFormat="1" applyFont="1" applyFill="1" applyBorder="1"/>
    <xf numFmtId="165" fontId="3" fillId="0" borderId="52" xfId="1" applyNumberFormat="1" applyFont="1" applyFill="1" applyBorder="1"/>
    <xf numFmtId="0" fontId="1" fillId="23" borderId="0" xfId="5" applyFill="1"/>
    <xf numFmtId="0" fontId="3" fillId="23" borderId="0" xfId="6" applyFont="1" applyFill="1"/>
    <xf numFmtId="0" fontId="3" fillId="23" borderId="0" xfId="6" applyFont="1" applyFill="1" applyBorder="1" applyAlignment="1">
      <alignment wrapText="1"/>
    </xf>
    <xf numFmtId="0" fontId="5" fillId="23" borderId="0" xfId="6" applyFont="1" applyFill="1" applyBorder="1" applyAlignment="1">
      <alignment horizontal="left" vertical="top"/>
    </xf>
    <xf numFmtId="0" fontId="3" fillId="23" borderId="0" xfId="6" applyFont="1" applyFill="1" applyBorder="1" applyAlignment="1">
      <alignment horizontal="left" vertical="top"/>
    </xf>
    <xf numFmtId="0" fontId="3" fillId="23" borderId="0" xfId="6" applyFont="1" applyFill="1" applyBorder="1" applyAlignment="1">
      <alignment horizontal="center" vertical="top"/>
    </xf>
    <xf numFmtId="0" fontId="5" fillId="23" borderId="56" xfId="6" applyFont="1" applyFill="1" applyBorder="1" applyAlignment="1">
      <alignment horizontal="left" vertical="top"/>
    </xf>
    <xf numFmtId="0" fontId="3" fillId="23" borderId="55" xfId="6" applyFont="1" applyFill="1" applyBorder="1" applyAlignment="1">
      <alignment horizontal="center" vertical="top"/>
    </xf>
    <xf numFmtId="0" fontId="5" fillId="23" borderId="55" xfId="6" applyFont="1" applyFill="1" applyBorder="1" applyAlignment="1">
      <alignment horizontal="left" vertical="top"/>
    </xf>
    <xf numFmtId="0" fontId="3" fillId="23" borderId="55" xfId="6" applyFont="1" applyFill="1" applyBorder="1" applyAlignment="1">
      <alignment horizontal="left" vertical="top"/>
    </xf>
    <xf numFmtId="0" fontId="3" fillId="23" borderId="54" xfId="6" applyFont="1" applyFill="1" applyBorder="1" applyAlignment="1">
      <alignment horizontal="left" vertical="top"/>
    </xf>
    <xf numFmtId="0" fontId="24" fillId="23" borderId="0" xfId="6" applyFont="1" applyFill="1"/>
    <xf numFmtId="0" fontId="2" fillId="23" borderId="0" xfId="6" applyFill="1"/>
    <xf numFmtId="49" fontId="24" fillId="23" borderId="0" xfId="6" applyNumberFormat="1" applyFont="1" applyFill="1"/>
    <xf numFmtId="0" fontId="25" fillId="23" borderId="0" xfId="6" applyFont="1" applyFill="1"/>
    <xf numFmtId="0" fontId="24" fillId="23" borderId="32" xfId="6" applyFont="1" applyFill="1" applyBorder="1" applyAlignment="1">
      <alignment horizontal="center"/>
    </xf>
    <xf numFmtId="0" fontId="24" fillId="23" borderId="31" xfId="6" applyFont="1" applyFill="1" applyBorder="1" applyAlignment="1">
      <alignment horizontal="center"/>
    </xf>
    <xf numFmtId="0" fontId="24" fillId="23" borderId="43" xfId="6" applyFont="1" applyFill="1" applyBorder="1" applyAlignment="1">
      <alignment horizontal="center" wrapText="1"/>
    </xf>
    <xf numFmtId="0" fontId="24" fillId="23" borderId="50" xfId="6" applyFont="1" applyFill="1" applyBorder="1" applyAlignment="1">
      <alignment horizontal="center" wrapText="1"/>
    </xf>
    <xf numFmtId="0" fontId="24" fillId="23" borderId="53" xfId="6" applyFont="1" applyFill="1" applyBorder="1" applyAlignment="1">
      <alignment horizontal="center" wrapText="1"/>
    </xf>
    <xf numFmtId="0" fontId="24" fillId="23" borderId="52" xfId="6" applyFont="1" applyFill="1" applyBorder="1" applyAlignment="1">
      <alignment horizontal="center" wrapText="1"/>
    </xf>
    <xf numFmtId="0" fontId="24" fillId="23" borderId="51" xfId="6" applyFont="1" applyFill="1" applyBorder="1" applyAlignment="1">
      <alignment horizontal="center" wrapText="1"/>
    </xf>
    <xf numFmtId="0" fontId="24" fillId="23" borderId="44" xfId="6" applyFont="1" applyFill="1" applyBorder="1" applyAlignment="1">
      <alignment horizontal="center" wrapText="1"/>
    </xf>
    <xf numFmtId="0" fontId="24" fillId="23" borderId="64" xfId="6" applyFont="1" applyFill="1" applyBorder="1" applyAlignment="1">
      <alignment horizontal="center" wrapText="1"/>
    </xf>
    <xf numFmtId="0" fontId="25" fillId="23" borderId="7" xfId="6" applyFont="1" applyFill="1" applyBorder="1"/>
    <xf numFmtId="3" fontId="25" fillId="23" borderId="8" xfId="7" applyNumberFormat="1" applyFont="1" applyFill="1" applyBorder="1" applyAlignment="1">
      <alignment horizontal="center" wrapText="1"/>
    </xf>
    <xf numFmtId="3" fontId="25" fillId="23" borderId="7" xfId="7" applyNumberFormat="1" applyFont="1" applyFill="1" applyBorder="1" applyAlignment="1">
      <alignment horizontal="center" wrapText="1"/>
    </xf>
    <xf numFmtId="3" fontId="25" fillId="23" borderId="24" xfId="7" applyNumberFormat="1" applyFont="1" applyFill="1" applyBorder="1" applyAlignment="1">
      <alignment horizontal="center" wrapText="1"/>
    </xf>
    <xf numFmtId="3" fontId="25" fillId="23" borderId="40" xfId="7" applyNumberFormat="1" applyFont="1" applyFill="1" applyBorder="1" applyAlignment="1">
      <alignment horizontal="center" wrapText="1"/>
    </xf>
    <xf numFmtId="3" fontId="25" fillId="23" borderId="12" xfId="7" applyNumberFormat="1" applyFont="1" applyFill="1" applyBorder="1" applyAlignment="1">
      <alignment horizontal="center" wrapText="1"/>
    </xf>
    <xf numFmtId="3" fontId="25" fillId="23" borderId="14" xfId="6" applyNumberFormat="1" applyFont="1" applyFill="1" applyBorder="1" applyAlignment="1">
      <alignment horizontal="center" wrapText="1"/>
    </xf>
    <xf numFmtId="3" fontId="25" fillId="23" borderId="13" xfId="6" applyNumberFormat="1" applyFont="1" applyFill="1" applyBorder="1" applyAlignment="1">
      <alignment horizontal="center" wrapText="1"/>
    </xf>
    <xf numFmtId="3" fontId="25" fillId="23" borderId="8" xfId="6" applyNumberFormat="1" applyFont="1" applyFill="1" applyBorder="1" applyAlignment="1">
      <alignment horizontal="center" wrapText="1"/>
    </xf>
    <xf numFmtId="3" fontId="25" fillId="23" borderId="7" xfId="6" applyNumberFormat="1" applyFont="1" applyFill="1" applyBorder="1" applyAlignment="1">
      <alignment horizontal="center" wrapText="1"/>
    </xf>
    <xf numFmtId="0" fontId="25" fillId="23" borderId="1" xfId="6" applyFont="1" applyFill="1" applyBorder="1"/>
    <xf numFmtId="3" fontId="25" fillId="23" borderId="30" xfId="7" applyNumberFormat="1" applyFont="1" applyFill="1" applyBorder="1" applyAlignment="1">
      <alignment horizontal="center" wrapText="1"/>
    </xf>
    <xf numFmtId="3" fontId="25" fillId="23" borderId="29" xfId="7" applyNumberFormat="1" applyFont="1" applyFill="1" applyBorder="1" applyAlignment="1">
      <alignment horizontal="center" wrapText="1"/>
    </xf>
    <xf numFmtId="3" fontId="25" fillId="23" borderId="49" xfId="7" applyNumberFormat="1" applyFont="1" applyFill="1" applyBorder="1" applyAlignment="1">
      <alignment horizontal="center" wrapText="1"/>
    </xf>
    <xf numFmtId="3" fontId="25" fillId="23" borderId="48" xfId="7" applyNumberFormat="1" applyFont="1" applyFill="1" applyBorder="1" applyAlignment="1">
      <alignment horizontal="center" wrapText="1"/>
    </xf>
    <xf numFmtId="3" fontId="25" fillId="23" borderId="47" xfId="7" applyNumberFormat="1" applyFont="1" applyFill="1" applyBorder="1" applyAlignment="1">
      <alignment horizontal="center" wrapText="1"/>
    </xf>
    <xf numFmtId="3" fontId="25" fillId="23" borderId="2" xfId="6" applyNumberFormat="1" applyFont="1" applyFill="1" applyBorder="1" applyAlignment="1">
      <alignment horizontal="center" wrapText="1"/>
    </xf>
    <xf numFmtId="3" fontId="25" fillId="23" borderId="1" xfId="6" applyNumberFormat="1" applyFont="1" applyFill="1" applyBorder="1" applyAlignment="1">
      <alignment horizontal="center" wrapText="1"/>
    </xf>
    <xf numFmtId="3" fontId="24" fillId="23" borderId="32" xfId="6" applyNumberFormat="1" applyFont="1" applyFill="1" applyBorder="1" applyAlignment="1">
      <alignment horizontal="center" wrapText="1"/>
    </xf>
    <xf numFmtId="3" fontId="24" fillId="23" borderId="42" xfId="6" applyNumberFormat="1" applyFont="1" applyFill="1" applyBorder="1" applyAlignment="1">
      <alignment horizontal="center" wrapText="1"/>
    </xf>
    <xf numFmtId="3" fontId="24" fillId="23" borderId="35" xfId="6" applyNumberFormat="1" applyFont="1" applyFill="1" applyBorder="1" applyAlignment="1">
      <alignment horizontal="center" wrapText="1"/>
    </xf>
    <xf numFmtId="3" fontId="24" fillId="23" borderId="31" xfId="6" applyNumberFormat="1" applyFont="1" applyFill="1" applyBorder="1" applyAlignment="1">
      <alignment horizontal="center" wrapText="1"/>
    </xf>
    <xf numFmtId="3" fontId="24" fillId="23" borderId="53" xfId="6" applyNumberFormat="1" applyFont="1" applyFill="1" applyBorder="1" applyAlignment="1">
      <alignment horizontal="center" wrapText="1"/>
    </xf>
    <xf numFmtId="3" fontId="24" fillId="23" borderId="50" xfId="6" applyNumberFormat="1" applyFont="1" applyFill="1" applyBorder="1" applyAlignment="1">
      <alignment horizontal="center" wrapText="1"/>
    </xf>
    <xf numFmtId="0" fontId="25" fillId="23" borderId="18" xfId="6" applyFont="1" applyFill="1" applyBorder="1" applyAlignment="1">
      <alignment horizontal="left" wrapText="1"/>
    </xf>
    <xf numFmtId="3" fontId="25" fillId="23" borderId="28" xfId="6" applyNumberFormat="1" applyFont="1" applyFill="1" applyBorder="1" applyAlignment="1">
      <alignment horizontal="center" wrapText="1"/>
    </xf>
    <xf numFmtId="3" fontId="25" fillId="23" borderId="27" xfId="6" applyNumberFormat="1" applyFont="1" applyFill="1" applyBorder="1" applyAlignment="1">
      <alignment horizontal="center" wrapText="1"/>
    </xf>
    <xf numFmtId="3" fontId="25" fillId="23" borderId="65" xfId="6" applyNumberFormat="1" applyFont="1" applyFill="1" applyBorder="1" applyAlignment="1">
      <alignment horizontal="center" wrapText="1"/>
    </xf>
    <xf numFmtId="0" fontId="25" fillId="23" borderId="12" xfId="6" applyFont="1" applyFill="1" applyBorder="1" applyAlignment="1">
      <alignment horizontal="left" wrapText="1"/>
    </xf>
    <xf numFmtId="3" fontId="25" fillId="23" borderId="40" xfId="6" applyNumberFormat="1" applyFont="1" applyFill="1" applyBorder="1" applyAlignment="1">
      <alignment horizontal="center" wrapText="1"/>
    </xf>
    <xf numFmtId="0" fontId="25" fillId="23" borderId="6" xfId="6" applyFont="1" applyFill="1" applyBorder="1" applyAlignment="1">
      <alignment horizontal="left" wrapText="1"/>
    </xf>
    <xf numFmtId="3" fontId="25" fillId="23" borderId="30" xfId="6" applyNumberFormat="1" applyFont="1" applyFill="1" applyBorder="1" applyAlignment="1">
      <alignment horizontal="center" wrapText="1"/>
    </xf>
    <xf numFmtId="3" fontId="25" fillId="23" borderId="29" xfId="6" applyNumberFormat="1" applyFont="1" applyFill="1" applyBorder="1" applyAlignment="1">
      <alignment horizontal="center" wrapText="1"/>
    </xf>
    <xf numFmtId="3" fontId="25" fillId="23" borderId="41" xfId="6" applyNumberFormat="1" applyFont="1" applyFill="1" applyBorder="1" applyAlignment="1">
      <alignment horizontal="center" wrapText="1"/>
    </xf>
    <xf numFmtId="0" fontId="24" fillId="23" borderId="0" xfId="6" applyFont="1" applyFill="1" applyBorder="1" applyAlignment="1">
      <alignment horizontal="center" wrapText="1"/>
    </xf>
    <xf numFmtId="3" fontId="24" fillId="23" borderId="0" xfId="6" applyNumberFormat="1" applyFont="1" applyFill="1" applyBorder="1" applyAlignment="1">
      <alignment horizontal="center" wrapText="1"/>
    </xf>
    <xf numFmtId="0" fontId="24" fillId="23" borderId="0" xfId="6" applyFont="1" applyFill="1" applyBorder="1" applyAlignment="1">
      <alignment horizontal="left"/>
    </xf>
    <xf numFmtId="0" fontId="25" fillId="23" borderId="0" xfId="6" applyFont="1" applyFill="1" applyBorder="1" applyAlignment="1">
      <alignment horizontal="left"/>
    </xf>
    <xf numFmtId="0" fontId="24" fillId="23" borderId="2" xfId="6" applyFont="1" applyFill="1" applyBorder="1" applyAlignment="1">
      <alignment horizontal="center" wrapText="1"/>
    </xf>
    <xf numFmtId="0" fontId="24" fillId="23" borderId="1" xfId="6" applyFont="1" applyFill="1" applyBorder="1" applyAlignment="1">
      <alignment horizontal="center" wrapText="1"/>
    </xf>
    <xf numFmtId="0" fontId="24" fillId="23" borderId="30" xfId="6" applyFont="1" applyFill="1" applyBorder="1" applyAlignment="1">
      <alignment horizontal="center" wrapText="1"/>
    </xf>
    <xf numFmtId="0" fontId="24" fillId="23" borderId="29" xfId="6" applyFont="1" applyFill="1" applyBorder="1" applyAlignment="1">
      <alignment horizontal="center" wrapText="1"/>
    </xf>
    <xf numFmtId="0" fontId="24" fillId="23" borderId="13" xfId="6" applyFont="1" applyFill="1" applyBorder="1" applyAlignment="1"/>
    <xf numFmtId="165" fontId="2" fillId="23" borderId="14" xfId="7" applyNumberFormat="1" applyFill="1" applyBorder="1" applyAlignment="1">
      <alignment horizontal="center"/>
    </xf>
    <xf numFmtId="165" fontId="2" fillId="23" borderId="13" xfId="7" applyNumberFormat="1" applyFill="1" applyBorder="1" applyAlignment="1">
      <alignment horizontal="center"/>
    </xf>
    <xf numFmtId="165" fontId="2" fillId="23" borderId="26" xfId="7" applyNumberFormat="1" applyFill="1" applyBorder="1" applyAlignment="1">
      <alignment horizontal="center"/>
    </xf>
    <xf numFmtId="165" fontId="2" fillId="23" borderId="18" xfId="7" applyNumberFormat="1" applyFill="1" applyBorder="1" applyAlignment="1">
      <alignment horizontal="center"/>
    </xf>
    <xf numFmtId="0" fontId="24" fillId="23" borderId="7" xfId="6" applyFont="1" applyFill="1" applyBorder="1" applyAlignment="1"/>
    <xf numFmtId="165" fontId="2" fillId="23" borderId="8" xfId="7" applyNumberFormat="1" applyFill="1" applyBorder="1" applyAlignment="1">
      <alignment horizontal="center"/>
    </xf>
    <xf numFmtId="165" fontId="2" fillId="23" borderId="7" xfId="7" applyNumberFormat="1" applyFill="1" applyBorder="1" applyAlignment="1">
      <alignment horizontal="center"/>
    </xf>
    <xf numFmtId="165" fontId="2" fillId="23" borderId="24" xfId="7" applyNumberFormat="1" applyFill="1" applyBorder="1" applyAlignment="1">
      <alignment horizontal="center"/>
    </xf>
    <xf numFmtId="165" fontId="2" fillId="23" borderId="12" xfId="7" applyNumberFormat="1" applyFill="1" applyBorder="1" applyAlignment="1">
      <alignment horizontal="center"/>
    </xf>
    <xf numFmtId="0" fontId="24" fillId="23" borderId="1" xfId="6" applyFont="1" applyFill="1" applyBorder="1" applyAlignment="1"/>
    <xf numFmtId="165" fontId="2" fillId="23" borderId="2" xfId="7" applyNumberFormat="1" applyFill="1" applyBorder="1" applyAlignment="1">
      <alignment horizontal="center"/>
    </xf>
    <xf numFmtId="165" fontId="2" fillId="23" borderId="1" xfId="7" applyNumberFormat="1" applyFill="1" applyBorder="1" applyAlignment="1">
      <alignment horizontal="center"/>
    </xf>
    <xf numFmtId="165" fontId="2" fillId="23" borderId="25" xfId="7" applyNumberFormat="1" applyFill="1" applyBorder="1" applyAlignment="1">
      <alignment horizontal="center"/>
    </xf>
    <xf numFmtId="165" fontId="2" fillId="23" borderId="6" xfId="7" applyNumberFormat="1" applyFill="1" applyBorder="1" applyAlignment="1">
      <alignment horizontal="center"/>
    </xf>
    <xf numFmtId="0" fontId="24" fillId="23" borderId="45" xfId="6" applyFont="1" applyFill="1" applyBorder="1" applyAlignment="1">
      <alignment horizontal="center" vertical="center" textRotation="90" wrapText="1"/>
    </xf>
    <xf numFmtId="0" fontId="26" fillId="23" borderId="44" xfId="6" applyFont="1" applyFill="1" applyBorder="1" applyAlignment="1">
      <alignment horizontal="center" vertical="center" textRotation="90" wrapText="1"/>
    </xf>
    <xf numFmtId="0" fontId="26" fillId="23" borderId="43" xfId="6" applyFont="1" applyFill="1" applyBorder="1" applyAlignment="1">
      <alignment horizontal="center" vertical="center" textRotation="90" wrapText="1"/>
    </xf>
    <xf numFmtId="0" fontId="24" fillId="23" borderId="32" xfId="6" applyFont="1" applyFill="1" applyBorder="1" applyAlignment="1">
      <alignment horizontal="center" wrapText="1"/>
    </xf>
    <xf numFmtId="0" fontId="24" fillId="23" borderId="42" xfId="6" applyFont="1" applyFill="1" applyBorder="1" applyAlignment="1">
      <alignment horizontal="center" wrapText="1"/>
    </xf>
    <xf numFmtId="0" fontId="24" fillId="23" borderId="23" xfId="6" applyFont="1" applyFill="1" applyBorder="1" applyAlignment="1">
      <alignment horizontal="center" wrapText="1"/>
    </xf>
    <xf numFmtId="0" fontId="24" fillId="23" borderId="22" xfId="6" applyFont="1" applyFill="1" applyBorder="1" applyAlignment="1">
      <alignment horizontal="center" wrapText="1"/>
    </xf>
    <xf numFmtId="0" fontId="24" fillId="23" borderId="38" xfId="6" applyFont="1" applyFill="1" applyBorder="1" applyAlignment="1">
      <alignment horizontal="center" wrapText="1"/>
    </xf>
    <xf numFmtId="0" fontId="24" fillId="23" borderId="20" xfId="6" applyFont="1" applyFill="1" applyBorder="1" applyAlignment="1">
      <alignment horizontal="center" vertical="center" wrapText="1"/>
    </xf>
    <xf numFmtId="0" fontId="24" fillId="23" borderId="37" xfId="6" applyFont="1" applyFill="1" applyBorder="1" applyAlignment="1">
      <alignment horizontal="center" vertical="center" wrapText="1"/>
    </xf>
    <xf numFmtId="0" fontId="2" fillId="23" borderId="34" xfId="6" applyFill="1" applyBorder="1" applyAlignment="1">
      <alignment horizontal="center" vertical="center" wrapText="1"/>
    </xf>
    <xf numFmtId="0" fontId="2" fillId="23" borderId="33" xfId="6" applyFill="1" applyBorder="1" applyAlignment="1">
      <alignment horizontal="center" vertical="center" wrapText="1"/>
    </xf>
    <xf numFmtId="49" fontId="26" fillId="23" borderId="0" xfId="6" applyNumberFormat="1" applyFont="1" applyFill="1" applyBorder="1" applyAlignment="1">
      <alignment horizontal="center" vertical="center" wrapText="1"/>
    </xf>
    <xf numFmtId="0" fontId="2" fillId="23" borderId="0" xfId="6" applyFill="1" applyBorder="1" applyAlignment="1">
      <alignment horizontal="center" vertical="center" wrapText="1"/>
    </xf>
    <xf numFmtId="0" fontId="24" fillId="23" borderId="36" xfId="6" applyFont="1" applyFill="1" applyBorder="1" applyAlignment="1">
      <alignment horizontal="center" wrapText="1"/>
    </xf>
    <xf numFmtId="0" fontId="24" fillId="23" borderId="35" xfId="6" applyFont="1" applyFill="1" applyBorder="1" applyAlignment="1">
      <alignment horizontal="center" wrapText="1"/>
    </xf>
    <xf numFmtId="0" fontId="24" fillId="23" borderId="14" xfId="6" applyFont="1" applyFill="1" applyBorder="1" applyAlignment="1">
      <alignment horizontal="center" vertical="center" textRotation="90" wrapText="1"/>
    </xf>
    <xf numFmtId="0" fontId="24" fillId="23" borderId="8" xfId="6" applyFont="1" applyFill="1" applyBorder="1" applyAlignment="1">
      <alignment horizontal="center" vertical="center" textRotation="90" wrapText="1"/>
    </xf>
    <xf numFmtId="0" fontId="24" fillId="23" borderId="2" xfId="6" applyFont="1" applyFill="1" applyBorder="1" applyAlignment="1">
      <alignment horizontal="center" vertical="center" textRotation="90" wrapText="1"/>
    </xf>
    <xf numFmtId="0" fontId="5" fillId="23" borderId="12" xfId="6" applyFont="1" applyFill="1" applyBorder="1" applyAlignment="1">
      <alignment horizontal="left" vertical="top"/>
    </xf>
    <xf numFmtId="0" fontId="5" fillId="23" borderId="11" xfId="6" applyFont="1" applyFill="1" applyBorder="1" applyAlignment="1">
      <alignment horizontal="left" vertical="top"/>
    </xf>
    <xf numFmtId="0" fontId="5" fillId="23" borderId="24" xfId="6" applyFont="1" applyFill="1" applyBorder="1" applyAlignment="1">
      <alignment horizontal="left" vertical="top"/>
    </xf>
    <xf numFmtId="0" fontId="3" fillId="23" borderId="47" xfId="6" applyFont="1" applyFill="1" applyBorder="1" applyAlignment="1">
      <alignment horizontal="left" vertical="top" wrapText="1"/>
    </xf>
    <xf numFmtId="0" fontId="2" fillId="23" borderId="59" xfId="6" applyFill="1" applyBorder="1" applyAlignment="1">
      <alignment wrapText="1"/>
    </xf>
    <xf numFmtId="0" fontId="2" fillId="23" borderId="49" xfId="6" applyFill="1" applyBorder="1" applyAlignment="1">
      <alignment wrapText="1"/>
    </xf>
    <xf numFmtId="0" fontId="2" fillId="23" borderId="58" xfId="6" applyFill="1" applyBorder="1" applyAlignment="1">
      <alignment wrapText="1"/>
    </xf>
    <xf numFmtId="0" fontId="2" fillId="23" borderId="0" xfId="6" applyFill="1" applyBorder="1" applyAlignment="1">
      <alignment wrapText="1"/>
    </xf>
    <xf numFmtId="0" fontId="2" fillId="23" borderId="57" xfId="6" applyFill="1" applyBorder="1" applyAlignment="1">
      <alignment wrapText="1"/>
    </xf>
    <xf numFmtId="0" fontId="5" fillId="23" borderId="58" xfId="6" applyFont="1" applyFill="1" applyBorder="1" applyAlignment="1">
      <alignment horizontal="left" vertical="top" wrapText="1"/>
    </xf>
    <xf numFmtId="0" fontId="24" fillId="23" borderId="12" xfId="6" applyFont="1" applyFill="1" applyBorder="1" applyAlignment="1">
      <alignment horizontal="left"/>
    </xf>
    <xf numFmtId="0" fontId="24" fillId="23" borderId="11" xfId="6" applyFont="1" applyFill="1" applyBorder="1" applyAlignment="1">
      <alignment horizontal="left"/>
    </xf>
    <xf numFmtId="0" fontId="24" fillId="23" borderId="24" xfId="6" applyFont="1" applyFill="1" applyBorder="1" applyAlignment="1">
      <alignment horizontal="left"/>
    </xf>
    <xf numFmtId="0" fontId="24" fillId="23" borderId="0" xfId="6" applyFont="1" applyFill="1" applyBorder="1" applyAlignment="1">
      <alignment horizontal="center" wrapText="1"/>
    </xf>
    <xf numFmtId="0" fontId="22" fillId="2" borderId="23" xfId="6" applyFont="1" applyFill="1" applyBorder="1" applyAlignment="1">
      <alignment horizontal="center" vertical="center" wrapText="1"/>
    </xf>
    <xf numFmtId="0" fontId="2" fillId="0" borderId="38" xfId="6" applyBorder="1" applyAlignment="1">
      <alignment horizontal="center" vertical="center" wrapText="1"/>
    </xf>
    <xf numFmtId="49" fontId="23" fillId="2" borderId="23" xfId="6" applyNumberFormat="1" applyFont="1" applyFill="1" applyBorder="1" applyAlignment="1">
      <alignment horizontal="center" vertical="center" wrapText="1"/>
    </xf>
    <xf numFmtId="0" fontId="2" fillId="2" borderId="22" xfId="6" applyFill="1" applyBorder="1" applyAlignment="1">
      <alignment horizontal="center" vertical="center" wrapText="1"/>
    </xf>
    <xf numFmtId="0" fontId="3" fillId="23" borderId="63" xfId="6" applyFont="1" applyFill="1" applyBorder="1" applyAlignment="1">
      <alignment horizontal="left"/>
    </xf>
    <xf numFmtId="0" fontId="2" fillId="23" borderId="56" xfId="6" applyFill="1" applyBorder="1" applyAlignment="1">
      <alignment wrapText="1"/>
    </xf>
    <xf numFmtId="0" fontId="2" fillId="23" borderId="55" xfId="6" applyFill="1" applyBorder="1" applyAlignment="1">
      <alignment wrapText="1"/>
    </xf>
    <xf numFmtId="0" fontId="2" fillId="23" borderId="54" xfId="6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166" fontId="5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2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38" xfId="0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67" fontId="5" fillId="0" borderId="20" xfId="0" applyNumberFormat="1" applyFont="1" applyFill="1" applyBorder="1" applyAlignment="1">
      <alignment horizontal="center" wrapText="1"/>
    </xf>
    <xf numFmtId="167" fontId="5" fillId="0" borderId="37" xfId="0" applyNumberFormat="1" applyFont="1" applyFill="1" applyBorder="1" applyAlignment="1">
      <alignment horizontal="center" wrapText="1"/>
    </xf>
    <xf numFmtId="167" fontId="5" fillId="0" borderId="34" xfId="0" applyNumberFormat="1" applyFont="1" applyFill="1" applyBorder="1" applyAlignment="1">
      <alignment horizontal="center" wrapText="1"/>
    </xf>
    <xf numFmtId="167" fontId="5" fillId="0" borderId="33" xfId="0" applyNumberFormat="1" applyFont="1" applyFill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45" xfId="0" applyFont="1" applyBorder="1" applyAlignment="1">
      <alignment horizontal="center" vertical="center" textRotation="90" wrapText="1"/>
    </xf>
    <xf numFmtId="0" fontId="5" fillId="0" borderId="44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5" fillId="0" borderId="4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5" fillId="0" borderId="42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3" fillId="0" borderId="47" xfId="0" applyFont="1" applyBorder="1" applyAlignment="1">
      <alignment horizontal="left" vertical="top" wrapText="1"/>
    </xf>
    <xf numFmtId="0" fontId="3" fillId="0" borderId="59" xfId="0" applyFont="1" applyBorder="1" applyAlignment="1">
      <alignment wrapText="1"/>
    </xf>
    <xf numFmtId="0" fontId="3" fillId="0" borderId="58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58" xfId="0" applyFont="1" applyBorder="1" applyAlignment="1">
      <alignment horizontal="left" vertical="top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167" fontId="11" fillId="2" borderId="23" xfId="0" applyNumberFormat="1" applyFont="1" applyFill="1" applyBorder="1" applyAlignment="1">
      <alignment horizontal="center" vertical="center" wrapText="1"/>
    </xf>
    <xf numFmtId="167" fontId="3" fillId="2" borderId="22" xfId="0" applyNumberFormat="1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wrapText="1"/>
    </xf>
    <xf numFmtId="0" fontId="3" fillId="0" borderId="55" xfId="0" applyFont="1" applyBorder="1" applyAlignment="1">
      <alignment horizontal="center" wrapText="1"/>
    </xf>
    <xf numFmtId="0" fontId="3" fillId="0" borderId="54" xfId="0" applyFont="1" applyBorder="1" applyAlignment="1">
      <alignment horizontal="center" wrapText="1"/>
    </xf>
    <xf numFmtId="0" fontId="3" fillId="0" borderId="59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</cellXfs>
  <cellStyles count="87">
    <cellStyle name="20% - Énfasis1 2" xfId="8"/>
    <cellStyle name="20% - Énfasis1 3" xfId="9"/>
    <cellStyle name="20% - Énfasis2 2" xfId="10"/>
    <cellStyle name="20% - Énfasis2 3" xfId="11"/>
    <cellStyle name="20% - Énfasis3 2" xfId="12"/>
    <cellStyle name="20% - Énfasis3 3" xfId="13"/>
    <cellStyle name="20% - Énfasis4 2" xfId="14"/>
    <cellStyle name="20% - Énfasis4 3" xfId="15"/>
    <cellStyle name="20% - Énfasis5 2" xfId="16"/>
    <cellStyle name="20% - Énfasis5 3" xfId="17"/>
    <cellStyle name="20% - Énfasis6 2" xfId="18"/>
    <cellStyle name="20% - Énfasis6 3" xfId="19"/>
    <cellStyle name="40% - Énfasis1 2" xfId="20"/>
    <cellStyle name="40% - Énfasis1 3" xfId="21"/>
    <cellStyle name="40% - Énfasis2 2" xfId="22"/>
    <cellStyle name="40% - Énfasis2 3" xfId="23"/>
    <cellStyle name="40% - Énfasis3 2" xfId="24"/>
    <cellStyle name="40% - Énfasis3 3" xfId="25"/>
    <cellStyle name="40% - Énfasis4 2" xfId="26"/>
    <cellStyle name="40% - Énfasis4 3" xfId="27"/>
    <cellStyle name="40% - Énfasis5 2" xfId="28"/>
    <cellStyle name="40% - Énfasis5 3" xfId="29"/>
    <cellStyle name="40% - Énfasis6 2" xfId="30"/>
    <cellStyle name="40% - Énfasis6 3" xfId="3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Buena 2" xfId="38"/>
    <cellStyle name="Buena 3" xfId="39"/>
    <cellStyle name="Cálculo 2" xfId="40"/>
    <cellStyle name="Celda de comprobación 2" xfId="41"/>
    <cellStyle name="Celda vinculada 2" xfId="42"/>
    <cellStyle name="Encabezado 4 2" xfId="43"/>
    <cellStyle name="Énfasis1 2" xfId="44"/>
    <cellStyle name="Énfasis1 3" xfId="45"/>
    <cellStyle name="Énfasis2 2" xfId="46"/>
    <cellStyle name="Énfasis2 3" xfId="47"/>
    <cellStyle name="Énfasis3 2" xfId="48"/>
    <cellStyle name="Énfasis3 3" xfId="49"/>
    <cellStyle name="Énfasis4 2" xfId="50"/>
    <cellStyle name="Énfasis4 3" xfId="51"/>
    <cellStyle name="Énfasis5 2" xfId="52"/>
    <cellStyle name="Énfasis5 3" xfId="53"/>
    <cellStyle name="Énfasis6 2" xfId="54"/>
    <cellStyle name="Énfasis6 3" xfId="55"/>
    <cellStyle name="Entrada 2" xfId="56"/>
    <cellStyle name="Euro" xfId="2"/>
    <cellStyle name="Euro 2" xfId="57"/>
    <cellStyle name="Hipervínculo 2" xfId="58"/>
    <cellStyle name="Incorrecto 2" xfId="59"/>
    <cellStyle name="Incorrecto 3" xfId="60"/>
    <cellStyle name="Millares" xfId="1" builtinId="3"/>
    <cellStyle name="Millares 2" xfId="61"/>
    <cellStyle name="Millares 2 2" xfId="62"/>
    <cellStyle name="Millares 3" xfId="63"/>
    <cellStyle name="Millares 4" xfId="64"/>
    <cellStyle name="Millares 5" xfId="7"/>
    <cellStyle name="Millares 5 2" xfId="65"/>
    <cellStyle name="Millares 6" xfId="66"/>
    <cellStyle name="Neutral 2" xfId="67"/>
    <cellStyle name="Normal" xfId="0" builtinId="0"/>
    <cellStyle name="Normal 2" xfId="3"/>
    <cellStyle name="Normal 2 2" xfId="68"/>
    <cellStyle name="Normal 2 3" xfId="69"/>
    <cellStyle name="Normal 2 4" xfId="70"/>
    <cellStyle name="Normal 2 5" xfId="71"/>
    <cellStyle name="Normal 3" xfId="4"/>
    <cellStyle name="Normal 4" xfId="5"/>
    <cellStyle name="Normal 4 2" xfId="6"/>
    <cellStyle name="Notas 2" xfId="72"/>
    <cellStyle name="Porcentaje 2" xfId="73"/>
    <cellStyle name="Porcentaje 3" xfId="74"/>
    <cellStyle name="Salida 2" xfId="75"/>
    <cellStyle name="Texto de advertencia 2" xfId="76"/>
    <cellStyle name="Texto explicativo 2" xfId="77"/>
    <cellStyle name="Texto explicativo 3" xfId="78"/>
    <cellStyle name="Título 1 2" xfId="79"/>
    <cellStyle name="Título 1 3" xfId="80"/>
    <cellStyle name="Título 2 2" xfId="81"/>
    <cellStyle name="Título 2 3" xfId="82"/>
    <cellStyle name="Título 3 2" xfId="83"/>
    <cellStyle name="Título 3 3" xfId="84"/>
    <cellStyle name="Título 4" xfId="85"/>
    <cellStyle name="Total 2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'Abr-2012 $ 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('Abr-2012 $ '!$B$29:$C$40,'Abr-2012 $ 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('Abr-2012 $ '!$D$29:$D$40,'Abr-2012 $ '!$D$42:$D$45)</c:f>
              <c:numCache>
                <c:formatCode>#,##0</c:formatCode>
                <c:ptCount val="16"/>
                <c:pt idx="0">
                  <c:v>148144.22082628185</c:v>
                </c:pt>
                <c:pt idx="1">
                  <c:v>135442.02174890472</c:v>
                </c:pt>
                <c:pt idx="2">
                  <c:v>148709.60814840303</c:v>
                </c:pt>
                <c:pt idx="3">
                  <c:v>127054.10099267169</c:v>
                </c:pt>
                <c:pt idx="4">
                  <c:v>161428.33286443047</c:v>
                </c:pt>
                <c:pt idx="5">
                  <c:v>192094.93474246358</c:v>
                </c:pt>
                <c:pt idx="6">
                  <c:v>120456.28901731932</c:v>
                </c:pt>
                <c:pt idx="7">
                  <c:v>155602.25590459566</c:v>
                </c:pt>
                <c:pt idx="8">
                  <c:v>117324.25440803898</c:v>
                </c:pt>
                <c:pt idx="9">
                  <c:v>110706.6576468502</c:v>
                </c:pt>
                <c:pt idx="10">
                  <c:v>117203.6947806962</c:v>
                </c:pt>
                <c:pt idx="11">
                  <c:v>121034.98125403788</c:v>
                </c:pt>
                <c:pt idx="12">
                  <c:v>123119.6592605972</c:v>
                </c:pt>
                <c:pt idx="13">
                  <c:v>119357.50956044074</c:v>
                </c:pt>
                <c:pt idx="14">
                  <c:v>138093.99058163862</c:v>
                </c:pt>
                <c:pt idx="15">
                  <c:v>100821.14411248679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'Abr-2012 $ 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('Abr-2012 $ '!$B$29:$C$40,'Abr-2012 $ 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('Abr-2012 $ '!$F$29:$F$40,'Abr-2012 $ '!$F$42:$F$45)</c:f>
              <c:numCache>
                <c:formatCode>#,##0</c:formatCode>
                <c:ptCount val="16"/>
                <c:pt idx="0">
                  <c:v>804017.03387535317</c:v>
                </c:pt>
                <c:pt idx="1">
                  <c:v>698080.31547346641</c:v>
                </c:pt>
                <c:pt idx="2">
                  <c:v>851539.15950839408</c:v>
                </c:pt>
                <c:pt idx="3">
                  <c:v>811120.71674763178</c:v>
                </c:pt>
                <c:pt idx="4">
                  <c:v>861109.4307812386</c:v>
                </c:pt>
                <c:pt idx="5">
                  <c:v>828642.87948799541</c:v>
                </c:pt>
                <c:pt idx="6">
                  <c:v>788790.24940142652</c:v>
                </c:pt>
                <c:pt idx="7">
                  <c:v>1085460.5357833926</c:v>
                </c:pt>
                <c:pt idx="8">
                  <c:v>1003661.4740316868</c:v>
                </c:pt>
                <c:pt idx="9">
                  <c:v>866712.0279614426</c:v>
                </c:pt>
                <c:pt idx="10">
                  <c:v>757508.74225263158</c:v>
                </c:pt>
                <c:pt idx="11">
                  <c:v>888386.37547374633</c:v>
                </c:pt>
                <c:pt idx="12">
                  <c:v>819877.16565850121</c:v>
                </c:pt>
                <c:pt idx="13">
                  <c:v>768583.33402313653</c:v>
                </c:pt>
                <c:pt idx="14">
                  <c:v>817068.70745812065</c:v>
                </c:pt>
                <c:pt idx="15">
                  <c:v>726813.43608530983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'Abr-2012 $ 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('Abr-2012 $ '!$B$29:$C$40,'Abr-2012 $ 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('Abr-2012 $ '!$H$29:$H$40,'Abr-2012 $ '!$H$42:$H$45)</c:f>
              <c:numCache>
                <c:formatCode>#,##0</c:formatCode>
                <c:ptCount val="16"/>
                <c:pt idx="0">
                  <c:v>246879.8164690095</c:v>
                </c:pt>
                <c:pt idx="1">
                  <c:v>197816.38390871344</c:v>
                </c:pt>
                <c:pt idx="2">
                  <c:v>426858.2768441448</c:v>
                </c:pt>
                <c:pt idx="3">
                  <c:v>274472.23340326018</c:v>
                </c:pt>
                <c:pt idx="4">
                  <c:v>346137.9026610264</c:v>
                </c:pt>
                <c:pt idx="5">
                  <c:v>272798.51032754686</c:v>
                </c:pt>
                <c:pt idx="6">
                  <c:v>339543.20003096334</c:v>
                </c:pt>
                <c:pt idx="7">
                  <c:v>567694.92916641943</c:v>
                </c:pt>
                <c:pt idx="8">
                  <c:v>453740.60820920957</c:v>
                </c:pt>
                <c:pt idx="9">
                  <c:v>366251.28757554403</c:v>
                </c:pt>
                <c:pt idx="10">
                  <c:v>387517.99522082013</c:v>
                </c:pt>
                <c:pt idx="11">
                  <c:v>269833.46630008222</c:v>
                </c:pt>
                <c:pt idx="12">
                  <c:v>324690.25393898436</c:v>
                </c:pt>
                <c:pt idx="13">
                  <c:v>272644.49578965222</c:v>
                </c:pt>
                <c:pt idx="14">
                  <c:v>312641.55750166945</c:v>
                </c:pt>
                <c:pt idx="15">
                  <c:v>276815.26040593296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87712"/>
        <c:axId val="153697280"/>
      </c:lineChart>
      <c:catAx>
        <c:axId val="1467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5369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69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46787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'Abr-2012 $ 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('Abr-2012 $ '!$B$29:$C$40,'Abr-2012 $ 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('Abr-2012 $ '!$E$29:$E$40,'Abr-2012 $ '!$E$42:$E$45)</c:f>
              <c:numCache>
                <c:formatCode>#,##0</c:formatCode>
                <c:ptCount val="16"/>
                <c:pt idx="0">
                  <c:v>12486.558892007175</c:v>
                </c:pt>
                <c:pt idx="1">
                  <c:v>15889.321921965531</c:v>
                </c:pt>
                <c:pt idx="2">
                  <c:v>12648.212331423812</c:v>
                </c:pt>
                <c:pt idx="3">
                  <c:v>9305.1194173000658</c:v>
                </c:pt>
                <c:pt idx="4">
                  <c:v>14743.307721764482</c:v>
                </c:pt>
                <c:pt idx="5">
                  <c:v>16400.382585905772</c:v>
                </c:pt>
                <c:pt idx="6">
                  <c:v>10237.41450401289</c:v>
                </c:pt>
                <c:pt idx="7">
                  <c:v>13187.553827323422</c:v>
                </c:pt>
                <c:pt idx="8">
                  <c:v>11812.311480406808</c:v>
                </c:pt>
                <c:pt idx="9">
                  <c:v>9011.0070700223914</c:v>
                </c:pt>
                <c:pt idx="10">
                  <c:v>11220.045843605118</c:v>
                </c:pt>
                <c:pt idx="11">
                  <c:v>12740.799755097105</c:v>
                </c:pt>
                <c:pt idx="12">
                  <c:v>12341.812790025038</c:v>
                </c:pt>
                <c:pt idx="13">
                  <c:v>12237.077490191876</c:v>
                </c:pt>
                <c:pt idx="14">
                  <c:v>12097.047248770477</c:v>
                </c:pt>
                <c:pt idx="15">
                  <c:v>8763.3815482188165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'Abr-2012 $ 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('Abr-2012 $ '!$B$29:$C$40,'Abr-2012 $ 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('Abr-2012 $ '!$G$29:$G$40,'Abr-2012 $ '!$G$42:$G$45)</c:f>
              <c:numCache>
                <c:formatCode>#,##0</c:formatCode>
                <c:ptCount val="16"/>
                <c:pt idx="0">
                  <c:v>119257.9744294609</c:v>
                </c:pt>
                <c:pt idx="1">
                  <c:v>101672.55638997951</c:v>
                </c:pt>
                <c:pt idx="2">
                  <c:v>127120.9790890688</c:v>
                </c:pt>
                <c:pt idx="3">
                  <c:v>120918.64942614498</c:v>
                </c:pt>
                <c:pt idx="4">
                  <c:v>139181.51526680417</c:v>
                </c:pt>
                <c:pt idx="5">
                  <c:v>119786.74340299633</c:v>
                </c:pt>
                <c:pt idx="6">
                  <c:v>112984.94119741455</c:v>
                </c:pt>
                <c:pt idx="7">
                  <c:v>133150.28712440989</c:v>
                </c:pt>
                <c:pt idx="8">
                  <c:v>144167.36513504002</c:v>
                </c:pt>
                <c:pt idx="9">
                  <c:v>130152.40233023578</c:v>
                </c:pt>
                <c:pt idx="10">
                  <c:v>117016.55981103415</c:v>
                </c:pt>
                <c:pt idx="11">
                  <c:v>134738.53866598147</c:v>
                </c:pt>
                <c:pt idx="12">
                  <c:v>112514.17930526059</c:v>
                </c:pt>
                <c:pt idx="13">
                  <c:v>123774.48573582132</c:v>
                </c:pt>
                <c:pt idx="14">
                  <c:v>110658.97500456308</c:v>
                </c:pt>
                <c:pt idx="15">
                  <c:v>103284.02054613008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'Abr-2012 $ 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('Abr-2012 $ '!$B$29:$C$40,'Abr-2012 $ 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('Abr-2012 $ '!$I$29:$I$40,'Abr-2012 $ '!$I$42:$I$45)</c:f>
              <c:numCache>
                <c:formatCode>#,##0</c:formatCode>
                <c:ptCount val="16"/>
                <c:pt idx="0">
                  <c:v>40482.23862431162</c:v>
                </c:pt>
                <c:pt idx="1">
                  <c:v>26125.45853305775</c:v>
                </c:pt>
                <c:pt idx="2">
                  <c:v>61476.372888935126</c:v>
                </c:pt>
                <c:pt idx="3">
                  <c:v>34600.061043997361</c:v>
                </c:pt>
                <c:pt idx="4">
                  <c:v>58520.52587162143</c:v>
                </c:pt>
                <c:pt idx="5">
                  <c:v>45898.66885747511</c:v>
                </c:pt>
                <c:pt idx="6">
                  <c:v>52796.290145345374</c:v>
                </c:pt>
                <c:pt idx="7">
                  <c:v>82153.993396291888</c:v>
                </c:pt>
                <c:pt idx="8">
                  <c:v>63539.661060069564</c:v>
                </c:pt>
                <c:pt idx="9">
                  <c:v>48540.463391082914</c:v>
                </c:pt>
                <c:pt idx="10">
                  <c:v>46576.469861237347</c:v>
                </c:pt>
                <c:pt idx="11">
                  <c:v>45497.08872370379</c:v>
                </c:pt>
                <c:pt idx="12">
                  <c:v>45537.159997174756</c:v>
                </c:pt>
                <c:pt idx="13">
                  <c:v>42503.397961214592</c:v>
                </c:pt>
                <c:pt idx="14">
                  <c:v>46279.760756479816</c:v>
                </c:pt>
                <c:pt idx="15">
                  <c:v>51222.340664080795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03168"/>
        <c:axId val="157304704"/>
      </c:lineChart>
      <c:catAx>
        <c:axId val="1573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5730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30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57303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'Abr-2012 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('Abr-2012 US$'!$B$29:$C$40,'Abr-2012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US$'!$D$29:$D$40,'Abr-2012 US$'!$D$42:$D$45)</c:f>
              <c:numCache>
                <c:formatCode>#,##0</c:formatCode>
                <c:ptCount val="16"/>
                <c:pt idx="0">
                  <c:v>6487825.3263137592</c:v>
                </c:pt>
                <c:pt idx="1">
                  <c:v>6110566.3142039776</c:v>
                </c:pt>
                <c:pt idx="2">
                  <c:v>6685827.9367894335</c:v>
                </c:pt>
                <c:pt idx="3">
                  <c:v>5828867.8388041276</c:v>
                </c:pt>
                <c:pt idx="4">
                  <c:v>7513971.0109431315</c:v>
                </c:pt>
                <c:pt idx="5">
                  <c:v>8932216.6986586191</c:v>
                </c:pt>
                <c:pt idx="6">
                  <c:v>5707092.7962169917</c:v>
                </c:pt>
                <c:pt idx="7">
                  <c:v>7311744.7881924566</c:v>
                </c:pt>
                <c:pt idx="8">
                  <c:v>5327559.2325578369</c:v>
                </c:pt>
                <c:pt idx="9">
                  <c:v>4775113.4471349129</c:v>
                </c:pt>
                <c:pt idx="10">
                  <c:v>5126668.4502166817</c:v>
                </c:pt>
                <c:pt idx="11">
                  <c:v>5216513.4237228408</c:v>
                </c:pt>
                <c:pt idx="12">
                  <c:v>5488714.1258777473</c:v>
                </c:pt>
                <c:pt idx="13">
                  <c:v>5561280.580228732</c:v>
                </c:pt>
                <c:pt idx="14">
                  <c:v>6398986.9791463371</c:v>
                </c:pt>
                <c:pt idx="15">
                  <c:v>4681922.8417060198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'Abr-2012 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('Abr-2012 US$'!$B$29:$C$40,'Abr-2012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US$'!$F$29:$F$40,'Abr-2012 US$'!$F$42:$F$45)</c:f>
              <c:numCache>
                <c:formatCode>#,##0</c:formatCode>
                <c:ptCount val="16"/>
                <c:pt idx="0">
                  <c:v>35303723.1139239</c:v>
                </c:pt>
                <c:pt idx="1">
                  <c:v>31543033.616332874</c:v>
                </c:pt>
                <c:pt idx="2">
                  <c:v>38254583.053282417</c:v>
                </c:pt>
                <c:pt idx="3">
                  <c:v>37231308.545662776</c:v>
                </c:pt>
                <c:pt idx="4">
                  <c:v>40073417.323435061</c:v>
                </c:pt>
                <c:pt idx="5">
                  <c:v>38550516.347911239</c:v>
                </c:pt>
                <c:pt idx="6">
                  <c:v>37364104.324344061</c:v>
                </c:pt>
                <c:pt idx="7">
                  <c:v>51023645.525029235</c:v>
                </c:pt>
                <c:pt idx="8">
                  <c:v>45524063.459812135</c:v>
                </c:pt>
                <c:pt idx="9">
                  <c:v>37461597.720827788</c:v>
                </c:pt>
                <c:pt idx="10">
                  <c:v>33072908.309957273</c:v>
                </c:pt>
                <c:pt idx="11">
                  <c:v>38231811.739415266</c:v>
                </c:pt>
                <c:pt idx="12">
                  <c:v>36545855.086048916</c:v>
                </c:pt>
                <c:pt idx="13">
                  <c:v>35823440.080067851</c:v>
                </c:pt>
                <c:pt idx="14">
                  <c:v>37854831.302710943</c:v>
                </c:pt>
                <c:pt idx="15">
                  <c:v>33750742.385975666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'Abr-2012 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('Abr-2012 US$'!$B$29:$C$40,'Abr-2012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US$'!$H$29:$H$40,'Abr-2012 US$'!$H$42:$H$45)</c:f>
              <c:numCache>
                <c:formatCode>#,##0</c:formatCode>
                <c:ptCount val="16"/>
                <c:pt idx="0">
                  <c:v>10794736.971734172</c:v>
                </c:pt>
                <c:pt idx="1">
                  <c:v>8949589.4104561228</c:v>
                </c:pt>
                <c:pt idx="2">
                  <c:v>19173226.746511638</c:v>
                </c:pt>
                <c:pt idx="3">
                  <c:v>12601787.968187001</c:v>
                </c:pt>
                <c:pt idx="4">
                  <c:v>16113256.312580196</c:v>
                </c:pt>
                <c:pt idx="5">
                  <c:v>12687690.416850351</c:v>
                </c:pt>
                <c:pt idx="6">
                  <c:v>16088552.969709499</c:v>
                </c:pt>
                <c:pt idx="7">
                  <c:v>26693270.238741931</c:v>
                </c:pt>
                <c:pt idx="8">
                  <c:v>20703120.043153785</c:v>
                </c:pt>
                <c:pt idx="9">
                  <c:v>15748995.094461923</c:v>
                </c:pt>
                <c:pt idx="10">
                  <c:v>16864832.996717032</c:v>
                </c:pt>
                <c:pt idx="11">
                  <c:v>11627148.397260046</c:v>
                </c:pt>
                <c:pt idx="12">
                  <c:v>14497589.737798691</c:v>
                </c:pt>
                <c:pt idx="13">
                  <c:v>12698333.328419033</c:v>
                </c:pt>
                <c:pt idx="14">
                  <c:v>14475738.644396247</c:v>
                </c:pt>
                <c:pt idx="15">
                  <c:v>12858975.966589008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56128"/>
        <c:axId val="143457664"/>
      </c:lineChart>
      <c:catAx>
        <c:axId val="1434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4345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45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43456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'Abr-2012 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('Abr-2012 US$'!$B$29:$C$40,'Abr-2012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US$'!$E$29:$E$40,'Abr-2012 US$'!$E$42:$E$45)</c:f>
              <c:numCache>
                <c:formatCode>#,##0</c:formatCode>
                <c:ptCount val="16"/>
                <c:pt idx="0">
                  <c:v>546670.21232223336</c:v>
                </c:pt>
                <c:pt idx="1">
                  <c:v>715536.35777680681</c:v>
                </c:pt>
                <c:pt idx="2">
                  <c:v>568564.5341442374</c:v>
                </c:pt>
                <c:pt idx="3">
                  <c:v>426747.88698526687</c:v>
                </c:pt>
                <c:pt idx="4">
                  <c:v>686271.82153239206</c:v>
                </c:pt>
                <c:pt idx="5">
                  <c:v>762477.48919782147</c:v>
                </c:pt>
                <c:pt idx="6">
                  <c:v>485149.59853951284</c:v>
                </c:pt>
                <c:pt idx="7">
                  <c:v>619491.05376422592</c:v>
                </c:pt>
                <c:pt idx="8">
                  <c:v>533686.1659651174</c:v>
                </c:pt>
                <c:pt idx="9">
                  <c:v>387120.44748895022</c:v>
                </c:pt>
                <c:pt idx="10">
                  <c:v>490994.25855492981</c:v>
                </c:pt>
                <c:pt idx="11">
                  <c:v>549111.19711231312</c:v>
                </c:pt>
                <c:pt idx="12">
                  <c:v>549778.16791163164</c:v>
                </c:pt>
                <c:pt idx="13">
                  <c:v>570527.99927194114</c:v>
                </c:pt>
                <c:pt idx="14">
                  <c:v>560604.83208116936</c:v>
                </c:pt>
                <c:pt idx="15">
                  <c:v>406794.42317864497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'Abr-2012 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('Abr-2012 US$'!$B$29:$C$40,'Abr-2012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US$'!$G$29:$G$40,'Abr-2012 US$'!$G$42:$G$45)</c:f>
              <c:numCache>
                <c:formatCode>#,##0</c:formatCode>
                <c:ptCount val="16"/>
                <c:pt idx="0">
                  <c:v>5240387.2166995322</c:v>
                </c:pt>
                <c:pt idx="1">
                  <c:v>4593171.5064282324</c:v>
                </c:pt>
                <c:pt idx="2">
                  <c:v>5710312.0325778695</c:v>
                </c:pt>
                <c:pt idx="3">
                  <c:v>5549570.8424350247</c:v>
                </c:pt>
                <c:pt idx="4">
                  <c:v>6476363.2988629611</c:v>
                </c:pt>
                <c:pt idx="5">
                  <c:v>5573523.8246309869</c:v>
                </c:pt>
                <c:pt idx="6">
                  <c:v>5351177.8419525372</c:v>
                </c:pt>
                <c:pt idx="7">
                  <c:v>6263322.4384252382</c:v>
                </c:pt>
                <c:pt idx="8">
                  <c:v>6549487.056175651</c:v>
                </c:pt>
                <c:pt idx="9">
                  <c:v>5613301.2912988076</c:v>
                </c:pt>
                <c:pt idx="10">
                  <c:v>5113591.7293846905</c:v>
                </c:pt>
                <c:pt idx="11">
                  <c:v>5800732.1429780787</c:v>
                </c:pt>
                <c:pt idx="12">
                  <c:v>5006132.9603297682</c:v>
                </c:pt>
                <c:pt idx="13">
                  <c:v>5771155.7028618157</c:v>
                </c:pt>
                <c:pt idx="14">
                  <c:v>5123876.9803929552</c:v>
                </c:pt>
                <c:pt idx="15">
                  <c:v>4795437.398084579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'Abr-2012 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('Abr-2012 US$'!$B$29:$C$40,'Abr-2012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('Abr-2012 US$'!$I$29:$I$40,'Abr-2012 US$'!$I$42:$I$45)</c:f>
              <c:numCache>
                <c:formatCode>#,##0</c:formatCode>
                <c:ptCount val="16"/>
                <c:pt idx="0">
                  <c:v>1770507.2506987927</c:v>
                </c:pt>
                <c:pt idx="1">
                  <c:v>1181312.5233403696</c:v>
                </c:pt>
                <c:pt idx="2">
                  <c:v>2762033.8783884938</c:v>
                </c:pt>
                <c:pt idx="3">
                  <c:v>1587442.5497348781</c:v>
                </c:pt>
                <c:pt idx="4">
                  <c:v>2727303.7157917344</c:v>
                </c:pt>
                <c:pt idx="5">
                  <c:v>2135729.7949700253</c:v>
                </c:pt>
                <c:pt idx="6">
                  <c:v>2503765.1069623763</c:v>
                </c:pt>
                <c:pt idx="7">
                  <c:v>3865525.639191913</c:v>
                </c:pt>
                <c:pt idx="8">
                  <c:v>2883830.1363802878</c:v>
                </c:pt>
                <c:pt idx="9">
                  <c:v>2081405.5290253316</c:v>
                </c:pt>
                <c:pt idx="10">
                  <c:v>2024741.7333990943</c:v>
                </c:pt>
                <c:pt idx="11">
                  <c:v>1961516.8699569807</c:v>
                </c:pt>
                <c:pt idx="12">
                  <c:v>2027838.0399449554</c:v>
                </c:pt>
                <c:pt idx="13">
                  <c:v>1979807.810886072</c:v>
                </c:pt>
                <c:pt idx="14">
                  <c:v>2144060.8577810503</c:v>
                </c:pt>
                <c:pt idx="15">
                  <c:v>2380409.1712038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73120"/>
        <c:axId val="146774656"/>
      </c:lineChart>
      <c:catAx>
        <c:axId val="1467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4677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77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46773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24</xdr:row>
      <xdr:rowOff>161925</xdr:rowOff>
    </xdr:from>
    <xdr:to>
      <xdr:col>15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76200</xdr:rowOff>
    </xdr:from>
    <xdr:to>
      <xdr:col>15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24</xdr:row>
      <xdr:rowOff>152400</xdr:rowOff>
    </xdr:from>
    <xdr:to>
      <xdr:col>15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742950</xdr:colOff>
      <xdr:row>38</xdr:row>
      <xdr:rowOff>76200</xdr:rowOff>
    </xdr:from>
    <xdr:to>
      <xdr:col>15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3"/>
  <sheetViews>
    <sheetView tabSelected="1" zoomScale="85" zoomScaleNormal="85" workbookViewId="0">
      <selection activeCell="B10" sqref="B10:E10"/>
    </sheetView>
  </sheetViews>
  <sheetFormatPr baseColWidth="10" defaultRowHeight="15" x14ac:dyDescent="0.25"/>
  <cols>
    <col min="1" max="1" width="11.42578125" style="180"/>
    <col min="2" max="3" width="11.5703125" style="180" bestFit="1" customWidth="1"/>
    <col min="4" max="5" width="15.140625" style="180" bestFit="1" customWidth="1"/>
    <col min="6" max="6" width="17.140625" style="180" customWidth="1"/>
    <col min="7" max="11" width="15.140625" style="180" bestFit="1" customWidth="1"/>
    <col min="12" max="16384" width="11.42578125" style="180"/>
  </cols>
  <sheetData>
    <row r="1" spans="2:12" ht="15.75" thickBot="1" x14ac:dyDescent="0.3"/>
    <row r="2" spans="2:12" ht="15.75" thickBot="1" x14ac:dyDescent="0.3">
      <c r="B2" s="294" t="s">
        <v>92</v>
      </c>
      <c r="C2" s="295"/>
      <c r="D2" s="295"/>
      <c r="E2" s="295"/>
      <c r="F2" s="295"/>
      <c r="G2" s="295"/>
      <c r="H2" s="295"/>
      <c r="I2" s="295"/>
      <c r="J2" s="295"/>
      <c r="K2" s="296" t="s">
        <v>93</v>
      </c>
      <c r="L2" s="297"/>
    </row>
    <row r="3" spans="2:12" x14ac:dyDescent="0.25">
      <c r="B3" s="298" t="s">
        <v>48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</row>
    <row r="4" spans="2:12" x14ac:dyDescent="0.25"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2:12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2:12" x14ac:dyDescent="0.25">
      <c r="B6" s="283" t="s">
        <v>47</v>
      </c>
      <c r="C6" s="284"/>
      <c r="D6" s="284"/>
      <c r="E6" s="284"/>
      <c r="F6" s="284"/>
      <c r="G6" s="284"/>
      <c r="H6" s="284"/>
      <c r="I6" s="284"/>
      <c r="J6" s="284"/>
      <c r="K6" s="284"/>
      <c r="L6" s="285"/>
    </row>
    <row r="7" spans="2:12" x14ac:dyDescent="0.25">
      <c r="B7" s="286"/>
      <c r="C7" s="287"/>
      <c r="D7" s="287"/>
      <c r="E7" s="287"/>
      <c r="F7" s="287"/>
      <c r="G7" s="287"/>
      <c r="H7" s="287"/>
      <c r="I7" s="287"/>
      <c r="J7" s="287"/>
      <c r="K7" s="287"/>
      <c r="L7" s="288"/>
    </row>
    <row r="8" spans="2:12" x14ac:dyDescent="0.25">
      <c r="B8" s="299"/>
      <c r="C8" s="300"/>
      <c r="D8" s="300"/>
      <c r="E8" s="300"/>
      <c r="F8" s="300"/>
      <c r="G8" s="300"/>
      <c r="H8" s="300"/>
      <c r="I8" s="300"/>
      <c r="J8" s="300"/>
      <c r="K8" s="300"/>
      <c r="L8" s="301"/>
    </row>
    <row r="9" spans="2:12" x14ac:dyDescent="0.25"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0" spans="2:12" x14ac:dyDescent="0.25">
      <c r="B10" s="280" t="s">
        <v>45</v>
      </c>
      <c r="C10" s="281"/>
      <c r="D10" s="281"/>
      <c r="E10" s="282"/>
      <c r="F10" s="283" t="s">
        <v>44</v>
      </c>
      <c r="G10" s="284"/>
      <c r="H10" s="284"/>
      <c r="I10" s="284"/>
      <c r="J10" s="284"/>
      <c r="K10" s="284"/>
      <c r="L10" s="285"/>
    </row>
    <row r="11" spans="2:12" x14ac:dyDescent="0.25">
      <c r="B11" s="183"/>
      <c r="C11" s="184"/>
      <c r="D11" s="184"/>
      <c r="E11" s="184"/>
      <c r="F11" s="299"/>
      <c r="G11" s="300"/>
      <c r="H11" s="300"/>
      <c r="I11" s="300"/>
      <c r="J11" s="300"/>
      <c r="K11" s="300"/>
      <c r="L11" s="301"/>
    </row>
    <row r="12" spans="2:12" x14ac:dyDescent="0.25">
      <c r="B12" s="183"/>
      <c r="C12" s="184"/>
      <c r="D12" s="184"/>
      <c r="E12" s="184"/>
      <c r="F12" s="184"/>
      <c r="G12" s="185"/>
      <c r="H12" s="185"/>
      <c r="I12" s="183"/>
      <c r="J12" s="184"/>
      <c r="K12" s="184"/>
      <c r="L12" s="184"/>
    </row>
    <row r="13" spans="2:12" x14ac:dyDescent="0.25">
      <c r="B13" s="280" t="s">
        <v>43</v>
      </c>
      <c r="C13" s="281"/>
      <c r="D13" s="281"/>
      <c r="E13" s="282"/>
      <c r="F13" s="283" t="s">
        <v>42</v>
      </c>
      <c r="G13" s="284"/>
      <c r="H13" s="284"/>
      <c r="I13" s="284"/>
      <c r="J13" s="284"/>
      <c r="K13" s="284"/>
      <c r="L13" s="285"/>
    </row>
    <row r="14" spans="2:12" x14ac:dyDescent="0.25">
      <c r="B14" s="183"/>
      <c r="C14" s="184"/>
      <c r="D14" s="184"/>
      <c r="E14" s="184"/>
      <c r="F14" s="286"/>
      <c r="G14" s="287"/>
      <c r="H14" s="287"/>
      <c r="I14" s="287"/>
      <c r="J14" s="287"/>
      <c r="K14" s="287"/>
      <c r="L14" s="288"/>
    </row>
    <row r="15" spans="2:12" x14ac:dyDescent="0.25">
      <c r="B15" s="183"/>
      <c r="C15" s="184"/>
      <c r="D15" s="184"/>
      <c r="E15" s="184"/>
      <c r="F15" s="289" t="s">
        <v>53</v>
      </c>
      <c r="G15" s="287"/>
      <c r="H15" s="287"/>
      <c r="I15" s="287"/>
      <c r="J15" s="287"/>
      <c r="K15" s="287"/>
      <c r="L15" s="288"/>
    </row>
    <row r="16" spans="2:12" x14ac:dyDescent="0.25">
      <c r="B16" s="183"/>
      <c r="C16" s="184"/>
      <c r="D16" s="184"/>
      <c r="E16" s="184"/>
      <c r="F16" s="286"/>
      <c r="G16" s="287"/>
      <c r="H16" s="287"/>
      <c r="I16" s="287"/>
      <c r="J16" s="287"/>
      <c r="K16" s="287"/>
      <c r="L16" s="288"/>
    </row>
    <row r="17" spans="2:12" x14ac:dyDescent="0.25">
      <c r="B17" s="183"/>
      <c r="C17" s="184"/>
      <c r="D17" s="184"/>
      <c r="E17" s="184"/>
      <c r="F17" s="186" t="s">
        <v>40</v>
      </c>
      <c r="G17" s="187"/>
      <c r="H17" s="187"/>
      <c r="I17" s="188"/>
      <c r="J17" s="189"/>
      <c r="K17" s="189"/>
      <c r="L17" s="190"/>
    </row>
    <row r="18" spans="2:12" x14ac:dyDescent="0.25"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3"/>
    </row>
    <row r="19" spans="2:12" x14ac:dyDescent="0.25"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</row>
    <row r="20" spans="2:12" x14ac:dyDescent="0.25">
      <c r="B20" s="290" t="s">
        <v>94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2"/>
    </row>
    <row r="21" spans="2:12" x14ac:dyDescent="0.25">
      <c r="B21" s="194" t="s">
        <v>95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</row>
    <row r="22" spans="2:12" ht="15.75" thickBot="1" x14ac:dyDescent="0.3"/>
    <row r="23" spans="2:12" ht="15.75" thickBot="1" x14ac:dyDescent="0.3">
      <c r="B23" s="194"/>
      <c r="C23" s="194"/>
      <c r="D23" s="266" t="s">
        <v>16</v>
      </c>
      <c r="E23" s="267"/>
      <c r="F23" s="268" t="s">
        <v>5</v>
      </c>
      <c r="G23" s="268"/>
      <c r="H23" s="268"/>
      <c r="I23" s="268"/>
      <c r="J23" s="269" t="s">
        <v>7</v>
      </c>
      <c r="K23" s="270"/>
    </row>
    <row r="24" spans="2:12" ht="15.75" thickBot="1" x14ac:dyDescent="0.3">
      <c r="B24" s="293"/>
      <c r="C24" s="293"/>
      <c r="D24" s="266" t="s">
        <v>4</v>
      </c>
      <c r="E24" s="267"/>
      <c r="F24" s="275" t="s">
        <v>3</v>
      </c>
      <c r="G24" s="276"/>
      <c r="H24" s="276" t="s">
        <v>2</v>
      </c>
      <c r="I24" s="265"/>
      <c r="J24" s="271"/>
      <c r="K24" s="272"/>
    </row>
    <row r="25" spans="2:12" ht="27" thickBot="1" x14ac:dyDescent="0.3">
      <c r="B25" s="195" t="s">
        <v>19</v>
      </c>
      <c r="C25" s="196" t="s">
        <v>20</v>
      </c>
      <c r="D25" s="197" t="s">
        <v>96</v>
      </c>
      <c r="E25" s="198" t="s">
        <v>97</v>
      </c>
      <c r="F25" s="199" t="s">
        <v>96</v>
      </c>
      <c r="G25" s="200" t="s">
        <v>97</v>
      </c>
      <c r="H25" s="200" t="s">
        <v>96</v>
      </c>
      <c r="I25" s="201" t="s">
        <v>97</v>
      </c>
      <c r="J25" s="202" t="s">
        <v>96</v>
      </c>
      <c r="K25" s="203" t="s">
        <v>97</v>
      </c>
    </row>
    <row r="26" spans="2:12" x14ac:dyDescent="0.25">
      <c r="B26" s="261">
        <v>2010</v>
      </c>
      <c r="C26" s="204" t="s">
        <v>29</v>
      </c>
      <c r="D26" s="205">
        <v>205236</v>
      </c>
      <c r="E26" s="206">
        <v>204723</v>
      </c>
      <c r="F26" s="207">
        <v>50480</v>
      </c>
      <c r="G26" s="208">
        <v>49888</v>
      </c>
      <c r="H26" s="208">
        <v>12556</v>
      </c>
      <c r="I26" s="209">
        <v>12317</v>
      </c>
      <c r="J26" s="210">
        <f>+D26+F26+H26</f>
        <v>268272</v>
      </c>
      <c r="K26" s="211">
        <f>+E26+G26+I26</f>
        <v>266928</v>
      </c>
    </row>
    <row r="27" spans="2:12" x14ac:dyDescent="0.25">
      <c r="B27" s="262"/>
      <c r="C27" s="204" t="s">
        <v>28</v>
      </c>
      <c r="D27" s="205">
        <v>173436</v>
      </c>
      <c r="E27" s="206">
        <v>173165</v>
      </c>
      <c r="F27" s="207">
        <v>49823</v>
      </c>
      <c r="G27" s="208">
        <v>49290</v>
      </c>
      <c r="H27" s="208">
        <v>12732</v>
      </c>
      <c r="I27" s="209">
        <v>12610</v>
      </c>
      <c r="J27" s="212">
        <f t="shared" ref="J27:K29" si="0">+D27+F27+H27</f>
        <v>235991</v>
      </c>
      <c r="K27" s="213">
        <f t="shared" si="0"/>
        <v>235065</v>
      </c>
    </row>
    <row r="28" spans="2:12" x14ac:dyDescent="0.25">
      <c r="B28" s="262"/>
      <c r="C28" s="204" t="s">
        <v>27</v>
      </c>
      <c r="D28" s="205">
        <v>200269</v>
      </c>
      <c r="E28" s="206">
        <v>200043</v>
      </c>
      <c r="F28" s="207">
        <v>50197</v>
      </c>
      <c r="G28" s="208">
        <v>49659</v>
      </c>
      <c r="H28" s="208">
        <v>14915</v>
      </c>
      <c r="I28" s="209">
        <v>14804</v>
      </c>
      <c r="J28" s="212">
        <f t="shared" si="0"/>
        <v>265381</v>
      </c>
      <c r="K28" s="213">
        <f t="shared" si="0"/>
        <v>264506</v>
      </c>
    </row>
    <row r="29" spans="2:12" ht="15.75" thickBot="1" x14ac:dyDescent="0.3">
      <c r="B29" s="263"/>
      <c r="C29" s="214" t="s">
        <v>26</v>
      </c>
      <c r="D29" s="215">
        <v>179356</v>
      </c>
      <c r="E29" s="216">
        <v>179080</v>
      </c>
      <c r="F29" s="217">
        <v>53405</v>
      </c>
      <c r="G29" s="218">
        <v>52934</v>
      </c>
      <c r="H29" s="218">
        <v>10990</v>
      </c>
      <c r="I29" s="219">
        <v>10850</v>
      </c>
      <c r="J29" s="220">
        <f t="shared" si="0"/>
        <v>243751</v>
      </c>
      <c r="K29" s="221">
        <f t="shared" si="0"/>
        <v>242864</v>
      </c>
    </row>
    <row r="30" spans="2:12" ht="15.75" thickBot="1" x14ac:dyDescent="0.3">
      <c r="B30" s="264">
        <v>2010</v>
      </c>
      <c r="C30" s="265"/>
      <c r="D30" s="222">
        <f>+D26+D27+D28+D29</f>
        <v>758297</v>
      </c>
      <c r="E30" s="223">
        <f t="shared" ref="E30:I30" si="1">+E26+E27+E28+E29</f>
        <v>757011</v>
      </c>
      <c r="F30" s="222">
        <f t="shared" si="1"/>
        <v>203905</v>
      </c>
      <c r="G30" s="224">
        <f t="shared" si="1"/>
        <v>201771</v>
      </c>
      <c r="H30" s="224">
        <f t="shared" si="1"/>
        <v>51193</v>
      </c>
      <c r="I30" s="225">
        <f t="shared" si="1"/>
        <v>50581</v>
      </c>
      <c r="J30" s="226">
        <v>1013395</v>
      </c>
      <c r="K30" s="227">
        <v>1009363</v>
      </c>
    </row>
    <row r="31" spans="2:12" x14ac:dyDescent="0.25">
      <c r="B31" s="277">
        <v>2011</v>
      </c>
      <c r="C31" s="228" t="s">
        <v>37</v>
      </c>
      <c r="D31" s="229">
        <v>192452</v>
      </c>
      <c r="E31" s="230">
        <v>192261</v>
      </c>
      <c r="F31" s="229">
        <v>56378</v>
      </c>
      <c r="G31" s="231">
        <v>55923</v>
      </c>
      <c r="H31" s="231">
        <v>10728</v>
      </c>
      <c r="I31" s="230">
        <v>10553</v>
      </c>
      <c r="J31" s="210">
        <f>+D31+F31+H31</f>
        <v>259558</v>
      </c>
      <c r="K31" s="211">
        <f>+E31+G31+I31</f>
        <v>258737</v>
      </c>
    </row>
    <row r="32" spans="2:12" x14ac:dyDescent="0.25">
      <c r="B32" s="278"/>
      <c r="C32" s="232" t="s">
        <v>36</v>
      </c>
      <c r="D32" s="212">
        <v>157633</v>
      </c>
      <c r="E32" s="213">
        <v>157448</v>
      </c>
      <c r="F32" s="212">
        <v>47812</v>
      </c>
      <c r="G32" s="233">
        <v>47302</v>
      </c>
      <c r="H32" s="233">
        <v>9204</v>
      </c>
      <c r="I32" s="213">
        <v>9109</v>
      </c>
      <c r="J32" s="212">
        <f t="shared" ref="J32:K42" si="2">+D32+F32+H32</f>
        <v>214649</v>
      </c>
      <c r="K32" s="213">
        <f t="shared" si="2"/>
        <v>213859</v>
      </c>
    </row>
    <row r="33" spans="2:11" x14ac:dyDescent="0.25">
      <c r="B33" s="278"/>
      <c r="C33" s="232" t="s">
        <v>35</v>
      </c>
      <c r="D33" s="212">
        <v>203570</v>
      </c>
      <c r="E33" s="213">
        <v>203314</v>
      </c>
      <c r="F33" s="212">
        <v>59851</v>
      </c>
      <c r="G33" s="233">
        <v>59181</v>
      </c>
      <c r="H33" s="233">
        <v>17363</v>
      </c>
      <c r="I33" s="213">
        <v>17162</v>
      </c>
      <c r="J33" s="212">
        <f t="shared" si="2"/>
        <v>280784</v>
      </c>
      <c r="K33" s="213">
        <f t="shared" si="2"/>
        <v>279657</v>
      </c>
    </row>
    <row r="34" spans="2:11" x14ac:dyDescent="0.25">
      <c r="B34" s="278"/>
      <c r="C34" s="232" t="s">
        <v>34</v>
      </c>
      <c r="D34" s="212">
        <v>149116</v>
      </c>
      <c r="E34" s="213">
        <v>148837</v>
      </c>
      <c r="F34" s="212">
        <v>53763</v>
      </c>
      <c r="G34" s="233">
        <v>53088</v>
      </c>
      <c r="H34" s="233">
        <v>11779</v>
      </c>
      <c r="I34" s="213">
        <v>11525</v>
      </c>
      <c r="J34" s="212">
        <f t="shared" si="2"/>
        <v>214658</v>
      </c>
      <c r="K34" s="213">
        <f t="shared" si="2"/>
        <v>213450</v>
      </c>
    </row>
    <row r="35" spans="2:11" x14ac:dyDescent="0.25">
      <c r="B35" s="278"/>
      <c r="C35" s="232" t="s">
        <v>33</v>
      </c>
      <c r="D35" s="212">
        <v>191206</v>
      </c>
      <c r="E35" s="213">
        <v>190755</v>
      </c>
      <c r="F35" s="212">
        <v>58256</v>
      </c>
      <c r="G35" s="233">
        <v>57761</v>
      </c>
      <c r="H35" s="233">
        <v>12494</v>
      </c>
      <c r="I35" s="213">
        <v>12308</v>
      </c>
      <c r="J35" s="212">
        <f t="shared" si="2"/>
        <v>261956</v>
      </c>
      <c r="K35" s="213">
        <f t="shared" si="2"/>
        <v>260824</v>
      </c>
    </row>
    <row r="36" spans="2:11" x14ac:dyDescent="0.25">
      <c r="B36" s="278"/>
      <c r="C36" s="232" t="s">
        <v>32</v>
      </c>
      <c r="D36" s="212">
        <v>209167</v>
      </c>
      <c r="E36" s="213">
        <v>208890</v>
      </c>
      <c r="F36" s="212">
        <v>56247</v>
      </c>
      <c r="G36" s="233">
        <v>55556</v>
      </c>
      <c r="H36" s="233">
        <v>11731</v>
      </c>
      <c r="I36" s="213">
        <v>11457</v>
      </c>
      <c r="J36" s="212">
        <f t="shared" si="2"/>
        <v>277145</v>
      </c>
      <c r="K36" s="213">
        <f t="shared" si="2"/>
        <v>275903</v>
      </c>
    </row>
    <row r="37" spans="2:11" x14ac:dyDescent="0.25">
      <c r="B37" s="278"/>
      <c r="C37" s="232" t="s">
        <v>31</v>
      </c>
      <c r="D37" s="212">
        <v>176040</v>
      </c>
      <c r="E37" s="213">
        <v>175711</v>
      </c>
      <c r="F37" s="212">
        <v>52179</v>
      </c>
      <c r="G37" s="233">
        <v>51854</v>
      </c>
      <c r="H37" s="233">
        <v>12591</v>
      </c>
      <c r="I37" s="213">
        <v>12343</v>
      </c>
      <c r="J37" s="212">
        <f t="shared" si="2"/>
        <v>240810</v>
      </c>
      <c r="K37" s="213">
        <f t="shared" si="2"/>
        <v>239908</v>
      </c>
    </row>
    <row r="38" spans="2:11" x14ac:dyDescent="0.25">
      <c r="B38" s="278"/>
      <c r="C38" s="232" t="s">
        <v>30</v>
      </c>
      <c r="D38" s="212">
        <v>238572</v>
      </c>
      <c r="E38" s="213">
        <v>238254</v>
      </c>
      <c r="F38" s="212">
        <v>65858</v>
      </c>
      <c r="G38" s="233">
        <v>65120</v>
      </c>
      <c r="H38" s="233">
        <v>25007</v>
      </c>
      <c r="I38" s="213">
        <v>24575</v>
      </c>
      <c r="J38" s="212">
        <f t="shared" si="2"/>
        <v>329437</v>
      </c>
      <c r="K38" s="213">
        <f t="shared" si="2"/>
        <v>327949</v>
      </c>
    </row>
    <row r="39" spans="2:11" x14ac:dyDescent="0.25">
      <c r="B39" s="278"/>
      <c r="C39" s="232" t="s">
        <v>29</v>
      </c>
      <c r="D39" s="212">
        <v>167046</v>
      </c>
      <c r="E39" s="213">
        <v>166844</v>
      </c>
      <c r="F39" s="212">
        <v>59879</v>
      </c>
      <c r="G39" s="233">
        <v>59255</v>
      </c>
      <c r="H39" s="233">
        <v>20269</v>
      </c>
      <c r="I39" s="213">
        <v>19816</v>
      </c>
      <c r="J39" s="212">
        <f t="shared" si="2"/>
        <v>247194</v>
      </c>
      <c r="K39" s="213">
        <f t="shared" si="2"/>
        <v>245915</v>
      </c>
    </row>
    <row r="40" spans="2:11" x14ac:dyDescent="0.25">
      <c r="B40" s="278"/>
      <c r="C40" s="232" t="s">
        <v>28</v>
      </c>
      <c r="D40" s="212">
        <v>173928</v>
      </c>
      <c r="E40" s="213">
        <v>173772</v>
      </c>
      <c r="F40" s="212">
        <v>52972</v>
      </c>
      <c r="G40" s="233">
        <v>52497</v>
      </c>
      <c r="H40" s="233">
        <v>16095</v>
      </c>
      <c r="I40" s="213">
        <v>15943</v>
      </c>
      <c r="J40" s="212">
        <f t="shared" si="2"/>
        <v>242995</v>
      </c>
      <c r="K40" s="213">
        <f t="shared" si="2"/>
        <v>242212</v>
      </c>
    </row>
    <row r="41" spans="2:11" x14ac:dyDescent="0.25">
      <c r="B41" s="278"/>
      <c r="C41" s="232" t="s">
        <v>27</v>
      </c>
      <c r="D41" s="212">
        <v>176836</v>
      </c>
      <c r="E41" s="213">
        <v>176607</v>
      </c>
      <c r="F41" s="212">
        <v>51671</v>
      </c>
      <c r="G41" s="233">
        <v>50971</v>
      </c>
      <c r="H41" s="233">
        <v>17344</v>
      </c>
      <c r="I41" s="213">
        <v>17171</v>
      </c>
      <c r="J41" s="212">
        <f t="shared" si="2"/>
        <v>245851</v>
      </c>
      <c r="K41" s="213">
        <f t="shared" si="2"/>
        <v>244749</v>
      </c>
    </row>
    <row r="42" spans="2:11" ht="15.75" thickBot="1" x14ac:dyDescent="0.3">
      <c r="B42" s="279"/>
      <c r="C42" s="234" t="s">
        <v>26</v>
      </c>
      <c r="D42" s="212">
        <v>131550</v>
      </c>
      <c r="E42" s="213">
        <v>131303</v>
      </c>
      <c r="F42" s="212">
        <v>60777</v>
      </c>
      <c r="G42" s="233">
        <v>60094</v>
      </c>
      <c r="H42" s="233">
        <v>11234</v>
      </c>
      <c r="I42" s="213">
        <v>11071</v>
      </c>
      <c r="J42" s="235">
        <f t="shared" si="2"/>
        <v>203561</v>
      </c>
      <c r="K42" s="236">
        <f t="shared" si="2"/>
        <v>202468</v>
      </c>
    </row>
    <row r="43" spans="2:11" ht="20.25" customHeight="1" thickBot="1" x14ac:dyDescent="0.3">
      <c r="B43" s="264">
        <v>2011</v>
      </c>
      <c r="C43" s="265"/>
      <c r="D43" s="222">
        <f>SUM(D31:D42)</f>
        <v>2167116</v>
      </c>
      <c r="E43" s="223">
        <f t="shared" ref="E43:K43" si="3">SUM(E31:E42)</f>
        <v>2163996</v>
      </c>
      <c r="F43" s="222">
        <f t="shared" si="3"/>
        <v>675643</v>
      </c>
      <c r="G43" s="224">
        <f t="shared" si="3"/>
        <v>668602</v>
      </c>
      <c r="H43" s="224">
        <f t="shared" si="3"/>
        <v>175839</v>
      </c>
      <c r="I43" s="225">
        <f t="shared" si="3"/>
        <v>173033</v>
      </c>
      <c r="J43" s="222">
        <f t="shared" si="3"/>
        <v>3018598</v>
      </c>
      <c r="K43" s="225">
        <f t="shared" si="3"/>
        <v>3005631</v>
      </c>
    </row>
    <row r="44" spans="2:11" x14ac:dyDescent="0.25">
      <c r="B44" s="277">
        <v>2012</v>
      </c>
      <c r="C44" s="228" t="s">
        <v>37</v>
      </c>
      <c r="D44" s="210">
        <v>144562</v>
      </c>
      <c r="E44" s="211">
        <v>144288</v>
      </c>
      <c r="F44" s="210">
        <v>58224</v>
      </c>
      <c r="G44" s="237">
        <v>57741</v>
      </c>
      <c r="H44" s="237">
        <v>14444</v>
      </c>
      <c r="I44" s="211">
        <v>14229</v>
      </c>
      <c r="J44" s="210">
        <f>+D44+F44+H44</f>
        <v>217230</v>
      </c>
      <c r="K44" s="211">
        <f>+E44+G44+I44</f>
        <v>216258</v>
      </c>
    </row>
    <row r="45" spans="2:11" x14ac:dyDescent="0.25">
      <c r="B45" s="278"/>
      <c r="C45" s="232" t="s">
        <v>36</v>
      </c>
      <c r="D45" s="212">
        <v>158723</v>
      </c>
      <c r="E45" s="213">
        <v>158489</v>
      </c>
      <c r="F45" s="212">
        <v>51126</v>
      </c>
      <c r="G45" s="233">
        <v>50832</v>
      </c>
      <c r="H45" s="233">
        <v>12027</v>
      </c>
      <c r="I45" s="213">
        <v>11769</v>
      </c>
      <c r="J45" s="212">
        <f t="shared" ref="J45:K55" si="4">+D45+F45+H45</f>
        <v>221876</v>
      </c>
      <c r="K45" s="213">
        <f t="shared" si="4"/>
        <v>221090</v>
      </c>
    </row>
    <row r="46" spans="2:11" x14ac:dyDescent="0.25">
      <c r="B46" s="278"/>
      <c r="C46" s="232" t="s">
        <v>35</v>
      </c>
      <c r="D46" s="212">
        <v>204557</v>
      </c>
      <c r="E46" s="213">
        <v>204406</v>
      </c>
      <c r="F46" s="212">
        <v>57336</v>
      </c>
      <c r="G46" s="233">
        <v>56826</v>
      </c>
      <c r="H46" s="233">
        <v>14927</v>
      </c>
      <c r="I46" s="213">
        <v>14657</v>
      </c>
      <c r="J46" s="212">
        <f t="shared" si="4"/>
        <v>276820</v>
      </c>
      <c r="K46" s="213">
        <f t="shared" si="4"/>
        <v>275889</v>
      </c>
    </row>
    <row r="47" spans="2:11" x14ac:dyDescent="0.25">
      <c r="B47" s="278"/>
      <c r="C47" s="232" t="s">
        <v>34</v>
      </c>
      <c r="D47" s="212">
        <v>153576</v>
      </c>
      <c r="E47" s="213">
        <v>153459</v>
      </c>
      <c r="F47" s="212">
        <v>48093</v>
      </c>
      <c r="G47" s="233">
        <v>47560</v>
      </c>
      <c r="H47" s="233">
        <v>11998</v>
      </c>
      <c r="I47" s="213">
        <v>11895</v>
      </c>
      <c r="J47" s="212">
        <f t="shared" si="4"/>
        <v>213667</v>
      </c>
      <c r="K47" s="213">
        <f t="shared" si="4"/>
        <v>212914</v>
      </c>
    </row>
    <row r="48" spans="2:11" x14ac:dyDescent="0.25">
      <c r="B48" s="278"/>
      <c r="C48" s="232" t="s">
        <v>33</v>
      </c>
      <c r="D48" s="212"/>
      <c r="E48" s="213"/>
      <c r="F48" s="212"/>
      <c r="G48" s="233"/>
      <c r="H48" s="233"/>
      <c r="I48" s="213"/>
      <c r="J48" s="212">
        <f t="shared" si="4"/>
        <v>0</v>
      </c>
      <c r="K48" s="213">
        <f t="shared" si="4"/>
        <v>0</v>
      </c>
    </row>
    <row r="49" spans="2:11" x14ac:dyDescent="0.25">
      <c r="B49" s="278"/>
      <c r="C49" s="232" t="s">
        <v>32</v>
      </c>
      <c r="D49" s="212"/>
      <c r="E49" s="213"/>
      <c r="F49" s="212"/>
      <c r="G49" s="233"/>
      <c r="H49" s="233"/>
      <c r="I49" s="213"/>
      <c r="J49" s="212">
        <f t="shared" si="4"/>
        <v>0</v>
      </c>
      <c r="K49" s="213">
        <f t="shared" si="4"/>
        <v>0</v>
      </c>
    </row>
    <row r="50" spans="2:11" x14ac:dyDescent="0.25">
      <c r="B50" s="278"/>
      <c r="C50" s="232" t="s">
        <v>31</v>
      </c>
      <c r="D50" s="212"/>
      <c r="E50" s="213"/>
      <c r="F50" s="212"/>
      <c r="G50" s="233"/>
      <c r="H50" s="233"/>
      <c r="I50" s="213"/>
      <c r="J50" s="212">
        <f t="shared" si="4"/>
        <v>0</v>
      </c>
      <c r="K50" s="213">
        <f t="shared" si="4"/>
        <v>0</v>
      </c>
    </row>
    <row r="51" spans="2:11" x14ac:dyDescent="0.25">
      <c r="B51" s="278"/>
      <c r="C51" s="232" t="s">
        <v>30</v>
      </c>
      <c r="D51" s="212"/>
      <c r="E51" s="213"/>
      <c r="F51" s="212"/>
      <c r="G51" s="233"/>
      <c r="H51" s="233"/>
      <c r="I51" s="213"/>
      <c r="J51" s="212">
        <f t="shared" si="4"/>
        <v>0</v>
      </c>
      <c r="K51" s="213">
        <f t="shared" si="4"/>
        <v>0</v>
      </c>
    </row>
    <row r="52" spans="2:11" x14ac:dyDescent="0.25">
      <c r="B52" s="278"/>
      <c r="C52" s="232" t="s">
        <v>29</v>
      </c>
      <c r="D52" s="212"/>
      <c r="E52" s="213"/>
      <c r="F52" s="212"/>
      <c r="G52" s="233"/>
      <c r="H52" s="233"/>
      <c r="I52" s="213"/>
      <c r="J52" s="212">
        <f t="shared" si="4"/>
        <v>0</v>
      </c>
      <c r="K52" s="213">
        <f t="shared" si="4"/>
        <v>0</v>
      </c>
    </row>
    <row r="53" spans="2:11" x14ac:dyDescent="0.25">
      <c r="B53" s="278"/>
      <c r="C53" s="232" t="s">
        <v>28</v>
      </c>
      <c r="D53" s="212"/>
      <c r="E53" s="213"/>
      <c r="F53" s="212"/>
      <c r="G53" s="233"/>
      <c r="H53" s="233"/>
      <c r="I53" s="213"/>
      <c r="J53" s="212">
        <f t="shared" si="4"/>
        <v>0</v>
      </c>
      <c r="K53" s="213">
        <f t="shared" si="4"/>
        <v>0</v>
      </c>
    </row>
    <row r="54" spans="2:11" x14ac:dyDescent="0.25">
      <c r="B54" s="278"/>
      <c r="C54" s="232" t="s">
        <v>27</v>
      </c>
      <c r="D54" s="212"/>
      <c r="E54" s="213"/>
      <c r="F54" s="212"/>
      <c r="G54" s="233"/>
      <c r="H54" s="233"/>
      <c r="I54" s="213"/>
      <c r="J54" s="212">
        <f t="shared" si="4"/>
        <v>0</v>
      </c>
      <c r="K54" s="213">
        <f t="shared" si="4"/>
        <v>0</v>
      </c>
    </row>
    <row r="55" spans="2:11" ht="15.75" thickBot="1" x14ac:dyDescent="0.3">
      <c r="B55" s="279"/>
      <c r="C55" s="234" t="s">
        <v>26</v>
      </c>
      <c r="D55" s="212"/>
      <c r="E55" s="213"/>
      <c r="F55" s="212"/>
      <c r="G55" s="233"/>
      <c r="H55" s="233"/>
      <c r="I55" s="213"/>
      <c r="J55" s="235">
        <f t="shared" si="4"/>
        <v>0</v>
      </c>
      <c r="K55" s="236">
        <f t="shared" si="4"/>
        <v>0</v>
      </c>
    </row>
    <row r="56" spans="2:11" ht="18.75" customHeight="1" thickBot="1" x14ac:dyDescent="0.3">
      <c r="B56" s="264">
        <v>2011</v>
      </c>
      <c r="C56" s="265"/>
      <c r="D56" s="222">
        <f>SUM(D44:D55)</f>
        <v>661418</v>
      </c>
      <c r="E56" s="223">
        <f t="shared" ref="E56:K56" si="5">SUM(E44:E55)</f>
        <v>660642</v>
      </c>
      <c r="F56" s="222">
        <f t="shared" si="5"/>
        <v>214779</v>
      </c>
      <c r="G56" s="224">
        <f t="shared" si="5"/>
        <v>212959</v>
      </c>
      <c r="H56" s="224">
        <f t="shared" si="5"/>
        <v>53396</v>
      </c>
      <c r="I56" s="225">
        <f t="shared" si="5"/>
        <v>52550</v>
      </c>
      <c r="J56" s="222">
        <f t="shared" si="5"/>
        <v>929593</v>
      </c>
      <c r="K56" s="225">
        <f t="shared" si="5"/>
        <v>926151</v>
      </c>
    </row>
    <row r="57" spans="2:11" x14ac:dyDescent="0.25">
      <c r="B57" s="238"/>
      <c r="C57" s="238"/>
      <c r="D57" s="239"/>
      <c r="E57" s="239"/>
      <c r="F57" s="239"/>
      <c r="G57" s="239"/>
      <c r="H57" s="239"/>
      <c r="I57" s="239"/>
      <c r="J57" s="239"/>
      <c r="K57" s="239"/>
    </row>
    <row r="58" spans="2:11" x14ac:dyDescent="0.25">
      <c r="B58" s="238"/>
      <c r="C58" s="238"/>
      <c r="D58" s="239"/>
      <c r="E58" s="239"/>
      <c r="F58" s="239"/>
      <c r="G58" s="239"/>
      <c r="H58" s="239"/>
      <c r="I58" s="239"/>
      <c r="J58" s="239"/>
      <c r="K58" s="239"/>
    </row>
    <row r="59" spans="2:11" x14ac:dyDescent="0.25">
      <c r="B59" s="240"/>
      <c r="C59" s="241"/>
      <c r="D59" s="241"/>
      <c r="E59" s="241"/>
      <c r="F59" s="241"/>
      <c r="G59" s="241"/>
      <c r="H59" s="241"/>
      <c r="I59" s="241"/>
      <c r="J59" s="241"/>
      <c r="K59" s="241"/>
    </row>
    <row r="60" spans="2:11" x14ac:dyDescent="0.25">
      <c r="B60" s="240"/>
      <c r="C60" s="241"/>
      <c r="D60" s="241"/>
      <c r="E60" s="241"/>
      <c r="F60" s="241"/>
      <c r="G60" s="241"/>
      <c r="H60" s="241"/>
      <c r="I60" s="241"/>
      <c r="J60" s="241"/>
      <c r="K60" s="241"/>
    </row>
    <row r="61" spans="2:11" ht="15.75" thickBot="1" x14ac:dyDescent="0.3">
      <c r="B61" s="238"/>
      <c r="C61" s="238"/>
      <c r="D61" s="239"/>
      <c r="E61" s="239"/>
      <c r="F61" s="239"/>
      <c r="G61" s="239"/>
      <c r="H61" s="239"/>
      <c r="I61" s="239"/>
      <c r="J61" s="239"/>
      <c r="K61" s="239"/>
    </row>
    <row r="62" spans="2:11" ht="15.75" thickBot="1" x14ac:dyDescent="0.3">
      <c r="B62" s="238"/>
      <c r="C62" s="238"/>
      <c r="D62" s="266" t="s">
        <v>16</v>
      </c>
      <c r="E62" s="267"/>
      <c r="F62" s="268" t="s">
        <v>5</v>
      </c>
      <c r="G62" s="268"/>
      <c r="H62" s="268"/>
      <c r="I62" s="268"/>
      <c r="J62" s="269" t="s">
        <v>7</v>
      </c>
      <c r="K62" s="270"/>
    </row>
    <row r="63" spans="2:11" ht="15.75" thickBot="1" x14ac:dyDescent="0.3">
      <c r="B63" s="273"/>
      <c r="C63" s="274"/>
      <c r="D63" s="266" t="s">
        <v>4</v>
      </c>
      <c r="E63" s="267"/>
      <c r="F63" s="275" t="s">
        <v>3</v>
      </c>
      <c r="G63" s="276"/>
      <c r="H63" s="276" t="s">
        <v>2</v>
      </c>
      <c r="I63" s="265"/>
      <c r="J63" s="271"/>
      <c r="K63" s="272"/>
    </row>
    <row r="64" spans="2:11" ht="27" thickBot="1" x14ac:dyDescent="0.3">
      <c r="B64" s="274"/>
      <c r="C64" s="274"/>
      <c r="D64" s="242" t="s">
        <v>96</v>
      </c>
      <c r="E64" s="243" t="s">
        <v>97</v>
      </c>
      <c r="F64" s="244" t="s">
        <v>96</v>
      </c>
      <c r="G64" s="245" t="s">
        <v>97</v>
      </c>
      <c r="H64" s="244" t="s">
        <v>96</v>
      </c>
      <c r="I64" s="245" t="s">
        <v>97</v>
      </c>
      <c r="J64" s="244" t="s">
        <v>96</v>
      </c>
      <c r="K64" s="245" t="s">
        <v>97</v>
      </c>
    </row>
    <row r="65" spans="2:11" x14ac:dyDescent="0.25">
      <c r="B65" s="261">
        <v>2010</v>
      </c>
      <c r="C65" s="246" t="s">
        <v>12</v>
      </c>
      <c r="D65" s="247">
        <v>189574.25</v>
      </c>
      <c r="E65" s="248">
        <v>189252.75</v>
      </c>
      <c r="F65" s="249">
        <v>50976.25</v>
      </c>
      <c r="G65" s="250">
        <v>50442.75</v>
      </c>
      <c r="H65" s="247">
        <v>12798.25</v>
      </c>
      <c r="I65" s="248">
        <v>12645.25</v>
      </c>
      <c r="J65" s="210">
        <f>+D65+F65+H65</f>
        <v>253348.75</v>
      </c>
      <c r="K65" s="211">
        <f>+E65+G65+I65</f>
        <v>252340.75</v>
      </c>
    </row>
    <row r="66" spans="2:11" x14ac:dyDescent="0.25">
      <c r="B66" s="262"/>
      <c r="C66" s="251" t="s">
        <v>11</v>
      </c>
      <c r="D66" s="252">
        <v>205236</v>
      </c>
      <c r="E66" s="253">
        <v>204723</v>
      </c>
      <c r="F66" s="254">
        <v>53405</v>
      </c>
      <c r="G66" s="255">
        <v>52934</v>
      </c>
      <c r="H66" s="252">
        <v>14915</v>
      </c>
      <c r="I66" s="253">
        <v>14804</v>
      </c>
      <c r="J66" s="212">
        <f t="shared" ref="J66:K73" si="6">+D66+F66+H66</f>
        <v>273556</v>
      </c>
      <c r="K66" s="213">
        <f t="shared" si="6"/>
        <v>272461</v>
      </c>
    </row>
    <row r="67" spans="2:11" ht="15.75" thickBot="1" x14ac:dyDescent="0.3">
      <c r="B67" s="263"/>
      <c r="C67" s="256" t="s">
        <v>10</v>
      </c>
      <c r="D67" s="257">
        <v>173436</v>
      </c>
      <c r="E67" s="258">
        <v>173165</v>
      </c>
      <c r="F67" s="259">
        <v>49823</v>
      </c>
      <c r="G67" s="260">
        <v>49290</v>
      </c>
      <c r="H67" s="257">
        <v>10990</v>
      </c>
      <c r="I67" s="258">
        <v>10850</v>
      </c>
      <c r="J67" s="220">
        <f t="shared" si="6"/>
        <v>234249</v>
      </c>
      <c r="K67" s="221">
        <f t="shared" si="6"/>
        <v>233305</v>
      </c>
    </row>
    <row r="68" spans="2:11" x14ac:dyDescent="0.25">
      <c r="B68" s="261">
        <v>2011</v>
      </c>
      <c r="C68" s="246" t="s">
        <v>12</v>
      </c>
      <c r="D68" s="247">
        <v>180593</v>
      </c>
      <c r="E68" s="248">
        <v>180333</v>
      </c>
      <c r="F68" s="249">
        <v>56303.583333333336</v>
      </c>
      <c r="G68" s="250">
        <v>55716.833333333336</v>
      </c>
      <c r="H68" s="247">
        <v>14653.25</v>
      </c>
      <c r="I68" s="248">
        <v>14419.416666666666</v>
      </c>
      <c r="J68" s="210">
        <f t="shared" si="6"/>
        <v>251549.83333333334</v>
      </c>
      <c r="K68" s="211">
        <f t="shared" si="6"/>
        <v>250469.25</v>
      </c>
    </row>
    <row r="69" spans="2:11" x14ac:dyDescent="0.25">
      <c r="B69" s="262"/>
      <c r="C69" s="251" t="s">
        <v>11</v>
      </c>
      <c r="D69" s="252">
        <v>238572</v>
      </c>
      <c r="E69" s="253">
        <v>238254</v>
      </c>
      <c r="F69" s="254">
        <v>65858</v>
      </c>
      <c r="G69" s="255">
        <v>65120</v>
      </c>
      <c r="H69" s="252">
        <v>25007</v>
      </c>
      <c r="I69" s="253">
        <v>24575</v>
      </c>
      <c r="J69" s="212">
        <f t="shared" si="6"/>
        <v>329437</v>
      </c>
      <c r="K69" s="213">
        <f t="shared" si="6"/>
        <v>327949</v>
      </c>
    </row>
    <row r="70" spans="2:11" ht="15.75" thickBot="1" x14ac:dyDescent="0.3">
      <c r="B70" s="263"/>
      <c r="C70" s="256" t="s">
        <v>10</v>
      </c>
      <c r="D70" s="257">
        <v>131550</v>
      </c>
      <c r="E70" s="258">
        <v>131303</v>
      </c>
      <c r="F70" s="259">
        <v>47812</v>
      </c>
      <c r="G70" s="260">
        <v>47302</v>
      </c>
      <c r="H70" s="257">
        <v>9204</v>
      </c>
      <c r="I70" s="258">
        <v>9109</v>
      </c>
      <c r="J70" s="220">
        <f t="shared" si="6"/>
        <v>188566</v>
      </c>
      <c r="K70" s="221">
        <f t="shared" si="6"/>
        <v>187714</v>
      </c>
    </row>
    <row r="71" spans="2:11" x14ac:dyDescent="0.25">
      <c r="B71" s="261">
        <v>2012</v>
      </c>
      <c r="C71" s="246" t="s">
        <v>12</v>
      </c>
      <c r="D71" s="247">
        <f>AVERAGE(D44:D55)</f>
        <v>165354.5</v>
      </c>
      <c r="E71" s="248">
        <f t="shared" ref="E71:I71" si="7">AVERAGE(E44:E55)</f>
        <v>165160.5</v>
      </c>
      <c r="F71" s="249">
        <f t="shared" si="7"/>
        <v>53694.75</v>
      </c>
      <c r="G71" s="250">
        <f t="shared" si="7"/>
        <v>53239.75</v>
      </c>
      <c r="H71" s="247">
        <f t="shared" si="7"/>
        <v>13349</v>
      </c>
      <c r="I71" s="248">
        <f t="shared" si="7"/>
        <v>13137.5</v>
      </c>
      <c r="J71" s="210">
        <f t="shared" si="6"/>
        <v>232398.25</v>
      </c>
      <c r="K71" s="211">
        <f t="shared" si="6"/>
        <v>231537.75</v>
      </c>
    </row>
    <row r="72" spans="2:11" x14ac:dyDescent="0.25">
      <c r="B72" s="262"/>
      <c r="C72" s="251" t="s">
        <v>11</v>
      </c>
      <c r="D72" s="252">
        <f>MAX(D44:D55)</f>
        <v>204557</v>
      </c>
      <c r="E72" s="253">
        <f t="shared" ref="E72:I72" si="8">MAX(E44:E55)</f>
        <v>204406</v>
      </c>
      <c r="F72" s="254">
        <f t="shared" si="8"/>
        <v>58224</v>
      </c>
      <c r="G72" s="255">
        <f t="shared" si="8"/>
        <v>57741</v>
      </c>
      <c r="H72" s="252">
        <f t="shared" si="8"/>
        <v>14927</v>
      </c>
      <c r="I72" s="253">
        <f t="shared" si="8"/>
        <v>14657</v>
      </c>
      <c r="J72" s="212">
        <f t="shared" si="6"/>
        <v>277708</v>
      </c>
      <c r="K72" s="213">
        <f t="shared" si="6"/>
        <v>276804</v>
      </c>
    </row>
    <row r="73" spans="2:11" ht="15.75" thickBot="1" x14ac:dyDescent="0.3">
      <c r="B73" s="263"/>
      <c r="C73" s="256" t="s">
        <v>10</v>
      </c>
      <c r="D73" s="257">
        <f>MIN(D44:D55)</f>
        <v>144562</v>
      </c>
      <c r="E73" s="258">
        <f t="shared" ref="E73:I73" si="9">MIN(E44:E55)</f>
        <v>144288</v>
      </c>
      <c r="F73" s="259">
        <f t="shared" si="9"/>
        <v>48093</v>
      </c>
      <c r="G73" s="260">
        <f t="shared" si="9"/>
        <v>47560</v>
      </c>
      <c r="H73" s="257">
        <f t="shared" si="9"/>
        <v>11998</v>
      </c>
      <c r="I73" s="258">
        <f t="shared" si="9"/>
        <v>11769</v>
      </c>
      <c r="J73" s="220">
        <f t="shared" si="6"/>
        <v>204653</v>
      </c>
      <c r="K73" s="221">
        <f t="shared" si="6"/>
        <v>203617</v>
      </c>
    </row>
  </sheetData>
  <mergeCells count="33">
    <mergeCell ref="B2:J2"/>
    <mergeCell ref="K2:L2"/>
    <mergeCell ref="B3:L3"/>
    <mergeCell ref="B6:L8"/>
    <mergeCell ref="B10:E10"/>
    <mergeCell ref="F10:L11"/>
    <mergeCell ref="B44:B55"/>
    <mergeCell ref="B13:E13"/>
    <mergeCell ref="F13:L14"/>
    <mergeCell ref="F15:L16"/>
    <mergeCell ref="B20:L20"/>
    <mergeCell ref="D23:E23"/>
    <mergeCell ref="F23:I23"/>
    <mergeCell ref="J23:K24"/>
    <mergeCell ref="B24:C24"/>
    <mergeCell ref="D24:E24"/>
    <mergeCell ref="F24:G24"/>
    <mergeCell ref="H24:I24"/>
    <mergeCell ref="B26:B29"/>
    <mergeCell ref="B30:C30"/>
    <mergeCell ref="B31:B42"/>
    <mergeCell ref="B43:C43"/>
    <mergeCell ref="F62:I62"/>
    <mergeCell ref="J62:K63"/>
    <mergeCell ref="B63:C64"/>
    <mergeCell ref="D63:E63"/>
    <mergeCell ref="F63:G63"/>
    <mergeCell ref="H63:I63"/>
    <mergeCell ref="B65:B67"/>
    <mergeCell ref="B68:B70"/>
    <mergeCell ref="B71:B73"/>
    <mergeCell ref="B56:C56"/>
    <mergeCell ref="D62:E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Z455"/>
  <sheetViews>
    <sheetView showGridLines="0" zoomScale="85" zoomScaleNormal="85" workbookViewId="0"/>
  </sheetViews>
  <sheetFormatPr baseColWidth="10" defaultRowHeight="12.75" x14ac:dyDescent="0.2"/>
  <cols>
    <col min="1" max="1" width="5.28515625" style="2" customWidth="1"/>
    <col min="2" max="2" width="6.7109375" style="1" customWidth="1"/>
    <col min="3" max="3" width="13.5703125" style="1" customWidth="1"/>
    <col min="4" max="11" width="11.42578125" style="1"/>
    <col min="12" max="12" width="16" style="1" customWidth="1"/>
    <col min="13" max="13" width="16.5703125" style="1" customWidth="1"/>
    <col min="14" max="14" width="16.140625" style="1" customWidth="1"/>
    <col min="15" max="15" width="12.85546875" style="1" bestFit="1" customWidth="1"/>
    <col min="16" max="16384" width="11.42578125" style="1"/>
  </cols>
  <sheetData>
    <row r="1" spans="2:26" ht="13.5" thickBot="1" x14ac:dyDescent="0.25"/>
    <row r="2" spans="2:26" ht="19.5" customHeight="1" thickBot="1" x14ac:dyDescent="0.25">
      <c r="B2" s="359" t="s">
        <v>49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362">
        <v>41000</v>
      </c>
      <c r="O2" s="363"/>
      <c r="P2" s="149"/>
      <c r="Q2" s="149"/>
      <c r="R2" s="149"/>
      <c r="S2" s="149"/>
      <c r="T2" s="149"/>
      <c r="U2" s="149"/>
      <c r="V2" s="149"/>
      <c r="W2" s="149"/>
      <c r="X2" s="148"/>
      <c r="Y2" s="148"/>
      <c r="Z2" s="148"/>
    </row>
    <row r="3" spans="2:26" ht="15" customHeight="1" x14ac:dyDescent="0.2">
      <c r="B3" s="1" t="s">
        <v>48</v>
      </c>
      <c r="P3" s="149"/>
      <c r="Q3" s="149"/>
      <c r="R3" s="149"/>
      <c r="S3" s="149"/>
      <c r="T3" s="149"/>
      <c r="U3" s="149"/>
      <c r="V3" s="149"/>
      <c r="W3" s="149"/>
      <c r="X3" s="148"/>
      <c r="Y3" s="148"/>
      <c r="Z3" s="148"/>
    </row>
    <row r="4" spans="2:26" ht="15" customHeight="1" x14ac:dyDescent="0.2">
      <c r="P4" s="149"/>
      <c r="Q4" s="149"/>
      <c r="R4" s="149"/>
      <c r="S4" s="149"/>
      <c r="T4" s="149"/>
      <c r="U4" s="149"/>
      <c r="V4" s="149"/>
      <c r="W4" s="149"/>
      <c r="X4" s="148"/>
      <c r="Y4" s="148"/>
      <c r="Z4" s="148"/>
    </row>
    <row r="5" spans="2:26" ht="15" customHeight="1" x14ac:dyDescent="0.2">
      <c r="P5" s="149"/>
      <c r="Q5" s="149"/>
      <c r="R5" s="149"/>
      <c r="S5" s="149"/>
      <c r="T5" s="149"/>
      <c r="U5" s="149"/>
      <c r="V5" s="149"/>
      <c r="W5" s="149"/>
      <c r="X5" s="148"/>
      <c r="Y5" s="148"/>
      <c r="Z5" s="148"/>
    </row>
    <row r="6" spans="2:26" ht="15" customHeight="1" x14ac:dyDescent="0.2">
      <c r="B6" s="364" t="s">
        <v>47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6"/>
      <c r="N6" s="150"/>
      <c r="O6" s="150"/>
      <c r="P6" s="149"/>
      <c r="Q6" s="149"/>
      <c r="R6" s="149"/>
      <c r="S6" s="149"/>
      <c r="T6" s="149"/>
      <c r="U6" s="149"/>
      <c r="V6" s="149"/>
      <c r="W6" s="149"/>
      <c r="X6" s="148"/>
      <c r="Y6" s="148"/>
      <c r="Z6" s="148"/>
    </row>
    <row r="7" spans="2:26" ht="15" customHeight="1" x14ac:dyDescent="0.2">
      <c r="B7" s="367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9"/>
      <c r="N7" s="150"/>
      <c r="O7" s="150"/>
      <c r="P7" s="149"/>
      <c r="Q7" s="149"/>
      <c r="R7" s="149"/>
      <c r="S7" s="149"/>
      <c r="T7" s="149"/>
      <c r="U7" s="149"/>
      <c r="V7" s="149"/>
      <c r="W7" s="149"/>
      <c r="X7" s="148"/>
      <c r="Y7" s="148"/>
      <c r="Z7" s="148"/>
    </row>
    <row r="8" spans="2:26" ht="15" customHeight="1" x14ac:dyDescent="0.2">
      <c r="B8" s="370" t="s">
        <v>46</v>
      </c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2"/>
      <c r="N8" s="150"/>
      <c r="O8" s="150"/>
      <c r="P8" s="149"/>
      <c r="Q8" s="149"/>
      <c r="R8" s="149"/>
      <c r="S8" s="149"/>
      <c r="T8" s="149"/>
      <c r="U8" s="149"/>
      <c r="V8" s="149"/>
      <c r="W8" s="149"/>
      <c r="X8" s="148"/>
      <c r="Y8" s="148"/>
      <c r="Z8" s="148"/>
    </row>
    <row r="9" spans="2:26" ht="15" customHeight="1" x14ac:dyDescent="0.2"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50"/>
      <c r="P9" s="149"/>
      <c r="Q9" s="149"/>
      <c r="R9" s="149"/>
      <c r="S9" s="149"/>
      <c r="T9" s="149"/>
      <c r="U9" s="149"/>
      <c r="V9" s="149"/>
      <c r="W9" s="149"/>
      <c r="X9" s="148"/>
      <c r="Y9" s="148"/>
      <c r="Z9" s="148"/>
    </row>
    <row r="10" spans="2:26" ht="15" customHeight="1" x14ac:dyDescent="0.2">
      <c r="B10" s="161" t="s">
        <v>45</v>
      </c>
      <c r="C10" s="160"/>
      <c r="D10" s="160"/>
      <c r="E10" s="160"/>
      <c r="F10" s="354" t="s">
        <v>44</v>
      </c>
      <c r="G10" s="373"/>
      <c r="H10" s="373"/>
      <c r="I10" s="373"/>
      <c r="J10" s="373"/>
      <c r="K10" s="373"/>
      <c r="L10" s="373"/>
      <c r="M10" s="374"/>
      <c r="N10" s="150"/>
      <c r="O10" s="150"/>
      <c r="P10" s="149"/>
      <c r="Q10" s="149"/>
      <c r="R10" s="149"/>
      <c r="S10" s="149"/>
      <c r="T10" s="149"/>
      <c r="U10" s="149"/>
      <c r="V10" s="149"/>
      <c r="W10" s="149"/>
      <c r="X10" s="148"/>
      <c r="Y10" s="148"/>
      <c r="Z10" s="148"/>
    </row>
    <row r="11" spans="2:26" ht="15" customHeight="1" x14ac:dyDescent="0.2">
      <c r="B11" s="157"/>
      <c r="C11" s="156"/>
      <c r="D11" s="156"/>
      <c r="E11" s="156"/>
      <c r="F11" s="375"/>
      <c r="G11" s="376"/>
      <c r="H11" s="376"/>
      <c r="I11" s="376"/>
      <c r="J11" s="376"/>
      <c r="K11" s="376"/>
      <c r="L11" s="376"/>
      <c r="M11" s="377"/>
      <c r="N11" s="150"/>
      <c r="O11" s="150"/>
      <c r="P11" s="149"/>
      <c r="Q11" s="149"/>
      <c r="R11" s="149"/>
      <c r="S11" s="149"/>
      <c r="T11" s="149"/>
      <c r="U11" s="149"/>
      <c r="V11" s="149"/>
      <c r="W11" s="149"/>
      <c r="X11" s="148"/>
      <c r="Y11" s="148"/>
      <c r="Z11" s="148"/>
    </row>
    <row r="12" spans="2:26" ht="15" customHeight="1" x14ac:dyDescent="0.2">
      <c r="B12" s="157"/>
      <c r="C12" s="156"/>
      <c r="D12" s="156"/>
      <c r="E12" s="156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49"/>
      <c r="Q12" s="149"/>
      <c r="R12" s="149"/>
      <c r="S12" s="149"/>
      <c r="T12" s="149"/>
      <c r="U12" s="149"/>
      <c r="V12" s="149"/>
      <c r="W12" s="149"/>
      <c r="X12" s="148"/>
      <c r="Y12" s="148"/>
      <c r="Z12" s="148"/>
    </row>
    <row r="13" spans="2:26" ht="15" customHeight="1" x14ac:dyDescent="0.2">
      <c r="B13" s="161" t="s">
        <v>43</v>
      </c>
      <c r="C13" s="160"/>
      <c r="D13" s="160"/>
      <c r="E13" s="160"/>
      <c r="F13" s="354" t="s">
        <v>42</v>
      </c>
      <c r="G13" s="355"/>
      <c r="H13" s="355"/>
      <c r="I13" s="355"/>
      <c r="J13" s="355"/>
      <c r="K13" s="355"/>
      <c r="L13" s="355"/>
      <c r="M13" s="159"/>
      <c r="N13" s="150"/>
      <c r="O13" s="150"/>
      <c r="P13" s="149"/>
      <c r="Q13" s="149"/>
      <c r="R13" s="149"/>
      <c r="S13" s="149"/>
      <c r="T13" s="149"/>
      <c r="U13" s="149"/>
      <c r="V13" s="149"/>
      <c r="W13" s="149"/>
      <c r="X13" s="148"/>
      <c r="Y13" s="148"/>
      <c r="Z13" s="148"/>
    </row>
    <row r="14" spans="2:26" ht="15" customHeight="1" x14ac:dyDescent="0.2">
      <c r="B14" s="157"/>
      <c r="C14" s="156"/>
      <c r="D14" s="156"/>
      <c r="E14" s="156"/>
      <c r="F14" s="356"/>
      <c r="G14" s="357"/>
      <c r="H14" s="357"/>
      <c r="I14" s="357"/>
      <c r="J14" s="357"/>
      <c r="K14" s="357"/>
      <c r="L14" s="357"/>
      <c r="M14" s="158"/>
      <c r="N14" s="150"/>
      <c r="O14" s="150"/>
      <c r="P14" s="149"/>
      <c r="Q14" s="149"/>
      <c r="R14" s="149"/>
      <c r="S14" s="149"/>
      <c r="T14" s="149"/>
      <c r="U14" s="149"/>
      <c r="V14" s="149"/>
      <c r="W14" s="149"/>
      <c r="X14" s="148"/>
      <c r="Y14" s="148"/>
      <c r="Z14" s="148"/>
    </row>
    <row r="15" spans="2:26" ht="15" customHeight="1" x14ac:dyDescent="0.2">
      <c r="B15" s="157"/>
      <c r="C15" s="156"/>
      <c r="D15" s="156"/>
      <c r="E15" s="156"/>
      <c r="F15" s="358" t="s">
        <v>41</v>
      </c>
      <c r="G15" s="357"/>
      <c r="H15" s="357"/>
      <c r="I15" s="357"/>
      <c r="J15" s="357"/>
      <c r="K15" s="357"/>
      <c r="L15" s="357"/>
      <c r="M15" s="158"/>
      <c r="N15" s="150"/>
      <c r="O15" s="150"/>
      <c r="P15" s="149"/>
      <c r="Q15" s="149"/>
      <c r="R15" s="149"/>
      <c r="S15" s="149"/>
      <c r="T15" s="149"/>
      <c r="U15" s="149"/>
      <c r="V15" s="149"/>
      <c r="W15" s="149"/>
      <c r="X15" s="148"/>
      <c r="Y15" s="148"/>
      <c r="Z15" s="148"/>
    </row>
    <row r="16" spans="2:26" ht="15" customHeight="1" x14ac:dyDescent="0.2">
      <c r="B16" s="157"/>
      <c r="C16" s="156"/>
      <c r="D16" s="156"/>
      <c r="E16" s="156"/>
      <c r="F16" s="356"/>
      <c r="G16" s="357"/>
      <c r="H16" s="357"/>
      <c r="I16" s="357"/>
      <c r="J16" s="357"/>
      <c r="K16" s="357"/>
      <c r="L16" s="357"/>
      <c r="M16" s="158"/>
      <c r="N16" s="150"/>
      <c r="O16" s="150"/>
      <c r="P16" s="149"/>
      <c r="Q16" s="149"/>
      <c r="R16" s="149"/>
      <c r="S16" s="149"/>
      <c r="T16" s="149"/>
      <c r="U16" s="149"/>
      <c r="V16" s="149"/>
      <c r="W16" s="149"/>
      <c r="X16" s="148"/>
      <c r="Y16" s="148"/>
      <c r="Z16" s="148"/>
    </row>
    <row r="17" spans="1:26" ht="15" customHeight="1" x14ac:dyDescent="0.2">
      <c r="B17" s="157"/>
      <c r="C17" s="156"/>
      <c r="D17" s="156"/>
      <c r="E17" s="156"/>
      <c r="F17" s="155" t="s">
        <v>40</v>
      </c>
      <c r="G17" s="154"/>
      <c r="H17" s="154"/>
      <c r="I17" s="153"/>
      <c r="J17" s="152"/>
      <c r="K17" s="152"/>
      <c r="L17" s="152"/>
      <c r="M17" s="151"/>
      <c r="N17" s="150"/>
      <c r="O17" s="150"/>
      <c r="P17" s="149"/>
      <c r="Q17" s="149"/>
      <c r="R17" s="149"/>
      <c r="S17" s="149"/>
      <c r="T17" s="149"/>
      <c r="U17" s="149"/>
      <c r="V17" s="149"/>
      <c r="W17" s="149"/>
      <c r="X17" s="148"/>
      <c r="Y17" s="148"/>
      <c r="Z17" s="148"/>
    </row>
    <row r="18" spans="1:26" x14ac:dyDescent="0.2">
      <c r="B18" s="147"/>
      <c r="L18" s="146"/>
    </row>
    <row r="19" spans="1:26" x14ac:dyDescent="0.2">
      <c r="H19" s="146"/>
    </row>
    <row r="20" spans="1:26" s="19" customFormat="1" ht="13.5" thickBot="1" x14ac:dyDescent="0.25">
      <c r="A20" s="2"/>
    </row>
    <row r="21" spans="1:26" s="19" customFormat="1" ht="13.5" thickBot="1" x14ac:dyDescent="0.25">
      <c r="A21" s="2"/>
      <c r="B21" s="145" t="s">
        <v>39</v>
      </c>
      <c r="C21" s="144"/>
      <c r="D21" s="143"/>
    </row>
    <row r="22" spans="1:26" s="19" customFormat="1" x14ac:dyDescent="0.2">
      <c r="A22" s="2"/>
    </row>
    <row r="23" spans="1:26" s="19" customFormat="1" x14ac:dyDescent="0.2">
      <c r="A23" s="2"/>
      <c r="B23" s="59" t="s">
        <v>38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5"/>
      <c r="M23" s="3"/>
      <c r="N23" s="3"/>
      <c r="O23" s="3"/>
    </row>
    <row r="24" spans="1:26" s="19" customFormat="1" x14ac:dyDescent="0.2">
      <c r="A24" s="2"/>
      <c r="B24" s="142"/>
    </row>
    <row r="25" spans="1:26" s="19" customFormat="1" ht="13.5" thickBot="1" x14ac:dyDescent="0.25">
      <c r="A25" s="2"/>
      <c r="B25" s="142"/>
    </row>
    <row r="26" spans="1:26" s="19" customFormat="1" ht="13.5" thickBot="1" x14ac:dyDescent="0.25">
      <c r="A26" s="2"/>
      <c r="D26" s="320" t="s">
        <v>16</v>
      </c>
      <c r="E26" s="321"/>
      <c r="F26" s="322" t="s">
        <v>5</v>
      </c>
      <c r="G26" s="322"/>
      <c r="H26" s="322"/>
      <c r="I26" s="322"/>
      <c r="J26" s="323" t="s">
        <v>7</v>
      </c>
      <c r="K26" s="324"/>
    </row>
    <row r="27" spans="1:26" ht="13.5" thickBot="1" x14ac:dyDescent="0.25">
      <c r="B27" s="353"/>
      <c r="C27" s="353"/>
      <c r="D27" s="331" t="s">
        <v>4</v>
      </c>
      <c r="E27" s="332"/>
      <c r="F27" s="333" t="s">
        <v>3</v>
      </c>
      <c r="G27" s="334"/>
      <c r="H27" s="334" t="s">
        <v>2</v>
      </c>
      <c r="I27" s="347"/>
      <c r="J27" s="325"/>
      <c r="K27" s="326"/>
    </row>
    <row r="28" spans="1:26" ht="36.75" customHeight="1" thickBot="1" x14ac:dyDescent="0.25">
      <c r="B28" s="141" t="s">
        <v>19</v>
      </c>
      <c r="C28" s="140" t="s">
        <v>20</v>
      </c>
      <c r="D28" s="136" t="s">
        <v>14</v>
      </c>
      <c r="E28" s="135" t="s">
        <v>13</v>
      </c>
      <c r="F28" s="139" t="s">
        <v>15</v>
      </c>
      <c r="G28" s="138" t="s">
        <v>13</v>
      </c>
      <c r="H28" s="138" t="s">
        <v>14</v>
      </c>
      <c r="I28" s="137" t="s">
        <v>13</v>
      </c>
      <c r="J28" s="136" t="s">
        <v>14</v>
      </c>
      <c r="K28" s="135" t="s">
        <v>13</v>
      </c>
    </row>
    <row r="29" spans="1:26" x14ac:dyDescent="0.2">
      <c r="B29" s="349">
        <v>2011</v>
      </c>
      <c r="C29" s="134" t="s">
        <v>37</v>
      </c>
      <c r="D29" s="133">
        <v>148144.22082628185</v>
      </c>
      <c r="E29" s="130">
        <v>12486.558892007175</v>
      </c>
      <c r="F29" s="133">
        <v>804017.03387535317</v>
      </c>
      <c r="G29" s="132">
        <v>119257.9744294609</v>
      </c>
      <c r="H29" s="132">
        <v>246879.8164690095</v>
      </c>
      <c r="I29" s="130">
        <v>40482.23862431162</v>
      </c>
      <c r="J29" s="131">
        <v>1199041.0711706446</v>
      </c>
      <c r="K29" s="130">
        <v>172226.77194577968</v>
      </c>
    </row>
    <row r="30" spans="1:26" x14ac:dyDescent="0.2">
      <c r="B30" s="350"/>
      <c r="C30" s="129" t="s">
        <v>36</v>
      </c>
      <c r="D30" s="128">
        <v>135442.02174890472</v>
      </c>
      <c r="E30" s="125">
        <v>15889.321921965531</v>
      </c>
      <c r="F30" s="128">
        <v>698080.31547346641</v>
      </c>
      <c r="G30" s="127">
        <v>101672.55638997951</v>
      </c>
      <c r="H30" s="127">
        <v>197816.38390871344</v>
      </c>
      <c r="I30" s="125">
        <v>26125.45853305775</v>
      </c>
      <c r="J30" s="126">
        <v>1031338.7211310846</v>
      </c>
      <c r="K30" s="125">
        <v>143687.33684500281</v>
      </c>
    </row>
    <row r="31" spans="1:26" x14ac:dyDescent="0.2">
      <c r="B31" s="350"/>
      <c r="C31" s="129" t="s">
        <v>35</v>
      </c>
      <c r="D31" s="128">
        <v>148709.60814840303</v>
      </c>
      <c r="E31" s="125">
        <v>12648.212331423812</v>
      </c>
      <c r="F31" s="128">
        <v>851539.15950839408</v>
      </c>
      <c r="G31" s="127">
        <v>127120.9790890688</v>
      </c>
      <c r="H31" s="127">
        <v>426858.2768441448</v>
      </c>
      <c r="I31" s="125">
        <v>61476.372888935126</v>
      </c>
      <c r="J31" s="126">
        <v>1427107.0445009419</v>
      </c>
      <c r="K31" s="125">
        <v>201245.56430942775</v>
      </c>
    </row>
    <row r="32" spans="1:26" x14ac:dyDescent="0.2">
      <c r="B32" s="350"/>
      <c r="C32" s="129" t="s">
        <v>34</v>
      </c>
      <c r="D32" s="128">
        <v>127054.10099267169</v>
      </c>
      <c r="E32" s="125">
        <v>9305.1194173000658</v>
      </c>
      <c r="F32" s="128">
        <v>811120.71674763178</v>
      </c>
      <c r="G32" s="127">
        <v>120918.64942614498</v>
      </c>
      <c r="H32" s="127">
        <v>274472.23340326018</v>
      </c>
      <c r="I32" s="125">
        <v>34600.061043997361</v>
      </c>
      <c r="J32" s="126">
        <v>1212647.0511435636</v>
      </c>
      <c r="K32" s="125">
        <v>164823.82988744241</v>
      </c>
    </row>
    <row r="33" spans="2:11" x14ac:dyDescent="0.2">
      <c r="B33" s="350"/>
      <c r="C33" s="129" t="s">
        <v>33</v>
      </c>
      <c r="D33" s="128">
        <v>161428.33286443047</v>
      </c>
      <c r="E33" s="125">
        <v>14743.307721764482</v>
      </c>
      <c r="F33" s="128">
        <v>861109.4307812386</v>
      </c>
      <c r="G33" s="127">
        <v>139181.51526680417</v>
      </c>
      <c r="H33" s="127">
        <v>346137.9026610264</v>
      </c>
      <c r="I33" s="125">
        <v>58520.52587162143</v>
      </c>
      <c r="J33" s="126">
        <v>1368675.6663066954</v>
      </c>
      <c r="K33" s="125">
        <v>212445.34886019008</v>
      </c>
    </row>
    <row r="34" spans="2:11" x14ac:dyDescent="0.2">
      <c r="B34" s="350"/>
      <c r="C34" s="129" t="s">
        <v>32</v>
      </c>
      <c r="D34" s="128">
        <v>192094.93474246358</v>
      </c>
      <c r="E34" s="125">
        <v>16400.382585905772</v>
      </c>
      <c r="F34" s="128">
        <v>828642.87948799541</v>
      </c>
      <c r="G34" s="127">
        <v>119786.74340299633</v>
      </c>
      <c r="H34" s="127">
        <v>272798.51032754686</v>
      </c>
      <c r="I34" s="125">
        <v>45898.66885747511</v>
      </c>
      <c r="J34" s="126">
        <v>1293536.3245580059</v>
      </c>
      <c r="K34" s="125">
        <v>182085.79484637722</v>
      </c>
    </row>
    <row r="35" spans="2:11" x14ac:dyDescent="0.2">
      <c r="B35" s="350"/>
      <c r="C35" s="129" t="s">
        <v>31</v>
      </c>
      <c r="D35" s="128">
        <v>120456.28901731932</v>
      </c>
      <c r="E35" s="125">
        <v>10237.41450401289</v>
      </c>
      <c r="F35" s="128">
        <v>788790.24940142652</v>
      </c>
      <c r="G35" s="127">
        <v>112984.94119741455</v>
      </c>
      <c r="H35" s="127">
        <v>339543.20003096334</v>
      </c>
      <c r="I35" s="125">
        <v>52796.290145345374</v>
      </c>
      <c r="J35" s="126">
        <v>1248789.738449709</v>
      </c>
      <c r="K35" s="125">
        <v>176018.64584677279</v>
      </c>
    </row>
    <row r="36" spans="2:11" x14ac:dyDescent="0.2">
      <c r="B36" s="350"/>
      <c r="C36" s="129" t="s">
        <v>30</v>
      </c>
      <c r="D36" s="128">
        <v>155602.25590459566</v>
      </c>
      <c r="E36" s="125">
        <v>13187.553827323422</v>
      </c>
      <c r="F36" s="128">
        <v>1085460.5357833926</v>
      </c>
      <c r="G36" s="127">
        <v>133150.28712440989</v>
      </c>
      <c r="H36" s="127">
        <v>567694.92916641943</v>
      </c>
      <c r="I36" s="125">
        <v>82153.993396291888</v>
      </c>
      <c r="J36" s="126">
        <v>1808757.7208544076</v>
      </c>
      <c r="K36" s="125">
        <v>228491.83434802521</v>
      </c>
    </row>
    <row r="37" spans="2:11" x14ac:dyDescent="0.2">
      <c r="B37" s="350"/>
      <c r="C37" s="129" t="s">
        <v>29</v>
      </c>
      <c r="D37" s="128">
        <v>117324.25440803898</v>
      </c>
      <c r="E37" s="125">
        <v>11812.311480406808</v>
      </c>
      <c r="F37" s="128">
        <v>1003661.4740316868</v>
      </c>
      <c r="G37" s="127">
        <v>144167.36513504002</v>
      </c>
      <c r="H37" s="127">
        <v>453740.60820920957</v>
      </c>
      <c r="I37" s="125">
        <v>63539.661060069564</v>
      </c>
      <c r="J37" s="126">
        <v>1574726.3366489352</v>
      </c>
      <c r="K37" s="125">
        <v>219519.33767551641</v>
      </c>
    </row>
    <row r="38" spans="2:11" x14ac:dyDescent="0.2">
      <c r="B38" s="350"/>
      <c r="C38" s="129" t="s">
        <v>28</v>
      </c>
      <c r="D38" s="128">
        <v>110706.6576468502</v>
      </c>
      <c r="E38" s="125">
        <v>9011.0070700223914</v>
      </c>
      <c r="F38" s="128">
        <v>866712.0279614426</v>
      </c>
      <c r="G38" s="127">
        <v>130152.40233023578</v>
      </c>
      <c r="H38" s="127">
        <v>366251.28757554403</v>
      </c>
      <c r="I38" s="125">
        <v>48540.463391082914</v>
      </c>
      <c r="J38" s="126">
        <v>1343669.9731838368</v>
      </c>
      <c r="K38" s="125">
        <v>187703.8727913411</v>
      </c>
    </row>
    <row r="39" spans="2:11" x14ac:dyDescent="0.2">
      <c r="B39" s="350"/>
      <c r="C39" s="129" t="s">
        <v>27</v>
      </c>
      <c r="D39" s="128">
        <v>117203.6947806962</v>
      </c>
      <c r="E39" s="125">
        <v>11220.045843605118</v>
      </c>
      <c r="F39" s="128">
        <v>757508.74225263158</v>
      </c>
      <c r="G39" s="127">
        <v>117016.55981103415</v>
      </c>
      <c r="H39" s="127">
        <v>387517.99522082013</v>
      </c>
      <c r="I39" s="125">
        <v>46576.469861237347</v>
      </c>
      <c r="J39" s="126">
        <v>1262230.4322541479</v>
      </c>
      <c r="K39" s="125">
        <v>174813.07551587664</v>
      </c>
    </row>
    <row r="40" spans="2:11" ht="13.5" thickBot="1" x14ac:dyDescent="0.25">
      <c r="B40" s="351"/>
      <c r="C40" s="124" t="s">
        <v>26</v>
      </c>
      <c r="D40" s="123">
        <v>121034.98125403788</v>
      </c>
      <c r="E40" s="122">
        <v>12740.799755097105</v>
      </c>
      <c r="F40" s="121">
        <v>888386.37547374633</v>
      </c>
      <c r="G40" s="120">
        <v>134738.53866598147</v>
      </c>
      <c r="H40" s="120">
        <v>269833.46630008222</v>
      </c>
      <c r="I40" s="119">
        <v>45497.08872370379</v>
      </c>
      <c r="J40" s="118">
        <v>1279254.8230278664</v>
      </c>
      <c r="K40" s="117">
        <v>192976.42714478236</v>
      </c>
    </row>
    <row r="41" spans="2:11" ht="13.5" thickBot="1" x14ac:dyDescent="0.25">
      <c r="B41" s="348">
        <v>2011</v>
      </c>
      <c r="C41" s="347"/>
      <c r="D41" s="116">
        <v>1655201.3523346935</v>
      </c>
      <c r="E41" s="116">
        <v>149682.03535083457</v>
      </c>
      <c r="F41" s="116">
        <v>10245028.940778406</v>
      </c>
      <c r="G41" s="116">
        <v>1500148.5122685707</v>
      </c>
      <c r="H41" s="116">
        <v>4149544.6101167398</v>
      </c>
      <c r="I41" s="116">
        <v>606207.29239712923</v>
      </c>
      <c r="J41" s="116">
        <v>16049774.903229838</v>
      </c>
      <c r="K41" s="115">
        <v>2256037.8400165346</v>
      </c>
    </row>
    <row r="42" spans="2:11" x14ac:dyDescent="0.2">
      <c r="B42" s="349">
        <v>2012</v>
      </c>
      <c r="C42" s="134" t="s">
        <v>37</v>
      </c>
      <c r="D42" s="133">
        <v>123119.6592605972</v>
      </c>
      <c r="E42" s="130">
        <v>12341.812790025038</v>
      </c>
      <c r="F42" s="133">
        <v>819877.16565850121</v>
      </c>
      <c r="G42" s="132">
        <v>112514.17930526059</v>
      </c>
      <c r="H42" s="132">
        <v>324690.25393898436</v>
      </c>
      <c r="I42" s="130">
        <v>45537.159997174756</v>
      </c>
      <c r="J42" s="131">
        <v>1267687.0788580826</v>
      </c>
      <c r="K42" s="130">
        <v>170393.15209246037</v>
      </c>
    </row>
    <row r="43" spans="2:11" x14ac:dyDescent="0.2">
      <c r="B43" s="350"/>
      <c r="C43" s="129" t="s">
        <v>36</v>
      </c>
      <c r="D43" s="128">
        <v>119357.50956044074</v>
      </c>
      <c r="E43" s="125">
        <v>12237.077490191876</v>
      </c>
      <c r="F43" s="128">
        <v>768583.33402313653</v>
      </c>
      <c r="G43" s="127">
        <v>123774.48573582132</v>
      </c>
      <c r="H43" s="127">
        <v>272644.49578965222</v>
      </c>
      <c r="I43" s="125">
        <v>42503.397961214592</v>
      </c>
      <c r="J43" s="126">
        <v>1160585.3393732295</v>
      </c>
      <c r="K43" s="125">
        <v>178514.96118722777</v>
      </c>
    </row>
    <row r="44" spans="2:11" x14ac:dyDescent="0.2">
      <c r="B44" s="350"/>
      <c r="C44" s="129" t="s">
        <v>35</v>
      </c>
      <c r="D44" s="128">
        <v>138093.99058163862</v>
      </c>
      <c r="E44" s="125">
        <v>12097.047248770477</v>
      </c>
      <c r="F44" s="128">
        <v>817068.70745812065</v>
      </c>
      <c r="G44" s="127">
        <v>110658.97500456308</v>
      </c>
      <c r="H44" s="127">
        <v>312641.55750166945</v>
      </c>
      <c r="I44" s="125">
        <v>46279.760756479816</v>
      </c>
      <c r="J44" s="126">
        <v>1267804.2555414287</v>
      </c>
      <c r="K44" s="125">
        <v>169035.78300981337</v>
      </c>
    </row>
    <row r="45" spans="2:11" x14ac:dyDescent="0.2">
      <c r="B45" s="350"/>
      <c r="C45" s="129" t="s">
        <v>34</v>
      </c>
      <c r="D45" s="128">
        <v>100821.14411248679</v>
      </c>
      <c r="E45" s="125">
        <v>8763.3815482188165</v>
      </c>
      <c r="F45" s="128">
        <v>726813.43608530983</v>
      </c>
      <c r="G45" s="127">
        <v>103284.02054613008</v>
      </c>
      <c r="H45" s="127">
        <v>276815.26040593296</v>
      </c>
      <c r="I45" s="125">
        <v>51222.340664080795</v>
      </c>
      <c r="J45" s="126">
        <v>1104449.8406037297</v>
      </c>
      <c r="K45" s="125">
        <v>163269.7427584297</v>
      </c>
    </row>
    <row r="46" spans="2:11" x14ac:dyDescent="0.2">
      <c r="B46" s="350"/>
      <c r="C46" s="129" t="s">
        <v>33</v>
      </c>
      <c r="D46" s="128" t="s">
        <v>17</v>
      </c>
      <c r="E46" s="125" t="s">
        <v>17</v>
      </c>
      <c r="F46" s="128" t="s">
        <v>17</v>
      </c>
      <c r="G46" s="127" t="s">
        <v>17</v>
      </c>
      <c r="H46" s="127" t="s">
        <v>17</v>
      </c>
      <c r="I46" s="125" t="s">
        <v>17</v>
      </c>
      <c r="J46" s="126" t="s">
        <v>17</v>
      </c>
      <c r="K46" s="125" t="s">
        <v>17</v>
      </c>
    </row>
    <row r="47" spans="2:11" x14ac:dyDescent="0.2">
      <c r="B47" s="350"/>
      <c r="C47" s="129" t="s">
        <v>32</v>
      </c>
      <c r="D47" s="128" t="s">
        <v>17</v>
      </c>
      <c r="E47" s="125" t="s">
        <v>17</v>
      </c>
      <c r="F47" s="128" t="s">
        <v>17</v>
      </c>
      <c r="G47" s="127" t="s">
        <v>17</v>
      </c>
      <c r="H47" s="127" t="s">
        <v>17</v>
      </c>
      <c r="I47" s="125" t="s">
        <v>17</v>
      </c>
      <c r="J47" s="126" t="s">
        <v>17</v>
      </c>
      <c r="K47" s="125" t="s">
        <v>17</v>
      </c>
    </row>
    <row r="48" spans="2:11" x14ac:dyDescent="0.2">
      <c r="B48" s="350"/>
      <c r="C48" s="129" t="s">
        <v>31</v>
      </c>
      <c r="D48" s="128" t="s">
        <v>17</v>
      </c>
      <c r="E48" s="125" t="s">
        <v>17</v>
      </c>
      <c r="F48" s="128" t="s">
        <v>17</v>
      </c>
      <c r="G48" s="127" t="s">
        <v>17</v>
      </c>
      <c r="H48" s="127" t="s">
        <v>17</v>
      </c>
      <c r="I48" s="125" t="s">
        <v>17</v>
      </c>
      <c r="J48" s="126" t="s">
        <v>17</v>
      </c>
      <c r="K48" s="125" t="s">
        <v>17</v>
      </c>
    </row>
    <row r="49" spans="2:14" x14ac:dyDescent="0.2">
      <c r="B49" s="350"/>
      <c r="C49" s="129" t="s">
        <v>30</v>
      </c>
      <c r="D49" s="128" t="s">
        <v>17</v>
      </c>
      <c r="E49" s="125" t="s">
        <v>17</v>
      </c>
      <c r="F49" s="128" t="s">
        <v>17</v>
      </c>
      <c r="G49" s="127" t="s">
        <v>17</v>
      </c>
      <c r="H49" s="127" t="s">
        <v>17</v>
      </c>
      <c r="I49" s="125" t="s">
        <v>17</v>
      </c>
      <c r="J49" s="126" t="s">
        <v>17</v>
      </c>
      <c r="K49" s="125" t="s">
        <v>17</v>
      </c>
    </row>
    <row r="50" spans="2:14" x14ac:dyDescent="0.2">
      <c r="B50" s="350"/>
      <c r="C50" s="129" t="s">
        <v>29</v>
      </c>
      <c r="D50" s="128" t="s">
        <v>17</v>
      </c>
      <c r="E50" s="125" t="s">
        <v>17</v>
      </c>
      <c r="F50" s="128" t="s">
        <v>17</v>
      </c>
      <c r="G50" s="127" t="s">
        <v>17</v>
      </c>
      <c r="H50" s="127" t="s">
        <v>17</v>
      </c>
      <c r="I50" s="125" t="s">
        <v>17</v>
      </c>
      <c r="J50" s="126" t="s">
        <v>17</v>
      </c>
      <c r="K50" s="125" t="s">
        <v>17</v>
      </c>
    </row>
    <row r="51" spans="2:14" x14ac:dyDescent="0.2">
      <c r="B51" s="350"/>
      <c r="C51" s="129" t="s">
        <v>28</v>
      </c>
      <c r="D51" s="128" t="s">
        <v>17</v>
      </c>
      <c r="E51" s="125" t="s">
        <v>17</v>
      </c>
      <c r="F51" s="128" t="s">
        <v>17</v>
      </c>
      <c r="G51" s="127" t="s">
        <v>17</v>
      </c>
      <c r="H51" s="127" t="s">
        <v>17</v>
      </c>
      <c r="I51" s="125" t="s">
        <v>17</v>
      </c>
      <c r="J51" s="126" t="s">
        <v>17</v>
      </c>
      <c r="K51" s="125" t="s">
        <v>17</v>
      </c>
    </row>
    <row r="52" spans="2:14" x14ac:dyDescent="0.2">
      <c r="B52" s="350"/>
      <c r="C52" s="129" t="s">
        <v>27</v>
      </c>
      <c r="D52" s="128" t="s">
        <v>17</v>
      </c>
      <c r="E52" s="125" t="s">
        <v>17</v>
      </c>
      <c r="F52" s="128" t="s">
        <v>17</v>
      </c>
      <c r="G52" s="127" t="s">
        <v>17</v>
      </c>
      <c r="H52" s="127" t="s">
        <v>17</v>
      </c>
      <c r="I52" s="125" t="s">
        <v>17</v>
      </c>
      <c r="J52" s="126" t="s">
        <v>17</v>
      </c>
      <c r="K52" s="125" t="s">
        <v>17</v>
      </c>
    </row>
    <row r="53" spans="2:14" ht="13.5" thickBot="1" x14ac:dyDescent="0.25">
      <c r="B53" s="351"/>
      <c r="C53" s="124" t="s">
        <v>26</v>
      </c>
      <c r="D53" s="123" t="s">
        <v>17</v>
      </c>
      <c r="E53" s="122" t="s">
        <v>17</v>
      </c>
      <c r="F53" s="121" t="s">
        <v>17</v>
      </c>
      <c r="G53" s="120" t="s">
        <v>17</v>
      </c>
      <c r="H53" s="120" t="s">
        <v>17</v>
      </c>
      <c r="I53" s="119" t="s">
        <v>17</v>
      </c>
      <c r="J53" s="118" t="s">
        <v>17</v>
      </c>
      <c r="K53" s="117" t="s">
        <v>17</v>
      </c>
    </row>
    <row r="54" spans="2:14" ht="13.5" thickBot="1" x14ac:dyDescent="0.25">
      <c r="B54" s="348">
        <v>2012</v>
      </c>
      <c r="C54" s="347"/>
      <c r="D54" s="116">
        <v>481392.30351516331</v>
      </c>
      <c r="E54" s="116">
        <v>45439.319077206208</v>
      </c>
      <c r="F54" s="116">
        <v>3132342.6432250682</v>
      </c>
      <c r="G54" s="116">
        <v>450231.66059177503</v>
      </c>
      <c r="H54" s="116">
        <v>1186791.5676362391</v>
      </c>
      <c r="I54" s="116">
        <v>185542.65937894996</v>
      </c>
      <c r="J54" s="116">
        <v>4800526.5143764708</v>
      </c>
      <c r="K54" s="115">
        <v>681213.6390479313</v>
      </c>
    </row>
    <row r="55" spans="2:14" x14ac:dyDescent="0.2">
      <c r="B55" s="352" t="s">
        <v>25</v>
      </c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</row>
    <row r="56" spans="2:14" x14ac:dyDescent="0.2">
      <c r="B56" s="352" t="s">
        <v>24</v>
      </c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</row>
    <row r="57" spans="2:14" x14ac:dyDescent="0.2"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</row>
    <row r="58" spans="2:14" x14ac:dyDescent="0.2"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</row>
    <row r="59" spans="2:14" ht="13.5" thickBot="1" x14ac:dyDescent="0.25">
      <c r="B59" s="114"/>
      <c r="C59" s="114"/>
      <c r="D59" s="113"/>
      <c r="E59" s="113"/>
      <c r="F59" s="113"/>
      <c r="G59" s="113"/>
      <c r="H59" s="113"/>
      <c r="I59" s="113"/>
      <c r="J59" s="113"/>
      <c r="K59" s="113"/>
      <c r="L59" s="113"/>
      <c r="M59" s="113"/>
    </row>
    <row r="60" spans="2:14" ht="13.5" thickBot="1" x14ac:dyDescent="0.25">
      <c r="B60" s="114"/>
      <c r="C60" s="114"/>
      <c r="D60" s="320" t="s">
        <v>16</v>
      </c>
      <c r="E60" s="321"/>
      <c r="F60" s="322" t="s">
        <v>5</v>
      </c>
      <c r="G60" s="322"/>
      <c r="H60" s="322"/>
      <c r="I60" s="322"/>
      <c r="J60" s="323" t="s">
        <v>7</v>
      </c>
      <c r="K60" s="324"/>
      <c r="L60" s="113"/>
      <c r="M60" s="113"/>
    </row>
    <row r="61" spans="2:14" ht="13.5" thickBot="1" x14ac:dyDescent="0.25">
      <c r="D61" s="331" t="s">
        <v>4</v>
      </c>
      <c r="E61" s="332"/>
      <c r="F61" s="333" t="s">
        <v>3</v>
      </c>
      <c r="G61" s="334"/>
      <c r="H61" s="334" t="s">
        <v>2</v>
      </c>
      <c r="I61" s="347"/>
      <c r="J61" s="325"/>
      <c r="K61" s="326"/>
    </row>
    <row r="62" spans="2:14" ht="26.25" thickBot="1" x14ac:dyDescent="0.25">
      <c r="D62" s="74" t="s">
        <v>14</v>
      </c>
      <c r="E62" s="73" t="s">
        <v>13</v>
      </c>
      <c r="F62" s="72" t="s">
        <v>15</v>
      </c>
      <c r="G62" s="71" t="s">
        <v>13</v>
      </c>
      <c r="H62" s="72" t="s">
        <v>14</v>
      </c>
      <c r="I62" s="71" t="s">
        <v>13</v>
      </c>
      <c r="J62" s="72" t="s">
        <v>14</v>
      </c>
      <c r="K62" s="71" t="s">
        <v>13</v>
      </c>
    </row>
    <row r="63" spans="2:14" x14ac:dyDescent="0.2">
      <c r="B63" s="336">
        <v>2011</v>
      </c>
      <c r="C63" s="112" t="s">
        <v>12</v>
      </c>
      <c r="D63" s="68">
        <v>137933.44602789113</v>
      </c>
      <c r="E63" s="111">
        <v>12473.502945902881</v>
      </c>
      <c r="F63" s="67">
        <v>853752.41173153382</v>
      </c>
      <c r="G63" s="66">
        <v>125012.37602238089</v>
      </c>
      <c r="H63" s="67">
        <v>345795.38417639496</v>
      </c>
      <c r="I63" s="66">
        <v>50517.274366427439</v>
      </c>
      <c r="J63" s="67">
        <v>1337481.2419358199</v>
      </c>
      <c r="K63" s="66">
        <v>188003.15333471121</v>
      </c>
      <c r="L63" s="104"/>
      <c r="M63" s="104"/>
    </row>
    <row r="64" spans="2:14" x14ac:dyDescent="0.2">
      <c r="B64" s="337"/>
      <c r="C64" s="110" t="s">
        <v>11</v>
      </c>
      <c r="D64" s="65">
        <v>192094.93474246358</v>
      </c>
      <c r="E64" s="109">
        <v>16400.382585905772</v>
      </c>
      <c r="F64" s="64">
        <v>1085460.5357833926</v>
      </c>
      <c r="G64" s="63">
        <v>144167.36513504002</v>
      </c>
      <c r="H64" s="64">
        <v>567694.92916641943</v>
      </c>
      <c r="I64" s="63">
        <v>82153.993396291888</v>
      </c>
      <c r="J64" s="64">
        <v>1808757.7208544076</v>
      </c>
      <c r="K64" s="63">
        <v>228491.83434802521</v>
      </c>
      <c r="L64" s="104"/>
      <c r="M64" s="104"/>
      <c r="N64" s="104"/>
    </row>
    <row r="65" spans="1:16" ht="13.5" thickBot="1" x14ac:dyDescent="0.25">
      <c r="B65" s="338"/>
      <c r="C65" s="108" t="s">
        <v>10</v>
      </c>
      <c r="D65" s="62">
        <v>110706.6576468502</v>
      </c>
      <c r="E65" s="107">
        <v>9011.0070700223914</v>
      </c>
      <c r="F65" s="61">
        <v>698080.31547346641</v>
      </c>
      <c r="G65" s="60">
        <v>101672.55638997951</v>
      </c>
      <c r="H65" s="61">
        <v>197816.38390871344</v>
      </c>
      <c r="I65" s="60">
        <v>26125.45853305775</v>
      </c>
      <c r="J65" s="61">
        <v>1031338.7211310846</v>
      </c>
      <c r="K65" s="60">
        <v>143687.33684500281</v>
      </c>
      <c r="L65" s="104"/>
      <c r="M65" s="104"/>
      <c r="N65" s="104"/>
    </row>
    <row r="66" spans="1:16" x14ac:dyDescent="0.2">
      <c r="B66" s="336">
        <v>2012</v>
      </c>
      <c r="C66" s="112" t="s">
        <v>12</v>
      </c>
      <c r="D66" s="68">
        <v>120348.07587879083</v>
      </c>
      <c r="E66" s="111">
        <v>11359.829769301552</v>
      </c>
      <c r="F66" s="67">
        <v>783085.66080626706</v>
      </c>
      <c r="G66" s="66">
        <v>112557.91514794376</v>
      </c>
      <c r="H66" s="67">
        <v>296697.89190905978</v>
      </c>
      <c r="I66" s="66">
        <v>46385.66484473749</v>
      </c>
      <c r="J66" s="67">
        <v>1200131.6285941177</v>
      </c>
      <c r="K66" s="66">
        <v>170303.40976198282</v>
      </c>
      <c r="L66" s="104"/>
      <c r="M66" s="104"/>
    </row>
    <row r="67" spans="1:16" x14ac:dyDescent="0.2">
      <c r="B67" s="337"/>
      <c r="C67" s="110" t="s">
        <v>11</v>
      </c>
      <c r="D67" s="65">
        <v>138093.99058163862</v>
      </c>
      <c r="E67" s="109">
        <v>12341.812790025038</v>
      </c>
      <c r="F67" s="64">
        <v>819877.16565850121</v>
      </c>
      <c r="G67" s="63">
        <v>123774.48573582132</v>
      </c>
      <c r="H67" s="64">
        <v>324690.25393898436</v>
      </c>
      <c r="I67" s="63">
        <v>51222.340664080795</v>
      </c>
      <c r="J67" s="64">
        <v>1267804.2555414287</v>
      </c>
      <c r="K67" s="63">
        <v>178514.96118722777</v>
      </c>
      <c r="L67" s="104"/>
      <c r="M67" s="104"/>
      <c r="N67" s="104"/>
    </row>
    <row r="68" spans="1:16" ht="13.5" thickBot="1" x14ac:dyDescent="0.25">
      <c r="B68" s="338"/>
      <c r="C68" s="108" t="s">
        <v>10</v>
      </c>
      <c r="D68" s="62">
        <v>100821.14411248679</v>
      </c>
      <c r="E68" s="107">
        <v>8763.3815482188165</v>
      </c>
      <c r="F68" s="61">
        <v>726813.43608530983</v>
      </c>
      <c r="G68" s="60">
        <v>103284.02054613008</v>
      </c>
      <c r="H68" s="61">
        <v>272644.49578965222</v>
      </c>
      <c r="I68" s="60">
        <v>42503.397961214592</v>
      </c>
      <c r="J68" s="61">
        <v>1104449.8406037297</v>
      </c>
      <c r="K68" s="60">
        <v>163269.7427584297</v>
      </c>
      <c r="L68" s="104"/>
      <c r="M68" s="104"/>
      <c r="N68" s="104"/>
    </row>
    <row r="69" spans="1:16" x14ac:dyDescent="0.2">
      <c r="E69" s="104"/>
      <c r="F69" s="104"/>
      <c r="G69" s="104"/>
      <c r="H69" s="104"/>
      <c r="I69" s="104"/>
      <c r="J69" s="104"/>
      <c r="K69" s="104"/>
      <c r="L69" s="104"/>
      <c r="M69" s="104"/>
      <c r="N69" s="104"/>
    </row>
    <row r="70" spans="1:16" x14ac:dyDescent="0.2"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6" x14ac:dyDescent="0.2">
      <c r="B71" s="19"/>
      <c r="C71" s="19"/>
      <c r="D71" s="19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19"/>
    </row>
    <row r="72" spans="1:16" x14ac:dyDescent="0.2">
      <c r="B72" s="59" t="s">
        <v>23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5"/>
      <c r="M72" s="3"/>
      <c r="N72" s="3"/>
      <c r="O72" s="3"/>
    </row>
    <row r="73" spans="1:16" x14ac:dyDescent="0.2">
      <c r="B73" s="302" t="s">
        <v>22</v>
      </c>
      <c r="C73" s="302"/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19"/>
      <c r="O73" s="19"/>
    </row>
    <row r="74" spans="1:16" x14ac:dyDescent="0.2">
      <c r="B74" s="19"/>
      <c r="C74" s="19"/>
      <c r="D74" s="19"/>
      <c r="E74" s="24"/>
      <c r="F74" s="24"/>
      <c r="G74" s="24"/>
      <c r="H74" s="24"/>
      <c r="I74" s="24"/>
      <c r="J74" s="24"/>
      <c r="K74" s="24"/>
      <c r="L74" s="24"/>
      <c r="M74" s="19"/>
      <c r="N74" s="19"/>
      <c r="O74" s="19"/>
      <c r="P74" s="19"/>
    </row>
    <row r="75" spans="1:16" ht="13.5" thickBot="1" x14ac:dyDescent="0.25">
      <c r="E75" s="104"/>
      <c r="G75" s="19"/>
      <c r="H75" s="19"/>
      <c r="I75" s="19"/>
      <c r="J75" s="19"/>
      <c r="K75" s="19"/>
      <c r="L75" s="19"/>
      <c r="N75" s="19"/>
      <c r="O75" s="19"/>
      <c r="P75" s="19"/>
    </row>
    <row r="76" spans="1:16" ht="13.5" thickBot="1" x14ac:dyDescent="0.25">
      <c r="B76" s="303"/>
      <c r="C76" s="303"/>
      <c r="D76" s="308"/>
      <c r="E76" s="320" t="s">
        <v>16</v>
      </c>
      <c r="F76" s="321"/>
      <c r="G76" s="322" t="s">
        <v>5</v>
      </c>
      <c r="H76" s="322"/>
      <c r="I76" s="322"/>
      <c r="J76" s="322"/>
      <c r="K76" s="339" t="s">
        <v>7</v>
      </c>
      <c r="L76" s="340"/>
      <c r="M76" s="19"/>
      <c r="N76" s="19"/>
    </row>
    <row r="77" spans="1:16" ht="13.5" thickBot="1" x14ac:dyDescent="0.25">
      <c r="B77" s="6"/>
      <c r="C77" s="6"/>
      <c r="D77" s="103"/>
      <c r="E77" s="331" t="s">
        <v>4</v>
      </c>
      <c r="F77" s="332"/>
      <c r="G77" s="343" t="s">
        <v>3</v>
      </c>
      <c r="H77" s="344"/>
      <c r="I77" s="344" t="s">
        <v>2</v>
      </c>
      <c r="J77" s="345"/>
      <c r="K77" s="341"/>
      <c r="L77" s="342"/>
      <c r="M77" s="19"/>
      <c r="N77" s="19"/>
    </row>
    <row r="78" spans="1:16" ht="26.25" thickBot="1" x14ac:dyDescent="0.25">
      <c r="B78" s="102" t="s">
        <v>21</v>
      </c>
      <c r="C78" s="101" t="s">
        <v>20</v>
      </c>
      <c r="D78" s="100" t="s">
        <v>19</v>
      </c>
      <c r="E78" s="77" t="s">
        <v>14</v>
      </c>
      <c r="F78" s="76" t="s">
        <v>13</v>
      </c>
      <c r="G78" s="77" t="s">
        <v>18</v>
      </c>
      <c r="H78" s="99" t="s">
        <v>13</v>
      </c>
      <c r="I78" s="99" t="s">
        <v>14</v>
      </c>
      <c r="J78" s="76" t="s">
        <v>13</v>
      </c>
      <c r="K78" s="77" t="s">
        <v>14</v>
      </c>
      <c r="L78" s="76" t="s">
        <v>13</v>
      </c>
      <c r="M78" s="19"/>
    </row>
    <row r="79" spans="1:16" x14ac:dyDescent="0.2">
      <c r="A79" s="92"/>
      <c r="B79" s="98">
        <v>2</v>
      </c>
      <c r="C79" s="97">
        <v>4</v>
      </c>
      <c r="D79" s="96">
        <v>2012</v>
      </c>
      <c r="E79" s="94">
        <v>6297.9618639612327</v>
      </c>
      <c r="F79" s="93">
        <v>584.75600144813654</v>
      </c>
      <c r="G79" s="94">
        <v>36109.622556768591</v>
      </c>
      <c r="H79" s="95">
        <v>6780.359408917132</v>
      </c>
      <c r="I79" s="95">
        <v>9985.941932650112</v>
      </c>
      <c r="J79" s="93">
        <v>1714.0326548150761</v>
      </c>
      <c r="K79" s="94">
        <v>52393.52635337993</v>
      </c>
      <c r="L79" s="93">
        <v>9079.1480651803449</v>
      </c>
      <c r="M79" s="24"/>
      <c r="N79" s="90"/>
    </row>
    <row r="80" spans="1:16" x14ac:dyDescent="0.2">
      <c r="A80" s="92"/>
      <c r="B80" s="89">
        <v>3</v>
      </c>
      <c r="C80" s="88">
        <v>4</v>
      </c>
      <c r="D80" s="87">
        <v>2012</v>
      </c>
      <c r="E80" s="85">
        <v>7295.0066010357441</v>
      </c>
      <c r="F80" s="84">
        <v>511.77620584840361</v>
      </c>
      <c r="G80" s="85">
        <v>34822.184023135254</v>
      </c>
      <c r="H80" s="86">
        <v>5113.5873454344774</v>
      </c>
      <c r="I80" s="86">
        <v>7941.4328496483486</v>
      </c>
      <c r="J80" s="84">
        <v>1051.6584117713339</v>
      </c>
      <c r="K80" s="85">
        <v>50058.623473819345</v>
      </c>
      <c r="L80" s="84">
        <v>6677.0219630542142</v>
      </c>
      <c r="M80" s="91"/>
      <c r="N80" s="90"/>
    </row>
    <row r="81" spans="1:14" x14ac:dyDescent="0.2">
      <c r="A81" s="92"/>
      <c r="B81" s="89">
        <v>4</v>
      </c>
      <c r="C81" s="88">
        <v>4</v>
      </c>
      <c r="D81" s="87">
        <v>2012</v>
      </c>
      <c r="E81" s="85">
        <v>6920.905887837368</v>
      </c>
      <c r="F81" s="84">
        <v>543.29923806127454</v>
      </c>
      <c r="G81" s="85">
        <v>34363.656763769723</v>
      </c>
      <c r="H81" s="86">
        <v>5150.2960757804794</v>
      </c>
      <c r="I81" s="86">
        <v>22545.288609774525</v>
      </c>
      <c r="J81" s="84">
        <v>6073.4462842069606</v>
      </c>
      <c r="K81" s="85">
        <v>63829.851261381613</v>
      </c>
      <c r="L81" s="84">
        <v>11767.041598048714</v>
      </c>
      <c r="M81" s="91"/>
      <c r="N81" s="90"/>
    </row>
    <row r="82" spans="1:14" x14ac:dyDescent="0.2">
      <c r="A82" s="92"/>
      <c r="B82" s="89">
        <v>5</v>
      </c>
      <c r="C82" s="88">
        <v>4</v>
      </c>
      <c r="D82" s="87">
        <v>2012</v>
      </c>
      <c r="E82" s="85">
        <v>6090.9243467053866</v>
      </c>
      <c r="F82" s="84">
        <v>365.83739374898545</v>
      </c>
      <c r="G82" s="85">
        <v>36970.012835273337</v>
      </c>
      <c r="H82" s="86">
        <v>3486.7153885352245</v>
      </c>
      <c r="I82" s="86">
        <v>16495.701210217125</v>
      </c>
      <c r="J82" s="84">
        <v>2818.477997358526</v>
      </c>
      <c r="K82" s="85">
        <v>59556.638392195848</v>
      </c>
      <c r="L82" s="84">
        <v>6671.0307796427351</v>
      </c>
      <c r="M82" s="91"/>
      <c r="N82" s="90"/>
    </row>
    <row r="83" spans="1:14" x14ac:dyDescent="0.2">
      <c r="A83" s="92"/>
      <c r="B83" s="89">
        <v>9</v>
      </c>
      <c r="C83" s="88">
        <v>4</v>
      </c>
      <c r="D83" s="87">
        <v>2012</v>
      </c>
      <c r="E83" s="85">
        <v>5941.8850925812649</v>
      </c>
      <c r="F83" s="84">
        <v>483.575714949352</v>
      </c>
      <c r="G83" s="85">
        <v>35534.617669342246</v>
      </c>
      <c r="H83" s="86">
        <v>5345.1864613531061</v>
      </c>
      <c r="I83" s="86">
        <v>14673.52952254557</v>
      </c>
      <c r="J83" s="84">
        <v>3366.2797715743686</v>
      </c>
      <c r="K83" s="85">
        <v>56150.032284469082</v>
      </c>
      <c r="L83" s="84">
        <v>9195.0419478768272</v>
      </c>
      <c r="M83" s="91"/>
      <c r="N83" s="90"/>
    </row>
    <row r="84" spans="1:14" x14ac:dyDescent="0.2">
      <c r="A84" s="92"/>
      <c r="B84" s="89">
        <v>10</v>
      </c>
      <c r="C84" s="88">
        <v>4</v>
      </c>
      <c r="D84" s="87">
        <v>2012</v>
      </c>
      <c r="E84" s="85">
        <v>3363.0892576350316</v>
      </c>
      <c r="F84" s="84">
        <v>372.79026370121363</v>
      </c>
      <c r="G84" s="85">
        <v>33245.753595784605</v>
      </c>
      <c r="H84" s="86">
        <v>5792.9016070996413</v>
      </c>
      <c r="I84" s="86">
        <v>14168.103140000903</v>
      </c>
      <c r="J84" s="84">
        <v>2499.5378408183274</v>
      </c>
      <c r="K84" s="85">
        <v>50776.945993420537</v>
      </c>
      <c r="L84" s="84">
        <v>8665.2297116191821</v>
      </c>
      <c r="M84" s="91"/>
      <c r="N84" s="90"/>
    </row>
    <row r="85" spans="1:14" x14ac:dyDescent="0.2">
      <c r="A85" s="92"/>
      <c r="B85" s="89">
        <v>11</v>
      </c>
      <c r="C85" s="88">
        <v>4</v>
      </c>
      <c r="D85" s="87">
        <v>2012</v>
      </c>
      <c r="E85" s="85">
        <v>3008.7023114749363</v>
      </c>
      <c r="F85" s="84">
        <v>330.14467170301367</v>
      </c>
      <c r="G85" s="85">
        <v>32210.977241325818</v>
      </c>
      <c r="H85" s="86">
        <v>5571.5453182582714</v>
      </c>
      <c r="I85" s="86">
        <v>19118.99722373037</v>
      </c>
      <c r="J85" s="84">
        <v>3268.202244683137</v>
      </c>
      <c r="K85" s="85">
        <v>54338.676776531123</v>
      </c>
      <c r="L85" s="84">
        <v>9169.8922346444215</v>
      </c>
      <c r="M85" s="91"/>
      <c r="N85" s="90"/>
    </row>
    <row r="86" spans="1:14" x14ac:dyDescent="0.2">
      <c r="A86" s="92"/>
      <c r="B86" s="89">
        <v>12</v>
      </c>
      <c r="C86" s="88">
        <v>4</v>
      </c>
      <c r="D86" s="87">
        <v>2012</v>
      </c>
      <c r="E86" s="85">
        <v>6812.0378666158485</v>
      </c>
      <c r="F86" s="84">
        <v>337.92570050278869</v>
      </c>
      <c r="G86" s="85">
        <v>27867.355144687474</v>
      </c>
      <c r="H86" s="86">
        <v>3671.304137714028</v>
      </c>
      <c r="I86" s="86">
        <v>13803.309833164554</v>
      </c>
      <c r="J86" s="84">
        <v>2499.8718435660103</v>
      </c>
      <c r="K86" s="85">
        <v>48482.702844467873</v>
      </c>
      <c r="L86" s="84">
        <v>6509.1016817828267</v>
      </c>
      <c r="M86" s="91"/>
      <c r="N86" s="90"/>
    </row>
    <row r="87" spans="1:14" x14ac:dyDescent="0.2">
      <c r="A87" s="92"/>
      <c r="B87" s="89">
        <v>13</v>
      </c>
      <c r="C87" s="88">
        <v>4</v>
      </c>
      <c r="D87" s="87">
        <v>2012</v>
      </c>
      <c r="E87" s="85">
        <v>4121.662627489126</v>
      </c>
      <c r="F87" s="84">
        <v>399.46221695364426</v>
      </c>
      <c r="G87" s="85">
        <v>35133.443864103174</v>
      </c>
      <c r="H87" s="86">
        <v>6046.0860507009529</v>
      </c>
      <c r="I87" s="86">
        <v>10052.30078734714</v>
      </c>
      <c r="J87" s="84">
        <v>1156.3691696893284</v>
      </c>
      <c r="K87" s="85">
        <v>49307.407278939441</v>
      </c>
      <c r="L87" s="84">
        <v>7601.9174373439255</v>
      </c>
      <c r="M87" s="91"/>
      <c r="N87" s="90"/>
    </row>
    <row r="88" spans="1:14" x14ac:dyDescent="0.2">
      <c r="A88" s="92"/>
      <c r="B88" s="89">
        <v>16</v>
      </c>
      <c r="C88" s="88">
        <v>4</v>
      </c>
      <c r="D88" s="87">
        <v>2012</v>
      </c>
      <c r="E88" s="85">
        <v>4787.9081276340085</v>
      </c>
      <c r="F88" s="84">
        <v>374.08038764457143</v>
      </c>
      <c r="G88" s="85">
        <v>43729.631783735691</v>
      </c>
      <c r="H88" s="86">
        <v>5506.4720689175447</v>
      </c>
      <c r="I88" s="86">
        <v>12736.855727296572</v>
      </c>
      <c r="J88" s="84">
        <v>2418.0763417273065</v>
      </c>
      <c r="K88" s="85">
        <v>61254.395638666268</v>
      </c>
      <c r="L88" s="84">
        <v>8298.6287982894228</v>
      </c>
      <c r="M88" s="91"/>
      <c r="N88" s="90"/>
    </row>
    <row r="89" spans="1:14" x14ac:dyDescent="0.2">
      <c r="A89" s="92"/>
      <c r="B89" s="89">
        <v>17</v>
      </c>
      <c r="C89" s="88">
        <v>4</v>
      </c>
      <c r="D89" s="87">
        <v>2012</v>
      </c>
      <c r="E89" s="85">
        <v>5229.4550119043079</v>
      </c>
      <c r="F89" s="84">
        <v>785.84096925082179</v>
      </c>
      <c r="G89" s="85">
        <v>43138.51873287122</v>
      </c>
      <c r="H89" s="86">
        <v>5730.6895032531938</v>
      </c>
      <c r="I89" s="86">
        <v>11648.722630679355</v>
      </c>
      <c r="J89" s="84">
        <v>1467.1057943456531</v>
      </c>
      <c r="K89" s="85">
        <v>60016.696375454878</v>
      </c>
      <c r="L89" s="84">
        <v>7983.6362668496686</v>
      </c>
      <c r="M89" s="91"/>
      <c r="N89" s="90"/>
    </row>
    <row r="90" spans="1:14" x14ac:dyDescent="0.2">
      <c r="A90" s="92"/>
      <c r="B90" s="89">
        <v>18</v>
      </c>
      <c r="C90" s="88">
        <v>4</v>
      </c>
      <c r="D90" s="87">
        <v>2012</v>
      </c>
      <c r="E90" s="85">
        <v>5139.5372100595532</v>
      </c>
      <c r="F90" s="84">
        <v>477.88179068336444</v>
      </c>
      <c r="G90" s="85">
        <v>41009.758319810651</v>
      </c>
      <c r="H90" s="86">
        <v>7353.2261725313729</v>
      </c>
      <c r="I90" s="86">
        <v>10147.403605342097</v>
      </c>
      <c r="J90" s="84">
        <v>3371.0181026413211</v>
      </c>
      <c r="K90" s="85">
        <v>56296.6991352123</v>
      </c>
      <c r="L90" s="84">
        <v>11202.126065856059</v>
      </c>
      <c r="M90" s="91"/>
      <c r="N90" s="90"/>
    </row>
    <row r="91" spans="1:14" x14ac:dyDescent="0.2">
      <c r="A91" s="92"/>
      <c r="B91" s="89">
        <v>19</v>
      </c>
      <c r="C91" s="88">
        <v>4</v>
      </c>
      <c r="D91" s="87">
        <v>2012</v>
      </c>
      <c r="E91" s="85">
        <v>5045.1045858034686</v>
      </c>
      <c r="F91" s="84">
        <v>408.05848125354657</v>
      </c>
      <c r="G91" s="85">
        <v>48875.278862902538</v>
      </c>
      <c r="H91" s="86">
        <v>4860.3224651788942</v>
      </c>
      <c r="I91" s="86">
        <v>16394.231492641975</v>
      </c>
      <c r="J91" s="84">
        <v>2075.7152349070889</v>
      </c>
      <c r="K91" s="85">
        <v>70314.614941347987</v>
      </c>
      <c r="L91" s="84">
        <v>7344.0961813395288</v>
      </c>
      <c r="M91" s="91"/>
      <c r="N91" s="90"/>
    </row>
    <row r="92" spans="1:14" x14ac:dyDescent="0.2">
      <c r="A92" s="92"/>
      <c r="B92" s="89">
        <v>20</v>
      </c>
      <c r="C92" s="88">
        <v>4</v>
      </c>
      <c r="D92" s="87">
        <v>2012</v>
      </c>
      <c r="E92" s="85">
        <v>4725.7760931105668</v>
      </c>
      <c r="F92" s="84">
        <v>476.16256530669284</v>
      </c>
      <c r="G92" s="85">
        <v>41764.80823966155</v>
      </c>
      <c r="H92" s="86">
        <v>4954.4390734566587</v>
      </c>
      <c r="I92" s="86">
        <v>18407.707436469522</v>
      </c>
      <c r="J92" s="84">
        <v>4091.871130488476</v>
      </c>
      <c r="K92" s="85">
        <v>64898.291769241638</v>
      </c>
      <c r="L92" s="84">
        <v>9522.4727692518281</v>
      </c>
      <c r="M92" s="91"/>
      <c r="N92" s="90"/>
    </row>
    <row r="93" spans="1:14" x14ac:dyDescent="0.2">
      <c r="A93" s="92"/>
      <c r="B93" s="89">
        <v>23</v>
      </c>
      <c r="C93" s="88">
        <v>4</v>
      </c>
      <c r="D93" s="87">
        <v>2012</v>
      </c>
      <c r="E93" s="85">
        <v>4969.9433149045999</v>
      </c>
      <c r="F93" s="84">
        <v>358.68093781941019</v>
      </c>
      <c r="G93" s="85">
        <v>29357.601483746283</v>
      </c>
      <c r="H93" s="86">
        <v>3657.6115385364837</v>
      </c>
      <c r="I93" s="86">
        <v>7031.9073126230023</v>
      </c>
      <c r="J93" s="84">
        <v>881.74610281886999</v>
      </c>
      <c r="K93" s="85">
        <v>41359.45211127388</v>
      </c>
      <c r="L93" s="84">
        <v>4898.038579174764</v>
      </c>
      <c r="M93" s="91"/>
      <c r="N93" s="90"/>
    </row>
    <row r="94" spans="1:14" x14ac:dyDescent="0.2">
      <c r="A94" s="92"/>
      <c r="B94" s="89">
        <v>24</v>
      </c>
      <c r="C94" s="88">
        <v>4</v>
      </c>
      <c r="D94" s="87">
        <v>2012</v>
      </c>
      <c r="E94" s="85">
        <v>5330.0888026360599</v>
      </c>
      <c r="F94" s="84">
        <v>642.42732733184869</v>
      </c>
      <c r="G94" s="85">
        <v>34259.212143552068</v>
      </c>
      <c r="H94" s="86">
        <v>5352.9045171881016</v>
      </c>
      <c r="I94" s="86">
        <v>10243.925273235236</v>
      </c>
      <c r="J94" s="84">
        <v>1038.1979319543409</v>
      </c>
      <c r="K94" s="85">
        <v>49833.226219423363</v>
      </c>
      <c r="L94" s="84">
        <v>7033.5297764742909</v>
      </c>
      <c r="M94" s="91"/>
      <c r="N94" s="90"/>
    </row>
    <row r="95" spans="1:14" x14ac:dyDescent="0.2">
      <c r="A95" s="92"/>
      <c r="B95" s="89">
        <v>25</v>
      </c>
      <c r="C95" s="88">
        <v>4</v>
      </c>
      <c r="D95" s="87">
        <v>2012</v>
      </c>
      <c r="E95" s="85">
        <v>3151.2021155090242</v>
      </c>
      <c r="F95" s="84">
        <v>341.04253959383959</v>
      </c>
      <c r="G95" s="85">
        <v>37526.565850044877</v>
      </c>
      <c r="H95" s="86">
        <v>6089.8958226932809</v>
      </c>
      <c r="I95" s="86">
        <v>10167.73465948213</v>
      </c>
      <c r="J95" s="84">
        <v>951.57114320113351</v>
      </c>
      <c r="K95" s="85">
        <v>50845.502625036032</v>
      </c>
      <c r="L95" s="84">
        <v>7382.5095054882549</v>
      </c>
      <c r="M95" s="91"/>
      <c r="N95" s="90"/>
    </row>
    <row r="96" spans="1:14" x14ac:dyDescent="0.2">
      <c r="A96" s="92"/>
      <c r="B96" s="89">
        <v>26</v>
      </c>
      <c r="C96" s="88">
        <v>4</v>
      </c>
      <c r="D96" s="87">
        <v>2012</v>
      </c>
      <c r="E96" s="85">
        <v>4167.3360571524709</v>
      </c>
      <c r="F96" s="84">
        <v>325.46990662026457</v>
      </c>
      <c r="G96" s="85">
        <v>26765.33779908967</v>
      </c>
      <c r="H96" s="86">
        <v>3827.7014935444445</v>
      </c>
      <c r="I96" s="86">
        <v>12508.570484742222</v>
      </c>
      <c r="J96" s="84">
        <v>2664.0141481589712</v>
      </c>
      <c r="K96" s="85">
        <v>43441.244340984362</v>
      </c>
      <c r="L96" s="84">
        <v>6817.1855483236805</v>
      </c>
      <c r="M96" s="91"/>
      <c r="N96" s="90"/>
    </row>
    <row r="97" spans="1:15" x14ac:dyDescent="0.2">
      <c r="A97" s="92"/>
      <c r="B97" s="89">
        <v>27</v>
      </c>
      <c r="C97" s="88">
        <v>4</v>
      </c>
      <c r="D97" s="87">
        <v>2012</v>
      </c>
      <c r="E97" s="85">
        <v>4411.5378675946467</v>
      </c>
      <c r="F97" s="84">
        <v>410.18369049042133</v>
      </c>
      <c r="G97" s="85">
        <v>36963.73374277784</v>
      </c>
      <c r="H97" s="86">
        <v>5839.6951526340717</v>
      </c>
      <c r="I97" s="86">
        <v>23723.246865987501</v>
      </c>
      <c r="J97" s="84">
        <v>5408.7393709572452</v>
      </c>
      <c r="K97" s="85">
        <v>65098.51847635999</v>
      </c>
      <c r="L97" s="84">
        <v>11658.618214081738</v>
      </c>
      <c r="M97" s="91"/>
      <c r="N97" s="90"/>
    </row>
    <row r="98" spans="1:15" s="3" customFormat="1" ht="13.5" thickBot="1" x14ac:dyDescent="0.25">
      <c r="A98" s="10"/>
      <c r="B98" s="83">
        <v>30</v>
      </c>
      <c r="C98" s="82">
        <v>4</v>
      </c>
      <c r="D98" s="81">
        <v>2012</v>
      </c>
      <c r="E98" s="79">
        <v>4011.0790708421541</v>
      </c>
      <c r="F98" s="78">
        <v>233.98554530722348</v>
      </c>
      <c r="G98" s="79">
        <v>37165.365432927225</v>
      </c>
      <c r="H98" s="80">
        <v>3153.0809444027122</v>
      </c>
      <c r="I98" s="80">
        <v>15020.349808354662</v>
      </c>
      <c r="J98" s="78">
        <v>2406.4091443973125</v>
      </c>
      <c r="K98" s="79">
        <v>56196.794312124039</v>
      </c>
      <c r="L98" s="78">
        <v>5793.475634107248</v>
      </c>
      <c r="M98" s="8"/>
      <c r="N98" s="8"/>
    </row>
    <row r="99" spans="1:15" s="50" customFormat="1" ht="13.5" thickBot="1" x14ac:dyDescent="0.25">
      <c r="A99" s="4"/>
      <c r="B99" s="3" t="s">
        <v>17</v>
      </c>
      <c r="C99" s="3" t="s">
        <v>17</v>
      </c>
      <c r="D99" s="3" t="s">
        <v>17</v>
      </c>
      <c r="E99" s="8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3.5" thickBot="1" x14ac:dyDescent="0.25">
      <c r="B100" s="19"/>
      <c r="C100" s="19"/>
      <c r="D100" s="320" t="s">
        <v>16</v>
      </c>
      <c r="E100" s="321"/>
      <c r="F100" s="322" t="s">
        <v>5</v>
      </c>
      <c r="G100" s="322"/>
      <c r="H100" s="322"/>
      <c r="I100" s="321"/>
      <c r="J100" s="323" t="s">
        <v>7</v>
      </c>
      <c r="K100" s="324"/>
      <c r="L100" s="19"/>
      <c r="M100" s="19"/>
      <c r="N100" s="19"/>
      <c r="O100" s="19"/>
    </row>
    <row r="101" spans="1:15" ht="13.5" thickBot="1" x14ac:dyDescent="0.25">
      <c r="B101" s="327">
        <v>41000</v>
      </c>
      <c r="C101" s="328"/>
      <c r="D101" s="331" t="s">
        <v>4</v>
      </c>
      <c r="E101" s="332"/>
      <c r="F101" s="333" t="s">
        <v>3</v>
      </c>
      <c r="G101" s="334"/>
      <c r="H101" s="334" t="s">
        <v>2</v>
      </c>
      <c r="I101" s="335"/>
      <c r="J101" s="325"/>
      <c r="K101" s="326"/>
      <c r="L101" s="19"/>
      <c r="M101" s="19"/>
    </row>
    <row r="102" spans="1:15" ht="26.25" thickBot="1" x14ac:dyDescent="0.25">
      <c r="B102" s="329"/>
      <c r="C102" s="330"/>
      <c r="D102" s="77" t="s">
        <v>14</v>
      </c>
      <c r="E102" s="76" t="s">
        <v>13</v>
      </c>
      <c r="F102" s="75" t="s">
        <v>15</v>
      </c>
      <c r="G102" s="73" t="s">
        <v>13</v>
      </c>
      <c r="H102" s="74" t="s">
        <v>14</v>
      </c>
      <c r="I102" s="73" t="s">
        <v>13</v>
      </c>
      <c r="J102" s="72" t="s">
        <v>14</v>
      </c>
      <c r="K102" s="71" t="s">
        <v>13</v>
      </c>
      <c r="L102" s="19"/>
      <c r="M102" s="19"/>
    </row>
    <row r="103" spans="1:15" x14ac:dyDescent="0.2">
      <c r="B103" s="312" t="s">
        <v>12</v>
      </c>
      <c r="C103" s="313"/>
      <c r="D103" s="70">
        <v>5041.0572056243391</v>
      </c>
      <c r="E103" s="69">
        <v>438.16907741094082</v>
      </c>
      <c r="F103" s="68">
        <v>36340.67180426549</v>
      </c>
      <c r="G103" s="66">
        <v>5164.2010273065025</v>
      </c>
      <c r="H103" s="67">
        <v>13840.763020296648</v>
      </c>
      <c r="I103" s="66">
        <v>2561.1170332040392</v>
      </c>
      <c r="J103" s="67">
        <v>55222.492030186484</v>
      </c>
      <c r="K103" s="66">
        <v>8163.4871379214865</v>
      </c>
      <c r="L103" s="19"/>
      <c r="M103" s="19"/>
    </row>
    <row r="104" spans="1:15" x14ac:dyDescent="0.2">
      <c r="B104" s="314" t="s">
        <v>11</v>
      </c>
      <c r="C104" s="315"/>
      <c r="D104" s="64">
        <v>7295.0066010357441</v>
      </c>
      <c r="E104" s="63">
        <v>785.84096925082179</v>
      </c>
      <c r="F104" s="65">
        <v>48875.278862902538</v>
      </c>
      <c r="G104" s="63">
        <v>7353.2261725313729</v>
      </c>
      <c r="H104" s="64">
        <v>23723.246865987501</v>
      </c>
      <c r="I104" s="63">
        <v>6073.4462842069606</v>
      </c>
      <c r="J104" s="64">
        <v>70314.614941347987</v>
      </c>
      <c r="K104" s="63">
        <v>11767.041598048714</v>
      </c>
      <c r="L104" s="19"/>
      <c r="M104" s="19"/>
    </row>
    <row r="105" spans="1:15" ht="13.5" thickBot="1" x14ac:dyDescent="0.25">
      <c r="B105" s="316" t="s">
        <v>10</v>
      </c>
      <c r="C105" s="317"/>
      <c r="D105" s="61">
        <v>3008.7023114749363</v>
      </c>
      <c r="E105" s="60">
        <v>233.98554530722348</v>
      </c>
      <c r="F105" s="62">
        <v>26765.33779908967</v>
      </c>
      <c r="G105" s="60">
        <v>3153.0809444027122</v>
      </c>
      <c r="H105" s="61">
        <v>7031.9073126230023</v>
      </c>
      <c r="I105" s="60">
        <v>881.74610281886999</v>
      </c>
      <c r="J105" s="61">
        <v>41359.45211127388</v>
      </c>
      <c r="K105" s="60">
        <v>4898.038579174764</v>
      </c>
      <c r="L105" s="19"/>
      <c r="M105" s="19"/>
    </row>
    <row r="106" spans="1:15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9" spans="1:15" x14ac:dyDescent="0.2">
      <c r="B109" s="59" t="s">
        <v>9</v>
      </c>
      <c r="C109" s="58"/>
      <c r="D109" s="58"/>
      <c r="E109" s="58"/>
      <c r="F109" s="58"/>
      <c r="G109" s="58"/>
      <c r="H109" s="58"/>
      <c r="I109" s="58"/>
      <c r="J109" s="58"/>
      <c r="K109" s="58"/>
      <c r="L109" s="57"/>
      <c r="M109" s="50"/>
      <c r="N109" s="3"/>
      <c r="O109" s="50"/>
    </row>
    <row r="110" spans="1:15" x14ac:dyDescent="0.2">
      <c r="A110" s="56"/>
      <c r="B110" s="1" t="s">
        <v>8</v>
      </c>
      <c r="N110" s="19"/>
    </row>
    <row r="111" spans="1:15" ht="12" customHeight="1" x14ac:dyDescent="0.2">
      <c r="A111" s="56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9"/>
    </row>
    <row r="112" spans="1:15" ht="16.5" customHeight="1" thickBot="1" x14ac:dyDescent="0.25">
      <c r="A112" s="56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9"/>
    </row>
    <row r="113" spans="1:17" ht="28.5" customHeight="1" thickBot="1" x14ac:dyDescent="0.25">
      <c r="A113" s="56"/>
      <c r="B113" s="14"/>
      <c r="C113" s="14"/>
      <c r="D113" s="14"/>
      <c r="E113" s="14"/>
      <c r="F113" s="55" t="s">
        <v>7</v>
      </c>
      <c r="G113" s="54" t="s">
        <v>6</v>
      </c>
      <c r="H113" s="318" t="s">
        <v>5</v>
      </c>
      <c r="I113" s="319"/>
      <c r="K113" s="18"/>
      <c r="L113" s="18"/>
      <c r="M113" s="18"/>
      <c r="N113" s="19"/>
    </row>
    <row r="114" spans="1:17" ht="16.5" customHeight="1" thickBot="1" x14ac:dyDescent="0.25">
      <c r="B114" s="14"/>
      <c r="C114" s="14"/>
      <c r="D114" s="14"/>
      <c r="E114" s="14"/>
      <c r="F114" s="53"/>
      <c r="G114" s="52" t="s">
        <v>4</v>
      </c>
      <c r="H114" s="51" t="s">
        <v>3</v>
      </c>
      <c r="I114" s="51" t="s">
        <v>2</v>
      </c>
      <c r="K114" s="49"/>
      <c r="L114" s="50"/>
      <c r="M114" s="49"/>
      <c r="N114" s="19"/>
    </row>
    <row r="115" spans="1:17" x14ac:dyDescent="0.2">
      <c r="A115" s="40"/>
      <c r="B115" s="48">
        <v>1</v>
      </c>
      <c r="C115" s="47" t="s">
        <v>54</v>
      </c>
      <c r="D115" s="46"/>
      <c r="E115" s="45"/>
      <c r="F115" s="44">
        <v>287636.34389548434</v>
      </c>
      <c r="G115" s="43">
        <v>229.56560529851174</v>
      </c>
      <c r="H115" s="43">
        <v>215287.47273652387</v>
      </c>
      <c r="I115" s="42">
        <v>72119.30555366195</v>
      </c>
      <c r="J115" s="14"/>
      <c r="K115" s="21"/>
      <c r="L115" s="22"/>
      <c r="M115" s="21"/>
      <c r="N115" s="20"/>
      <c r="O115" s="32"/>
      <c r="P115" s="32"/>
      <c r="Q115" s="32"/>
    </row>
    <row r="116" spans="1:17" x14ac:dyDescent="0.2">
      <c r="A116" s="40"/>
      <c r="B116" s="39">
        <v>2</v>
      </c>
      <c r="C116" s="38" t="s">
        <v>55</v>
      </c>
      <c r="D116" s="37"/>
      <c r="E116" s="36"/>
      <c r="F116" s="35">
        <v>149131.2916107538</v>
      </c>
      <c r="G116" s="35">
        <v>9076.1439046721007</v>
      </c>
      <c r="H116" s="34">
        <v>103992.27180219207</v>
      </c>
      <c r="I116" s="33">
        <v>36062.875903889624</v>
      </c>
      <c r="J116" s="14"/>
      <c r="K116" s="21"/>
      <c r="L116" s="22"/>
      <c r="M116" s="21"/>
      <c r="N116" s="20"/>
      <c r="O116" s="32"/>
      <c r="P116" s="32"/>
      <c r="Q116" s="32"/>
    </row>
    <row r="117" spans="1:17" x14ac:dyDescent="0.2">
      <c r="A117" s="40"/>
      <c r="B117" s="39">
        <v>3</v>
      </c>
      <c r="C117" s="38" t="s">
        <v>56</v>
      </c>
      <c r="D117" s="37"/>
      <c r="E117" s="36"/>
      <c r="F117" s="35">
        <v>139185.63497523806</v>
      </c>
      <c r="G117" s="35">
        <v>1301.4222700835076</v>
      </c>
      <c r="H117" s="34">
        <v>98290.878653110965</v>
      </c>
      <c r="I117" s="33">
        <v>39593.334052043574</v>
      </c>
      <c r="J117" s="14"/>
      <c r="K117" s="21"/>
      <c r="L117" s="22"/>
      <c r="M117" s="21"/>
      <c r="N117" s="20"/>
      <c r="O117" s="32"/>
      <c r="P117" s="32"/>
      <c r="Q117" s="32"/>
    </row>
    <row r="118" spans="1:17" x14ac:dyDescent="0.2">
      <c r="A118" s="40"/>
      <c r="B118" s="39">
        <v>4</v>
      </c>
      <c r="C118" s="38" t="s">
        <v>57</v>
      </c>
      <c r="D118" s="37"/>
      <c r="E118" s="36"/>
      <c r="F118" s="35">
        <v>82872.999069742975</v>
      </c>
      <c r="G118" s="35">
        <v>8164.1907724406256</v>
      </c>
      <c r="H118" s="34">
        <v>58841.456698096685</v>
      </c>
      <c r="I118" s="33">
        <v>15867.35159920566</v>
      </c>
      <c r="J118" s="14"/>
      <c r="K118" s="21"/>
      <c r="L118" s="22"/>
      <c r="M118" s="21"/>
      <c r="N118" s="20"/>
      <c r="O118" s="32"/>
      <c r="P118" s="32"/>
      <c r="Q118" s="32"/>
    </row>
    <row r="119" spans="1:17" x14ac:dyDescent="0.2">
      <c r="A119" s="40"/>
      <c r="B119" s="39">
        <v>5</v>
      </c>
      <c r="C119" s="38" t="s">
        <v>58</v>
      </c>
      <c r="D119" s="37"/>
      <c r="E119" s="36"/>
      <c r="F119" s="41">
        <v>74490.803294946643</v>
      </c>
      <c r="G119" s="35">
        <v>4630.1561563026662</v>
      </c>
      <c r="H119" s="34">
        <v>49416.443770667407</v>
      </c>
      <c r="I119" s="33">
        <v>20444.20336797657</v>
      </c>
      <c r="J119" s="14"/>
      <c r="K119" s="21"/>
      <c r="L119" s="22"/>
      <c r="M119" s="21"/>
      <c r="N119" s="20"/>
      <c r="O119" s="32"/>
      <c r="P119" s="32"/>
      <c r="Q119" s="32"/>
    </row>
    <row r="120" spans="1:17" x14ac:dyDescent="0.2">
      <c r="A120" s="40"/>
      <c r="B120" s="39">
        <v>6</v>
      </c>
      <c r="C120" s="38" t="s">
        <v>59</v>
      </c>
      <c r="D120" s="37"/>
      <c r="E120" s="36"/>
      <c r="F120" s="35">
        <v>65793.143473318851</v>
      </c>
      <c r="G120" s="35">
        <v>4042.0892779591645</v>
      </c>
      <c r="H120" s="34">
        <v>47977.893771270305</v>
      </c>
      <c r="I120" s="33">
        <v>13773.160424089381</v>
      </c>
      <c r="J120" s="14"/>
      <c r="K120" s="21"/>
      <c r="L120" s="22"/>
      <c r="M120" s="21"/>
      <c r="N120" s="20"/>
      <c r="O120" s="32"/>
      <c r="P120" s="32"/>
      <c r="Q120" s="32"/>
    </row>
    <row r="121" spans="1:17" x14ac:dyDescent="0.2">
      <c r="A121" s="40"/>
      <c r="B121" s="39">
        <v>7</v>
      </c>
      <c r="C121" s="38" t="s">
        <v>60</v>
      </c>
      <c r="D121" s="37"/>
      <c r="E121" s="36"/>
      <c r="F121" s="35">
        <v>49238.028923863109</v>
      </c>
      <c r="G121" s="35">
        <v>17832.531686091643</v>
      </c>
      <c r="H121" s="34">
        <v>19884.190958679133</v>
      </c>
      <c r="I121" s="33">
        <v>11521.306279092332</v>
      </c>
      <c r="J121" s="14"/>
      <c r="K121" s="21"/>
      <c r="L121" s="22"/>
      <c r="M121" s="21"/>
      <c r="N121" s="20"/>
      <c r="O121" s="32"/>
      <c r="P121" s="32"/>
      <c r="Q121" s="32"/>
    </row>
    <row r="122" spans="1:17" x14ac:dyDescent="0.2">
      <c r="A122" s="40"/>
      <c r="B122" s="39">
        <v>8</v>
      </c>
      <c r="C122" s="38" t="s">
        <v>61</v>
      </c>
      <c r="D122" s="37"/>
      <c r="E122" s="36"/>
      <c r="F122" s="35">
        <v>35970.889675400678</v>
      </c>
      <c r="G122" s="35">
        <v>1622.0895000071987</v>
      </c>
      <c r="H122" s="34">
        <v>31073.779142202646</v>
      </c>
      <c r="I122" s="33">
        <v>3275.021033190832</v>
      </c>
      <c r="J122" s="14"/>
      <c r="K122" s="21"/>
      <c r="L122" s="22"/>
      <c r="M122" s="21"/>
      <c r="N122" s="20"/>
      <c r="O122" s="32"/>
      <c r="P122" s="32"/>
      <c r="Q122" s="32"/>
    </row>
    <row r="123" spans="1:17" x14ac:dyDescent="0.2">
      <c r="A123" s="40"/>
      <c r="B123" s="39">
        <v>9</v>
      </c>
      <c r="C123" s="38" t="s">
        <v>62</v>
      </c>
      <c r="D123" s="37"/>
      <c r="E123" s="36"/>
      <c r="F123" s="35">
        <v>32314.0820062159</v>
      </c>
      <c r="G123" s="35">
        <v>3423.8902429099976</v>
      </c>
      <c r="H123" s="34">
        <v>19226.619210230965</v>
      </c>
      <c r="I123" s="33">
        <v>9663.5725530749369</v>
      </c>
      <c r="J123" s="14"/>
      <c r="K123" s="21"/>
      <c r="L123" s="22"/>
      <c r="M123" s="21"/>
      <c r="N123" s="20"/>
      <c r="O123" s="32"/>
      <c r="P123" s="32"/>
      <c r="Q123" s="32"/>
    </row>
    <row r="124" spans="1:17" x14ac:dyDescent="0.2">
      <c r="A124" s="40"/>
      <c r="B124" s="39">
        <v>10</v>
      </c>
      <c r="C124" s="38" t="s">
        <v>63</v>
      </c>
      <c r="D124" s="37"/>
      <c r="E124" s="36"/>
      <c r="F124" s="35">
        <v>28536.602993035773</v>
      </c>
      <c r="G124" s="35">
        <v>11348.109526174083</v>
      </c>
      <c r="H124" s="34">
        <v>10039.654486880499</v>
      </c>
      <c r="I124" s="33">
        <v>7148.8389799811875</v>
      </c>
      <c r="J124" s="14"/>
      <c r="K124" s="21"/>
      <c r="L124" s="22"/>
      <c r="M124" s="21"/>
      <c r="N124" s="20"/>
      <c r="O124" s="32"/>
      <c r="P124" s="32"/>
      <c r="Q124" s="32"/>
    </row>
    <row r="125" spans="1:17" x14ac:dyDescent="0.2">
      <c r="A125" s="40"/>
      <c r="B125" s="39">
        <v>11</v>
      </c>
      <c r="C125" s="38" t="s">
        <v>64</v>
      </c>
      <c r="D125" s="37"/>
      <c r="E125" s="36"/>
      <c r="F125" s="35">
        <v>28021.380075813671</v>
      </c>
      <c r="G125" s="35">
        <v>2076.1065255623234</v>
      </c>
      <c r="H125" s="34">
        <v>14530.340340760002</v>
      </c>
      <c r="I125" s="33">
        <v>11414.933209491348</v>
      </c>
      <c r="J125" s="14"/>
      <c r="K125" s="21"/>
      <c r="L125" s="22"/>
      <c r="M125" s="21"/>
      <c r="N125" s="20"/>
      <c r="O125" s="32"/>
      <c r="P125" s="32"/>
      <c r="Q125" s="32"/>
    </row>
    <row r="126" spans="1:17" x14ac:dyDescent="0.2">
      <c r="A126" s="40"/>
      <c r="B126" s="39">
        <v>12</v>
      </c>
      <c r="C126" s="38" t="s">
        <v>65</v>
      </c>
      <c r="D126" s="37"/>
      <c r="E126" s="36"/>
      <c r="F126" s="35">
        <v>24673.922774136852</v>
      </c>
      <c r="G126" s="35">
        <v>3214.582938098451</v>
      </c>
      <c r="H126" s="34">
        <v>19864.578146325101</v>
      </c>
      <c r="I126" s="33">
        <v>1594.7616897133014</v>
      </c>
      <c r="J126" s="14"/>
      <c r="K126" s="21"/>
      <c r="L126" s="22"/>
      <c r="M126" s="21"/>
      <c r="N126" s="20"/>
      <c r="O126" s="32"/>
      <c r="P126" s="32"/>
      <c r="Q126" s="32"/>
    </row>
    <row r="127" spans="1:17" x14ac:dyDescent="0.2">
      <c r="A127" s="40"/>
      <c r="B127" s="39">
        <v>13</v>
      </c>
      <c r="C127" s="38" t="s">
        <v>66</v>
      </c>
      <c r="D127" s="37"/>
      <c r="E127" s="36"/>
      <c r="F127" s="35">
        <v>21135.694262897214</v>
      </c>
      <c r="G127" s="35">
        <v>4180.7944209059069</v>
      </c>
      <c r="H127" s="34">
        <v>4121.2676732024593</v>
      </c>
      <c r="I127" s="33">
        <v>12833.632168788849</v>
      </c>
      <c r="J127" s="14"/>
      <c r="K127" s="21"/>
      <c r="L127" s="22"/>
      <c r="M127" s="21"/>
      <c r="N127" s="20"/>
      <c r="O127" s="32"/>
      <c r="P127" s="32"/>
      <c r="Q127" s="32"/>
    </row>
    <row r="128" spans="1:17" x14ac:dyDescent="0.2">
      <c r="A128" s="40"/>
      <c r="B128" s="39">
        <v>14</v>
      </c>
      <c r="C128" s="38" t="s">
        <v>67</v>
      </c>
      <c r="D128" s="37"/>
      <c r="E128" s="36"/>
      <c r="F128" s="35">
        <v>16592.957498556731</v>
      </c>
      <c r="G128" s="35">
        <v>6373.337172515332</v>
      </c>
      <c r="H128" s="34">
        <v>6193.7711496304</v>
      </c>
      <c r="I128" s="33">
        <v>4025.8491764109972</v>
      </c>
      <c r="J128" s="14"/>
      <c r="K128" s="21"/>
      <c r="L128" s="22"/>
      <c r="M128" s="21"/>
      <c r="N128" s="20"/>
      <c r="O128" s="32"/>
      <c r="P128" s="32"/>
      <c r="Q128" s="32"/>
    </row>
    <row r="129" spans="1:17" x14ac:dyDescent="0.2">
      <c r="A129" s="40"/>
      <c r="B129" s="39">
        <v>15</v>
      </c>
      <c r="C129" s="38" t="s">
        <v>68</v>
      </c>
      <c r="D129" s="37"/>
      <c r="E129" s="36"/>
      <c r="F129" s="35">
        <v>13770.257846473816</v>
      </c>
      <c r="G129" s="35">
        <v>2418.5411063969309</v>
      </c>
      <c r="H129" s="34">
        <v>9424.7894867850882</v>
      </c>
      <c r="I129" s="33">
        <v>1926.9272532917969</v>
      </c>
      <c r="J129" s="14"/>
      <c r="K129" s="21"/>
      <c r="L129" s="22"/>
      <c r="M129" s="21"/>
      <c r="N129" s="20"/>
      <c r="O129" s="32"/>
      <c r="P129" s="32"/>
      <c r="Q129" s="32"/>
    </row>
    <row r="130" spans="1:17" x14ac:dyDescent="0.2">
      <c r="A130" s="40"/>
      <c r="B130" s="39">
        <v>16</v>
      </c>
      <c r="C130" s="38" t="s">
        <v>69</v>
      </c>
      <c r="D130" s="37"/>
      <c r="E130" s="36"/>
      <c r="F130" s="35">
        <v>8446.2868930519999</v>
      </c>
      <c r="G130" s="35">
        <v>264.48036867480039</v>
      </c>
      <c r="H130" s="34">
        <v>1933.5005338188755</v>
      </c>
      <c r="I130" s="33">
        <v>6248.3059905583241</v>
      </c>
      <c r="J130" s="14"/>
      <c r="K130" s="21"/>
      <c r="L130" s="22"/>
      <c r="M130" s="21"/>
      <c r="N130" s="20"/>
      <c r="O130" s="32"/>
      <c r="P130" s="32"/>
      <c r="Q130" s="32"/>
    </row>
    <row r="131" spans="1:17" x14ac:dyDescent="0.2">
      <c r="A131" s="3"/>
      <c r="B131" s="39">
        <v>17</v>
      </c>
      <c r="C131" s="38" t="s">
        <v>70</v>
      </c>
      <c r="D131" s="37"/>
      <c r="E131" s="36"/>
      <c r="F131" s="35">
        <v>7839.871963623551</v>
      </c>
      <c r="G131" s="35">
        <v>2053.2370512160028</v>
      </c>
      <c r="H131" s="34">
        <v>3230.8990827474136</v>
      </c>
      <c r="I131" s="33">
        <v>2555.7358296601337</v>
      </c>
      <c r="J131" s="14"/>
      <c r="K131" s="21"/>
      <c r="L131" s="22"/>
      <c r="M131" s="21"/>
      <c r="N131" s="20"/>
      <c r="O131" s="32"/>
      <c r="P131" s="32"/>
      <c r="Q131" s="32"/>
    </row>
    <row r="132" spans="1:17" x14ac:dyDescent="0.2">
      <c r="A132" s="40"/>
      <c r="B132" s="39">
        <v>18</v>
      </c>
      <c r="C132" s="38" t="s">
        <v>71</v>
      </c>
      <c r="D132" s="37"/>
      <c r="E132" s="36"/>
      <c r="F132" s="35">
        <v>7414.4333266308695</v>
      </c>
      <c r="G132" s="35">
        <v>5425.464908281333</v>
      </c>
      <c r="H132" s="34">
        <v>555.52206055845079</v>
      </c>
      <c r="I132" s="33">
        <v>1433.4463577910853</v>
      </c>
      <c r="J132" s="14"/>
      <c r="K132" s="21"/>
      <c r="L132" s="22"/>
      <c r="M132" s="21"/>
      <c r="N132" s="20"/>
      <c r="O132" s="32"/>
      <c r="P132" s="32"/>
      <c r="Q132" s="32"/>
    </row>
    <row r="133" spans="1:17" x14ac:dyDescent="0.2">
      <c r="A133" s="40"/>
      <c r="B133" s="39">
        <v>19</v>
      </c>
      <c r="C133" s="38" t="s">
        <v>72</v>
      </c>
      <c r="D133" s="37"/>
      <c r="E133" s="36"/>
      <c r="F133" s="35">
        <v>6686.8882017446422</v>
      </c>
      <c r="G133" s="35">
        <v>3222.7056571078315</v>
      </c>
      <c r="H133" s="34">
        <v>3048.0750403263587</v>
      </c>
      <c r="I133" s="33">
        <v>416.10750431045221</v>
      </c>
      <c r="J133" s="14"/>
      <c r="K133" s="21"/>
      <c r="L133" s="22"/>
      <c r="M133" s="21"/>
      <c r="N133" s="20"/>
      <c r="O133" s="32"/>
      <c r="P133" s="32"/>
      <c r="Q133" s="32"/>
    </row>
    <row r="134" spans="1:17" x14ac:dyDescent="0.2">
      <c r="A134" s="40"/>
      <c r="B134" s="39">
        <v>20</v>
      </c>
      <c r="C134" s="38" t="s">
        <v>73</v>
      </c>
      <c r="D134" s="37"/>
      <c r="E134" s="36"/>
      <c r="F134" s="35">
        <v>5395.669989287966</v>
      </c>
      <c r="G134" s="35">
        <v>968.09941984125942</v>
      </c>
      <c r="H134" s="34">
        <v>3252.3438332744627</v>
      </c>
      <c r="I134" s="33">
        <v>1175.2267361722445</v>
      </c>
      <c r="J134" s="14"/>
      <c r="K134" s="21"/>
      <c r="L134" s="22"/>
      <c r="M134" s="21"/>
      <c r="N134" s="20"/>
      <c r="O134" s="32"/>
      <c r="P134" s="32"/>
      <c r="Q134" s="32"/>
    </row>
    <row r="135" spans="1:17" x14ac:dyDescent="0.2">
      <c r="A135" s="40"/>
      <c r="B135" s="39">
        <v>21</v>
      </c>
      <c r="C135" s="38" t="s">
        <v>74</v>
      </c>
      <c r="D135" s="37"/>
      <c r="E135" s="36"/>
      <c r="F135" s="35">
        <v>5014.0379662302948</v>
      </c>
      <c r="G135" s="35">
        <v>1182.4470293301599</v>
      </c>
      <c r="H135" s="34">
        <v>2892.0756076560979</v>
      </c>
      <c r="I135" s="33">
        <v>939.51532924403716</v>
      </c>
      <c r="J135" s="14"/>
      <c r="K135" s="21"/>
      <c r="L135" s="22"/>
      <c r="M135" s="21"/>
      <c r="N135" s="20"/>
      <c r="O135" s="32"/>
      <c r="P135" s="32"/>
      <c r="Q135" s="32"/>
    </row>
    <row r="136" spans="1:17" x14ac:dyDescent="0.2">
      <c r="A136" s="40"/>
      <c r="B136" s="39">
        <v>22</v>
      </c>
      <c r="C136" s="38" t="s">
        <v>75</v>
      </c>
      <c r="D136" s="37"/>
      <c r="E136" s="36"/>
      <c r="F136" s="35">
        <v>3550.447029364585</v>
      </c>
      <c r="G136" s="35">
        <v>1663.7867037013953</v>
      </c>
      <c r="H136" s="34">
        <v>425.44085629155671</v>
      </c>
      <c r="I136" s="33">
        <v>1461.2194693716328</v>
      </c>
      <c r="J136" s="14"/>
      <c r="K136" s="21"/>
      <c r="L136" s="22"/>
      <c r="M136" s="21"/>
      <c r="N136" s="20"/>
      <c r="O136" s="32"/>
      <c r="P136" s="32"/>
      <c r="Q136" s="32"/>
    </row>
    <row r="137" spans="1:17" x14ac:dyDescent="0.2">
      <c r="A137" s="40"/>
      <c r="B137" s="39">
        <v>23</v>
      </c>
      <c r="C137" s="38" t="s">
        <v>76</v>
      </c>
      <c r="D137" s="37"/>
      <c r="E137" s="36"/>
      <c r="F137" s="35">
        <v>2567.6777273802554</v>
      </c>
      <c r="G137" s="35">
        <v>2352.7991514917808</v>
      </c>
      <c r="H137" s="34">
        <v>214.87857588847481</v>
      </c>
      <c r="I137" s="33">
        <v>0</v>
      </c>
      <c r="J137" s="14"/>
      <c r="K137" s="21"/>
      <c r="L137" s="22"/>
      <c r="M137" s="21"/>
      <c r="N137" s="20"/>
      <c r="O137" s="32"/>
      <c r="P137" s="32"/>
      <c r="Q137" s="32"/>
    </row>
    <row r="138" spans="1:17" x14ac:dyDescent="0.2">
      <c r="A138" s="40"/>
      <c r="B138" s="39">
        <v>24</v>
      </c>
      <c r="C138" s="38" t="s">
        <v>77</v>
      </c>
      <c r="D138" s="37"/>
      <c r="E138" s="36"/>
      <c r="F138" s="35">
        <v>2564.9444297193254</v>
      </c>
      <c r="G138" s="35">
        <v>400.3550169652151</v>
      </c>
      <c r="H138" s="34">
        <v>1347.5344200118195</v>
      </c>
      <c r="I138" s="33">
        <v>817.05499274229066</v>
      </c>
      <c r="J138" s="14"/>
      <c r="K138" s="21"/>
      <c r="L138" s="22"/>
      <c r="M138" s="21"/>
      <c r="N138" s="20"/>
      <c r="O138" s="32"/>
      <c r="P138" s="32"/>
      <c r="Q138" s="32"/>
    </row>
    <row r="139" spans="1:17" x14ac:dyDescent="0.2">
      <c r="A139" s="40"/>
      <c r="B139" s="39">
        <v>25</v>
      </c>
      <c r="C139" s="38" t="s">
        <v>78</v>
      </c>
      <c r="D139" s="37"/>
      <c r="E139" s="36"/>
      <c r="F139" s="35">
        <v>1888.8038877915385</v>
      </c>
      <c r="G139" s="35">
        <v>1888.8038877915385</v>
      </c>
      <c r="H139" s="34">
        <v>0</v>
      </c>
      <c r="I139" s="33">
        <v>0</v>
      </c>
      <c r="J139" s="14"/>
      <c r="K139" s="21"/>
      <c r="L139" s="22"/>
      <c r="M139" s="21"/>
      <c r="N139" s="20"/>
      <c r="O139" s="32"/>
      <c r="P139" s="32"/>
      <c r="Q139" s="32"/>
    </row>
    <row r="140" spans="1:17" x14ac:dyDescent="0.2">
      <c r="A140" s="40"/>
      <c r="B140" s="39">
        <v>26</v>
      </c>
      <c r="C140" s="38" t="s">
        <v>79</v>
      </c>
      <c r="D140" s="37"/>
      <c r="E140" s="36"/>
      <c r="F140" s="35">
        <v>1308.3181317525307</v>
      </c>
      <c r="G140" s="35">
        <v>173.85236856184486</v>
      </c>
      <c r="H140" s="34">
        <v>666.62742832547883</v>
      </c>
      <c r="I140" s="33">
        <v>467.83833486520695</v>
      </c>
      <c r="J140" s="14"/>
      <c r="K140" s="21"/>
      <c r="L140" s="22"/>
      <c r="M140" s="21"/>
      <c r="N140" s="20"/>
      <c r="O140" s="32"/>
      <c r="P140" s="32"/>
      <c r="Q140" s="32"/>
    </row>
    <row r="141" spans="1:17" x14ac:dyDescent="0.2">
      <c r="A141" s="40"/>
      <c r="B141" s="39">
        <v>27</v>
      </c>
      <c r="C141" s="38" t="s">
        <v>80</v>
      </c>
      <c r="D141" s="37"/>
      <c r="E141" s="36"/>
      <c r="F141" s="35">
        <v>791.85525275399652</v>
      </c>
      <c r="G141" s="35">
        <v>305.12036714875239</v>
      </c>
      <c r="H141" s="34">
        <v>486.73488560524413</v>
      </c>
      <c r="I141" s="33">
        <v>0</v>
      </c>
      <c r="J141" s="14"/>
      <c r="K141" s="21"/>
      <c r="L141" s="22"/>
      <c r="M141" s="21"/>
      <c r="N141" s="20"/>
      <c r="O141" s="32"/>
      <c r="P141" s="32"/>
      <c r="Q141" s="32"/>
    </row>
    <row r="142" spans="1:17" x14ac:dyDescent="0.2">
      <c r="A142" s="40"/>
      <c r="B142" s="39">
        <v>28</v>
      </c>
      <c r="C142" s="38" t="s">
        <v>81</v>
      </c>
      <c r="D142" s="37"/>
      <c r="E142" s="36"/>
      <c r="F142" s="35">
        <v>688.61090957443957</v>
      </c>
      <c r="G142" s="35">
        <v>426.35170952523993</v>
      </c>
      <c r="H142" s="34">
        <v>233.74102321031475</v>
      </c>
      <c r="I142" s="33">
        <v>28.51817683888488</v>
      </c>
      <c r="J142" s="14"/>
      <c r="K142" s="21"/>
      <c r="L142" s="22"/>
      <c r="M142" s="21"/>
      <c r="N142" s="20"/>
      <c r="O142" s="32"/>
      <c r="P142" s="32"/>
      <c r="Q142" s="32"/>
    </row>
    <row r="143" spans="1:17" x14ac:dyDescent="0.2">
      <c r="A143" s="40"/>
      <c r="B143" s="39">
        <v>29</v>
      </c>
      <c r="C143" s="38" t="s">
        <v>82</v>
      </c>
      <c r="D143" s="37"/>
      <c r="E143" s="36"/>
      <c r="F143" s="35">
        <v>338.83581984969385</v>
      </c>
      <c r="G143" s="35">
        <v>19.84340598592032</v>
      </c>
      <c r="H143" s="34">
        <v>318.99241386377355</v>
      </c>
      <c r="I143" s="33">
        <v>0</v>
      </c>
      <c r="J143" s="14"/>
      <c r="K143" s="21"/>
      <c r="L143" s="22"/>
      <c r="M143" s="21"/>
      <c r="N143" s="20"/>
      <c r="O143" s="32"/>
      <c r="P143" s="32"/>
      <c r="Q143" s="32"/>
    </row>
    <row r="144" spans="1:17" x14ac:dyDescent="0.2">
      <c r="A144" s="40"/>
      <c r="B144" s="39">
        <v>30</v>
      </c>
      <c r="C144" s="38" t="s">
        <v>83</v>
      </c>
      <c r="D144" s="37"/>
      <c r="E144" s="36"/>
      <c r="F144" s="35">
        <v>189.48231343958781</v>
      </c>
      <c r="G144" s="35">
        <v>189.48231343958781</v>
      </c>
      <c r="H144" s="34">
        <v>0</v>
      </c>
      <c r="I144" s="33">
        <v>0</v>
      </c>
      <c r="J144" s="14"/>
      <c r="K144" s="21"/>
      <c r="L144" s="22"/>
      <c r="M144" s="21"/>
      <c r="N144" s="20"/>
      <c r="O144" s="32"/>
      <c r="P144" s="32"/>
      <c r="Q144" s="32"/>
    </row>
    <row r="145" spans="1:17" x14ac:dyDescent="0.2">
      <c r="A145" s="40"/>
      <c r="B145" s="39">
        <v>31</v>
      </c>
      <c r="C145" s="38" t="s">
        <v>84</v>
      </c>
      <c r="D145" s="37"/>
      <c r="E145" s="36"/>
      <c r="F145" s="35">
        <v>141.8763740811531</v>
      </c>
      <c r="G145" s="35">
        <v>141.8763740811531</v>
      </c>
      <c r="H145" s="34">
        <v>0</v>
      </c>
      <c r="I145" s="33">
        <v>0</v>
      </c>
      <c r="J145" s="14"/>
      <c r="K145" s="21"/>
      <c r="L145" s="22"/>
      <c r="M145" s="21"/>
      <c r="N145" s="20"/>
      <c r="O145" s="32"/>
      <c r="P145" s="32"/>
      <c r="Q145" s="32"/>
    </row>
    <row r="146" spans="1:17" x14ac:dyDescent="0.2">
      <c r="A146" s="40"/>
      <c r="B146" s="39">
        <v>32</v>
      </c>
      <c r="C146" s="38" t="s">
        <v>85</v>
      </c>
      <c r="D146" s="37"/>
      <c r="E146" s="36"/>
      <c r="F146" s="35">
        <v>118.42499842849503</v>
      </c>
      <c r="G146" s="35">
        <v>106.60236011843017</v>
      </c>
      <c r="H146" s="34">
        <v>11.822638310064855</v>
      </c>
      <c r="I146" s="33">
        <v>0</v>
      </c>
      <c r="J146" s="14"/>
      <c r="K146" s="21"/>
      <c r="L146" s="22"/>
      <c r="M146" s="21"/>
      <c r="N146" s="20"/>
      <c r="O146" s="32"/>
      <c r="P146" s="32"/>
      <c r="Q146" s="32"/>
    </row>
    <row r="147" spans="1:17" x14ac:dyDescent="0.2">
      <c r="A147" s="40"/>
      <c r="B147" s="39">
        <v>33</v>
      </c>
      <c r="C147" s="38" t="s">
        <v>86</v>
      </c>
      <c r="D147" s="37"/>
      <c r="E147" s="36"/>
      <c r="F147" s="35">
        <v>49.577692882834903</v>
      </c>
      <c r="G147" s="35">
        <v>42.359252406544272</v>
      </c>
      <c r="H147" s="34">
        <v>0</v>
      </c>
      <c r="I147" s="33">
        <v>7.2184404762906329</v>
      </c>
      <c r="J147" s="14"/>
      <c r="K147" s="21"/>
      <c r="L147" s="21"/>
      <c r="M147" s="21"/>
      <c r="N147" s="20"/>
      <c r="O147" s="32"/>
      <c r="P147" s="32"/>
      <c r="Q147" s="32"/>
    </row>
    <row r="148" spans="1:17" x14ac:dyDescent="0.2">
      <c r="A148" s="40"/>
      <c r="B148" s="39">
        <v>34</v>
      </c>
      <c r="C148" s="38" t="s">
        <v>87</v>
      </c>
      <c r="D148" s="37"/>
      <c r="E148" s="36"/>
      <c r="F148" s="35">
        <v>30.022430436708362</v>
      </c>
      <c r="G148" s="35">
        <v>0.18277157284022982</v>
      </c>
      <c r="H148" s="34">
        <v>29.839658863868131</v>
      </c>
      <c r="I148" s="33">
        <v>0</v>
      </c>
      <c r="J148" s="14"/>
      <c r="K148" s="21"/>
      <c r="L148" s="21"/>
      <c r="M148" s="21"/>
      <c r="N148" s="20"/>
      <c r="O148" s="32"/>
      <c r="P148" s="32"/>
      <c r="Q148" s="32"/>
    </row>
    <row r="149" spans="1:17" x14ac:dyDescent="0.2">
      <c r="A149" s="40"/>
      <c r="B149" s="39">
        <v>35</v>
      </c>
      <c r="C149" s="38" t="s">
        <v>88</v>
      </c>
      <c r="D149" s="37"/>
      <c r="E149" s="36"/>
      <c r="F149" s="35">
        <v>22.61443437144602</v>
      </c>
      <c r="G149" s="35">
        <v>22.61443437144602</v>
      </c>
      <c r="H149" s="34">
        <v>0</v>
      </c>
      <c r="I149" s="33">
        <v>0</v>
      </c>
      <c r="J149" s="14"/>
      <c r="K149" s="21"/>
      <c r="L149" s="21"/>
      <c r="M149" s="21"/>
      <c r="N149" s="20"/>
      <c r="O149" s="32"/>
      <c r="P149" s="32"/>
      <c r="Q149" s="32"/>
    </row>
    <row r="150" spans="1:17" x14ac:dyDescent="0.2">
      <c r="A150" s="40"/>
      <c r="B150" s="39">
        <v>36</v>
      </c>
      <c r="C150" s="38" t="s">
        <v>89</v>
      </c>
      <c r="D150" s="37"/>
      <c r="E150" s="36"/>
      <c r="F150" s="35">
        <v>20.017980229339749</v>
      </c>
      <c r="G150" s="35">
        <v>20.017980229339749</v>
      </c>
      <c r="H150" s="34">
        <v>0</v>
      </c>
      <c r="I150" s="33">
        <v>0</v>
      </c>
      <c r="J150" s="14"/>
      <c r="K150" s="21"/>
      <c r="L150" s="21"/>
      <c r="M150" s="21"/>
      <c r="N150" s="20"/>
      <c r="O150" s="32"/>
      <c r="P150" s="32"/>
      <c r="Q150" s="32"/>
    </row>
    <row r="151" spans="1:17" x14ac:dyDescent="0.2">
      <c r="A151" s="40"/>
      <c r="B151" s="39">
        <v>37</v>
      </c>
      <c r="C151" s="38" t="s">
        <v>90</v>
      </c>
      <c r="D151" s="37"/>
      <c r="E151" s="36"/>
      <c r="F151" s="35">
        <v>13.919269180499843</v>
      </c>
      <c r="G151" s="35">
        <v>13.919269180499843</v>
      </c>
      <c r="H151" s="34">
        <v>0</v>
      </c>
      <c r="I151" s="33">
        <v>0</v>
      </c>
      <c r="J151" s="14"/>
      <c r="K151" s="21"/>
      <c r="L151" s="21"/>
      <c r="M151" s="21"/>
      <c r="N151" s="20"/>
      <c r="O151" s="32"/>
      <c r="P151" s="32"/>
      <c r="Q151" s="32"/>
    </row>
    <row r="152" spans="1:17" ht="13.5" thickBot="1" x14ac:dyDescent="0.25">
      <c r="B152" s="31">
        <v>38</v>
      </c>
      <c r="C152" s="30" t="s">
        <v>91</v>
      </c>
      <c r="D152" s="29"/>
      <c r="E152" s="28"/>
      <c r="F152" s="27">
        <v>3.1912060454476299</v>
      </c>
      <c r="G152" s="27">
        <v>3.1912060454476299</v>
      </c>
      <c r="H152" s="26">
        <v>0</v>
      </c>
      <c r="I152" s="25">
        <v>0</v>
      </c>
      <c r="J152" s="14"/>
      <c r="K152" s="14"/>
      <c r="L152" s="14"/>
      <c r="M152" s="14"/>
      <c r="N152" s="19"/>
    </row>
    <row r="153" spans="1:17" x14ac:dyDescent="0.2">
      <c r="B153" s="21"/>
      <c r="C153" s="19"/>
      <c r="D153" s="19"/>
      <c r="E153" s="19"/>
      <c r="F153" s="24"/>
      <c r="G153" s="19"/>
      <c r="H153" s="19"/>
      <c r="I153" s="19"/>
      <c r="J153" s="19"/>
      <c r="K153" s="19"/>
      <c r="L153" s="19"/>
      <c r="M153" s="19"/>
      <c r="N153" s="19"/>
    </row>
    <row r="154" spans="1:17" x14ac:dyDescent="0.2">
      <c r="B154" s="21" t="s">
        <v>1</v>
      </c>
      <c r="C154" s="19"/>
      <c r="D154" s="19"/>
      <c r="E154" s="19"/>
      <c r="F154" s="24"/>
      <c r="G154" s="19"/>
      <c r="H154" s="19"/>
      <c r="I154" s="19"/>
      <c r="J154" s="19"/>
      <c r="K154" s="19"/>
      <c r="L154" s="19"/>
      <c r="M154" s="19"/>
      <c r="N154" s="19"/>
    </row>
    <row r="155" spans="1:17" x14ac:dyDescent="0.2">
      <c r="B155" s="21" t="s">
        <v>0</v>
      </c>
      <c r="C155" s="21"/>
      <c r="D155" s="21"/>
      <c r="E155" s="21"/>
      <c r="F155" s="23"/>
      <c r="G155" s="21"/>
      <c r="H155" s="21"/>
      <c r="I155" s="21"/>
      <c r="J155" s="21"/>
      <c r="K155" s="21"/>
      <c r="L155" s="21"/>
      <c r="M155" s="21"/>
      <c r="N155" s="21"/>
    </row>
    <row r="156" spans="1:17" x14ac:dyDescent="0.2">
      <c r="B156" s="14"/>
      <c r="C156" s="21"/>
      <c r="D156" s="21"/>
      <c r="E156" s="21"/>
      <c r="F156" s="22"/>
      <c r="G156" s="21"/>
      <c r="H156" s="21"/>
      <c r="I156" s="21"/>
      <c r="J156" s="21"/>
      <c r="K156" s="21"/>
      <c r="L156" s="21"/>
      <c r="M156" s="21"/>
      <c r="N156" s="20"/>
    </row>
    <row r="157" spans="1:17" x14ac:dyDescent="0.2">
      <c r="B157" s="14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0"/>
    </row>
    <row r="158" spans="1:17" x14ac:dyDescent="0.2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9"/>
    </row>
    <row r="159" spans="1:17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9"/>
    </row>
    <row r="160" spans="1:17" x14ac:dyDescent="0.2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6" x14ac:dyDescent="0.2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6" x14ac:dyDescent="0.2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x14ac:dyDescent="0.2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x14ac:dyDescent="0.2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x14ac:dyDescent="0.2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x14ac:dyDescent="0.2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2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2">
      <c r="A168" s="4"/>
      <c r="B168" s="7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x14ac:dyDescent="0.2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x14ac:dyDescent="0.2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2.75" customHeight="1" x14ac:dyDescent="0.2">
      <c r="A171" s="4"/>
      <c r="B171" s="303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303"/>
      <c r="N171" s="3"/>
      <c r="O171" s="3"/>
      <c r="P171" s="3"/>
    </row>
    <row r="172" spans="1:16" x14ac:dyDescent="0.2">
      <c r="A172" s="4"/>
      <c r="B172" s="18"/>
      <c r="C172" s="18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3"/>
    </row>
    <row r="173" spans="1:16" ht="12.75" customHeight="1" x14ac:dyDescent="0.2">
      <c r="A173" s="4"/>
      <c r="B173" s="307"/>
      <c r="C173" s="7"/>
      <c r="D173" s="17"/>
      <c r="E173" s="17"/>
      <c r="F173" s="17"/>
      <c r="G173" s="17"/>
      <c r="H173" s="17"/>
      <c r="I173" s="17"/>
      <c r="J173" s="17"/>
      <c r="K173" s="17"/>
      <c r="L173" s="16"/>
      <c r="M173" s="16"/>
      <c r="N173" s="3"/>
      <c r="O173" s="3"/>
      <c r="P173" s="3"/>
    </row>
    <row r="174" spans="1:16" x14ac:dyDescent="0.2">
      <c r="A174" s="4"/>
      <c r="B174" s="307"/>
      <c r="C174" s="7"/>
      <c r="D174" s="17"/>
      <c r="E174" s="17"/>
      <c r="F174" s="17"/>
      <c r="G174" s="17"/>
      <c r="H174" s="17"/>
      <c r="I174" s="17"/>
      <c r="J174" s="17"/>
      <c r="K174" s="17"/>
      <c r="L174" s="16"/>
      <c r="M174" s="16"/>
      <c r="N174" s="3"/>
      <c r="O174" s="3"/>
      <c r="P174" s="3"/>
    </row>
    <row r="175" spans="1:16" x14ac:dyDescent="0.2">
      <c r="A175" s="4"/>
      <c r="B175" s="307"/>
      <c r="C175" s="7"/>
      <c r="D175" s="17"/>
      <c r="E175" s="17"/>
      <c r="F175" s="17"/>
      <c r="G175" s="17"/>
      <c r="H175" s="17"/>
      <c r="I175" s="17"/>
      <c r="J175" s="17"/>
      <c r="K175" s="17"/>
      <c r="L175" s="16"/>
      <c r="M175" s="16"/>
      <c r="N175" s="3"/>
      <c r="O175" s="3"/>
      <c r="P175" s="3"/>
    </row>
    <row r="176" spans="1:16" x14ac:dyDescent="0.2">
      <c r="A176" s="4"/>
      <c r="B176" s="307"/>
      <c r="C176" s="7"/>
      <c r="D176" s="17"/>
      <c r="E176" s="17"/>
      <c r="F176" s="17"/>
      <c r="G176" s="17"/>
      <c r="H176" s="17"/>
      <c r="I176" s="17"/>
      <c r="J176" s="17"/>
      <c r="K176" s="17"/>
      <c r="L176" s="16"/>
      <c r="M176" s="16"/>
      <c r="N176" s="3"/>
      <c r="O176" s="3"/>
      <c r="P176" s="3"/>
    </row>
    <row r="177" spans="1:16" x14ac:dyDescent="0.2">
      <c r="A177" s="4"/>
      <c r="B177" s="307"/>
      <c r="C177" s="7"/>
      <c r="D177" s="17"/>
      <c r="E177" s="17"/>
      <c r="F177" s="17"/>
      <c r="G177" s="17"/>
      <c r="H177" s="17"/>
      <c r="I177" s="17"/>
      <c r="J177" s="17"/>
      <c r="K177" s="17"/>
      <c r="L177" s="16"/>
      <c r="M177" s="16"/>
      <c r="N177" s="3"/>
      <c r="O177" s="3"/>
      <c r="P177" s="3"/>
    </row>
    <row r="178" spans="1:16" x14ac:dyDescent="0.2">
      <c r="A178" s="4"/>
      <c r="B178" s="307"/>
      <c r="C178" s="7"/>
      <c r="D178" s="17"/>
      <c r="E178" s="17"/>
      <c r="F178" s="17"/>
      <c r="G178" s="17"/>
      <c r="H178" s="17"/>
      <c r="I178" s="17"/>
      <c r="J178" s="17"/>
      <c r="K178" s="17"/>
      <c r="L178" s="16"/>
      <c r="M178" s="16"/>
      <c r="N178" s="3"/>
      <c r="O178" s="3"/>
      <c r="P178" s="3"/>
    </row>
    <row r="179" spans="1:16" x14ac:dyDescent="0.2">
      <c r="A179" s="4"/>
      <c r="B179" s="307"/>
      <c r="C179" s="7"/>
      <c r="D179" s="17"/>
      <c r="E179" s="17"/>
      <c r="F179" s="17"/>
      <c r="G179" s="17"/>
      <c r="H179" s="17"/>
      <c r="I179" s="17"/>
      <c r="J179" s="17"/>
      <c r="K179" s="17"/>
      <c r="L179" s="16"/>
      <c r="M179" s="16"/>
      <c r="N179" s="3"/>
      <c r="O179" s="3"/>
      <c r="P179" s="3"/>
    </row>
    <row r="180" spans="1:16" x14ac:dyDescent="0.2">
      <c r="A180" s="4"/>
      <c r="B180" s="307"/>
      <c r="C180" s="7"/>
      <c r="D180" s="17"/>
      <c r="E180" s="17"/>
      <c r="F180" s="17"/>
      <c r="G180" s="17"/>
      <c r="H180" s="17"/>
      <c r="I180" s="17"/>
      <c r="J180" s="17"/>
      <c r="K180" s="17"/>
      <c r="L180" s="16"/>
      <c r="M180" s="16"/>
      <c r="N180" s="3"/>
      <c r="O180" s="3"/>
      <c r="P180" s="3"/>
    </row>
    <row r="181" spans="1:16" x14ac:dyDescent="0.2">
      <c r="A181" s="4"/>
      <c r="B181" s="307"/>
      <c r="C181" s="7"/>
      <c r="D181" s="17"/>
      <c r="E181" s="17"/>
      <c r="F181" s="17"/>
      <c r="G181" s="17"/>
      <c r="H181" s="17"/>
      <c r="I181" s="17"/>
      <c r="J181" s="17"/>
      <c r="K181" s="17"/>
      <c r="L181" s="16"/>
      <c r="M181" s="16"/>
      <c r="N181" s="3"/>
      <c r="O181" s="3"/>
      <c r="P181" s="3"/>
    </row>
    <row r="182" spans="1:16" x14ac:dyDescent="0.2">
      <c r="A182" s="4"/>
      <c r="B182" s="307"/>
      <c r="C182" s="7"/>
      <c r="D182" s="17"/>
      <c r="E182" s="17"/>
      <c r="F182" s="17"/>
      <c r="G182" s="17"/>
      <c r="H182" s="17"/>
      <c r="I182" s="17"/>
      <c r="J182" s="17"/>
      <c r="K182" s="17"/>
      <c r="L182" s="16"/>
      <c r="M182" s="16"/>
      <c r="N182" s="3"/>
      <c r="O182" s="3"/>
      <c r="P182" s="3"/>
    </row>
    <row r="183" spans="1:16" x14ac:dyDescent="0.2">
      <c r="A183" s="4"/>
      <c r="B183" s="307"/>
      <c r="C183" s="7"/>
      <c r="D183" s="17"/>
      <c r="E183" s="17"/>
      <c r="F183" s="17"/>
      <c r="G183" s="17"/>
      <c r="H183" s="17"/>
      <c r="I183" s="17"/>
      <c r="J183" s="17"/>
      <c r="K183" s="17"/>
      <c r="L183" s="16"/>
      <c r="M183" s="16"/>
      <c r="N183" s="3"/>
      <c r="O183" s="3"/>
      <c r="P183" s="3"/>
    </row>
    <row r="184" spans="1:16" x14ac:dyDescent="0.2">
      <c r="A184" s="4"/>
      <c r="B184" s="307"/>
      <c r="C184" s="7"/>
      <c r="D184" s="17"/>
      <c r="E184" s="17"/>
      <c r="F184" s="17"/>
      <c r="G184" s="17"/>
      <c r="H184" s="17"/>
      <c r="I184" s="17"/>
      <c r="J184" s="17"/>
      <c r="K184" s="17"/>
      <c r="L184" s="16"/>
      <c r="M184" s="16"/>
      <c r="N184" s="3"/>
      <c r="O184" s="3"/>
      <c r="P184" s="3"/>
    </row>
    <row r="185" spans="1:16" x14ac:dyDescent="0.2">
      <c r="A185" s="4"/>
      <c r="B185" s="303"/>
      <c r="C185" s="303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3"/>
      <c r="O185" s="3"/>
      <c r="P185" s="3"/>
    </row>
    <row r="186" spans="1:16" x14ac:dyDescent="0.2">
      <c r="A186" s="4"/>
      <c r="B186" s="307"/>
      <c r="C186" s="7"/>
      <c r="D186" s="17"/>
      <c r="E186" s="17"/>
      <c r="F186" s="17"/>
      <c r="G186" s="17"/>
      <c r="H186" s="17"/>
      <c r="I186" s="17"/>
      <c r="J186" s="17"/>
      <c r="K186" s="17"/>
      <c r="L186" s="16"/>
      <c r="M186" s="16"/>
      <c r="N186" s="3"/>
      <c r="O186" s="3"/>
      <c r="P186" s="3"/>
    </row>
    <row r="187" spans="1:16" x14ac:dyDescent="0.2">
      <c r="A187" s="4"/>
      <c r="B187" s="307"/>
      <c r="C187" s="7"/>
      <c r="D187" s="17"/>
      <c r="E187" s="17"/>
      <c r="F187" s="17"/>
      <c r="G187" s="17"/>
      <c r="H187" s="17"/>
      <c r="I187" s="17"/>
      <c r="J187" s="17"/>
      <c r="K187" s="17"/>
      <c r="L187" s="16"/>
      <c r="M187" s="16"/>
      <c r="N187" s="3"/>
      <c r="O187" s="3"/>
      <c r="P187" s="3"/>
    </row>
    <row r="188" spans="1:16" x14ac:dyDescent="0.2">
      <c r="A188" s="4"/>
      <c r="B188" s="307"/>
      <c r="C188" s="7"/>
      <c r="D188" s="17"/>
      <c r="E188" s="17"/>
      <c r="F188" s="17"/>
      <c r="G188" s="17"/>
      <c r="H188" s="17"/>
      <c r="I188" s="17"/>
      <c r="J188" s="17"/>
      <c r="K188" s="17"/>
      <c r="L188" s="16"/>
      <c r="M188" s="16"/>
      <c r="N188" s="3"/>
      <c r="O188" s="3"/>
      <c r="P188" s="3"/>
    </row>
    <row r="189" spans="1:16" x14ac:dyDescent="0.2">
      <c r="A189" s="4"/>
      <c r="B189" s="307"/>
      <c r="C189" s="7"/>
      <c r="D189" s="17"/>
      <c r="E189" s="17"/>
      <c r="F189" s="17"/>
      <c r="G189" s="17"/>
      <c r="H189" s="17"/>
      <c r="I189" s="17"/>
      <c r="J189" s="17"/>
      <c r="K189" s="17"/>
      <c r="L189" s="16"/>
      <c r="M189" s="16"/>
      <c r="N189" s="3"/>
      <c r="O189" s="3"/>
      <c r="P189" s="3"/>
    </row>
    <row r="190" spans="1:16" x14ac:dyDescent="0.2">
      <c r="A190" s="4"/>
      <c r="B190" s="307"/>
      <c r="C190" s="7"/>
      <c r="D190" s="17"/>
      <c r="E190" s="17"/>
      <c r="F190" s="17"/>
      <c r="G190" s="17"/>
      <c r="H190" s="17"/>
      <c r="I190" s="17"/>
      <c r="J190" s="17"/>
      <c r="K190" s="17"/>
      <c r="L190" s="16"/>
      <c r="M190" s="16"/>
      <c r="N190" s="3"/>
      <c r="O190" s="3"/>
      <c r="P190" s="3"/>
    </row>
    <row r="191" spans="1:16" x14ac:dyDescent="0.2">
      <c r="A191" s="4"/>
      <c r="B191" s="307"/>
      <c r="C191" s="7"/>
      <c r="D191" s="17"/>
      <c r="E191" s="17"/>
      <c r="F191" s="17"/>
      <c r="G191" s="17"/>
      <c r="H191" s="17"/>
      <c r="I191" s="17"/>
      <c r="J191" s="17"/>
      <c r="K191" s="17"/>
      <c r="L191" s="16"/>
      <c r="M191" s="16"/>
      <c r="N191" s="3"/>
      <c r="O191" s="3"/>
      <c r="P191" s="3"/>
    </row>
    <row r="192" spans="1:16" x14ac:dyDescent="0.2">
      <c r="A192" s="4"/>
      <c r="B192" s="307"/>
      <c r="C192" s="7"/>
      <c r="D192" s="17"/>
      <c r="E192" s="17"/>
      <c r="F192" s="17"/>
      <c r="G192" s="17"/>
      <c r="H192" s="17"/>
      <c r="I192" s="17"/>
      <c r="J192" s="17"/>
      <c r="K192" s="17"/>
      <c r="L192" s="16"/>
      <c r="M192" s="16"/>
      <c r="N192" s="3"/>
      <c r="O192" s="3"/>
      <c r="P192" s="3"/>
    </row>
    <row r="193" spans="1:16" x14ac:dyDescent="0.2">
      <c r="A193" s="4"/>
      <c r="B193" s="307"/>
      <c r="C193" s="7"/>
      <c r="D193" s="17"/>
      <c r="E193" s="17"/>
      <c r="F193" s="17"/>
      <c r="G193" s="17"/>
      <c r="H193" s="17"/>
      <c r="I193" s="17"/>
      <c r="J193" s="17"/>
      <c r="K193" s="17"/>
      <c r="L193" s="16"/>
      <c r="M193" s="16"/>
      <c r="N193" s="3"/>
      <c r="O193" s="3"/>
      <c r="P193" s="3"/>
    </row>
    <row r="194" spans="1:16" x14ac:dyDescent="0.2">
      <c r="A194" s="4"/>
      <c r="B194" s="307"/>
      <c r="C194" s="7"/>
      <c r="D194" s="17"/>
      <c r="E194" s="17"/>
      <c r="F194" s="17"/>
      <c r="G194" s="17"/>
      <c r="H194" s="17"/>
      <c r="I194" s="17"/>
      <c r="J194" s="17"/>
      <c r="K194" s="17"/>
      <c r="L194" s="16"/>
      <c r="M194" s="16"/>
      <c r="N194" s="3"/>
      <c r="O194" s="3"/>
      <c r="P194" s="3"/>
    </row>
    <row r="195" spans="1:16" x14ac:dyDescent="0.2">
      <c r="A195" s="4"/>
      <c r="B195" s="307"/>
      <c r="C195" s="7"/>
      <c r="D195" s="17"/>
      <c r="E195" s="17"/>
      <c r="F195" s="17"/>
      <c r="G195" s="17"/>
      <c r="H195" s="17"/>
      <c r="I195" s="17"/>
      <c r="J195" s="17"/>
      <c r="K195" s="17"/>
      <c r="L195" s="16"/>
      <c r="M195" s="16"/>
      <c r="N195" s="3"/>
      <c r="O195" s="3"/>
      <c r="P195" s="3"/>
    </row>
    <row r="196" spans="1:16" x14ac:dyDescent="0.2">
      <c r="A196" s="4"/>
      <c r="B196" s="307"/>
      <c r="C196" s="7"/>
      <c r="D196" s="17"/>
      <c r="E196" s="17"/>
      <c r="F196" s="17"/>
      <c r="G196" s="17"/>
      <c r="H196" s="17"/>
      <c r="I196" s="17"/>
      <c r="J196" s="17"/>
      <c r="K196" s="17"/>
      <c r="L196" s="16"/>
      <c r="M196" s="16"/>
      <c r="N196" s="3"/>
      <c r="O196" s="3"/>
      <c r="P196" s="3"/>
    </row>
    <row r="197" spans="1:16" x14ac:dyDescent="0.2">
      <c r="A197" s="4"/>
      <c r="B197" s="307"/>
      <c r="C197" s="7"/>
      <c r="D197" s="17"/>
      <c r="E197" s="17"/>
      <c r="F197" s="17"/>
      <c r="G197" s="17"/>
      <c r="H197" s="17"/>
      <c r="I197" s="17"/>
      <c r="J197" s="17"/>
      <c r="K197" s="17"/>
      <c r="L197" s="16"/>
      <c r="M197" s="16"/>
      <c r="N197" s="3"/>
      <c r="O197" s="3"/>
      <c r="P197" s="3"/>
    </row>
    <row r="198" spans="1:16" x14ac:dyDescent="0.2">
      <c r="A198" s="4"/>
      <c r="B198" s="303"/>
      <c r="C198" s="303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3"/>
      <c r="O198" s="3"/>
      <c r="P198" s="3"/>
    </row>
    <row r="199" spans="1:16" x14ac:dyDescent="0.2">
      <c r="A199" s="4"/>
      <c r="B199" s="311"/>
      <c r="C199" s="302"/>
      <c r="D199" s="302"/>
      <c r="E199" s="302"/>
      <c r="F199" s="302"/>
      <c r="G199" s="302"/>
      <c r="H199" s="302"/>
      <c r="I199" s="302"/>
      <c r="J199" s="302"/>
      <c r="K199" s="302"/>
      <c r="L199" s="302"/>
      <c r="M199" s="302"/>
      <c r="N199" s="3"/>
      <c r="O199" s="3"/>
      <c r="P199" s="3"/>
    </row>
    <row r="200" spans="1:16" x14ac:dyDescent="0.2">
      <c r="A200" s="4"/>
      <c r="B200" s="311"/>
      <c r="C200" s="302"/>
      <c r="D200" s="302"/>
      <c r="E200" s="302"/>
      <c r="F200" s="302"/>
      <c r="G200" s="302"/>
      <c r="H200" s="302"/>
      <c r="I200" s="302"/>
      <c r="J200" s="302"/>
      <c r="K200" s="302"/>
      <c r="L200" s="302"/>
      <c r="M200" s="302"/>
      <c r="N200" s="3"/>
      <c r="O200" s="3"/>
      <c r="P200" s="3"/>
    </row>
    <row r="201" spans="1:16" x14ac:dyDescent="0.2">
      <c r="A201" s="4"/>
      <c r="B201" s="311"/>
      <c r="C201" s="302"/>
      <c r="D201" s="302"/>
      <c r="E201" s="302"/>
      <c r="F201" s="302"/>
      <c r="G201" s="302"/>
      <c r="H201" s="302"/>
      <c r="I201" s="302"/>
      <c r="J201" s="302"/>
      <c r="K201" s="302"/>
      <c r="L201" s="302"/>
      <c r="M201" s="302"/>
      <c r="N201" s="3"/>
      <c r="O201" s="3"/>
      <c r="P201" s="3"/>
    </row>
    <row r="202" spans="1:16" x14ac:dyDescent="0.2">
      <c r="A202" s="4"/>
      <c r="B202" s="302"/>
      <c r="C202" s="302"/>
      <c r="D202" s="302"/>
      <c r="E202" s="302"/>
      <c r="F202" s="302"/>
      <c r="G202" s="302"/>
      <c r="H202" s="302"/>
      <c r="I202" s="302"/>
      <c r="J202" s="302"/>
      <c r="K202" s="302"/>
      <c r="L202" s="302"/>
      <c r="M202" s="302"/>
      <c r="N202" s="3"/>
      <c r="O202" s="3"/>
      <c r="P202" s="3"/>
    </row>
    <row r="203" spans="1:16" x14ac:dyDescent="0.2">
      <c r="A203" s="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3"/>
      <c r="O203" s="3"/>
      <c r="P203" s="3"/>
    </row>
    <row r="204" spans="1:16" x14ac:dyDescent="0.2">
      <c r="A204" s="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3"/>
      <c r="O204" s="3"/>
      <c r="P204" s="3"/>
    </row>
    <row r="205" spans="1:16" x14ac:dyDescent="0.2">
      <c r="A205" s="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3"/>
      <c r="O205" s="3"/>
      <c r="P205" s="3"/>
    </row>
    <row r="206" spans="1:16" x14ac:dyDescent="0.2">
      <c r="A206" s="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3"/>
      <c r="O206" s="3"/>
      <c r="P206" s="3"/>
    </row>
    <row r="207" spans="1:16" x14ac:dyDescent="0.2">
      <c r="A207" s="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3"/>
      <c r="O207" s="3"/>
      <c r="P207" s="3"/>
    </row>
    <row r="208" spans="1:16" x14ac:dyDescent="0.2">
      <c r="A208" s="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3"/>
      <c r="O208" s="3"/>
      <c r="P208" s="3"/>
    </row>
    <row r="209" spans="1:16" x14ac:dyDescent="0.2">
      <c r="A209" s="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3"/>
      <c r="O209" s="3"/>
      <c r="P209" s="3"/>
    </row>
    <row r="210" spans="1:16" x14ac:dyDescent="0.2">
      <c r="A210" s="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3"/>
      <c r="O210" s="3"/>
      <c r="P210" s="3"/>
    </row>
    <row r="211" spans="1:16" x14ac:dyDescent="0.2">
      <c r="A211" s="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3"/>
      <c r="O211" s="3"/>
      <c r="P211" s="3"/>
    </row>
    <row r="212" spans="1:16" x14ac:dyDescent="0.2">
      <c r="A212" s="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3"/>
      <c r="O212" s="3"/>
      <c r="P212" s="3"/>
    </row>
    <row r="213" spans="1:16" x14ac:dyDescent="0.2">
      <c r="A213" s="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3"/>
      <c r="O213" s="3"/>
      <c r="P213" s="3"/>
    </row>
    <row r="214" spans="1:16" x14ac:dyDescent="0.2">
      <c r="A214" s="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3"/>
      <c r="O214" s="3"/>
      <c r="P214" s="3"/>
    </row>
    <row r="215" spans="1:16" x14ac:dyDescent="0.2">
      <c r="A215" s="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3"/>
      <c r="O215" s="3"/>
      <c r="P215" s="3"/>
    </row>
    <row r="216" spans="1:16" x14ac:dyDescent="0.2">
      <c r="A216" s="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3"/>
      <c r="O216" s="3"/>
      <c r="P216" s="3"/>
    </row>
    <row r="217" spans="1:16" x14ac:dyDescent="0.2">
      <c r="A217" s="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3"/>
      <c r="O217" s="3"/>
      <c r="P217" s="3"/>
    </row>
    <row r="218" spans="1:16" x14ac:dyDescent="0.2">
      <c r="A218" s="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3"/>
      <c r="O218" s="3"/>
      <c r="P218" s="3"/>
    </row>
    <row r="219" spans="1:16" x14ac:dyDescent="0.2">
      <c r="A219" s="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3"/>
      <c r="O219" s="3"/>
      <c r="P219" s="3"/>
    </row>
    <row r="220" spans="1:16" x14ac:dyDescent="0.2">
      <c r="A220" s="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3"/>
      <c r="O220" s="3"/>
      <c r="P220" s="3"/>
    </row>
    <row r="221" spans="1:16" x14ac:dyDescent="0.2">
      <c r="A221" s="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3"/>
      <c r="O221" s="3"/>
      <c r="P221" s="3"/>
    </row>
    <row r="222" spans="1:16" x14ac:dyDescent="0.2">
      <c r="A222" s="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3"/>
      <c r="O222" s="3"/>
      <c r="P222" s="3"/>
    </row>
    <row r="223" spans="1:16" x14ac:dyDescent="0.2">
      <c r="A223" s="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3"/>
      <c r="O223" s="3"/>
      <c r="P223" s="3"/>
    </row>
    <row r="224" spans="1:16" x14ac:dyDescent="0.2">
      <c r="A224" s="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3"/>
      <c r="O224" s="3"/>
      <c r="P224" s="3"/>
    </row>
    <row r="225" spans="1:16" x14ac:dyDescent="0.2">
      <c r="A225" s="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3"/>
      <c r="O225" s="3"/>
      <c r="P225" s="3"/>
    </row>
    <row r="226" spans="1:16" x14ac:dyDescent="0.2">
      <c r="A226" s="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3"/>
      <c r="O226" s="3"/>
      <c r="P226" s="3"/>
    </row>
    <row r="227" spans="1:16" x14ac:dyDescent="0.2">
      <c r="A227" s="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3"/>
      <c r="O227" s="3"/>
      <c r="P227" s="3"/>
    </row>
    <row r="228" spans="1:16" x14ac:dyDescent="0.2">
      <c r="A228" s="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3"/>
      <c r="O228" s="3"/>
      <c r="P228" s="3"/>
    </row>
    <row r="229" spans="1:16" x14ac:dyDescent="0.2">
      <c r="A229" s="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3"/>
      <c r="O229" s="3"/>
      <c r="P229" s="3"/>
    </row>
    <row r="230" spans="1:16" x14ac:dyDescent="0.2">
      <c r="A230" s="4"/>
      <c r="B230" s="13"/>
      <c r="C230" s="13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3"/>
      <c r="O230" s="3"/>
      <c r="P230" s="3"/>
    </row>
    <row r="231" spans="1:16" x14ac:dyDescent="0.2">
      <c r="A231" s="4"/>
      <c r="B231" s="13"/>
      <c r="C231" s="13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3"/>
      <c r="O231" s="3"/>
      <c r="P231" s="3"/>
    </row>
    <row r="232" spans="1:16" x14ac:dyDescent="0.2">
      <c r="A232" s="4"/>
      <c r="B232" s="13"/>
      <c r="C232" s="13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3"/>
      <c r="O232" s="3"/>
      <c r="P232" s="3"/>
    </row>
    <row r="233" spans="1:16" x14ac:dyDescent="0.2">
      <c r="A233" s="4"/>
      <c r="B233" s="309"/>
      <c r="C233" s="310"/>
      <c r="D233" s="303"/>
      <c r="E233" s="303"/>
      <c r="F233" s="303"/>
      <c r="G233" s="303"/>
      <c r="H233" s="303"/>
      <c r="I233" s="303"/>
      <c r="J233" s="303"/>
      <c r="K233" s="303"/>
      <c r="L233" s="303"/>
      <c r="M233" s="303"/>
      <c r="N233" s="3"/>
      <c r="O233" s="3"/>
      <c r="P233" s="3"/>
    </row>
    <row r="234" spans="1:16" x14ac:dyDescent="0.2">
      <c r="A234" s="4"/>
      <c r="B234" s="310"/>
      <c r="C234" s="310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3"/>
    </row>
    <row r="235" spans="1:16" ht="12.75" customHeight="1" x14ac:dyDescent="0.2">
      <c r="A235" s="4"/>
      <c r="B235" s="307"/>
      <c r="C235" s="12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3"/>
      <c r="O235" s="3"/>
      <c r="P235" s="3"/>
    </row>
    <row r="236" spans="1:16" ht="12.75" customHeight="1" x14ac:dyDescent="0.2">
      <c r="A236" s="4"/>
      <c r="B236" s="307"/>
      <c r="C236" s="1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3"/>
      <c r="O236" s="3"/>
      <c r="P236" s="3"/>
    </row>
    <row r="237" spans="1:16" ht="13.5" customHeight="1" x14ac:dyDescent="0.2">
      <c r="A237" s="4"/>
      <c r="B237" s="307"/>
      <c r="C237" s="1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3"/>
      <c r="O237" s="3"/>
      <c r="P237" s="3"/>
    </row>
    <row r="238" spans="1:16" ht="12.75" customHeight="1" x14ac:dyDescent="0.2">
      <c r="A238" s="4"/>
      <c r="B238" s="307"/>
      <c r="C238" s="1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3"/>
      <c r="O238" s="3"/>
      <c r="P238" s="3"/>
    </row>
    <row r="239" spans="1:16" ht="12.75" customHeight="1" x14ac:dyDescent="0.2">
      <c r="A239" s="4"/>
      <c r="B239" s="307"/>
      <c r="C239" s="1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"/>
      <c r="O239" s="3"/>
      <c r="P239" s="3"/>
    </row>
    <row r="240" spans="1:16" ht="13.5" customHeight="1" x14ac:dyDescent="0.2">
      <c r="A240" s="4"/>
      <c r="B240" s="307"/>
      <c r="C240" s="1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3"/>
      <c r="O240" s="3"/>
      <c r="P240" s="3"/>
    </row>
    <row r="241" spans="1:16" x14ac:dyDescent="0.2">
      <c r="A241" s="4"/>
      <c r="B241" s="3"/>
      <c r="C241" s="3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3"/>
      <c r="O241" s="3"/>
      <c r="P241" s="3"/>
    </row>
    <row r="242" spans="1:16" x14ac:dyDescent="0.2">
      <c r="A242" s="4"/>
      <c r="B242" s="3"/>
      <c r="C242" s="3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3"/>
      <c r="O242" s="3"/>
      <c r="P242" s="3"/>
    </row>
    <row r="243" spans="1:16" x14ac:dyDescent="0.2">
      <c r="A243" s="4"/>
      <c r="B243" s="3"/>
      <c r="C243" s="3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3"/>
      <c r="O243" s="3"/>
      <c r="P243" s="3"/>
    </row>
    <row r="244" spans="1:16" x14ac:dyDescent="0.2">
      <c r="A244" s="4"/>
      <c r="B244" s="3"/>
      <c r="C244" s="3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3"/>
      <c r="O244" s="3"/>
      <c r="P244" s="3"/>
    </row>
    <row r="245" spans="1:16" x14ac:dyDescent="0.2">
      <c r="A245" s="4"/>
      <c r="B245" s="3"/>
      <c r="C245" s="3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3"/>
      <c r="O245" s="3"/>
      <c r="P245" s="3"/>
    </row>
    <row r="246" spans="1:16" x14ac:dyDescent="0.2">
      <c r="A246" s="4"/>
      <c r="B246" s="3"/>
      <c r="C246" s="3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3"/>
      <c r="O246" s="3"/>
      <c r="P246" s="3"/>
    </row>
    <row r="247" spans="1:16" x14ac:dyDescent="0.2">
      <c r="A247" s="4"/>
      <c r="B247" s="3"/>
      <c r="C247" s="3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3"/>
      <c r="O247" s="3"/>
      <c r="P247" s="3"/>
    </row>
    <row r="248" spans="1:16" x14ac:dyDescent="0.2">
      <c r="A248" s="4"/>
      <c r="B248" s="3"/>
      <c r="C248" s="3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3"/>
      <c r="O248" s="3"/>
      <c r="P248" s="3"/>
    </row>
    <row r="249" spans="1:16" x14ac:dyDescent="0.2">
      <c r="A249" s="4"/>
      <c r="B249" s="3"/>
      <c r="C249" s="3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3"/>
      <c r="O249" s="3"/>
      <c r="P249" s="3"/>
    </row>
    <row r="250" spans="1:16" x14ac:dyDescent="0.2">
      <c r="A250" s="4"/>
      <c r="B250" s="3"/>
      <c r="C250" s="3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3"/>
      <c r="O250" s="3"/>
      <c r="P250" s="3"/>
    </row>
    <row r="251" spans="1:16" x14ac:dyDescent="0.2">
      <c r="A251" s="4"/>
      <c r="B251" s="3"/>
      <c r="C251" s="3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3"/>
      <c r="O251" s="3"/>
      <c r="P251" s="3"/>
    </row>
    <row r="252" spans="1:16" x14ac:dyDescent="0.2">
      <c r="A252" s="4"/>
      <c r="B252" s="3"/>
      <c r="C252" s="3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3"/>
      <c r="O252" s="3"/>
      <c r="P252" s="3"/>
    </row>
    <row r="253" spans="1:16" x14ac:dyDescent="0.2">
      <c r="A253" s="4"/>
      <c r="B253" s="3"/>
      <c r="C253" s="3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3"/>
      <c r="O253" s="3"/>
      <c r="P253" s="3"/>
    </row>
    <row r="254" spans="1:16" x14ac:dyDescent="0.2">
      <c r="A254" s="4"/>
      <c r="B254" s="3"/>
      <c r="C254" s="3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3"/>
      <c r="O254" s="3"/>
      <c r="P254" s="3"/>
    </row>
    <row r="255" spans="1:16" x14ac:dyDescent="0.2">
      <c r="A255" s="4"/>
      <c r="B255" s="3"/>
      <c r="C255" s="3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3"/>
      <c r="O255" s="3"/>
      <c r="P255" s="3"/>
    </row>
    <row r="256" spans="1:16" x14ac:dyDescent="0.2">
      <c r="A256" s="4"/>
      <c r="B256" s="3"/>
      <c r="C256" s="3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3"/>
      <c r="O256" s="3"/>
      <c r="P256" s="3"/>
    </row>
    <row r="257" spans="1:16" x14ac:dyDescent="0.2">
      <c r="A257" s="4"/>
      <c r="B257" s="3"/>
      <c r="C257" s="3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3"/>
      <c r="O257" s="3"/>
      <c r="P257" s="3"/>
    </row>
    <row r="258" spans="1:16" x14ac:dyDescent="0.2">
      <c r="A258" s="4"/>
      <c r="B258" s="3"/>
      <c r="C258" s="3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3"/>
      <c r="O258" s="3"/>
      <c r="P258" s="3"/>
    </row>
    <row r="259" spans="1:16" x14ac:dyDescent="0.2">
      <c r="A259" s="4"/>
      <c r="B259" s="3"/>
      <c r="C259" s="3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3"/>
      <c r="O259" s="3"/>
      <c r="P259" s="3"/>
    </row>
    <row r="260" spans="1:16" x14ac:dyDescent="0.2">
      <c r="A260" s="4"/>
      <c r="B260" s="3"/>
      <c r="C260" s="3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3"/>
      <c r="O260" s="3"/>
      <c r="P260" s="3"/>
    </row>
    <row r="261" spans="1:16" x14ac:dyDescent="0.2">
      <c r="A261" s="4"/>
      <c r="B261" s="3"/>
      <c r="C261" s="3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3"/>
      <c r="O261" s="3"/>
      <c r="P261" s="3"/>
    </row>
    <row r="262" spans="1:16" x14ac:dyDescent="0.2">
      <c r="A262" s="4"/>
      <c r="B262" s="3"/>
      <c r="C262" s="3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3"/>
      <c r="O262" s="3"/>
      <c r="P262" s="3"/>
    </row>
    <row r="263" spans="1:16" x14ac:dyDescent="0.2">
      <c r="A263" s="4"/>
      <c r="B263" s="3"/>
      <c r="C263" s="3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3"/>
      <c r="O263" s="3"/>
      <c r="P263" s="3"/>
    </row>
    <row r="264" spans="1:16" x14ac:dyDescent="0.2">
      <c r="A264" s="4"/>
      <c r="B264" s="3"/>
      <c r="C264" s="3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3"/>
      <c r="O264" s="3"/>
      <c r="P264" s="3"/>
    </row>
    <row r="265" spans="1:16" x14ac:dyDescent="0.2">
      <c r="A265" s="4"/>
      <c r="B265" s="3"/>
      <c r="C265" s="3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3"/>
      <c r="O265" s="3"/>
      <c r="P265" s="3"/>
    </row>
    <row r="266" spans="1:16" x14ac:dyDescent="0.2">
      <c r="A266" s="4"/>
      <c r="B266" s="3"/>
      <c r="C266" s="3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3"/>
      <c r="O266" s="3"/>
      <c r="P266" s="3"/>
    </row>
    <row r="267" spans="1:16" x14ac:dyDescent="0.2">
      <c r="A267" s="4"/>
      <c r="B267" s="3"/>
      <c r="C267" s="3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3"/>
      <c r="O267" s="3"/>
      <c r="P267" s="3"/>
    </row>
    <row r="268" spans="1:16" x14ac:dyDescent="0.2">
      <c r="A268" s="4"/>
      <c r="B268" s="3"/>
      <c r="C268" s="3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3"/>
      <c r="O268" s="3"/>
      <c r="P268" s="3"/>
    </row>
    <row r="269" spans="1:16" x14ac:dyDescent="0.2">
      <c r="A269" s="4"/>
      <c r="B269" s="3"/>
      <c r="C269" s="3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3"/>
      <c r="O269" s="3"/>
      <c r="P269" s="3"/>
    </row>
    <row r="270" spans="1:16" x14ac:dyDescent="0.2">
      <c r="A270" s="4"/>
      <c r="B270" s="3"/>
      <c r="C270" s="3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3"/>
      <c r="O270" s="3"/>
      <c r="P270" s="3"/>
    </row>
    <row r="271" spans="1:16" x14ac:dyDescent="0.2">
      <c r="A271" s="4"/>
      <c r="B271" s="3"/>
      <c r="C271" s="3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3"/>
      <c r="O271" s="3"/>
      <c r="P271" s="3"/>
    </row>
    <row r="272" spans="1:16" x14ac:dyDescent="0.2">
      <c r="A272" s="4"/>
      <c r="B272" s="3"/>
      <c r="C272" s="3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3"/>
      <c r="O272" s="3"/>
      <c r="P272" s="3"/>
    </row>
    <row r="273" spans="1:16" x14ac:dyDescent="0.2">
      <c r="A273" s="4"/>
      <c r="B273" s="3"/>
      <c r="C273" s="3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3"/>
      <c r="O273" s="3"/>
      <c r="P273" s="3"/>
    </row>
    <row r="274" spans="1:16" x14ac:dyDescent="0.2">
      <c r="A274" s="4"/>
      <c r="B274" s="3"/>
      <c r="C274" s="3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3"/>
      <c r="O274" s="3"/>
      <c r="P274" s="3"/>
    </row>
    <row r="275" spans="1:16" x14ac:dyDescent="0.2">
      <c r="A275" s="4"/>
      <c r="B275" s="3"/>
      <c r="C275" s="3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3"/>
      <c r="O275" s="3"/>
      <c r="P275" s="3"/>
    </row>
    <row r="276" spans="1:16" x14ac:dyDescent="0.2">
      <c r="A276" s="4"/>
      <c r="B276" s="3"/>
      <c r="C276" s="3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3"/>
      <c r="O276" s="3"/>
      <c r="P276" s="3"/>
    </row>
    <row r="277" spans="1:16" x14ac:dyDescent="0.2">
      <c r="A277" s="4"/>
      <c r="B277" s="3"/>
      <c r="C277" s="3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3"/>
      <c r="O277" s="3"/>
      <c r="P277" s="3"/>
    </row>
    <row r="278" spans="1:16" x14ac:dyDescent="0.2">
      <c r="A278" s="4"/>
      <c r="B278" s="3"/>
      <c r="C278" s="3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3"/>
      <c r="O278" s="3"/>
      <c r="P278" s="3"/>
    </row>
    <row r="279" spans="1:16" x14ac:dyDescent="0.2">
      <c r="A279" s="4"/>
      <c r="B279" s="3"/>
      <c r="C279" s="3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3"/>
      <c r="O279" s="3"/>
      <c r="P279" s="3"/>
    </row>
    <row r="280" spans="1:16" x14ac:dyDescent="0.2">
      <c r="A280" s="4"/>
      <c r="B280" s="3"/>
      <c r="C280" s="3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3"/>
      <c r="O280" s="3"/>
      <c r="P280" s="3"/>
    </row>
    <row r="281" spans="1:16" x14ac:dyDescent="0.2">
      <c r="A281" s="4"/>
      <c r="B281" s="3"/>
      <c r="C281" s="3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3"/>
      <c r="O281" s="3"/>
      <c r="P281" s="3"/>
    </row>
    <row r="282" spans="1:16" x14ac:dyDescent="0.2">
      <c r="A282" s="4"/>
      <c r="B282" s="3"/>
      <c r="C282" s="3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3"/>
      <c r="O282" s="3"/>
      <c r="P282" s="3"/>
    </row>
    <row r="283" spans="1:16" x14ac:dyDescent="0.2">
      <c r="A283" s="4"/>
      <c r="B283" s="3"/>
      <c r="C283" s="3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3"/>
      <c r="O283" s="3"/>
      <c r="P283" s="3"/>
    </row>
    <row r="284" spans="1:16" x14ac:dyDescent="0.2">
      <c r="A284" s="4"/>
      <c r="B284" s="3"/>
      <c r="C284" s="3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3"/>
      <c r="O284" s="3"/>
      <c r="P284" s="3"/>
    </row>
    <row r="285" spans="1:16" x14ac:dyDescent="0.2">
      <c r="A285" s="4"/>
      <c r="B285" s="3"/>
      <c r="C285" s="3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3"/>
      <c r="O285" s="3"/>
      <c r="P285" s="3"/>
    </row>
    <row r="286" spans="1:16" x14ac:dyDescent="0.2">
      <c r="A286" s="4"/>
      <c r="B286" s="3"/>
      <c r="C286" s="3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3"/>
      <c r="O286" s="3"/>
      <c r="P286" s="3"/>
    </row>
    <row r="287" spans="1:16" x14ac:dyDescent="0.2">
      <c r="A287" s="4"/>
      <c r="B287" s="3"/>
      <c r="C287" s="3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3"/>
      <c r="O287" s="3"/>
      <c r="P287" s="3"/>
    </row>
    <row r="288" spans="1:16" x14ac:dyDescent="0.2">
      <c r="A288" s="4"/>
      <c r="B288" s="3"/>
      <c r="C288" s="3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3"/>
      <c r="O288" s="3"/>
      <c r="P288" s="3"/>
    </row>
    <row r="289" spans="1:16" x14ac:dyDescent="0.2">
      <c r="A289" s="4"/>
      <c r="B289" s="3"/>
      <c r="C289" s="3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3"/>
      <c r="O289" s="3"/>
      <c r="P289" s="3"/>
    </row>
    <row r="290" spans="1:16" x14ac:dyDescent="0.2">
      <c r="A290" s="4"/>
      <c r="B290" s="3"/>
      <c r="C290" s="3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3"/>
      <c r="O290" s="3"/>
      <c r="P290" s="3"/>
    </row>
    <row r="291" spans="1:16" x14ac:dyDescent="0.2">
      <c r="A291" s="4"/>
      <c r="B291" s="3"/>
      <c r="C291" s="3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3"/>
      <c r="O291" s="3"/>
      <c r="P291" s="3"/>
    </row>
    <row r="292" spans="1:16" x14ac:dyDescent="0.2">
      <c r="A292" s="4"/>
      <c r="B292" s="7"/>
      <c r="C292" s="3"/>
      <c r="D292" s="3"/>
      <c r="E292" s="3"/>
      <c r="F292" s="3"/>
      <c r="G292" s="3"/>
      <c r="H292" s="11"/>
      <c r="I292" s="11"/>
      <c r="J292" s="11"/>
      <c r="K292" s="11"/>
      <c r="L292" s="11"/>
      <c r="M292" s="11"/>
      <c r="N292" s="11"/>
      <c r="O292" s="3"/>
      <c r="P292" s="3"/>
    </row>
    <row r="293" spans="1:16" x14ac:dyDescent="0.2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2">
      <c r="A295" s="4"/>
      <c r="B295" s="302"/>
      <c r="C295" s="302"/>
      <c r="D295" s="302"/>
      <c r="E295" s="302"/>
      <c r="F295" s="302"/>
      <c r="G295" s="302"/>
      <c r="H295" s="302"/>
      <c r="I295" s="302"/>
      <c r="J295" s="302"/>
      <c r="K295" s="302"/>
      <c r="L295" s="302"/>
      <c r="M295" s="302"/>
      <c r="N295" s="3"/>
      <c r="O295" s="3"/>
      <c r="P295" s="3"/>
    </row>
    <row r="296" spans="1:16" x14ac:dyDescent="0.2">
      <c r="A296" s="4"/>
      <c r="B296" s="303"/>
      <c r="C296" s="303"/>
      <c r="D296" s="308"/>
      <c r="E296" s="303"/>
      <c r="F296" s="303"/>
      <c r="G296" s="303"/>
      <c r="H296" s="303"/>
      <c r="I296" s="303"/>
      <c r="J296" s="303"/>
      <c r="K296" s="303"/>
      <c r="L296" s="303"/>
      <c r="M296" s="303"/>
      <c r="N296" s="303"/>
      <c r="O296" s="3"/>
      <c r="P296" s="3"/>
    </row>
    <row r="297" spans="1:16" x14ac:dyDescent="0.2">
      <c r="A297" s="4"/>
      <c r="B297" s="7"/>
      <c r="C297" s="7"/>
      <c r="D297" s="7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3"/>
      <c r="P297" s="3"/>
    </row>
    <row r="298" spans="1:16" x14ac:dyDescent="0.2">
      <c r="A298" s="10"/>
      <c r="B298" s="9"/>
      <c r="C298" s="9"/>
      <c r="D298" s="3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3"/>
      <c r="P298" s="3"/>
    </row>
    <row r="299" spans="1:16" x14ac:dyDescent="0.2">
      <c r="A299" s="10"/>
      <c r="B299" s="9"/>
      <c r="C299" s="9"/>
      <c r="D299" s="3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3"/>
      <c r="P299" s="3"/>
    </row>
    <row r="300" spans="1:16" x14ac:dyDescent="0.2">
      <c r="A300" s="10"/>
      <c r="B300" s="9"/>
      <c r="C300" s="9"/>
      <c r="D300" s="3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3"/>
      <c r="P300" s="3"/>
    </row>
    <row r="301" spans="1:16" x14ac:dyDescent="0.2">
      <c r="A301" s="10"/>
      <c r="B301" s="9"/>
      <c r="C301" s="9"/>
      <c r="D301" s="3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3"/>
      <c r="P301" s="3"/>
    </row>
    <row r="302" spans="1:16" x14ac:dyDescent="0.2">
      <c r="A302" s="10"/>
      <c r="B302" s="9"/>
      <c r="C302" s="9"/>
      <c r="D302" s="3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3"/>
      <c r="P302" s="3"/>
    </row>
    <row r="303" spans="1:16" x14ac:dyDescent="0.2">
      <c r="A303" s="10"/>
      <c r="B303" s="9"/>
      <c r="C303" s="9"/>
      <c r="D303" s="3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3"/>
      <c r="P303" s="3"/>
    </row>
    <row r="304" spans="1:16" x14ac:dyDescent="0.2">
      <c r="A304" s="10"/>
      <c r="B304" s="9"/>
      <c r="C304" s="9"/>
      <c r="D304" s="3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3"/>
      <c r="P304" s="3"/>
    </row>
    <row r="305" spans="1:16" x14ac:dyDescent="0.2">
      <c r="A305" s="10"/>
      <c r="B305" s="9"/>
      <c r="C305" s="9"/>
      <c r="D305" s="3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3"/>
      <c r="P305" s="3"/>
    </row>
    <row r="306" spans="1:16" x14ac:dyDescent="0.2">
      <c r="A306" s="10"/>
      <c r="B306" s="9"/>
      <c r="C306" s="9"/>
      <c r="D306" s="3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3"/>
      <c r="P306" s="3"/>
    </row>
    <row r="307" spans="1:16" x14ac:dyDescent="0.2">
      <c r="A307" s="10"/>
      <c r="B307" s="9"/>
      <c r="C307" s="9"/>
      <c r="D307" s="3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3"/>
      <c r="P307" s="3"/>
    </row>
    <row r="308" spans="1:16" x14ac:dyDescent="0.2">
      <c r="A308" s="10"/>
      <c r="B308" s="9"/>
      <c r="C308" s="9"/>
      <c r="D308" s="3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3"/>
      <c r="P308" s="3"/>
    </row>
    <row r="309" spans="1:16" x14ac:dyDescent="0.2">
      <c r="A309" s="10"/>
      <c r="B309" s="9"/>
      <c r="C309" s="9"/>
      <c r="D309" s="3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3"/>
      <c r="P309" s="3"/>
    </row>
    <row r="310" spans="1:16" x14ac:dyDescent="0.2">
      <c r="A310" s="10"/>
      <c r="B310" s="9"/>
      <c r="C310" s="9"/>
      <c r="D310" s="3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3"/>
      <c r="P310" s="3"/>
    </row>
    <row r="311" spans="1:16" x14ac:dyDescent="0.2">
      <c r="A311" s="10"/>
      <c r="B311" s="9"/>
      <c r="C311" s="9"/>
      <c r="D311" s="3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3"/>
      <c r="P311" s="3"/>
    </row>
    <row r="312" spans="1:16" x14ac:dyDescent="0.2">
      <c r="A312" s="10"/>
      <c r="B312" s="9"/>
      <c r="C312" s="9"/>
      <c r="D312" s="3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3"/>
      <c r="P312" s="3"/>
    </row>
    <row r="313" spans="1:16" x14ac:dyDescent="0.2">
      <c r="A313" s="10"/>
      <c r="B313" s="9"/>
      <c r="C313" s="9"/>
      <c r="D313" s="3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3"/>
      <c r="P313" s="3"/>
    </row>
    <row r="314" spans="1:16" x14ac:dyDescent="0.2">
      <c r="A314" s="10"/>
      <c r="B314" s="9"/>
      <c r="C314" s="9"/>
      <c r="D314" s="3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3"/>
      <c r="P314" s="3"/>
    </row>
    <row r="315" spans="1:16" x14ac:dyDescent="0.2">
      <c r="A315" s="10"/>
      <c r="B315" s="9"/>
      <c r="C315" s="9"/>
      <c r="D315" s="3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3"/>
      <c r="P315" s="3"/>
    </row>
    <row r="316" spans="1:16" x14ac:dyDescent="0.2">
      <c r="A316" s="10"/>
      <c r="B316" s="9"/>
      <c r="C316" s="9"/>
      <c r="D316" s="3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3"/>
      <c r="P316" s="3"/>
    </row>
    <row r="317" spans="1:16" x14ac:dyDescent="0.2">
      <c r="A317" s="10"/>
      <c r="B317" s="9"/>
      <c r="C317" s="9"/>
      <c r="D317" s="3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3"/>
      <c r="P317" s="3"/>
    </row>
    <row r="318" spans="1:16" x14ac:dyDescent="0.2">
      <c r="A318" s="10"/>
      <c r="B318" s="9"/>
      <c r="C318" s="9"/>
      <c r="D318" s="3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3"/>
      <c r="P318" s="3"/>
    </row>
    <row r="319" spans="1:16" x14ac:dyDescent="0.2">
      <c r="A319" s="10"/>
      <c r="B319" s="9"/>
      <c r="C319" s="9"/>
      <c r="D319" s="3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3"/>
      <c r="P319" s="3"/>
    </row>
    <row r="320" spans="1:16" x14ac:dyDescent="0.2">
      <c r="A320" s="10"/>
      <c r="B320" s="9"/>
      <c r="C320" s="9"/>
      <c r="D320" s="3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3"/>
      <c r="P320" s="3"/>
    </row>
    <row r="321" spans="1:16" x14ac:dyDescent="0.2">
      <c r="A321" s="4"/>
      <c r="B321" s="3"/>
      <c r="C321" s="3"/>
      <c r="D321" s="3"/>
      <c r="E321" s="3"/>
      <c r="F321" s="8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x14ac:dyDescent="0.2">
      <c r="A322" s="4"/>
      <c r="B322" s="305"/>
      <c r="C322" s="306"/>
      <c r="D322" s="303"/>
      <c r="E322" s="303"/>
      <c r="F322" s="303"/>
      <c r="G322" s="303"/>
      <c r="H322" s="303"/>
      <c r="I322" s="303"/>
      <c r="J322" s="303"/>
      <c r="K322" s="303"/>
      <c r="L322" s="303"/>
      <c r="M322" s="303"/>
      <c r="N322" s="3"/>
      <c r="O322" s="3"/>
      <c r="P322" s="3"/>
    </row>
    <row r="323" spans="1:16" x14ac:dyDescent="0.2">
      <c r="A323" s="4"/>
      <c r="B323" s="306"/>
      <c r="C323" s="30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3"/>
    </row>
    <row r="324" spans="1:16" x14ac:dyDescent="0.2">
      <c r="A324" s="4"/>
      <c r="B324" s="304"/>
      <c r="C324" s="304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3"/>
      <c r="O324" s="3"/>
      <c r="P324" s="3"/>
    </row>
    <row r="325" spans="1:16" x14ac:dyDescent="0.2">
      <c r="A325" s="4"/>
      <c r="B325" s="304"/>
      <c r="C325" s="304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3"/>
      <c r="O325" s="3"/>
      <c r="P325" s="3"/>
    </row>
    <row r="326" spans="1:16" x14ac:dyDescent="0.2">
      <c r="A326" s="4"/>
      <c r="B326" s="304"/>
      <c r="C326" s="304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3"/>
      <c r="O326" s="3"/>
      <c r="P326" s="3"/>
    </row>
    <row r="327" spans="1:16" x14ac:dyDescent="0.2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x14ac:dyDescent="0.2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x14ac:dyDescent="0.2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x14ac:dyDescent="0.2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x14ac:dyDescent="0.2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x14ac:dyDescent="0.2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x14ac:dyDescent="0.2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x14ac:dyDescent="0.2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x14ac:dyDescent="0.2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x14ac:dyDescent="0.2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x14ac:dyDescent="0.2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x14ac:dyDescent="0.2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x14ac:dyDescent="0.2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x14ac:dyDescent="0.2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x14ac:dyDescent="0.2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x14ac:dyDescent="0.2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x14ac:dyDescent="0.2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x14ac:dyDescent="0.2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x14ac:dyDescent="0.2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x14ac:dyDescent="0.2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x14ac:dyDescent="0.2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x14ac:dyDescent="0.2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x14ac:dyDescent="0.2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x14ac:dyDescent="0.2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x14ac:dyDescent="0.2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x14ac:dyDescent="0.2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x14ac:dyDescent="0.2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x14ac:dyDescent="0.2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x14ac:dyDescent="0.2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x14ac:dyDescent="0.2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x14ac:dyDescent="0.2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x14ac:dyDescent="0.2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x14ac:dyDescent="0.2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x14ac:dyDescent="0.2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x14ac:dyDescent="0.2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x14ac:dyDescent="0.2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x14ac:dyDescent="0.2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x14ac:dyDescent="0.2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x14ac:dyDescent="0.2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x14ac:dyDescent="0.2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x14ac:dyDescent="0.2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x14ac:dyDescent="0.2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x14ac:dyDescent="0.2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x14ac:dyDescent="0.2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x14ac:dyDescent="0.2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x14ac:dyDescent="0.2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x14ac:dyDescent="0.2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x14ac:dyDescent="0.2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x14ac:dyDescent="0.2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x14ac:dyDescent="0.2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x14ac:dyDescent="0.2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x14ac:dyDescent="0.2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x14ac:dyDescent="0.2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x14ac:dyDescent="0.2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x14ac:dyDescent="0.2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x14ac:dyDescent="0.2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x14ac:dyDescent="0.2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x14ac:dyDescent="0.2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x14ac:dyDescent="0.2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x14ac:dyDescent="0.2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x14ac:dyDescent="0.2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x14ac:dyDescent="0.2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x14ac:dyDescent="0.2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x14ac:dyDescent="0.2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x14ac:dyDescent="0.2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x14ac:dyDescent="0.2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x14ac:dyDescent="0.2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x14ac:dyDescent="0.2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x14ac:dyDescent="0.2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x14ac:dyDescent="0.2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x14ac:dyDescent="0.2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x14ac:dyDescent="0.2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x14ac:dyDescent="0.2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x14ac:dyDescent="0.2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x14ac:dyDescent="0.2">
      <c r="A401" s="4"/>
      <c r="B401" s="7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x14ac:dyDescent="0.2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x14ac:dyDescent="0.2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x14ac:dyDescent="0.2">
      <c r="A404" s="4"/>
      <c r="B404" s="305"/>
      <c r="C404" s="306"/>
      <c r="D404" s="303"/>
      <c r="E404" s="303"/>
      <c r="F404" s="303"/>
      <c r="G404" s="303"/>
      <c r="H404" s="303"/>
      <c r="I404" s="303"/>
      <c r="J404" s="303"/>
      <c r="K404" s="303"/>
      <c r="L404" s="303"/>
      <c r="M404" s="303"/>
      <c r="N404" s="3"/>
      <c r="O404" s="3"/>
      <c r="P404" s="3"/>
    </row>
    <row r="405" spans="1:16" x14ac:dyDescent="0.2">
      <c r="A405" s="4"/>
      <c r="B405" s="306"/>
      <c r="C405" s="30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3"/>
    </row>
    <row r="406" spans="1:16" x14ac:dyDescent="0.2">
      <c r="A406" s="4"/>
      <c r="B406" s="304"/>
      <c r="C406" s="304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3"/>
      <c r="O406" s="3"/>
      <c r="P406" s="3"/>
    </row>
    <row r="407" spans="1:16" x14ac:dyDescent="0.2">
      <c r="A407" s="4"/>
      <c r="B407" s="304"/>
      <c r="C407" s="304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3"/>
      <c r="O407" s="3"/>
      <c r="P407" s="3"/>
    </row>
    <row r="408" spans="1:16" x14ac:dyDescent="0.2">
      <c r="A408" s="4"/>
      <c r="B408" s="304"/>
      <c r="C408" s="304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3"/>
      <c r="O408" s="3"/>
      <c r="P408" s="3"/>
    </row>
    <row r="409" spans="1:16" x14ac:dyDescent="0.2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x14ac:dyDescent="0.2">
      <c r="A410" s="4"/>
      <c r="B410" s="302"/>
      <c r="C410" s="302"/>
      <c r="D410" s="302"/>
      <c r="E410" s="302"/>
      <c r="F410" s="302"/>
      <c r="G410" s="302"/>
      <c r="H410" s="302"/>
      <c r="I410" s="302"/>
      <c r="J410" s="302"/>
      <c r="K410" s="302"/>
      <c r="L410" s="302"/>
      <c r="M410" s="302"/>
      <c r="N410" s="3"/>
      <c r="O410" s="3"/>
      <c r="P410" s="3"/>
    </row>
    <row r="411" spans="1:16" x14ac:dyDescent="0.2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x14ac:dyDescent="0.2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x14ac:dyDescent="0.2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x14ac:dyDescent="0.2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x14ac:dyDescent="0.2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x14ac:dyDescent="0.2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x14ac:dyDescent="0.2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x14ac:dyDescent="0.2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x14ac:dyDescent="0.2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x14ac:dyDescent="0.2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x14ac:dyDescent="0.2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x14ac:dyDescent="0.2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x14ac:dyDescent="0.2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x14ac:dyDescent="0.2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x14ac:dyDescent="0.2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x14ac:dyDescent="0.2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x14ac:dyDescent="0.2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x14ac:dyDescent="0.2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x14ac:dyDescent="0.2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x14ac:dyDescent="0.2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x14ac:dyDescent="0.2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x14ac:dyDescent="0.2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x14ac:dyDescent="0.2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x14ac:dyDescent="0.2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x14ac:dyDescent="0.2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x14ac:dyDescent="0.2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x14ac:dyDescent="0.2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x14ac:dyDescent="0.2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x14ac:dyDescent="0.2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x14ac:dyDescent="0.2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x14ac:dyDescent="0.2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x14ac:dyDescent="0.2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x14ac:dyDescent="0.2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x14ac:dyDescent="0.2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x14ac:dyDescent="0.2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x14ac:dyDescent="0.2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x14ac:dyDescent="0.2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x14ac:dyDescent="0.2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x14ac:dyDescent="0.2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x14ac:dyDescent="0.2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x14ac:dyDescent="0.2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x14ac:dyDescent="0.2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x14ac:dyDescent="0.2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x14ac:dyDescent="0.2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x14ac:dyDescent="0.2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</sheetData>
  <mergeCells count="97">
    <mergeCell ref="B2:M2"/>
    <mergeCell ref="N2:O2"/>
    <mergeCell ref="B6:M7"/>
    <mergeCell ref="B8:M8"/>
    <mergeCell ref="F10:M11"/>
    <mergeCell ref="F13:L14"/>
    <mergeCell ref="F15:L16"/>
    <mergeCell ref="D26:E26"/>
    <mergeCell ref="F26:I26"/>
    <mergeCell ref="J26:K27"/>
    <mergeCell ref="B27:C27"/>
    <mergeCell ref="D27:E27"/>
    <mergeCell ref="F27:G27"/>
    <mergeCell ref="H27:I27"/>
    <mergeCell ref="B29:B40"/>
    <mergeCell ref="B41:C41"/>
    <mergeCell ref="B42:B53"/>
    <mergeCell ref="B54:C54"/>
    <mergeCell ref="B55:M55"/>
    <mergeCell ref="B56:M56"/>
    <mergeCell ref="B57:M57"/>
    <mergeCell ref="B58:M58"/>
    <mergeCell ref="D60:E60"/>
    <mergeCell ref="F60:I60"/>
    <mergeCell ref="J60:K61"/>
    <mergeCell ref="D61:E61"/>
    <mergeCell ref="F61:G61"/>
    <mergeCell ref="H61:I61"/>
    <mergeCell ref="B63:B65"/>
    <mergeCell ref="B66:B68"/>
    <mergeCell ref="B73:M73"/>
    <mergeCell ref="B76:D76"/>
    <mergeCell ref="E76:F76"/>
    <mergeCell ref="G76:J76"/>
    <mergeCell ref="K76:L77"/>
    <mergeCell ref="E77:F77"/>
    <mergeCell ref="G77:H77"/>
    <mergeCell ref="I77:J77"/>
    <mergeCell ref="D100:E100"/>
    <mergeCell ref="F100:I100"/>
    <mergeCell ref="J100:K101"/>
    <mergeCell ref="B101:C102"/>
    <mergeCell ref="D101:E101"/>
    <mergeCell ref="F101:G101"/>
    <mergeCell ref="H101:I101"/>
    <mergeCell ref="B103:C103"/>
    <mergeCell ref="B104:C104"/>
    <mergeCell ref="B105:C105"/>
    <mergeCell ref="H113:I113"/>
    <mergeCell ref="B171:C171"/>
    <mergeCell ref="D171:E171"/>
    <mergeCell ref="F171:G171"/>
    <mergeCell ref="H171:I171"/>
    <mergeCell ref="J171:K171"/>
    <mergeCell ref="L171:M171"/>
    <mergeCell ref="B173:B184"/>
    <mergeCell ref="B185:C185"/>
    <mergeCell ref="B186:B197"/>
    <mergeCell ref="B198:C198"/>
    <mergeCell ref="B199:M199"/>
    <mergeCell ref="B200:M200"/>
    <mergeCell ref="B201:M201"/>
    <mergeCell ref="B202:M202"/>
    <mergeCell ref="L233:M233"/>
    <mergeCell ref="B235:B237"/>
    <mergeCell ref="B238:B240"/>
    <mergeCell ref="B295:M295"/>
    <mergeCell ref="B296:D296"/>
    <mergeCell ref="E296:F296"/>
    <mergeCell ref="G296:H296"/>
    <mergeCell ref="I296:J296"/>
    <mergeCell ref="K296:L296"/>
    <mergeCell ref="M296:N296"/>
    <mergeCell ref="B233:C234"/>
    <mergeCell ref="D233:E233"/>
    <mergeCell ref="F233:G233"/>
    <mergeCell ref="H233:I233"/>
    <mergeCell ref="J233:K233"/>
    <mergeCell ref="L322:M322"/>
    <mergeCell ref="B324:C324"/>
    <mergeCell ref="B325:C325"/>
    <mergeCell ref="B326:C326"/>
    <mergeCell ref="B404:C405"/>
    <mergeCell ref="D404:E404"/>
    <mergeCell ref="F404:G404"/>
    <mergeCell ref="B322:C323"/>
    <mergeCell ref="D322:E322"/>
    <mergeCell ref="F322:G322"/>
    <mergeCell ref="H322:I322"/>
    <mergeCell ref="J322:K322"/>
    <mergeCell ref="B410:M410"/>
    <mergeCell ref="H404:I404"/>
    <mergeCell ref="J404:K404"/>
    <mergeCell ref="L404:M404"/>
    <mergeCell ref="B406:C406"/>
    <mergeCell ref="B407:C407"/>
    <mergeCell ref="B408:C408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2" manualBreakCount="2">
    <brk id="107" min="1" max="11" man="1"/>
    <brk id="1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A1:Z454"/>
  <sheetViews>
    <sheetView showGridLines="0" zoomScale="85" zoomScaleNormal="85" workbookViewId="0">
      <selection activeCell="P10" sqref="P10"/>
    </sheetView>
  </sheetViews>
  <sheetFormatPr baseColWidth="10" defaultRowHeight="12.75" x14ac:dyDescent="0.2"/>
  <cols>
    <col min="1" max="1" width="8.28515625" style="2" customWidth="1"/>
    <col min="2" max="2" width="6.7109375" style="1" customWidth="1"/>
    <col min="3" max="3" width="13.5703125" style="1" customWidth="1"/>
    <col min="4" max="11" width="11.42578125" style="1"/>
    <col min="12" max="12" width="16" style="1" customWidth="1"/>
    <col min="13" max="13" width="16.5703125" style="1" customWidth="1"/>
    <col min="14" max="14" width="16.140625" style="1" customWidth="1"/>
    <col min="15" max="15" width="12.85546875" style="1" bestFit="1" customWidth="1"/>
    <col min="16" max="16384" width="11.42578125" style="1"/>
  </cols>
  <sheetData>
    <row r="1" spans="2:26" ht="13.5" thickBot="1" x14ac:dyDescent="0.25"/>
    <row r="2" spans="2:26" ht="18.75" customHeight="1" thickBot="1" x14ac:dyDescent="0.25">
      <c r="B2" s="359" t="s">
        <v>49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362">
        <v>41000</v>
      </c>
      <c r="O2" s="363"/>
      <c r="P2" s="149"/>
      <c r="Q2" s="149"/>
      <c r="R2" s="149"/>
      <c r="S2" s="149"/>
      <c r="T2" s="149"/>
      <c r="U2" s="149"/>
      <c r="V2" s="149"/>
      <c r="W2" s="149"/>
      <c r="X2" s="148"/>
      <c r="Y2" s="148"/>
      <c r="Z2" s="148"/>
    </row>
    <row r="3" spans="2:26" ht="15" customHeight="1" x14ac:dyDescent="0.2">
      <c r="B3" s="1" t="s">
        <v>48</v>
      </c>
      <c r="P3" s="149"/>
      <c r="Q3" s="149"/>
      <c r="R3" s="149"/>
      <c r="S3" s="149"/>
      <c r="T3" s="149"/>
      <c r="U3" s="149"/>
      <c r="V3" s="149"/>
      <c r="W3" s="149"/>
      <c r="X3" s="148"/>
      <c r="Y3" s="148"/>
      <c r="Z3" s="148"/>
    </row>
    <row r="4" spans="2:26" ht="15" customHeight="1" x14ac:dyDescent="0.2">
      <c r="P4" s="149"/>
      <c r="Q4" s="149"/>
      <c r="R4" s="149"/>
      <c r="S4" s="149"/>
      <c r="T4" s="149"/>
      <c r="U4" s="149"/>
      <c r="V4" s="149"/>
      <c r="W4" s="149"/>
      <c r="X4" s="148"/>
      <c r="Y4" s="148"/>
      <c r="Z4" s="148"/>
    </row>
    <row r="5" spans="2:26" ht="15" customHeight="1" x14ac:dyDescent="0.2">
      <c r="P5" s="149"/>
      <c r="Q5" s="149"/>
      <c r="R5" s="149"/>
      <c r="S5" s="149"/>
      <c r="T5" s="149"/>
      <c r="U5" s="149"/>
      <c r="V5" s="149"/>
      <c r="W5" s="149"/>
      <c r="X5" s="148"/>
      <c r="Y5" s="148"/>
      <c r="Z5" s="148"/>
    </row>
    <row r="6" spans="2:26" ht="15" customHeight="1" x14ac:dyDescent="0.2">
      <c r="B6" s="364" t="s">
        <v>47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6"/>
      <c r="N6" s="150"/>
      <c r="O6" s="150"/>
      <c r="P6" s="149"/>
      <c r="Q6" s="149"/>
      <c r="R6" s="149"/>
      <c r="S6" s="149"/>
      <c r="T6" s="149"/>
      <c r="U6" s="149"/>
      <c r="V6" s="149"/>
      <c r="W6" s="149"/>
      <c r="X6" s="148"/>
      <c r="Y6" s="148"/>
      <c r="Z6" s="148"/>
    </row>
    <row r="7" spans="2:26" ht="15" customHeight="1" x14ac:dyDescent="0.2">
      <c r="B7" s="367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9"/>
      <c r="N7" s="150"/>
      <c r="O7" s="150"/>
      <c r="P7" s="149"/>
      <c r="Q7" s="149"/>
      <c r="R7" s="149"/>
      <c r="S7" s="149"/>
      <c r="T7" s="149"/>
      <c r="U7" s="149"/>
      <c r="V7" s="149"/>
      <c r="W7" s="149"/>
      <c r="X7" s="148"/>
      <c r="Y7" s="148"/>
      <c r="Z7" s="148"/>
    </row>
    <row r="8" spans="2:26" ht="15" customHeight="1" x14ac:dyDescent="0.2">
      <c r="B8" s="370" t="s">
        <v>46</v>
      </c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2"/>
      <c r="N8" s="150"/>
      <c r="O8" s="150"/>
      <c r="P8" s="149"/>
      <c r="Q8" s="149"/>
      <c r="R8" s="149"/>
      <c r="S8" s="149"/>
      <c r="T8" s="149"/>
      <c r="U8" s="149"/>
      <c r="V8" s="149"/>
      <c r="W8" s="149"/>
      <c r="X8" s="148"/>
      <c r="Y8" s="148"/>
      <c r="Z8" s="148"/>
    </row>
    <row r="9" spans="2:26" ht="15" customHeight="1" x14ac:dyDescent="0.2"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50"/>
      <c r="P9" s="149"/>
      <c r="Q9" s="149"/>
      <c r="R9" s="149"/>
      <c r="S9" s="149"/>
      <c r="T9" s="149"/>
      <c r="U9" s="149"/>
      <c r="V9" s="149"/>
      <c r="W9" s="149"/>
      <c r="X9" s="148"/>
      <c r="Y9" s="148"/>
      <c r="Z9" s="148"/>
    </row>
    <row r="10" spans="2:26" ht="15" customHeight="1" x14ac:dyDescent="0.2">
      <c r="B10" s="161" t="s">
        <v>45</v>
      </c>
      <c r="C10" s="160"/>
      <c r="D10" s="160"/>
      <c r="E10" s="176"/>
      <c r="F10" s="354" t="s">
        <v>44</v>
      </c>
      <c r="G10" s="373"/>
      <c r="H10" s="373"/>
      <c r="I10" s="373"/>
      <c r="J10" s="373"/>
      <c r="K10" s="373"/>
      <c r="L10" s="373"/>
      <c r="M10" s="374"/>
      <c r="N10" s="150"/>
      <c r="O10" s="150"/>
      <c r="P10" s="149"/>
      <c r="Q10" s="149"/>
      <c r="R10" s="149"/>
      <c r="S10" s="149"/>
      <c r="T10" s="149"/>
      <c r="U10" s="149"/>
      <c r="V10" s="149"/>
      <c r="W10" s="149"/>
      <c r="X10" s="148"/>
      <c r="Y10" s="148"/>
      <c r="Z10" s="148"/>
    </row>
    <row r="11" spans="2:26" ht="15" customHeight="1" x14ac:dyDescent="0.2">
      <c r="B11" s="157"/>
      <c r="C11" s="156"/>
      <c r="D11" s="156"/>
      <c r="E11" s="156"/>
      <c r="F11" s="375"/>
      <c r="G11" s="376"/>
      <c r="H11" s="376"/>
      <c r="I11" s="376"/>
      <c r="J11" s="376"/>
      <c r="K11" s="376"/>
      <c r="L11" s="376"/>
      <c r="M11" s="377"/>
      <c r="N11" s="150"/>
      <c r="O11" s="150"/>
      <c r="P11" s="149"/>
      <c r="Q11" s="149"/>
      <c r="R11" s="149"/>
      <c r="S11" s="149"/>
      <c r="T11" s="149"/>
      <c r="U11" s="149"/>
      <c r="V11" s="149"/>
      <c r="W11" s="149"/>
      <c r="X11" s="148"/>
      <c r="Y11" s="148"/>
      <c r="Z11" s="148"/>
    </row>
    <row r="12" spans="2:26" ht="15" customHeight="1" x14ac:dyDescent="0.2">
      <c r="B12" s="157"/>
      <c r="C12" s="156"/>
      <c r="D12" s="156"/>
      <c r="E12" s="156"/>
      <c r="F12" s="156"/>
      <c r="G12" s="175"/>
      <c r="H12" s="175"/>
      <c r="I12" s="157"/>
      <c r="J12" s="156"/>
      <c r="K12" s="156"/>
      <c r="L12" s="156"/>
      <c r="M12" s="156"/>
      <c r="N12" s="150"/>
      <c r="O12" s="150"/>
      <c r="P12" s="149"/>
      <c r="Q12" s="149"/>
      <c r="R12" s="149"/>
      <c r="S12" s="149"/>
      <c r="T12" s="149"/>
      <c r="U12" s="149"/>
      <c r="V12" s="149"/>
      <c r="W12" s="149"/>
      <c r="X12" s="148"/>
      <c r="Y12" s="148"/>
      <c r="Z12" s="148"/>
    </row>
    <row r="13" spans="2:26" ht="15" customHeight="1" x14ac:dyDescent="0.2">
      <c r="B13" s="161" t="s">
        <v>43</v>
      </c>
      <c r="C13" s="160"/>
      <c r="D13" s="160"/>
      <c r="E13" s="160"/>
      <c r="F13" s="354" t="s">
        <v>42</v>
      </c>
      <c r="G13" s="355"/>
      <c r="H13" s="355"/>
      <c r="I13" s="355"/>
      <c r="J13" s="355"/>
      <c r="K13" s="355"/>
      <c r="L13" s="355"/>
      <c r="M13" s="159"/>
      <c r="N13" s="150"/>
      <c r="O13" s="150"/>
      <c r="P13" s="149"/>
      <c r="Q13" s="149"/>
      <c r="R13" s="149"/>
      <c r="S13" s="149"/>
      <c r="T13" s="149"/>
      <c r="U13" s="149"/>
      <c r="V13" s="149"/>
      <c r="W13" s="149"/>
      <c r="X13" s="148"/>
      <c r="Y13" s="148"/>
      <c r="Z13" s="148"/>
    </row>
    <row r="14" spans="2:26" ht="15" customHeight="1" x14ac:dyDescent="0.2">
      <c r="B14" s="157"/>
      <c r="C14" s="156"/>
      <c r="D14" s="156"/>
      <c r="E14" s="156"/>
      <c r="F14" s="356"/>
      <c r="G14" s="357"/>
      <c r="H14" s="357"/>
      <c r="I14" s="357"/>
      <c r="J14" s="357"/>
      <c r="K14" s="357"/>
      <c r="L14" s="357"/>
      <c r="M14" s="158"/>
      <c r="N14" s="150"/>
      <c r="O14" s="150"/>
      <c r="P14" s="149"/>
      <c r="Q14" s="149"/>
      <c r="R14" s="149"/>
      <c r="S14" s="149"/>
      <c r="T14" s="149"/>
      <c r="U14" s="149"/>
      <c r="V14" s="149"/>
      <c r="W14" s="149"/>
      <c r="X14" s="148"/>
      <c r="Y14" s="148"/>
      <c r="Z14" s="148"/>
    </row>
    <row r="15" spans="2:26" ht="15" customHeight="1" x14ac:dyDescent="0.2">
      <c r="B15" s="157"/>
      <c r="C15" s="156"/>
      <c r="D15" s="156"/>
      <c r="E15" s="156"/>
      <c r="F15" s="358" t="s">
        <v>53</v>
      </c>
      <c r="G15" s="357"/>
      <c r="H15" s="357"/>
      <c r="I15" s="357"/>
      <c r="J15" s="357"/>
      <c r="K15" s="357"/>
      <c r="L15" s="357"/>
      <c r="M15" s="158"/>
      <c r="N15" s="150"/>
      <c r="O15" s="150"/>
      <c r="P15" s="149"/>
      <c r="Q15" s="149"/>
      <c r="R15" s="149"/>
      <c r="S15" s="149"/>
      <c r="T15" s="149"/>
      <c r="U15" s="149"/>
      <c r="V15" s="149"/>
      <c r="W15" s="149"/>
      <c r="X15" s="148"/>
      <c r="Y15" s="148"/>
      <c r="Z15" s="148"/>
    </row>
    <row r="16" spans="2:26" ht="15" customHeight="1" x14ac:dyDescent="0.2">
      <c r="B16" s="157"/>
      <c r="C16" s="156"/>
      <c r="D16" s="156"/>
      <c r="E16" s="156"/>
      <c r="F16" s="356"/>
      <c r="G16" s="357"/>
      <c r="H16" s="357"/>
      <c r="I16" s="357"/>
      <c r="J16" s="357"/>
      <c r="K16" s="357"/>
      <c r="L16" s="357"/>
      <c r="M16" s="158"/>
      <c r="N16" s="150"/>
      <c r="O16" s="150"/>
      <c r="P16" s="149"/>
      <c r="Q16" s="149"/>
      <c r="R16" s="149"/>
      <c r="S16" s="149"/>
      <c r="T16" s="149"/>
      <c r="U16" s="149"/>
      <c r="V16" s="149"/>
      <c r="W16" s="149"/>
      <c r="X16" s="148"/>
      <c r="Y16" s="148"/>
      <c r="Z16" s="148"/>
    </row>
    <row r="17" spans="1:26" ht="15" customHeight="1" x14ac:dyDescent="0.2">
      <c r="B17" s="157"/>
      <c r="C17" s="156"/>
      <c r="D17" s="156"/>
      <c r="E17" s="156"/>
      <c r="F17" s="155" t="s">
        <v>40</v>
      </c>
      <c r="G17" s="154"/>
      <c r="H17" s="154"/>
      <c r="I17" s="153"/>
      <c r="J17" s="152"/>
      <c r="K17" s="152"/>
      <c r="L17" s="152"/>
      <c r="M17" s="151"/>
      <c r="N17" s="150"/>
      <c r="O17" s="150"/>
      <c r="P17" s="149"/>
      <c r="Q17" s="149"/>
      <c r="R17" s="149"/>
      <c r="S17" s="149"/>
      <c r="T17" s="149"/>
      <c r="U17" s="149"/>
      <c r="V17" s="149"/>
      <c r="W17" s="149"/>
      <c r="X17" s="148"/>
      <c r="Y17" s="148"/>
      <c r="Z17" s="148"/>
    </row>
    <row r="18" spans="1:26" x14ac:dyDescent="0.2">
      <c r="B18" s="147"/>
      <c r="L18" s="146"/>
    </row>
    <row r="19" spans="1:26" x14ac:dyDescent="0.2">
      <c r="H19" s="146"/>
    </row>
    <row r="20" spans="1:26" s="19" customFormat="1" ht="13.5" thickBot="1" x14ac:dyDescent="0.25">
      <c r="A20" s="2"/>
    </row>
    <row r="21" spans="1:26" s="19" customFormat="1" ht="13.5" thickBot="1" x14ac:dyDescent="0.25">
      <c r="A21" s="2"/>
      <c r="B21" s="145" t="s">
        <v>52</v>
      </c>
      <c r="C21" s="144"/>
      <c r="D21" s="143"/>
    </row>
    <row r="22" spans="1:26" s="19" customFormat="1" x14ac:dyDescent="0.2">
      <c r="A22" s="2"/>
    </row>
    <row r="23" spans="1:26" s="19" customFormat="1" x14ac:dyDescent="0.2">
      <c r="A23" s="2"/>
      <c r="B23" s="59" t="s">
        <v>38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5"/>
      <c r="M23" s="3"/>
      <c r="N23" s="3"/>
      <c r="O23" s="3"/>
    </row>
    <row r="24" spans="1:26" s="19" customFormat="1" x14ac:dyDescent="0.2">
      <c r="A24" s="2"/>
      <c r="B24" s="142"/>
    </row>
    <row r="25" spans="1:26" s="19" customFormat="1" ht="13.5" thickBot="1" x14ac:dyDescent="0.25">
      <c r="A25" s="2"/>
      <c r="B25" s="142"/>
    </row>
    <row r="26" spans="1:26" s="19" customFormat="1" ht="13.5" thickBot="1" x14ac:dyDescent="0.25">
      <c r="A26" s="2"/>
      <c r="D26" s="320" t="s">
        <v>16</v>
      </c>
      <c r="E26" s="321"/>
      <c r="F26" s="322" t="s">
        <v>5</v>
      </c>
      <c r="G26" s="322"/>
      <c r="H26" s="322"/>
      <c r="I26" s="322"/>
      <c r="J26" s="323" t="s">
        <v>7</v>
      </c>
      <c r="K26" s="324"/>
    </row>
    <row r="27" spans="1:26" ht="13.5" thickBot="1" x14ac:dyDescent="0.25">
      <c r="B27" s="353"/>
      <c r="C27" s="353"/>
      <c r="D27" s="331" t="s">
        <v>4</v>
      </c>
      <c r="E27" s="332"/>
      <c r="F27" s="333" t="s">
        <v>3</v>
      </c>
      <c r="G27" s="334"/>
      <c r="H27" s="334" t="s">
        <v>2</v>
      </c>
      <c r="I27" s="347"/>
      <c r="J27" s="325"/>
      <c r="K27" s="326"/>
    </row>
    <row r="28" spans="1:26" ht="36.75" customHeight="1" thickBot="1" x14ac:dyDescent="0.25">
      <c r="B28" s="141" t="s">
        <v>19</v>
      </c>
      <c r="C28" s="140" t="s">
        <v>20</v>
      </c>
      <c r="D28" s="136" t="s">
        <v>14</v>
      </c>
      <c r="E28" s="135" t="s">
        <v>13</v>
      </c>
      <c r="F28" s="174" t="s">
        <v>18</v>
      </c>
      <c r="G28" s="173" t="s">
        <v>13</v>
      </c>
      <c r="H28" s="173" t="s">
        <v>14</v>
      </c>
      <c r="I28" s="172" t="s">
        <v>13</v>
      </c>
      <c r="J28" s="171" t="s">
        <v>14</v>
      </c>
      <c r="K28" s="170" t="s">
        <v>13</v>
      </c>
    </row>
    <row r="29" spans="1:26" x14ac:dyDescent="0.2">
      <c r="B29" s="349">
        <v>2011</v>
      </c>
      <c r="C29" s="134" t="s">
        <v>37</v>
      </c>
      <c r="D29" s="133">
        <v>6487825.3263137592</v>
      </c>
      <c r="E29" s="130">
        <v>546670.21232223336</v>
      </c>
      <c r="F29" s="133">
        <v>35303723.1139239</v>
      </c>
      <c r="G29" s="132">
        <v>5240387.2166995322</v>
      </c>
      <c r="H29" s="132">
        <v>10794736.971734172</v>
      </c>
      <c r="I29" s="130">
        <v>1770507.2506987927</v>
      </c>
      <c r="J29" s="131">
        <v>52586285.41197183</v>
      </c>
      <c r="K29" s="130">
        <v>7557564.6797205582</v>
      </c>
    </row>
    <row r="30" spans="1:26" x14ac:dyDescent="0.2">
      <c r="B30" s="350"/>
      <c r="C30" s="129" t="s">
        <v>36</v>
      </c>
      <c r="D30" s="128">
        <v>6110566.3142039776</v>
      </c>
      <c r="E30" s="125">
        <v>715536.35777680681</v>
      </c>
      <c r="F30" s="128">
        <v>31543033.616332874</v>
      </c>
      <c r="G30" s="127">
        <v>4593171.5064282324</v>
      </c>
      <c r="H30" s="127">
        <v>8949589.4104561228</v>
      </c>
      <c r="I30" s="125">
        <v>1181312.5233403696</v>
      </c>
      <c r="J30" s="126">
        <v>46603189.340992972</v>
      </c>
      <c r="K30" s="125">
        <v>6490020.3875454087</v>
      </c>
    </row>
    <row r="31" spans="1:26" x14ac:dyDescent="0.2">
      <c r="B31" s="350"/>
      <c r="C31" s="129" t="s">
        <v>35</v>
      </c>
      <c r="D31" s="128">
        <v>6685827.9367894335</v>
      </c>
      <c r="E31" s="125">
        <v>568564.5341442374</v>
      </c>
      <c r="F31" s="128">
        <v>38254583.053282417</v>
      </c>
      <c r="G31" s="127">
        <v>5710312.0325778695</v>
      </c>
      <c r="H31" s="127">
        <v>19173226.746511638</v>
      </c>
      <c r="I31" s="125">
        <v>2762033.8783884938</v>
      </c>
      <c r="J31" s="126">
        <v>64113637.736583486</v>
      </c>
      <c r="K31" s="125">
        <v>9040910.4451106004</v>
      </c>
    </row>
    <row r="32" spans="1:26" x14ac:dyDescent="0.2">
      <c r="B32" s="350"/>
      <c r="C32" s="129" t="s">
        <v>34</v>
      </c>
      <c r="D32" s="128">
        <v>5828867.8388041276</v>
      </c>
      <c r="E32" s="125">
        <v>426747.88698526687</v>
      </c>
      <c r="F32" s="128">
        <v>37231308.545662776</v>
      </c>
      <c r="G32" s="127">
        <v>5549570.8424350247</v>
      </c>
      <c r="H32" s="127">
        <v>12601787.968187001</v>
      </c>
      <c r="I32" s="125">
        <v>1587442.5497348781</v>
      </c>
      <c r="J32" s="126">
        <v>55661964.352653906</v>
      </c>
      <c r="K32" s="125">
        <v>7563761.2791551696</v>
      </c>
    </row>
    <row r="33" spans="2:11" x14ac:dyDescent="0.2">
      <c r="B33" s="350"/>
      <c r="C33" s="129" t="s">
        <v>33</v>
      </c>
      <c r="D33" s="128">
        <v>7513971.0109431315</v>
      </c>
      <c r="E33" s="125">
        <v>686271.82153239206</v>
      </c>
      <c r="F33" s="128">
        <v>40073417.323435061</v>
      </c>
      <c r="G33" s="127">
        <v>6476363.2988629611</v>
      </c>
      <c r="H33" s="127">
        <v>16113256.312580196</v>
      </c>
      <c r="I33" s="125">
        <v>2727303.7157917344</v>
      </c>
      <c r="J33" s="126">
        <v>63700644.646958388</v>
      </c>
      <c r="K33" s="125">
        <v>9889938.8361870889</v>
      </c>
    </row>
    <row r="34" spans="2:11" x14ac:dyDescent="0.2">
      <c r="B34" s="350"/>
      <c r="C34" s="129" t="s">
        <v>32</v>
      </c>
      <c r="D34" s="128">
        <v>8932216.6986586191</v>
      </c>
      <c r="E34" s="125">
        <v>762477.48919782147</v>
      </c>
      <c r="F34" s="128">
        <v>38550516.347911239</v>
      </c>
      <c r="G34" s="127">
        <v>5573523.8246309869</v>
      </c>
      <c r="H34" s="127">
        <v>12687690.416850351</v>
      </c>
      <c r="I34" s="125">
        <v>2135729.7949700253</v>
      </c>
      <c r="J34" s="126">
        <v>60170423.463420212</v>
      </c>
      <c r="K34" s="125">
        <v>8471731.1087988336</v>
      </c>
    </row>
    <row r="35" spans="2:11" x14ac:dyDescent="0.2">
      <c r="B35" s="350"/>
      <c r="C35" s="129" t="s">
        <v>31</v>
      </c>
      <c r="D35" s="128">
        <v>5707092.7962169917</v>
      </c>
      <c r="E35" s="125">
        <v>485149.59853951284</v>
      </c>
      <c r="F35" s="128">
        <v>37364104.324344061</v>
      </c>
      <c r="G35" s="127">
        <v>5351177.8419525372</v>
      </c>
      <c r="H35" s="127">
        <v>16088552.969709499</v>
      </c>
      <c r="I35" s="125">
        <v>2503765.1069623763</v>
      </c>
      <c r="J35" s="126">
        <v>59159750.090270557</v>
      </c>
      <c r="K35" s="125">
        <v>8340092.5474544261</v>
      </c>
    </row>
    <row r="36" spans="2:11" x14ac:dyDescent="0.2">
      <c r="B36" s="350"/>
      <c r="C36" s="129" t="s">
        <v>30</v>
      </c>
      <c r="D36" s="128">
        <v>7311744.7881924566</v>
      </c>
      <c r="E36" s="125">
        <v>619491.05376422592</v>
      </c>
      <c r="F36" s="128">
        <v>51023645.525029235</v>
      </c>
      <c r="G36" s="127">
        <v>6263322.4384252382</v>
      </c>
      <c r="H36" s="127">
        <v>26693270.238741931</v>
      </c>
      <c r="I36" s="125">
        <v>3865525.639191913</v>
      </c>
      <c r="J36" s="126">
        <v>85028660.551963612</v>
      </c>
      <c r="K36" s="125">
        <v>10748339.131381378</v>
      </c>
    </row>
    <row r="37" spans="2:11" x14ac:dyDescent="0.2">
      <c r="B37" s="350"/>
      <c r="C37" s="129" t="s">
        <v>29</v>
      </c>
      <c r="D37" s="128">
        <v>5327559.2325578369</v>
      </c>
      <c r="E37" s="125">
        <v>533686.1659651174</v>
      </c>
      <c r="F37" s="128">
        <v>45524063.459812135</v>
      </c>
      <c r="G37" s="127">
        <v>6549487.056175651</v>
      </c>
      <c r="H37" s="127">
        <v>20703120.043153785</v>
      </c>
      <c r="I37" s="125">
        <v>2883830.1363802878</v>
      </c>
      <c r="J37" s="126">
        <v>71554742.73552376</v>
      </c>
      <c r="K37" s="125">
        <v>9967003.3585210554</v>
      </c>
    </row>
    <row r="38" spans="2:11" x14ac:dyDescent="0.2">
      <c r="B38" s="350"/>
      <c r="C38" s="129" t="s">
        <v>28</v>
      </c>
      <c r="D38" s="128">
        <v>4775113.4471349129</v>
      </c>
      <c r="E38" s="125">
        <v>387120.44748895022</v>
      </c>
      <c r="F38" s="128">
        <v>37461597.720827788</v>
      </c>
      <c r="G38" s="127">
        <v>5613301.2912988076</v>
      </c>
      <c r="H38" s="127">
        <v>15748995.094461923</v>
      </c>
      <c r="I38" s="125">
        <v>2081405.5290253316</v>
      </c>
      <c r="J38" s="126">
        <v>57985706.262424625</v>
      </c>
      <c r="K38" s="125">
        <v>8081827.2678130902</v>
      </c>
    </row>
    <row r="39" spans="2:11" x14ac:dyDescent="0.2">
      <c r="B39" s="350"/>
      <c r="C39" s="129" t="s">
        <v>27</v>
      </c>
      <c r="D39" s="128">
        <v>5126668.4502166817</v>
      </c>
      <c r="E39" s="125">
        <v>490994.25855492981</v>
      </c>
      <c r="F39" s="128">
        <v>33072908.309957273</v>
      </c>
      <c r="G39" s="127">
        <v>5113591.7293846905</v>
      </c>
      <c r="H39" s="127">
        <v>16864832.996717032</v>
      </c>
      <c r="I39" s="125">
        <v>2024741.7333990943</v>
      </c>
      <c r="J39" s="126">
        <v>55064409.756890982</v>
      </c>
      <c r="K39" s="125">
        <v>7629327.7213387145</v>
      </c>
    </row>
    <row r="40" spans="2:11" ht="13.5" thickBot="1" x14ac:dyDescent="0.25">
      <c r="B40" s="351"/>
      <c r="C40" s="124" t="s">
        <v>26</v>
      </c>
      <c r="D40" s="169">
        <v>5216513.4237228408</v>
      </c>
      <c r="E40" s="166">
        <v>549111.19711231312</v>
      </c>
      <c r="F40" s="169">
        <v>38231811.739415266</v>
      </c>
      <c r="G40" s="168">
        <v>5800732.1429780787</v>
      </c>
      <c r="H40" s="168">
        <v>11627148.397260046</v>
      </c>
      <c r="I40" s="166">
        <v>1961516.8699569807</v>
      </c>
      <c r="J40" s="167">
        <v>55075473.560398154</v>
      </c>
      <c r="K40" s="166">
        <v>8311360.2100473726</v>
      </c>
    </row>
    <row r="41" spans="2:11" ht="13.5" thickBot="1" x14ac:dyDescent="0.25">
      <c r="B41" s="348">
        <v>2011</v>
      </c>
      <c r="C41" s="347"/>
      <c r="D41" s="116">
        <v>75023967.263754785</v>
      </c>
      <c r="E41" s="116">
        <v>6771821.0233838083</v>
      </c>
      <c r="F41" s="116">
        <v>463634713.07993412</v>
      </c>
      <c r="G41" s="116">
        <v>67834941.221849605</v>
      </c>
      <c r="H41" s="116">
        <v>188046207.56636369</v>
      </c>
      <c r="I41" s="116">
        <v>27485114.727840278</v>
      </c>
      <c r="J41" s="116">
        <v>726704887.91005242</v>
      </c>
      <c r="K41" s="115">
        <v>102091876.97307371</v>
      </c>
    </row>
    <row r="42" spans="2:11" x14ac:dyDescent="0.2">
      <c r="B42" s="349">
        <v>2012</v>
      </c>
      <c r="C42" s="134" t="s">
        <v>37</v>
      </c>
      <c r="D42" s="133">
        <v>5488714.1258777473</v>
      </c>
      <c r="E42" s="130">
        <v>549778.16791163164</v>
      </c>
      <c r="F42" s="133">
        <v>36545855.086048916</v>
      </c>
      <c r="G42" s="132">
        <v>5006132.9603297682</v>
      </c>
      <c r="H42" s="132">
        <v>14497589.737798691</v>
      </c>
      <c r="I42" s="130">
        <v>2027838.0399449554</v>
      </c>
      <c r="J42" s="131">
        <v>56532158.949725352</v>
      </c>
      <c r="K42" s="130">
        <v>7583749.1681863554</v>
      </c>
    </row>
    <row r="43" spans="2:11" x14ac:dyDescent="0.2">
      <c r="B43" s="350"/>
      <c r="C43" s="129" t="s">
        <v>36</v>
      </c>
      <c r="D43" s="128">
        <v>5561280.580228732</v>
      </c>
      <c r="E43" s="125">
        <v>570527.99927194114</v>
      </c>
      <c r="F43" s="128">
        <v>35823440.080067851</v>
      </c>
      <c r="G43" s="127">
        <v>5771155.7028618157</v>
      </c>
      <c r="H43" s="127">
        <v>12698333.328419033</v>
      </c>
      <c r="I43" s="125">
        <v>1979807.810886072</v>
      </c>
      <c r="J43" s="126">
        <v>54083053.988715619</v>
      </c>
      <c r="K43" s="125">
        <v>8321491.5130198291</v>
      </c>
    </row>
    <row r="44" spans="2:11" x14ac:dyDescent="0.2">
      <c r="B44" s="350"/>
      <c r="C44" s="129" t="s">
        <v>35</v>
      </c>
      <c r="D44" s="128">
        <v>6398986.9791463371</v>
      </c>
      <c r="E44" s="125">
        <v>560604.83208116936</v>
      </c>
      <c r="F44" s="128">
        <v>37854831.302710943</v>
      </c>
      <c r="G44" s="127">
        <v>5123876.9803929552</v>
      </c>
      <c r="H44" s="127">
        <v>14475738.644396247</v>
      </c>
      <c r="I44" s="125">
        <v>2144060.8577810503</v>
      </c>
      <c r="J44" s="126">
        <v>58729556.926253527</v>
      </c>
      <c r="K44" s="125">
        <v>7828542.6702551749</v>
      </c>
    </row>
    <row r="45" spans="2:11" x14ac:dyDescent="0.2">
      <c r="B45" s="350"/>
      <c r="C45" s="129" t="s">
        <v>34</v>
      </c>
      <c r="D45" s="128">
        <v>4681922.8417060198</v>
      </c>
      <c r="E45" s="125">
        <v>406794.42317864497</v>
      </c>
      <c r="F45" s="128">
        <v>33750742.385975666</v>
      </c>
      <c r="G45" s="127">
        <v>4795437.398084579</v>
      </c>
      <c r="H45" s="127">
        <v>12858975.966589008</v>
      </c>
      <c r="I45" s="125">
        <v>2380409.1712038</v>
      </c>
      <c r="J45" s="126">
        <v>51291641.1942707</v>
      </c>
      <c r="K45" s="125">
        <v>7582640.9924670234</v>
      </c>
    </row>
    <row r="46" spans="2:11" x14ac:dyDescent="0.2">
      <c r="B46" s="350"/>
      <c r="C46" s="129" t="s">
        <v>33</v>
      </c>
      <c r="D46" s="128" t="s">
        <v>17</v>
      </c>
      <c r="E46" s="125" t="s">
        <v>17</v>
      </c>
      <c r="F46" s="128" t="s">
        <v>17</v>
      </c>
      <c r="G46" s="127" t="s">
        <v>17</v>
      </c>
      <c r="H46" s="127" t="s">
        <v>17</v>
      </c>
      <c r="I46" s="125" t="s">
        <v>17</v>
      </c>
      <c r="J46" s="126" t="s">
        <v>17</v>
      </c>
      <c r="K46" s="125" t="s">
        <v>17</v>
      </c>
    </row>
    <row r="47" spans="2:11" x14ac:dyDescent="0.2">
      <c r="B47" s="350"/>
      <c r="C47" s="129" t="s">
        <v>32</v>
      </c>
      <c r="D47" s="128" t="s">
        <v>17</v>
      </c>
      <c r="E47" s="125" t="s">
        <v>17</v>
      </c>
      <c r="F47" s="128" t="s">
        <v>17</v>
      </c>
      <c r="G47" s="127" t="s">
        <v>17</v>
      </c>
      <c r="H47" s="127" t="s">
        <v>17</v>
      </c>
      <c r="I47" s="125" t="s">
        <v>17</v>
      </c>
      <c r="J47" s="126" t="s">
        <v>17</v>
      </c>
      <c r="K47" s="125" t="s">
        <v>17</v>
      </c>
    </row>
    <row r="48" spans="2:11" x14ac:dyDescent="0.2">
      <c r="B48" s="350"/>
      <c r="C48" s="129" t="s">
        <v>31</v>
      </c>
      <c r="D48" s="128" t="s">
        <v>17</v>
      </c>
      <c r="E48" s="125" t="s">
        <v>17</v>
      </c>
      <c r="F48" s="128" t="s">
        <v>17</v>
      </c>
      <c r="G48" s="127" t="s">
        <v>17</v>
      </c>
      <c r="H48" s="127" t="s">
        <v>17</v>
      </c>
      <c r="I48" s="125" t="s">
        <v>17</v>
      </c>
      <c r="J48" s="126" t="s">
        <v>17</v>
      </c>
      <c r="K48" s="125" t="s">
        <v>17</v>
      </c>
    </row>
    <row r="49" spans="2:14" x14ac:dyDescent="0.2">
      <c r="B49" s="350"/>
      <c r="C49" s="129" t="s">
        <v>30</v>
      </c>
      <c r="D49" s="128" t="s">
        <v>17</v>
      </c>
      <c r="E49" s="125" t="s">
        <v>17</v>
      </c>
      <c r="F49" s="128" t="s">
        <v>17</v>
      </c>
      <c r="G49" s="127" t="s">
        <v>17</v>
      </c>
      <c r="H49" s="127" t="s">
        <v>17</v>
      </c>
      <c r="I49" s="125" t="s">
        <v>17</v>
      </c>
      <c r="J49" s="126" t="s">
        <v>17</v>
      </c>
      <c r="K49" s="125" t="s">
        <v>17</v>
      </c>
    </row>
    <row r="50" spans="2:14" x14ac:dyDescent="0.2">
      <c r="B50" s="350"/>
      <c r="C50" s="129" t="s">
        <v>29</v>
      </c>
      <c r="D50" s="128" t="s">
        <v>17</v>
      </c>
      <c r="E50" s="125" t="s">
        <v>17</v>
      </c>
      <c r="F50" s="128" t="s">
        <v>17</v>
      </c>
      <c r="G50" s="127" t="s">
        <v>17</v>
      </c>
      <c r="H50" s="127" t="s">
        <v>17</v>
      </c>
      <c r="I50" s="125" t="s">
        <v>17</v>
      </c>
      <c r="J50" s="126" t="s">
        <v>17</v>
      </c>
      <c r="K50" s="125" t="s">
        <v>17</v>
      </c>
    </row>
    <row r="51" spans="2:14" x14ac:dyDescent="0.2">
      <c r="B51" s="350"/>
      <c r="C51" s="129" t="s">
        <v>28</v>
      </c>
      <c r="D51" s="128" t="s">
        <v>17</v>
      </c>
      <c r="E51" s="125" t="s">
        <v>17</v>
      </c>
      <c r="F51" s="128" t="s">
        <v>17</v>
      </c>
      <c r="G51" s="127" t="s">
        <v>17</v>
      </c>
      <c r="H51" s="127" t="s">
        <v>17</v>
      </c>
      <c r="I51" s="125" t="s">
        <v>17</v>
      </c>
      <c r="J51" s="126" t="s">
        <v>17</v>
      </c>
      <c r="K51" s="125" t="s">
        <v>17</v>
      </c>
    </row>
    <row r="52" spans="2:14" x14ac:dyDescent="0.2">
      <c r="B52" s="350"/>
      <c r="C52" s="129" t="s">
        <v>27</v>
      </c>
      <c r="D52" s="128" t="s">
        <v>17</v>
      </c>
      <c r="E52" s="125" t="s">
        <v>17</v>
      </c>
      <c r="F52" s="128" t="s">
        <v>17</v>
      </c>
      <c r="G52" s="127" t="s">
        <v>17</v>
      </c>
      <c r="H52" s="127" t="s">
        <v>17</v>
      </c>
      <c r="I52" s="125" t="s">
        <v>17</v>
      </c>
      <c r="J52" s="126" t="s">
        <v>17</v>
      </c>
      <c r="K52" s="125" t="s">
        <v>17</v>
      </c>
    </row>
    <row r="53" spans="2:14" ht="13.5" thickBot="1" x14ac:dyDescent="0.25">
      <c r="B53" s="351"/>
      <c r="C53" s="124" t="s">
        <v>26</v>
      </c>
      <c r="D53" s="169" t="s">
        <v>17</v>
      </c>
      <c r="E53" s="166" t="s">
        <v>17</v>
      </c>
      <c r="F53" s="169" t="s">
        <v>17</v>
      </c>
      <c r="G53" s="168" t="s">
        <v>17</v>
      </c>
      <c r="H53" s="168" t="s">
        <v>17</v>
      </c>
      <c r="I53" s="166" t="s">
        <v>17</v>
      </c>
      <c r="J53" s="167" t="s">
        <v>17</v>
      </c>
      <c r="K53" s="166" t="s">
        <v>17</v>
      </c>
    </row>
    <row r="54" spans="2:14" ht="13.5" thickBot="1" x14ac:dyDescent="0.25">
      <c r="B54" s="348">
        <v>2012</v>
      </c>
      <c r="C54" s="347"/>
      <c r="D54" s="116">
        <v>22130904.526958834</v>
      </c>
      <c r="E54" s="116">
        <v>2087705.4224433871</v>
      </c>
      <c r="F54" s="116">
        <v>143974868.85480338</v>
      </c>
      <c r="G54" s="116">
        <v>20696603.041669115</v>
      </c>
      <c r="H54" s="116">
        <v>54530637.677202985</v>
      </c>
      <c r="I54" s="116">
        <v>8532115.8798158765</v>
      </c>
      <c r="J54" s="116">
        <v>220636411.05896521</v>
      </c>
      <c r="K54" s="115">
        <v>31316424.343928382</v>
      </c>
    </row>
    <row r="55" spans="2:14" ht="12.75" customHeight="1" x14ac:dyDescent="0.2">
      <c r="B55" s="352" t="s">
        <v>25</v>
      </c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</row>
    <row r="56" spans="2:14" ht="12.75" customHeight="1" x14ac:dyDescent="0.2">
      <c r="B56" s="165" t="s">
        <v>24</v>
      </c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</row>
    <row r="57" spans="2:14" x14ac:dyDescent="0.2"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</row>
    <row r="58" spans="2:14" x14ac:dyDescent="0.2"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</row>
    <row r="59" spans="2:14" ht="13.5" thickBot="1" x14ac:dyDescent="0.25">
      <c r="B59" s="114"/>
      <c r="C59" s="114"/>
      <c r="D59" s="113"/>
      <c r="E59" s="113"/>
      <c r="F59" s="113"/>
      <c r="G59" s="113"/>
      <c r="H59" s="113"/>
      <c r="I59" s="113"/>
      <c r="J59" s="113"/>
      <c r="K59" s="113"/>
      <c r="L59" s="113"/>
      <c r="M59" s="113"/>
    </row>
    <row r="60" spans="2:14" ht="13.5" thickBot="1" x14ac:dyDescent="0.25">
      <c r="B60" s="114"/>
      <c r="C60" s="114"/>
      <c r="D60" s="320" t="s">
        <v>16</v>
      </c>
      <c r="E60" s="321"/>
      <c r="F60" s="322" t="s">
        <v>5</v>
      </c>
      <c r="G60" s="322"/>
      <c r="H60" s="322"/>
      <c r="I60" s="322"/>
      <c r="J60" s="323" t="s">
        <v>7</v>
      </c>
      <c r="K60" s="324"/>
      <c r="L60" s="113"/>
      <c r="M60" s="113"/>
    </row>
    <row r="61" spans="2:14" ht="13.5" thickBot="1" x14ac:dyDescent="0.25">
      <c r="B61" s="309"/>
      <c r="C61" s="381"/>
      <c r="D61" s="331" t="s">
        <v>4</v>
      </c>
      <c r="E61" s="332"/>
      <c r="F61" s="333" t="s">
        <v>3</v>
      </c>
      <c r="G61" s="334"/>
      <c r="H61" s="334" t="s">
        <v>2</v>
      </c>
      <c r="I61" s="347"/>
      <c r="J61" s="325"/>
      <c r="K61" s="326"/>
    </row>
    <row r="62" spans="2:14" ht="26.25" thickBot="1" x14ac:dyDescent="0.25">
      <c r="B62" s="381"/>
      <c r="C62" s="381"/>
      <c r="D62" s="74" t="s">
        <v>14</v>
      </c>
      <c r="E62" s="73" t="s">
        <v>13</v>
      </c>
      <c r="F62" s="72" t="s">
        <v>15</v>
      </c>
      <c r="G62" s="71" t="s">
        <v>13</v>
      </c>
      <c r="H62" s="72" t="s">
        <v>14</v>
      </c>
      <c r="I62" s="71" t="s">
        <v>13</v>
      </c>
      <c r="J62" s="72" t="s">
        <v>14</v>
      </c>
      <c r="K62" s="71" t="s">
        <v>13</v>
      </c>
    </row>
    <row r="63" spans="2:14" x14ac:dyDescent="0.2">
      <c r="B63" s="336">
        <v>2011</v>
      </c>
      <c r="C63" s="112" t="s">
        <v>12</v>
      </c>
      <c r="D63" s="68">
        <v>6251997.2719795657</v>
      </c>
      <c r="E63" s="111">
        <v>564318.41861531732</v>
      </c>
      <c r="F63" s="67">
        <v>38636226.089994512</v>
      </c>
      <c r="G63" s="66">
        <v>5652911.7684874674</v>
      </c>
      <c r="H63" s="67">
        <v>15670517.297196975</v>
      </c>
      <c r="I63" s="66">
        <v>2290426.2273200233</v>
      </c>
      <c r="J63" s="67">
        <v>60558740.659171037</v>
      </c>
      <c r="K63" s="66">
        <v>8507656.4144228082</v>
      </c>
      <c r="L63" s="104"/>
      <c r="M63" s="104"/>
    </row>
    <row r="64" spans="2:14" x14ac:dyDescent="0.2">
      <c r="B64" s="337"/>
      <c r="C64" s="110" t="s">
        <v>11</v>
      </c>
      <c r="D64" s="65">
        <v>8932216.6986586191</v>
      </c>
      <c r="E64" s="109">
        <v>762477.48919782147</v>
      </c>
      <c r="F64" s="64">
        <v>51023645.525029235</v>
      </c>
      <c r="G64" s="63">
        <v>6549487.056175651</v>
      </c>
      <c r="H64" s="64">
        <v>26693270.238741931</v>
      </c>
      <c r="I64" s="63">
        <v>3865525.639191913</v>
      </c>
      <c r="J64" s="64">
        <v>85028660.551963612</v>
      </c>
      <c r="K64" s="63">
        <v>10748339.131381378</v>
      </c>
      <c r="L64" s="104"/>
      <c r="M64" s="104"/>
      <c r="N64" s="104"/>
    </row>
    <row r="65" spans="1:16" ht="13.5" thickBot="1" x14ac:dyDescent="0.25">
      <c r="B65" s="338"/>
      <c r="C65" s="108" t="s">
        <v>10</v>
      </c>
      <c r="D65" s="62">
        <v>4775113.4471349129</v>
      </c>
      <c r="E65" s="107">
        <v>387120.44748895022</v>
      </c>
      <c r="F65" s="61">
        <v>31543033.616332874</v>
      </c>
      <c r="G65" s="60">
        <v>4593171.5064282324</v>
      </c>
      <c r="H65" s="61">
        <v>8949589.4104561228</v>
      </c>
      <c r="I65" s="60">
        <v>1181312.5233403696</v>
      </c>
      <c r="J65" s="61">
        <v>46603189.340992972</v>
      </c>
      <c r="K65" s="60">
        <v>6490020.3875454087</v>
      </c>
      <c r="L65" s="104"/>
      <c r="M65" s="104"/>
      <c r="N65" s="104"/>
    </row>
    <row r="66" spans="1:16" x14ac:dyDescent="0.2">
      <c r="B66" s="336">
        <v>2012</v>
      </c>
      <c r="C66" s="112" t="s">
        <v>12</v>
      </c>
      <c r="D66" s="68">
        <v>5532726.1317397086</v>
      </c>
      <c r="E66" s="111">
        <v>521926.35561084677</v>
      </c>
      <c r="F66" s="67">
        <v>35993717.213700846</v>
      </c>
      <c r="G66" s="66">
        <v>5174150.7604172789</v>
      </c>
      <c r="H66" s="67">
        <v>13632659.419300746</v>
      </c>
      <c r="I66" s="66">
        <v>2133028.9699539691</v>
      </c>
      <c r="J66" s="67">
        <v>55159102.764741302</v>
      </c>
      <c r="K66" s="66">
        <v>7829106.0859820955</v>
      </c>
      <c r="L66" s="104"/>
      <c r="M66" s="104"/>
    </row>
    <row r="67" spans="1:16" x14ac:dyDescent="0.2">
      <c r="B67" s="337"/>
      <c r="C67" s="110" t="s">
        <v>11</v>
      </c>
      <c r="D67" s="65">
        <v>6398986.9791463371</v>
      </c>
      <c r="E67" s="109">
        <v>570527.99927194114</v>
      </c>
      <c r="F67" s="64">
        <v>37854831.302710943</v>
      </c>
      <c r="G67" s="63">
        <v>5771155.7028618157</v>
      </c>
      <c r="H67" s="64">
        <v>14497589.737798691</v>
      </c>
      <c r="I67" s="63">
        <v>2380409.1712038</v>
      </c>
      <c r="J67" s="64">
        <v>58729556.926253527</v>
      </c>
      <c r="K67" s="63">
        <v>8321491.5130198291</v>
      </c>
      <c r="L67" s="104"/>
      <c r="M67" s="104"/>
      <c r="N67" s="104"/>
    </row>
    <row r="68" spans="1:16" ht="13.5" thickBot="1" x14ac:dyDescent="0.25">
      <c r="B68" s="338"/>
      <c r="C68" s="108" t="s">
        <v>10</v>
      </c>
      <c r="D68" s="62">
        <v>4681922.8417060198</v>
      </c>
      <c r="E68" s="107">
        <v>406794.42317864497</v>
      </c>
      <c r="F68" s="61">
        <v>33750742.385975666</v>
      </c>
      <c r="G68" s="60">
        <v>4795437.398084579</v>
      </c>
      <c r="H68" s="61">
        <v>12698333.328419033</v>
      </c>
      <c r="I68" s="60">
        <v>1979807.810886072</v>
      </c>
      <c r="J68" s="61">
        <v>51291641.1942707</v>
      </c>
      <c r="K68" s="60">
        <v>7582640.9924670234</v>
      </c>
      <c r="L68" s="104"/>
      <c r="M68" s="104"/>
      <c r="N68" s="104"/>
    </row>
    <row r="69" spans="1:16" x14ac:dyDescent="0.2">
      <c r="E69" s="104"/>
      <c r="F69" s="104"/>
      <c r="G69" s="104"/>
      <c r="H69" s="104"/>
      <c r="I69" s="104"/>
      <c r="J69" s="104"/>
      <c r="K69" s="104"/>
      <c r="L69" s="104"/>
      <c r="M69" s="104"/>
      <c r="N69" s="104"/>
    </row>
    <row r="70" spans="1:16" x14ac:dyDescent="0.2"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6" x14ac:dyDescent="0.2">
      <c r="B71" s="19"/>
      <c r="C71" s="19"/>
      <c r="D71" s="19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19"/>
    </row>
    <row r="72" spans="1:16" x14ac:dyDescent="0.2">
      <c r="B72" s="59" t="s">
        <v>23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5"/>
      <c r="M72" s="3"/>
      <c r="N72" s="3"/>
      <c r="O72" s="3"/>
    </row>
    <row r="73" spans="1:16" x14ac:dyDescent="0.2">
      <c r="B73" s="21" t="s">
        <v>51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19"/>
      <c r="O73" s="19"/>
    </row>
    <row r="74" spans="1:16" x14ac:dyDescent="0.2">
      <c r="B74" s="19"/>
      <c r="C74" s="19"/>
      <c r="D74" s="19"/>
      <c r="E74" s="24"/>
      <c r="F74" s="24"/>
      <c r="G74" s="24"/>
      <c r="H74" s="24"/>
      <c r="I74" s="24"/>
      <c r="J74" s="24"/>
      <c r="K74" s="24"/>
      <c r="L74" s="24"/>
      <c r="M74" s="19"/>
      <c r="N74" s="19"/>
      <c r="O74" s="19"/>
      <c r="P74" s="19"/>
    </row>
    <row r="75" spans="1:16" ht="13.5" thickBot="1" x14ac:dyDescent="0.25">
      <c r="N75" s="19"/>
      <c r="O75" s="19"/>
      <c r="P75" s="19"/>
    </row>
    <row r="76" spans="1:16" ht="13.5" customHeight="1" thickBot="1" x14ac:dyDescent="0.25">
      <c r="B76" s="303"/>
      <c r="C76" s="303"/>
      <c r="D76" s="308"/>
      <c r="E76" s="320" t="s">
        <v>16</v>
      </c>
      <c r="F76" s="321"/>
      <c r="G76" s="322" t="s">
        <v>5</v>
      </c>
      <c r="H76" s="322"/>
      <c r="I76" s="322"/>
      <c r="J76" s="322"/>
      <c r="K76" s="339" t="s">
        <v>7</v>
      </c>
      <c r="L76" s="340"/>
      <c r="M76" s="19"/>
      <c r="N76" s="19"/>
    </row>
    <row r="77" spans="1:16" ht="13.5" thickBot="1" x14ac:dyDescent="0.25">
      <c r="B77" s="6"/>
      <c r="C77" s="6"/>
      <c r="D77" s="103"/>
      <c r="E77" s="331" t="s">
        <v>4</v>
      </c>
      <c r="F77" s="332"/>
      <c r="G77" s="343" t="s">
        <v>3</v>
      </c>
      <c r="H77" s="344"/>
      <c r="I77" s="344" t="s">
        <v>2</v>
      </c>
      <c r="J77" s="345"/>
      <c r="K77" s="341"/>
      <c r="L77" s="342"/>
      <c r="M77" s="19"/>
      <c r="N77" s="19"/>
    </row>
    <row r="78" spans="1:16" ht="26.25" thickBot="1" x14ac:dyDescent="0.25">
      <c r="B78" s="102" t="s">
        <v>21</v>
      </c>
      <c r="C78" s="101" t="s">
        <v>20</v>
      </c>
      <c r="D78" s="100" t="s">
        <v>19</v>
      </c>
      <c r="E78" s="77" t="s">
        <v>14</v>
      </c>
      <c r="F78" s="76" t="s">
        <v>13</v>
      </c>
      <c r="G78" s="77" t="s">
        <v>14</v>
      </c>
      <c r="H78" s="99" t="s">
        <v>13</v>
      </c>
      <c r="I78" s="99" t="s">
        <v>14</v>
      </c>
      <c r="J78" s="76" t="s">
        <v>13</v>
      </c>
      <c r="K78" s="77" t="s">
        <v>14</v>
      </c>
      <c r="L78" s="76" t="s">
        <v>13</v>
      </c>
      <c r="M78" s="19"/>
    </row>
    <row r="79" spans="1:16" x14ac:dyDescent="0.2">
      <c r="A79" s="92"/>
      <c r="B79" s="98">
        <v>2</v>
      </c>
      <c r="C79" s="97">
        <v>4</v>
      </c>
      <c r="D79" s="96">
        <v>2012</v>
      </c>
      <c r="E79" s="94">
        <v>291218.84707861469</v>
      </c>
      <c r="F79" s="93">
        <v>27039.218757180366</v>
      </c>
      <c r="G79" s="94">
        <v>1669715.1993886428</v>
      </c>
      <c r="H79" s="95">
        <v>313524.99308427708</v>
      </c>
      <c r="I79" s="95">
        <v>461751.68402675202</v>
      </c>
      <c r="J79" s="93">
        <v>1714.0326548150761</v>
      </c>
      <c r="K79" s="94">
        <v>2422685.7304940093</v>
      </c>
      <c r="L79" s="93">
        <v>342278.24449627253</v>
      </c>
      <c r="M79" s="24"/>
      <c r="N79" s="90"/>
    </row>
    <row r="80" spans="1:16" x14ac:dyDescent="0.2">
      <c r="A80" s="92"/>
      <c r="B80" s="89">
        <v>3</v>
      </c>
      <c r="C80" s="88">
        <v>4</v>
      </c>
      <c r="D80" s="87">
        <v>2012</v>
      </c>
      <c r="E80" s="85">
        <v>338532.69866189064</v>
      </c>
      <c r="F80" s="84">
        <v>23749.530268033595</v>
      </c>
      <c r="G80" s="85">
        <v>1615961.2424448291</v>
      </c>
      <c r="H80" s="86">
        <v>237301.57059041507</v>
      </c>
      <c r="I80" s="86">
        <v>368530.81030138343</v>
      </c>
      <c r="J80" s="84">
        <v>48803.349973237819</v>
      </c>
      <c r="K80" s="85">
        <v>2323024.7514081029</v>
      </c>
      <c r="L80" s="84">
        <v>309854.4508316865</v>
      </c>
      <c r="M80" s="91"/>
      <c r="N80" s="90"/>
    </row>
    <row r="81" spans="1:14" x14ac:dyDescent="0.2">
      <c r="A81" s="92"/>
      <c r="B81" s="89">
        <v>4</v>
      </c>
      <c r="C81" s="88">
        <v>4</v>
      </c>
      <c r="D81" s="87">
        <v>2012</v>
      </c>
      <c r="E81" s="85">
        <v>323605.06408528128</v>
      </c>
      <c r="F81" s="84">
        <v>25403.37747682352</v>
      </c>
      <c r="G81" s="85">
        <v>1606762.6882178485</v>
      </c>
      <c r="H81" s="86">
        <v>240815.56933031912</v>
      </c>
      <c r="I81" s="86">
        <v>1054163.9611381874</v>
      </c>
      <c r="J81" s="84">
        <v>283979.87284775072</v>
      </c>
      <c r="K81" s="85">
        <v>2984531.713441317</v>
      </c>
      <c r="L81" s="84">
        <v>550198.81965489336</v>
      </c>
      <c r="M81" s="91"/>
      <c r="N81" s="90"/>
    </row>
    <row r="82" spans="1:14" x14ac:dyDescent="0.2">
      <c r="A82" s="92"/>
      <c r="B82" s="89">
        <v>5</v>
      </c>
      <c r="C82" s="88">
        <v>4</v>
      </c>
      <c r="D82" s="87">
        <v>2012</v>
      </c>
      <c r="E82" s="85">
        <v>283885.82411013276</v>
      </c>
      <c r="F82" s="84">
        <v>17050.950578775475</v>
      </c>
      <c r="G82" s="85">
        <v>1723098.4927239649</v>
      </c>
      <c r="H82" s="86">
        <v>162508.84351358056</v>
      </c>
      <c r="I82" s="86">
        <v>768831.70201744582</v>
      </c>
      <c r="J82" s="84">
        <v>131363.63275455785</v>
      </c>
      <c r="K82" s="85">
        <v>2775816.0188515438</v>
      </c>
      <c r="L82" s="84">
        <v>310923.42684691388</v>
      </c>
      <c r="M82" s="91"/>
      <c r="N82" s="90"/>
    </row>
    <row r="83" spans="1:14" x14ac:dyDescent="0.2">
      <c r="A83" s="92"/>
      <c r="B83" s="89">
        <v>9</v>
      </c>
      <c r="C83" s="88">
        <v>4</v>
      </c>
      <c r="D83" s="87">
        <v>2012</v>
      </c>
      <c r="E83" s="85">
        <v>276345.24627373379</v>
      </c>
      <c r="F83" s="84">
        <v>22490.143777186797</v>
      </c>
      <c r="G83" s="85">
        <v>1652644.3238254278</v>
      </c>
      <c r="H83" s="86">
        <v>248593.98087080213</v>
      </c>
      <c r="I83" s="86">
        <v>682436.64534603257</v>
      </c>
      <c r="J83" s="84">
        <v>156558.97042901022</v>
      </c>
      <c r="K83" s="85">
        <v>2611426.2154451939</v>
      </c>
      <c r="L83" s="84">
        <v>427643.09507699916</v>
      </c>
      <c r="M83" s="91"/>
      <c r="N83" s="90"/>
    </row>
    <row r="84" spans="1:14" x14ac:dyDescent="0.2">
      <c r="A84" s="92"/>
      <c r="B84" s="89">
        <v>10</v>
      </c>
      <c r="C84" s="88">
        <v>4</v>
      </c>
      <c r="D84" s="87">
        <v>2012</v>
      </c>
      <c r="E84" s="85">
        <v>156089.54448467391</v>
      </c>
      <c r="F84" s="84">
        <v>17302.146327916063</v>
      </c>
      <c r="G84" s="85">
        <v>1543020.1630940139</v>
      </c>
      <c r="H84" s="86">
        <v>268863.32887060271</v>
      </c>
      <c r="I84" s="86">
        <v>657577.77921415342</v>
      </c>
      <c r="J84" s="84">
        <v>116009.92216004938</v>
      </c>
      <c r="K84" s="85">
        <v>2356687.4867928415</v>
      </c>
      <c r="L84" s="84">
        <v>402175.39735856815</v>
      </c>
      <c r="M84" s="91"/>
      <c r="N84" s="90"/>
    </row>
    <row r="85" spans="1:14" x14ac:dyDescent="0.2">
      <c r="A85" s="92"/>
      <c r="B85" s="89">
        <v>11</v>
      </c>
      <c r="C85" s="88">
        <v>4</v>
      </c>
      <c r="D85" s="87">
        <v>2012</v>
      </c>
      <c r="E85" s="85">
        <v>139381.35924770043</v>
      </c>
      <c r="F85" s="84">
        <v>15294.305759280549</v>
      </c>
      <c r="G85" s="85">
        <v>1492208.0438033836</v>
      </c>
      <c r="H85" s="86">
        <v>258107.80834223062</v>
      </c>
      <c r="I85" s="86">
        <v>885708.03775870567</v>
      </c>
      <c r="J85" s="84">
        <v>151402.97178055189</v>
      </c>
      <c r="K85" s="85">
        <v>2517297.4408097896</v>
      </c>
      <c r="L85" s="84">
        <v>424805.08588206308</v>
      </c>
      <c r="M85" s="91"/>
      <c r="N85" s="90"/>
    </row>
    <row r="86" spans="1:14" x14ac:dyDescent="0.2">
      <c r="A86" s="92"/>
      <c r="B86" s="89">
        <v>12</v>
      </c>
      <c r="C86" s="88">
        <v>4</v>
      </c>
      <c r="D86" s="87">
        <v>2012</v>
      </c>
      <c r="E86" s="85">
        <v>315382.2439378706</v>
      </c>
      <c r="F86" s="84">
        <v>15645.210404825903</v>
      </c>
      <c r="G86" s="85">
        <v>1290196.7326425507</v>
      </c>
      <c r="H86" s="86">
        <v>169973.23852309334</v>
      </c>
      <c r="I86" s="86">
        <v>639062.62915649312</v>
      </c>
      <c r="J86" s="84">
        <v>115738.52157293225</v>
      </c>
      <c r="K86" s="85">
        <v>2244641.6057369146</v>
      </c>
      <c r="L86" s="84">
        <v>301356.97050085152</v>
      </c>
      <c r="M86" s="91"/>
      <c r="N86" s="90"/>
    </row>
    <row r="87" spans="1:14" x14ac:dyDescent="0.2">
      <c r="A87" s="92"/>
      <c r="B87" s="89">
        <v>13</v>
      </c>
      <c r="C87" s="88">
        <v>4</v>
      </c>
      <c r="D87" s="87">
        <v>2012</v>
      </c>
      <c r="E87" s="85">
        <v>192173.22259184258</v>
      </c>
      <c r="F87" s="84">
        <v>18624.993958428033</v>
      </c>
      <c r="G87" s="85">
        <v>1638102.8090664907</v>
      </c>
      <c r="H87" s="86">
        <v>281899.79273936938</v>
      </c>
      <c r="I87" s="86">
        <v>468690.23774122895</v>
      </c>
      <c r="J87" s="84">
        <v>53915.90965329147</v>
      </c>
      <c r="K87" s="85">
        <v>2298966.2693995624</v>
      </c>
      <c r="L87" s="84">
        <v>354440.69635108887</v>
      </c>
      <c r="M87" s="91"/>
      <c r="N87" s="90"/>
    </row>
    <row r="88" spans="1:14" x14ac:dyDescent="0.2">
      <c r="A88" s="92"/>
      <c r="B88" s="89">
        <v>16</v>
      </c>
      <c r="C88" s="88">
        <v>4</v>
      </c>
      <c r="D88" s="87">
        <v>2012</v>
      </c>
      <c r="E88" s="85">
        <v>223005.18491477164</v>
      </c>
      <c r="F88" s="84">
        <v>17423.447525692351</v>
      </c>
      <c r="G88" s="85">
        <v>2036783.9904659707</v>
      </c>
      <c r="H88" s="86">
        <v>256473.55572041764</v>
      </c>
      <c r="I88" s="86">
        <v>593241.30517561594</v>
      </c>
      <c r="J88" s="84">
        <v>112626.12968962813</v>
      </c>
      <c r="K88" s="85">
        <v>2853030.4805563581</v>
      </c>
      <c r="L88" s="84">
        <v>386523.13293573813</v>
      </c>
      <c r="M88" s="91"/>
      <c r="N88" s="90"/>
    </row>
    <row r="89" spans="1:14" x14ac:dyDescent="0.2">
      <c r="A89" s="92"/>
      <c r="B89" s="89">
        <v>17</v>
      </c>
      <c r="C89" s="88">
        <v>4</v>
      </c>
      <c r="D89" s="87">
        <v>2012</v>
      </c>
      <c r="E89" s="85">
        <v>242401.64393469554</v>
      </c>
      <c r="F89" s="84">
        <v>36426.194007598308</v>
      </c>
      <c r="G89" s="85">
        <v>1999605.6632960264</v>
      </c>
      <c r="H89" s="86">
        <v>265635.43491734267</v>
      </c>
      <c r="I89" s="86">
        <v>539954.83448814054</v>
      </c>
      <c r="J89" s="84">
        <v>68004.955691549432</v>
      </c>
      <c r="K89" s="85">
        <v>2781962.1417188626</v>
      </c>
      <c r="L89" s="84">
        <v>370066.58461649041</v>
      </c>
      <c r="M89" s="91"/>
      <c r="N89" s="90"/>
    </row>
    <row r="90" spans="1:14" x14ac:dyDescent="0.2">
      <c r="A90" s="92"/>
      <c r="B90" s="89">
        <v>18</v>
      </c>
      <c r="C90" s="88">
        <v>4</v>
      </c>
      <c r="D90" s="87">
        <v>2012</v>
      </c>
      <c r="E90" s="85">
        <v>238798.8538459955</v>
      </c>
      <c r="F90" s="84">
        <v>22203.871520902372</v>
      </c>
      <c r="G90" s="85">
        <v>1905440.681332977</v>
      </c>
      <c r="H90" s="86">
        <v>341653.71516991541</v>
      </c>
      <c r="I90" s="86">
        <v>471479.87288146059</v>
      </c>
      <c r="J90" s="84">
        <v>156627.96596340288</v>
      </c>
      <c r="K90" s="85">
        <v>2615719.4080604329</v>
      </c>
      <c r="L90" s="84">
        <v>520485.55265422066</v>
      </c>
      <c r="M90" s="91"/>
      <c r="N90" s="90"/>
    </row>
    <row r="91" spans="1:14" x14ac:dyDescent="0.2">
      <c r="A91" s="92"/>
      <c r="B91" s="89">
        <v>19</v>
      </c>
      <c r="C91" s="88">
        <v>4</v>
      </c>
      <c r="D91" s="87">
        <v>2012</v>
      </c>
      <c r="E91" s="85">
        <v>233710.02860543382</v>
      </c>
      <c r="F91" s="84">
        <v>18902.949919970451</v>
      </c>
      <c r="G91" s="85">
        <v>2264104.2671919884</v>
      </c>
      <c r="H91" s="86">
        <v>225150.15953582863</v>
      </c>
      <c r="I91" s="86">
        <v>759448.34164409409</v>
      </c>
      <c r="J91" s="84">
        <v>96155.680952967246</v>
      </c>
      <c r="K91" s="85">
        <v>3257262.6374415159</v>
      </c>
      <c r="L91" s="84">
        <v>340208.79040876636</v>
      </c>
      <c r="M91" s="91"/>
      <c r="N91" s="90"/>
    </row>
    <row r="92" spans="1:14" x14ac:dyDescent="0.2">
      <c r="A92" s="92"/>
      <c r="B92" s="89">
        <v>20</v>
      </c>
      <c r="C92" s="88">
        <v>4</v>
      </c>
      <c r="D92" s="87">
        <v>2012</v>
      </c>
      <c r="E92" s="85">
        <v>218197.65310045815</v>
      </c>
      <c r="F92" s="84">
        <v>21985.289230202885</v>
      </c>
      <c r="G92" s="85">
        <v>1928356.9429728407</v>
      </c>
      <c r="H92" s="86">
        <v>228755.437616574</v>
      </c>
      <c r="I92" s="86">
        <v>849917.23739365186</v>
      </c>
      <c r="J92" s="84">
        <v>188929.11129744764</v>
      </c>
      <c r="K92" s="85">
        <v>2996471.8334669508</v>
      </c>
      <c r="L92" s="84">
        <v>439669.83814422454</v>
      </c>
      <c r="M92" s="91"/>
      <c r="N92" s="90"/>
    </row>
    <row r="93" spans="1:14" x14ac:dyDescent="0.2">
      <c r="A93" s="92"/>
      <c r="B93" s="89">
        <v>23</v>
      </c>
      <c r="C93" s="88">
        <v>4</v>
      </c>
      <c r="D93" s="87">
        <v>2012</v>
      </c>
      <c r="E93" s="85">
        <v>230881.76520254274</v>
      </c>
      <c r="F93" s="84">
        <v>16662.742977348942</v>
      </c>
      <c r="G93" s="85">
        <v>1363825.3845577799</v>
      </c>
      <c r="H93" s="86">
        <v>169916.58756146237</v>
      </c>
      <c r="I93" s="86">
        <v>326671.56750262313</v>
      </c>
      <c r="J93" s="84">
        <v>40962.056059826769</v>
      </c>
      <c r="K93" s="85">
        <v>1921378.7172629458</v>
      </c>
      <c r="L93" s="84">
        <v>227541.38659863808</v>
      </c>
      <c r="M93" s="91"/>
      <c r="N93" s="90"/>
    </row>
    <row r="94" spans="1:14" x14ac:dyDescent="0.2">
      <c r="A94" s="92"/>
      <c r="B94" s="89">
        <v>24</v>
      </c>
      <c r="C94" s="88">
        <v>4</v>
      </c>
      <c r="D94" s="87">
        <v>2012</v>
      </c>
      <c r="E94" s="85">
        <v>245823.6215546116</v>
      </c>
      <c r="F94" s="84">
        <v>29628.739414672</v>
      </c>
      <c r="G94" s="85">
        <v>1580034.388277102</v>
      </c>
      <c r="H94" s="86">
        <v>246875.88199289274</v>
      </c>
      <c r="I94" s="86">
        <v>472449.69133649219</v>
      </c>
      <c r="J94" s="84">
        <v>47881.674203496441</v>
      </c>
      <c r="K94" s="85">
        <v>2298307.7011682056</v>
      </c>
      <c r="L94" s="84">
        <v>324386.29561106121</v>
      </c>
      <c r="M94" s="91"/>
      <c r="N94" s="90"/>
    </row>
    <row r="95" spans="1:14" x14ac:dyDescent="0.2">
      <c r="A95" s="92"/>
      <c r="B95" s="89">
        <v>25</v>
      </c>
      <c r="C95" s="88">
        <v>4</v>
      </c>
      <c r="D95" s="87">
        <v>2012</v>
      </c>
      <c r="E95" s="85">
        <v>146085.95238427591</v>
      </c>
      <c r="F95" s="84">
        <v>15810.32329056759</v>
      </c>
      <c r="G95" s="85">
        <v>1739686.6056081289</v>
      </c>
      <c r="H95" s="86">
        <v>282320.26971569337</v>
      </c>
      <c r="I95" s="86">
        <v>471363.98963768856</v>
      </c>
      <c r="J95" s="84">
        <v>44113.697446371763</v>
      </c>
      <c r="K95" s="85">
        <v>2357136.5476300935</v>
      </c>
      <c r="L95" s="84">
        <v>342244.29045263276</v>
      </c>
      <c r="M95" s="91"/>
      <c r="N95" s="90"/>
    </row>
    <row r="96" spans="1:14" x14ac:dyDescent="0.2">
      <c r="A96" s="92"/>
      <c r="B96" s="89">
        <v>26</v>
      </c>
      <c r="C96" s="88">
        <v>4</v>
      </c>
      <c r="D96" s="87">
        <v>2012</v>
      </c>
      <c r="E96" s="85">
        <v>193455.80514264578</v>
      </c>
      <c r="F96" s="84">
        <v>15108.942972539669</v>
      </c>
      <c r="G96" s="85">
        <v>1242498.781673929</v>
      </c>
      <c r="H96" s="86">
        <v>177689.3113787717</v>
      </c>
      <c r="I96" s="86">
        <v>580672.05071117345</v>
      </c>
      <c r="J96" s="84">
        <v>123668.69263134095</v>
      </c>
      <c r="K96" s="85">
        <v>2016626.637527748</v>
      </c>
      <c r="L96" s="84">
        <v>316466.94698265236</v>
      </c>
      <c r="M96" s="91"/>
      <c r="N96" s="90"/>
    </row>
    <row r="97" spans="1:15" s="50" customFormat="1" ht="12.75" customHeight="1" x14ac:dyDescent="0.2">
      <c r="A97" s="92"/>
      <c r="B97" s="89">
        <v>27</v>
      </c>
      <c r="C97" s="88">
        <v>4</v>
      </c>
      <c r="D97" s="87">
        <v>2012</v>
      </c>
      <c r="E97" s="85">
        <v>205498.43745669036</v>
      </c>
      <c r="F97" s="84">
        <v>19107.193454050484</v>
      </c>
      <c r="G97" s="85">
        <v>1721846.1576637519</v>
      </c>
      <c r="H97" s="86">
        <v>272024.91854479461</v>
      </c>
      <c r="I97" s="86">
        <v>1105077.2562035969</v>
      </c>
      <c r="J97" s="84">
        <v>251950.11868916024</v>
      </c>
      <c r="K97" s="85">
        <v>3032421.851324039</v>
      </c>
      <c r="L97" s="84">
        <v>543082.23068800534</v>
      </c>
      <c r="M97" s="3"/>
    </row>
    <row r="98" spans="1:15" s="50" customFormat="1" ht="12.75" customHeight="1" thickBot="1" x14ac:dyDescent="0.25">
      <c r="A98" s="10"/>
      <c r="B98" s="83">
        <v>30</v>
      </c>
      <c r="C98" s="82">
        <v>4</v>
      </c>
      <c r="D98" s="81">
        <v>2012</v>
      </c>
      <c r="E98" s="177">
        <v>187449.8450921578</v>
      </c>
      <c r="F98" s="178">
        <v>10934.851556649633</v>
      </c>
      <c r="G98" s="177">
        <v>1736849.8277280147</v>
      </c>
      <c r="H98" s="179">
        <v>147353.00006619637</v>
      </c>
      <c r="I98" s="179">
        <v>701946.33291408955</v>
      </c>
      <c r="J98" s="178">
        <v>112458.77066465319</v>
      </c>
      <c r="K98" s="177">
        <v>2626246.0057342621</v>
      </c>
      <c r="L98" s="178">
        <v>270746.62228749919</v>
      </c>
      <c r="M98" s="3"/>
    </row>
    <row r="99" spans="1:15" s="50" customFormat="1" x14ac:dyDescent="0.2">
      <c r="A99" s="4"/>
      <c r="B99" s="9" t="s">
        <v>17</v>
      </c>
      <c r="C99" s="9" t="s">
        <v>17</v>
      </c>
      <c r="D99" s="3" t="s">
        <v>17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3"/>
    </row>
    <row r="100" spans="1:15" ht="13.5" thickBot="1" x14ac:dyDescent="0.25">
      <c r="B100" s="19"/>
      <c r="C100" s="19"/>
      <c r="D100" s="19"/>
      <c r="E100" s="91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5" ht="13.5" thickBot="1" x14ac:dyDescent="0.25">
      <c r="B101" s="19"/>
      <c r="C101" s="19"/>
      <c r="D101" s="320" t="s">
        <v>16</v>
      </c>
      <c r="E101" s="321"/>
      <c r="F101" s="322" t="s">
        <v>5</v>
      </c>
      <c r="G101" s="322"/>
      <c r="H101" s="322"/>
      <c r="I101" s="322"/>
      <c r="J101" s="323" t="s">
        <v>7</v>
      </c>
      <c r="K101" s="324"/>
      <c r="L101" s="19"/>
      <c r="M101" s="19"/>
      <c r="N101" s="19"/>
      <c r="O101" s="19"/>
    </row>
    <row r="102" spans="1:15" ht="13.5" thickBot="1" x14ac:dyDescent="0.25">
      <c r="B102" s="327">
        <v>41000</v>
      </c>
      <c r="C102" s="328"/>
      <c r="D102" s="331" t="s">
        <v>4</v>
      </c>
      <c r="E102" s="332"/>
      <c r="F102" s="333" t="s">
        <v>3</v>
      </c>
      <c r="G102" s="334"/>
      <c r="H102" s="334" t="s">
        <v>2</v>
      </c>
      <c r="I102" s="347"/>
      <c r="J102" s="325"/>
      <c r="K102" s="326"/>
      <c r="L102" s="19"/>
      <c r="M102" s="19"/>
    </row>
    <row r="103" spans="1:15" ht="26.25" thickBot="1" x14ac:dyDescent="0.25">
      <c r="B103" s="329"/>
      <c r="C103" s="330"/>
      <c r="D103" s="72" t="s">
        <v>14</v>
      </c>
      <c r="E103" s="163" t="s">
        <v>13</v>
      </c>
      <c r="F103" s="72" t="s">
        <v>15</v>
      </c>
      <c r="G103" s="71" t="s">
        <v>13</v>
      </c>
      <c r="H103" s="72" t="s">
        <v>14</v>
      </c>
      <c r="I103" s="71" t="s">
        <v>13</v>
      </c>
      <c r="J103" s="72" t="s">
        <v>14</v>
      </c>
      <c r="K103" s="71" t="s">
        <v>13</v>
      </c>
      <c r="L103" s="19"/>
      <c r="M103" s="19"/>
    </row>
    <row r="104" spans="1:15" x14ac:dyDescent="0.2">
      <c r="B104" s="312" t="s">
        <v>12</v>
      </c>
      <c r="C104" s="380"/>
      <c r="D104" s="67">
        <v>234096.14208530093</v>
      </c>
      <c r="E104" s="66">
        <v>20339.721158932251</v>
      </c>
      <c r="F104" s="67">
        <v>1687537.1192987829</v>
      </c>
      <c r="G104" s="66">
        <v>239771.86990422901</v>
      </c>
      <c r="H104" s="67">
        <v>642948.79832945054</v>
      </c>
      <c r="I104" s="66">
        <v>115143.30185580207</v>
      </c>
      <c r="J104" s="67">
        <v>2564582.0597135341</v>
      </c>
      <c r="K104" s="66">
        <v>375254.89291896333</v>
      </c>
      <c r="L104" s="19"/>
      <c r="M104" s="19"/>
    </row>
    <row r="105" spans="1:15" x14ac:dyDescent="0.2">
      <c r="B105" s="314" t="s">
        <v>11</v>
      </c>
      <c r="C105" s="378"/>
      <c r="D105" s="64">
        <v>338532.69866189064</v>
      </c>
      <c r="E105" s="63">
        <v>36426.194007598308</v>
      </c>
      <c r="F105" s="64">
        <v>2264104.2671919884</v>
      </c>
      <c r="G105" s="63">
        <v>341653.71516991541</v>
      </c>
      <c r="H105" s="64">
        <v>1105077.2562035969</v>
      </c>
      <c r="I105" s="63">
        <v>283979.87284775072</v>
      </c>
      <c r="J105" s="64">
        <v>3257262.6374415159</v>
      </c>
      <c r="K105" s="63">
        <v>550198.81965489336</v>
      </c>
      <c r="L105" s="19"/>
      <c r="M105" s="19"/>
    </row>
    <row r="106" spans="1:15" ht="13.5" thickBot="1" x14ac:dyDescent="0.25">
      <c r="B106" s="316" t="s">
        <v>10</v>
      </c>
      <c r="C106" s="379"/>
      <c r="D106" s="61">
        <v>139381.35924770043</v>
      </c>
      <c r="E106" s="60">
        <v>10934.851556649633</v>
      </c>
      <c r="F106" s="61">
        <v>1242498.781673929</v>
      </c>
      <c r="G106" s="60">
        <v>147353.00006619637</v>
      </c>
      <c r="H106" s="61">
        <v>326671.56750262313</v>
      </c>
      <c r="I106" s="60">
        <v>1714.0326548150761</v>
      </c>
      <c r="J106" s="61">
        <v>1921378.7172629458</v>
      </c>
      <c r="K106" s="60">
        <v>227541.38659863808</v>
      </c>
      <c r="L106" s="19"/>
      <c r="M106" s="19"/>
    </row>
    <row r="107" spans="1:15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10" spans="1:15" x14ac:dyDescent="0.2">
      <c r="B110" s="59" t="s">
        <v>9</v>
      </c>
      <c r="C110" s="58"/>
      <c r="D110" s="58"/>
      <c r="E110" s="58"/>
      <c r="F110" s="58"/>
      <c r="G110" s="58"/>
      <c r="H110" s="58"/>
      <c r="I110" s="58"/>
      <c r="J110" s="58"/>
      <c r="K110" s="58"/>
      <c r="L110" s="57"/>
      <c r="M110" s="50"/>
      <c r="N110" s="3"/>
      <c r="O110" s="50"/>
    </row>
    <row r="111" spans="1:15" x14ac:dyDescent="0.2">
      <c r="A111" s="56"/>
      <c r="B111" s="1" t="s">
        <v>50</v>
      </c>
      <c r="N111" s="19"/>
    </row>
    <row r="112" spans="1:15" ht="12" customHeight="1" x14ac:dyDescent="0.2">
      <c r="A112" s="56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9"/>
    </row>
    <row r="113" spans="1:17" ht="16.5" customHeight="1" thickBot="1" x14ac:dyDescent="0.25">
      <c r="A113" s="56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9"/>
    </row>
    <row r="114" spans="1:17" ht="28.5" customHeight="1" thickBot="1" x14ac:dyDescent="0.25">
      <c r="A114" s="56"/>
      <c r="B114" s="14"/>
      <c r="C114" s="14"/>
      <c r="D114" s="14"/>
      <c r="E114" s="14"/>
      <c r="F114" s="55" t="s">
        <v>7</v>
      </c>
      <c r="G114" s="54" t="s">
        <v>6</v>
      </c>
      <c r="H114" s="318" t="s">
        <v>5</v>
      </c>
      <c r="I114" s="319"/>
      <c r="K114" s="18"/>
      <c r="L114" s="18"/>
      <c r="M114" s="18"/>
      <c r="N114" s="3"/>
    </row>
    <row r="115" spans="1:17" ht="16.5" customHeight="1" thickBot="1" x14ac:dyDescent="0.25">
      <c r="B115" s="14"/>
      <c r="C115" s="14"/>
      <c r="D115" s="14"/>
      <c r="E115" s="14"/>
      <c r="F115" s="53"/>
      <c r="G115" s="52" t="s">
        <v>4</v>
      </c>
      <c r="H115" s="51" t="s">
        <v>3</v>
      </c>
      <c r="I115" s="51" t="s">
        <v>2</v>
      </c>
      <c r="K115" s="49"/>
      <c r="L115" s="50"/>
      <c r="M115" s="49"/>
      <c r="N115" s="3"/>
    </row>
    <row r="116" spans="1:17" x14ac:dyDescent="0.2">
      <c r="A116" s="40"/>
      <c r="B116" s="48">
        <v>1</v>
      </c>
      <c r="C116" s="47" t="s">
        <v>54</v>
      </c>
      <c r="D116" s="46"/>
      <c r="E116" s="45"/>
      <c r="F116" s="44">
        <v>13359180.77431025</v>
      </c>
      <c r="G116" s="44">
        <v>10664.312291990951</v>
      </c>
      <c r="H116" s="43">
        <v>9996862.3416489828</v>
      </c>
      <c r="I116" s="42">
        <v>3351654.120369276</v>
      </c>
      <c r="L116" s="148"/>
      <c r="M116" s="14"/>
      <c r="N116" s="50"/>
      <c r="O116" s="32"/>
      <c r="P116" s="32"/>
      <c r="Q116" s="32"/>
    </row>
    <row r="117" spans="1:17" x14ac:dyDescent="0.2">
      <c r="A117" s="40"/>
      <c r="B117" s="39">
        <v>2</v>
      </c>
      <c r="C117" s="38" t="s">
        <v>55</v>
      </c>
      <c r="D117" s="37"/>
      <c r="E117" s="36"/>
      <c r="F117" s="35">
        <v>6925409.788346881</v>
      </c>
      <c r="G117" s="35">
        <v>421412.32591943507</v>
      </c>
      <c r="H117" s="34">
        <v>4829502.3794120429</v>
      </c>
      <c r="I117" s="33">
        <v>1674495.0830154023</v>
      </c>
      <c r="J117" s="14"/>
      <c r="M117" s="14"/>
      <c r="N117" s="50"/>
      <c r="O117" s="32"/>
      <c r="P117" s="32"/>
      <c r="Q117" s="32"/>
    </row>
    <row r="118" spans="1:17" x14ac:dyDescent="0.2">
      <c r="A118" s="40"/>
      <c r="B118" s="39">
        <v>3</v>
      </c>
      <c r="C118" s="38" t="s">
        <v>56</v>
      </c>
      <c r="D118" s="37"/>
      <c r="E118" s="36"/>
      <c r="F118" s="35">
        <v>6464129.1575559648</v>
      </c>
      <c r="G118" s="35">
        <v>60513.061099819759</v>
      </c>
      <c r="H118" s="34">
        <v>4565204.2224759599</v>
      </c>
      <c r="I118" s="33">
        <v>1838411.8739801848</v>
      </c>
      <c r="J118" s="14"/>
      <c r="L118" s="148"/>
      <c r="M118" s="14"/>
      <c r="N118" s="50"/>
      <c r="O118" s="32"/>
      <c r="P118" s="32"/>
      <c r="Q118" s="32"/>
    </row>
    <row r="119" spans="1:17" x14ac:dyDescent="0.2">
      <c r="A119" s="40"/>
      <c r="B119" s="39">
        <v>4</v>
      </c>
      <c r="C119" s="38" t="s">
        <v>57</v>
      </c>
      <c r="D119" s="37"/>
      <c r="E119" s="36"/>
      <c r="F119" s="35">
        <v>3846921.4290404008</v>
      </c>
      <c r="G119" s="35">
        <v>379187.45776923763</v>
      </c>
      <c r="H119" s="34">
        <v>2730090.395008056</v>
      </c>
      <c r="I119" s="33">
        <v>737643.57626310724</v>
      </c>
      <c r="J119" s="14"/>
      <c r="K119" s="49"/>
      <c r="L119" s="148"/>
      <c r="M119" s="14"/>
      <c r="N119" s="50"/>
      <c r="O119" s="32"/>
      <c r="P119" s="32"/>
      <c r="Q119" s="32"/>
    </row>
    <row r="120" spans="1:17" x14ac:dyDescent="0.2">
      <c r="A120" s="40"/>
      <c r="B120" s="39">
        <v>5</v>
      </c>
      <c r="C120" s="38" t="s">
        <v>58</v>
      </c>
      <c r="D120" s="37"/>
      <c r="E120" s="36"/>
      <c r="F120" s="41">
        <v>3458841.1447102306</v>
      </c>
      <c r="G120" s="35">
        <v>215005.24597411579</v>
      </c>
      <c r="H120" s="34">
        <v>2294815.1994037894</v>
      </c>
      <c r="I120" s="33">
        <v>949020.69933232572</v>
      </c>
      <c r="J120" s="14"/>
      <c r="L120" s="148"/>
      <c r="M120" s="14"/>
      <c r="N120" s="50"/>
      <c r="O120" s="32"/>
      <c r="P120" s="32"/>
      <c r="Q120" s="32"/>
    </row>
    <row r="121" spans="1:17" x14ac:dyDescent="0.2">
      <c r="A121" s="40"/>
      <c r="B121" s="39">
        <v>6</v>
      </c>
      <c r="C121" s="38" t="s">
        <v>59</v>
      </c>
      <c r="D121" s="37"/>
      <c r="E121" s="36"/>
      <c r="F121" s="35">
        <v>3054833.6154473382</v>
      </c>
      <c r="G121" s="35">
        <v>187599.6537319459</v>
      </c>
      <c r="H121" s="34">
        <v>2227787.8714386439</v>
      </c>
      <c r="I121" s="33">
        <v>639446.09027674829</v>
      </c>
      <c r="J121" s="14"/>
      <c r="L121" s="148"/>
      <c r="M121" s="14"/>
      <c r="N121" s="50"/>
      <c r="O121" s="32"/>
      <c r="P121" s="32"/>
      <c r="Q121" s="32"/>
    </row>
    <row r="122" spans="1:17" x14ac:dyDescent="0.2">
      <c r="A122" s="40"/>
      <c r="B122" s="39">
        <v>7</v>
      </c>
      <c r="C122" s="38" t="s">
        <v>60</v>
      </c>
      <c r="D122" s="37"/>
      <c r="E122" s="36"/>
      <c r="F122" s="35">
        <v>2288356.5748341563</v>
      </c>
      <c r="G122" s="35">
        <v>828248.82016966841</v>
      </c>
      <c r="H122" s="34">
        <v>924393.0541828589</v>
      </c>
      <c r="I122" s="33">
        <v>535714.70048162912</v>
      </c>
      <c r="J122" s="14"/>
      <c r="L122" s="148"/>
      <c r="M122" s="14"/>
      <c r="N122" s="50"/>
      <c r="O122" s="32"/>
      <c r="P122" s="32"/>
      <c r="Q122" s="32"/>
    </row>
    <row r="123" spans="1:17" x14ac:dyDescent="0.2">
      <c r="A123" s="40"/>
      <c r="B123" s="39">
        <v>8</v>
      </c>
      <c r="C123" s="38" t="s">
        <v>61</v>
      </c>
      <c r="D123" s="37"/>
      <c r="E123" s="36"/>
      <c r="F123" s="35">
        <v>1670670.8532359102</v>
      </c>
      <c r="G123" s="35">
        <v>75327.026397137568</v>
      </c>
      <c r="H123" s="34">
        <v>1443544.729179034</v>
      </c>
      <c r="I123" s="33">
        <v>151799.09765973859</v>
      </c>
      <c r="J123" s="14"/>
      <c r="L123" s="148"/>
      <c r="M123" s="14"/>
      <c r="N123" s="50"/>
      <c r="O123" s="32"/>
      <c r="P123" s="32"/>
      <c r="Q123" s="32"/>
    </row>
    <row r="124" spans="1:17" x14ac:dyDescent="0.2">
      <c r="A124" s="40"/>
      <c r="B124" s="39">
        <v>9</v>
      </c>
      <c r="C124" s="38" t="s">
        <v>62</v>
      </c>
      <c r="D124" s="37"/>
      <c r="E124" s="36"/>
      <c r="F124" s="35">
        <v>1499995.4965822983</v>
      </c>
      <c r="G124" s="35">
        <v>158985.84540042683</v>
      </c>
      <c r="H124" s="34">
        <v>892504.56413912296</v>
      </c>
      <c r="I124" s="33">
        <v>448505.08704274846</v>
      </c>
      <c r="J124" s="14"/>
      <c r="L124" s="148"/>
      <c r="M124" s="14"/>
      <c r="N124" s="50"/>
      <c r="O124" s="32"/>
      <c r="P124" s="32"/>
      <c r="Q124" s="32"/>
    </row>
    <row r="125" spans="1:17" x14ac:dyDescent="0.2">
      <c r="A125" s="40"/>
      <c r="B125" s="39">
        <v>10</v>
      </c>
      <c r="C125" s="38" t="s">
        <v>63</v>
      </c>
      <c r="D125" s="37"/>
      <c r="E125" s="36"/>
      <c r="F125" s="35">
        <v>1325025.6341402957</v>
      </c>
      <c r="G125" s="35">
        <v>526862.5692326884</v>
      </c>
      <c r="H125" s="34">
        <v>466314.36296656233</v>
      </c>
      <c r="I125" s="33">
        <v>331848.70194104506</v>
      </c>
      <c r="J125" s="14"/>
      <c r="L125" s="148"/>
      <c r="M125" s="14"/>
      <c r="N125" s="50"/>
      <c r="O125" s="32"/>
      <c r="P125" s="32"/>
      <c r="Q125" s="32"/>
    </row>
    <row r="126" spans="1:17" x14ac:dyDescent="0.2">
      <c r="A126" s="40"/>
      <c r="B126" s="39">
        <v>11</v>
      </c>
      <c r="C126" s="38" t="s">
        <v>64</v>
      </c>
      <c r="D126" s="37"/>
      <c r="E126" s="36"/>
      <c r="F126" s="35">
        <v>1301542.0538907787</v>
      </c>
      <c r="G126" s="35">
        <v>96373.566582353698</v>
      </c>
      <c r="H126" s="34">
        <v>674585.22979595617</v>
      </c>
      <c r="I126" s="33">
        <v>530583.25751246873</v>
      </c>
      <c r="J126" s="14"/>
      <c r="L126" s="148"/>
      <c r="M126" s="14"/>
      <c r="N126" s="50"/>
      <c r="O126" s="32"/>
      <c r="P126" s="32"/>
      <c r="Q126" s="32"/>
    </row>
    <row r="127" spans="1:17" x14ac:dyDescent="0.2">
      <c r="A127" s="40"/>
      <c r="B127" s="39">
        <v>12</v>
      </c>
      <c r="C127" s="38" t="s">
        <v>65</v>
      </c>
      <c r="D127" s="37"/>
      <c r="E127" s="36"/>
      <c r="F127" s="35">
        <v>1146445.8480282365</v>
      </c>
      <c r="G127" s="35">
        <v>149335.36826400369</v>
      </c>
      <c r="H127" s="34">
        <v>922944.49427772244</v>
      </c>
      <c r="I127" s="33">
        <v>74165.985486510443</v>
      </c>
      <c r="J127" s="14"/>
      <c r="L127" s="148"/>
      <c r="M127" s="14"/>
      <c r="N127" s="50"/>
      <c r="O127" s="32"/>
      <c r="P127" s="32"/>
      <c r="Q127" s="32"/>
    </row>
    <row r="128" spans="1:17" x14ac:dyDescent="0.2">
      <c r="A128" s="40"/>
      <c r="B128" s="39">
        <v>13</v>
      </c>
      <c r="C128" s="38" t="s">
        <v>66</v>
      </c>
      <c r="D128" s="37"/>
      <c r="E128" s="36"/>
      <c r="F128" s="35">
        <v>982795.21731563914</v>
      </c>
      <c r="G128" s="35">
        <v>194308.71172562262</v>
      </c>
      <c r="H128" s="34">
        <v>191088.5210373349</v>
      </c>
      <c r="I128" s="33">
        <v>597397.98455268156</v>
      </c>
      <c r="J128" s="14"/>
      <c r="L128" s="148"/>
      <c r="M128" s="14"/>
      <c r="N128" s="50"/>
      <c r="O128" s="32"/>
      <c r="P128" s="32"/>
      <c r="Q128" s="32"/>
    </row>
    <row r="129" spans="1:17" x14ac:dyDescent="0.2">
      <c r="A129" s="40"/>
      <c r="B129" s="39">
        <v>14</v>
      </c>
      <c r="C129" s="38" t="s">
        <v>67</v>
      </c>
      <c r="D129" s="37"/>
      <c r="E129" s="36"/>
      <c r="F129" s="35">
        <v>771045.49992191419</v>
      </c>
      <c r="G129" s="35">
        <v>296059.8087224717</v>
      </c>
      <c r="H129" s="34">
        <v>287885.4396954925</v>
      </c>
      <c r="I129" s="33">
        <v>187100.25150394993</v>
      </c>
      <c r="J129" s="14"/>
      <c r="L129" s="148"/>
      <c r="M129" s="14"/>
      <c r="N129" s="50"/>
      <c r="O129" s="32"/>
      <c r="P129" s="32"/>
      <c r="Q129" s="32"/>
    </row>
    <row r="130" spans="1:17" x14ac:dyDescent="0.2">
      <c r="A130" s="40"/>
      <c r="B130" s="39">
        <v>15</v>
      </c>
      <c r="C130" s="38" t="s">
        <v>68</v>
      </c>
      <c r="D130" s="37"/>
      <c r="E130" s="36"/>
      <c r="F130" s="35">
        <v>639438.83327874052</v>
      </c>
      <c r="G130" s="35">
        <v>112315.22036185932</v>
      </c>
      <c r="H130" s="34">
        <v>437549.63825035776</v>
      </c>
      <c r="I130" s="33">
        <v>89573.974666523456</v>
      </c>
      <c r="J130" s="14"/>
      <c r="L130" s="148"/>
      <c r="M130" s="14"/>
      <c r="N130" s="50"/>
      <c r="O130" s="32"/>
      <c r="P130" s="32"/>
      <c r="Q130" s="32"/>
    </row>
    <row r="131" spans="1:17" x14ac:dyDescent="0.2">
      <c r="A131" s="40"/>
      <c r="B131" s="39">
        <v>16</v>
      </c>
      <c r="C131" s="38" t="s">
        <v>69</v>
      </c>
      <c r="D131" s="37"/>
      <c r="E131" s="36"/>
      <c r="F131" s="35">
        <v>391762.4106708453</v>
      </c>
      <c r="G131" s="35">
        <v>12276.118012463916</v>
      </c>
      <c r="H131" s="34">
        <v>89702.93702346996</v>
      </c>
      <c r="I131" s="33">
        <v>289783.35563491145</v>
      </c>
      <c r="J131" s="14"/>
      <c r="L131" s="148"/>
      <c r="M131" s="14"/>
      <c r="N131" s="50"/>
      <c r="O131" s="32"/>
      <c r="P131" s="32"/>
      <c r="Q131" s="32"/>
    </row>
    <row r="132" spans="1:17" x14ac:dyDescent="0.2">
      <c r="A132" s="3"/>
      <c r="B132" s="39">
        <v>17</v>
      </c>
      <c r="C132" s="38" t="s">
        <v>70</v>
      </c>
      <c r="D132" s="37"/>
      <c r="E132" s="36"/>
      <c r="F132" s="35">
        <v>364010.43236458837</v>
      </c>
      <c r="G132" s="35">
        <v>95356.402963452303</v>
      </c>
      <c r="H132" s="34">
        <v>149941.30271517209</v>
      </c>
      <c r="I132" s="33">
        <v>118712.72668596398</v>
      </c>
      <c r="J132" s="14"/>
      <c r="L132" s="148"/>
      <c r="M132" s="14"/>
      <c r="N132" s="50"/>
      <c r="O132" s="32"/>
      <c r="P132" s="32"/>
      <c r="Q132" s="32"/>
    </row>
    <row r="133" spans="1:17" x14ac:dyDescent="0.2">
      <c r="A133" s="40"/>
      <c r="B133" s="39">
        <v>18</v>
      </c>
      <c r="C133" s="38" t="s">
        <v>71</v>
      </c>
      <c r="D133" s="37"/>
      <c r="E133" s="36"/>
      <c r="F133" s="35">
        <v>343879.51154799009</v>
      </c>
      <c r="G133" s="35">
        <v>251744.77148558569</v>
      </c>
      <c r="H133" s="34">
        <v>25696.254294703751</v>
      </c>
      <c r="I133" s="33">
        <v>66438.485767700637</v>
      </c>
      <c r="J133" s="14"/>
      <c r="L133" s="148"/>
      <c r="M133" s="14"/>
      <c r="N133" s="50"/>
      <c r="O133" s="32"/>
      <c r="P133" s="32"/>
      <c r="Q133" s="32"/>
    </row>
    <row r="134" spans="1:17" x14ac:dyDescent="0.2">
      <c r="A134" s="40"/>
      <c r="B134" s="39">
        <v>19</v>
      </c>
      <c r="C134" s="38" t="s">
        <v>72</v>
      </c>
      <c r="D134" s="37"/>
      <c r="E134" s="36"/>
      <c r="F134" s="35">
        <v>310421.21930330101</v>
      </c>
      <c r="G134" s="35">
        <v>149602.25547752818</v>
      </c>
      <c r="H134" s="34">
        <v>141493.09476159868</v>
      </c>
      <c r="I134" s="33">
        <v>19325.86906417417</v>
      </c>
      <c r="J134" s="14"/>
      <c r="L134" s="148"/>
      <c r="M134" s="14"/>
      <c r="N134" s="50"/>
      <c r="O134" s="32"/>
      <c r="P134" s="32"/>
      <c r="Q134" s="32"/>
    </row>
    <row r="135" spans="1:17" x14ac:dyDescent="0.2">
      <c r="A135" s="40"/>
      <c r="B135" s="39">
        <v>20</v>
      </c>
      <c r="C135" s="38" t="s">
        <v>73</v>
      </c>
      <c r="D135" s="37"/>
      <c r="E135" s="36"/>
      <c r="F135" s="35">
        <v>250485.26120236336</v>
      </c>
      <c r="G135" s="35">
        <v>44963.864262305287</v>
      </c>
      <c r="H135" s="34">
        <v>150985.75674311671</v>
      </c>
      <c r="I135" s="33">
        <v>54535.640196941371</v>
      </c>
      <c r="J135" s="14"/>
      <c r="L135" s="148"/>
      <c r="M135" s="14"/>
      <c r="N135" s="50"/>
      <c r="O135" s="32"/>
      <c r="P135" s="32"/>
      <c r="Q135" s="32"/>
    </row>
    <row r="136" spans="1:17" x14ac:dyDescent="0.2">
      <c r="A136" s="40"/>
      <c r="B136" s="39">
        <v>21</v>
      </c>
      <c r="C136" s="38" t="s">
        <v>74</v>
      </c>
      <c r="D136" s="37"/>
      <c r="E136" s="36"/>
      <c r="F136" s="35">
        <v>232827.59578519175</v>
      </c>
      <c r="G136" s="35">
        <v>54879.27555054894</v>
      </c>
      <c r="H136" s="34">
        <v>134317.23269272959</v>
      </c>
      <c r="I136" s="33">
        <v>43631.087541913199</v>
      </c>
      <c r="J136" s="14"/>
      <c r="L136" s="148"/>
      <c r="M136" s="14"/>
      <c r="N136" s="50"/>
      <c r="O136" s="32"/>
      <c r="P136" s="32"/>
      <c r="Q136" s="32"/>
    </row>
    <row r="137" spans="1:17" x14ac:dyDescent="0.2">
      <c r="A137" s="40"/>
      <c r="B137" s="39">
        <v>22</v>
      </c>
      <c r="C137" s="38" t="s">
        <v>75</v>
      </c>
      <c r="D137" s="37"/>
      <c r="E137" s="36"/>
      <c r="F137" s="35">
        <v>164882.76043876132</v>
      </c>
      <c r="G137" s="35">
        <v>77241.251550897243</v>
      </c>
      <c r="H137" s="34">
        <v>19766.980866604816</v>
      </c>
      <c r="I137" s="33">
        <v>67874.528021259262</v>
      </c>
      <c r="J137" s="14"/>
      <c r="L137" s="148"/>
      <c r="M137" s="14"/>
      <c r="N137" s="50"/>
      <c r="O137" s="32"/>
      <c r="P137" s="32"/>
      <c r="Q137" s="32"/>
    </row>
    <row r="138" spans="1:17" x14ac:dyDescent="0.2">
      <c r="A138" s="40"/>
      <c r="B138" s="39">
        <v>23</v>
      </c>
      <c r="C138" s="38" t="s">
        <v>76</v>
      </c>
      <c r="D138" s="37"/>
      <c r="E138" s="36"/>
      <c r="F138" s="35">
        <v>119240.87524246407</v>
      </c>
      <c r="G138" s="35">
        <v>109259.82377294292</v>
      </c>
      <c r="H138" s="34">
        <v>9981.0514695211405</v>
      </c>
      <c r="I138" s="33">
        <v>0</v>
      </c>
      <c r="J138" s="14"/>
      <c r="L138" s="148"/>
      <c r="M138" s="14"/>
      <c r="N138" s="50"/>
      <c r="O138" s="32"/>
      <c r="P138" s="32"/>
      <c r="Q138" s="32"/>
    </row>
    <row r="139" spans="1:17" x14ac:dyDescent="0.2">
      <c r="A139" s="40"/>
      <c r="B139" s="39">
        <v>24</v>
      </c>
      <c r="C139" s="38" t="s">
        <v>77</v>
      </c>
      <c r="D139" s="37"/>
      <c r="E139" s="36"/>
      <c r="F139" s="35">
        <v>119119.69515400598</v>
      </c>
      <c r="G139" s="35">
        <v>18591.705756313451</v>
      </c>
      <c r="H139" s="34">
        <v>62600.467855790979</v>
      </c>
      <c r="I139" s="33">
        <v>37927.521541901544</v>
      </c>
      <c r="J139" s="14"/>
      <c r="L139" s="148"/>
      <c r="M139" s="14"/>
      <c r="N139" s="50"/>
      <c r="O139" s="32"/>
      <c r="P139" s="32"/>
      <c r="Q139" s="32"/>
    </row>
    <row r="140" spans="1:17" x14ac:dyDescent="0.2">
      <c r="A140" s="40"/>
      <c r="B140" s="39">
        <v>25</v>
      </c>
      <c r="C140" s="38" t="s">
        <v>78</v>
      </c>
      <c r="D140" s="37"/>
      <c r="E140" s="36"/>
      <c r="F140" s="35">
        <v>87754.763839489809</v>
      </c>
      <c r="G140" s="35">
        <v>87754.763839489809</v>
      </c>
      <c r="H140" s="34">
        <v>0</v>
      </c>
      <c r="I140" s="33">
        <v>0</v>
      </c>
      <c r="J140" s="14"/>
      <c r="L140" s="148"/>
      <c r="M140" s="14"/>
      <c r="N140" s="50"/>
      <c r="O140" s="32"/>
      <c r="P140" s="32"/>
      <c r="Q140" s="32"/>
    </row>
    <row r="141" spans="1:17" x14ac:dyDescent="0.2">
      <c r="A141" s="40"/>
      <c r="B141" s="39">
        <v>26</v>
      </c>
      <c r="C141" s="38" t="s">
        <v>79</v>
      </c>
      <c r="D141" s="37"/>
      <c r="E141" s="36"/>
      <c r="F141" s="35">
        <v>60769.825479506035</v>
      </c>
      <c r="G141" s="35">
        <v>8069.4211118332778</v>
      </c>
      <c r="H141" s="34">
        <v>30972.269395089963</v>
      </c>
      <c r="I141" s="33">
        <v>21728.1349725828</v>
      </c>
      <c r="J141" s="14"/>
      <c r="L141" s="148"/>
      <c r="M141" s="14"/>
      <c r="N141" s="50"/>
      <c r="O141" s="32"/>
      <c r="P141" s="32"/>
      <c r="Q141" s="32"/>
    </row>
    <row r="142" spans="1:17" x14ac:dyDescent="0.2">
      <c r="A142" s="40"/>
      <c r="B142" s="39">
        <v>27</v>
      </c>
      <c r="C142" s="38" t="s">
        <v>80</v>
      </c>
      <c r="D142" s="37"/>
      <c r="E142" s="36"/>
      <c r="F142" s="35">
        <v>36793.805454282163</v>
      </c>
      <c r="G142" s="35">
        <v>14173.673446781897</v>
      </c>
      <c r="H142" s="34">
        <v>22620.132007500262</v>
      </c>
      <c r="I142" s="33">
        <v>0</v>
      </c>
      <c r="J142" s="14"/>
      <c r="L142" s="148"/>
      <c r="M142" s="14"/>
      <c r="N142" s="50"/>
      <c r="O142" s="32"/>
      <c r="P142" s="32"/>
      <c r="Q142" s="32"/>
    </row>
    <row r="143" spans="1:17" x14ac:dyDescent="0.2">
      <c r="A143" s="40"/>
      <c r="B143" s="39">
        <v>28</v>
      </c>
      <c r="C143" s="38" t="s">
        <v>81</v>
      </c>
      <c r="D143" s="37"/>
      <c r="E143" s="36"/>
      <c r="F143" s="35">
        <v>31967.371041191684</v>
      </c>
      <c r="G143" s="35">
        <v>19797.82729057406</v>
      </c>
      <c r="H143" s="34">
        <v>10846.048920242247</v>
      </c>
      <c r="I143" s="33">
        <v>1323.4948303753768</v>
      </c>
      <c r="J143" s="14"/>
      <c r="L143" s="148"/>
      <c r="M143" s="14"/>
      <c r="N143" s="50"/>
      <c r="O143" s="32"/>
      <c r="P143" s="32"/>
      <c r="Q143" s="32"/>
    </row>
    <row r="144" spans="1:17" x14ac:dyDescent="0.2">
      <c r="A144" s="40"/>
      <c r="B144" s="39">
        <v>29</v>
      </c>
      <c r="C144" s="38" t="s">
        <v>82</v>
      </c>
      <c r="D144" s="37"/>
      <c r="E144" s="36"/>
      <c r="F144" s="35">
        <v>15734.388632562037</v>
      </c>
      <c r="G144" s="35">
        <v>923.43214167649955</v>
      </c>
      <c r="H144" s="34">
        <v>14810.956490885537</v>
      </c>
      <c r="I144" s="33">
        <v>0</v>
      </c>
      <c r="J144" s="14"/>
      <c r="L144" s="148"/>
      <c r="M144" s="14"/>
      <c r="N144" s="50"/>
      <c r="O144" s="32"/>
      <c r="P144" s="32"/>
      <c r="Q144" s="32"/>
    </row>
    <row r="145" spans="1:17" x14ac:dyDescent="0.2">
      <c r="A145" s="40"/>
      <c r="B145" s="39">
        <v>30</v>
      </c>
      <c r="C145" s="38" t="s">
        <v>83</v>
      </c>
      <c r="D145" s="37"/>
      <c r="E145" s="36"/>
      <c r="F145" s="35">
        <v>8813.7759257759717</v>
      </c>
      <c r="G145" s="35">
        <v>8813.7759257759717</v>
      </c>
      <c r="H145" s="34">
        <v>0</v>
      </c>
      <c r="I145" s="33">
        <v>0</v>
      </c>
      <c r="J145" s="14"/>
      <c r="L145" s="148"/>
      <c r="M145" s="14"/>
      <c r="N145" s="50"/>
      <c r="O145" s="32"/>
      <c r="P145" s="32"/>
      <c r="Q145" s="32"/>
    </row>
    <row r="146" spans="1:17" x14ac:dyDescent="0.2">
      <c r="A146" s="40"/>
      <c r="B146" s="39">
        <v>31</v>
      </c>
      <c r="C146" s="38" t="s">
        <v>84</v>
      </c>
      <c r="D146" s="37"/>
      <c r="E146" s="36"/>
      <c r="F146" s="35">
        <v>6579.626142334886</v>
      </c>
      <c r="G146" s="35">
        <v>6579.626142334886</v>
      </c>
      <c r="H146" s="34">
        <v>0</v>
      </c>
      <c r="I146" s="33">
        <v>0</v>
      </c>
      <c r="J146" s="14"/>
      <c r="L146" s="148"/>
      <c r="M146" s="14"/>
      <c r="N146" s="50"/>
      <c r="O146" s="32"/>
      <c r="P146" s="32"/>
      <c r="Q146" s="32"/>
    </row>
    <row r="147" spans="1:17" x14ac:dyDescent="0.2">
      <c r="A147" s="40"/>
      <c r="B147" s="39">
        <v>32</v>
      </c>
      <c r="C147" s="38" t="s">
        <v>85</v>
      </c>
      <c r="D147" s="37"/>
      <c r="E147" s="36"/>
      <c r="F147" s="35">
        <v>5499.6399372362557</v>
      </c>
      <c r="G147" s="35">
        <v>4950.6080057881827</v>
      </c>
      <c r="H147" s="34">
        <v>549.03193144807278</v>
      </c>
      <c r="I147" s="33">
        <v>0</v>
      </c>
      <c r="J147" s="14"/>
      <c r="L147" s="148"/>
      <c r="M147" s="14"/>
      <c r="N147" s="50"/>
      <c r="O147" s="32"/>
      <c r="P147" s="32"/>
      <c r="Q147" s="32"/>
    </row>
    <row r="148" spans="1:17" x14ac:dyDescent="0.2">
      <c r="A148" s="40"/>
      <c r="B148" s="39">
        <v>33</v>
      </c>
      <c r="C148" s="38" t="s">
        <v>86</v>
      </c>
      <c r="D148" s="37"/>
      <c r="E148" s="36"/>
      <c r="F148" s="35">
        <v>2299.6447926153801</v>
      </c>
      <c r="G148" s="35">
        <v>1965.0065456688542</v>
      </c>
      <c r="H148" s="34">
        <v>0</v>
      </c>
      <c r="I148" s="33">
        <v>334.63824694652573</v>
      </c>
      <c r="J148" s="14"/>
      <c r="L148" s="148"/>
      <c r="M148" s="14"/>
      <c r="N148" s="50"/>
      <c r="O148" s="32"/>
      <c r="P148" s="32"/>
      <c r="Q148" s="32"/>
    </row>
    <row r="149" spans="1:17" x14ac:dyDescent="0.2">
      <c r="A149" s="40"/>
      <c r="B149" s="39">
        <v>34</v>
      </c>
      <c r="C149" s="38" t="s">
        <v>87</v>
      </c>
      <c r="D149" s="37"/>
      <c r="E149" s="36"/>
      <c r="F149" s="35">
        <v>1394.9018909521371</v>
      </c>
      <c r="G149" s="35">
        <v>8.4759950820100016</v>
      </c>
      <c r="H149" s="34">
        <v>1386.4258958701271</v>
      </c>
      <c r="I149" s="33">
        <v>0</v>
      </c>
      <c r="J149" s="14"/>
      <c r="L149" s="148"/>
      <c r="M149" s="14"/>
      <c r="N149" s="50"/>
      <c r="O149" s="32"/>
      <c r="P149" s="32"/>
      <c r="Q149" s="32"/>
    </row>
    <row r="150" spans="1:17" x14ac:dyDescent="0.2">
      <c r="A150" s="40"/>
      <c r="B150" s="39">
        <v>35</v>
      </c>
      <c r="C150" s="38" t="s">
        <v>88</v>
      </c>
      <c r="D150" s="37"/>
      <c r="E150" s="36"/>
      <c r="F150" s="35">
        <v>1048.2144996877594</v>
      </c>
      <c r="G150" s="35">
        <v>1048.2144996877594</v>
      </c>
      <c r="H150" s="34">
        <v>0</v>
      </c>
      <c r="I150" s="33">
        <v>0</v>
      </c>
      <c r="J150" s="14"/>
      <c r="L150" s="148"/>
      <c r="M150" s="14"/>
      <c r="N150" s="50"/>
      <c r="O150" s="32"/>
      <c r="P150" s="32"/>
      <c r="Q150" s="32"/>
    </row>
    <row r="151" spans="1:17" x14ac:dyDescent="0.2">
      <c r="A151" s="40"/>
      <c r="B151" s="39">
        <v>36</v>
      </c>
      <c r="C151" s="38" t="s">
        <v>89</v>
      </c>
      <c r="D151" s="37"/>
      <c r="E151" s="36"/>
      <c r="F151" s="35">
        <v>929.19857986403326</v>
      </c>
      <c r="G151" s="35">
        <v>929.19857986403326</v>
      </c>
      <c r="H151" s="34">
        <v>0</v>
      </c>
      <c r="I151" s="33">
        <v>0</v>
      </c>
      <c r="J151" s="14"/>
      <c r="L151" s="148"/>
      <c r="M151" s="14"/>
      <c r="N151" s="50"/>
      <c r="O151" s="32"/>
      <c r="P151" s="32"/>
      <c r="Q151" s="32"/>
    </row>
    <row r="152" spans="1:17" x14ac:dyDescent="0.2">
      <c r="A152" s="40"/>
      <c r="B152" s="39">
        <v>37</v>
      </c>
      <c r="C152" s="38" t="s">
        <v>90</v>
      </c>
      <c r="D152" s="37"/>
      <c r="E152" s="36"/>
      <c r="F152" s="35">
        <v>646.15365766922662</v>
      </c>
      <c r="G152" s="35">
        <v>646.15365766922662</v>
      </c>
      <c r="H152" s="34">
        <v>0</v>
      </c>
      <c r="I152" s="33">
        <v>0</v>
      </c>
      <c r="J152" s="14"/>
      <c r="L152" s="148"/>
      <c r="M152" s="14"/>
      <c r="N152" s="50"/>
      <c r="O152" s="32"/>
      <c r="P152" s="32"/>
      <c r="Q152" s="32"/>
    </row>
    <row r="153" spans="1:17" ht="13.5" thickBot="1" x14ac:dyDescent="0.25">
      <c r="B153" s="31">
        <v>38</v>
      </c>
      <c r="C153" s="30" t="s">
        <v>91</v>
      </c>
      <c r="D153" s="29"/>
      <c r="E153" s="28"/>
      <c r="F153" s="27">
        <v>148.20204897731179</v>
      </c>
      <c r="G153" s="27">
        <v>148.20204897731179</v>
      </c>
      <c r="H153" s="26">
        <v>0</v>
      </c>
      <c r="I153" s="25">
        <v>0</v>
      </c>
      <c r="J153" s="14"/>
      <c r="K153" s="14"/>
      <c r="L153" s="14"/>
      <c r="M153" s="14"/>
      <c r="N153" s="19"/>
    </row>
    <row r="154" spans="1:17" x14ac:dyDescent="0.2">
      <c r="B154" s="21"/>
      <c r="C154" s="19"/>
      <c r="D154" s="19"/>
      <c r="E154" s="19"/>
      <c r="F154" s="24"/>
      <c r="G154" s="19"/>
      <c r="H154" s="19"/>
      <c r="I154" s="19"/>
      <c r="J154" s="19"/>
      <c r="K154" s="19"/>
      <c r="L154" s="19"/>
      <c r="M154" s="19"/>
      <c r="N154" s="19"/>
    </row>
    <row r="155" spans="1:17" x14ac:dyDescent="0.2">
      <c r="B155" s="21" t="s">
        <v>1</v>
      </c>
      <c r="C155" s="19"/>
      <c r="D155" s="19"/>
      <c r="E155" s="19"/>
      <c r="F155" s="24"/>
      <c r="G155" s="19"/>
      <c r="H155" s="19"/>
      <c r="I155" s="19"/>
      <c r="J155" s="19"/>
      <c r="K155" s="19"/>
      <c r="L155" s="19"/>
      <c r="M155" s="19"/>
      <c r="N155" s="19"/>
    </row>
    <row r="156" spans="1:17" x14ac:dyDescent="0.2">
      <c r="B156" s="21" t="s">
        <v>0</v>
      </c>
      <c r="C156" s="21"/>
      <c r="D156" s="21"/>
      <c r="E156" s="21"/>
      <c r="F156" s="23"/>
      <c r="G156" s="21"/>
      <c r="H156" s="21"/>
      <c r="I156" s="21"/>
      <c r="J156" s="21"/>
      <c r="K156" s="21"/>
      <c r="L156" s="21"/>
      <c r="M156" s="21"/>
      <c r="N156" s="21"/>
    </row>
    <row r="157" spans="1:17" x14ac:dyDescent="0.2">
      <c r="B157" s="14"/>
      <c r="C157" s="21"/>
      <c r="D157" s="21"/>
      <c r="E157" s="21"/>
      <c r="F157" s="22"/>
      <c r="G157" s="21"/>
      <c r="H157" s="21"/>
      <c r="I157" s="21"/>
      <c r="J157" s="21"/>
      <c r="K157" s="21"/>
      <c r="L157" s="21"/>
      <c r="M157" s="21"/>
      <c r="N157" s="20"/>
    </row>
    <row r="158" spans="1:17" x14ac:dyDescent="0.2">
      <c r="B158" s="14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0"/>
    </row>
    <row r="159" spans="1:17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9"/>
    </row>
    <row r="160" spans="1:17" x14ac:dyDescent="0.2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9"/>
    </row>
    <row r="161" spans="1:17" x14ac:dyDescent="0.2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7" x14ac:dyDescent="0.2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7" s="19" customFormat="1" x14ac:dyDescent="0.2">
      <c r="A163" s="2"/>
    </row>
    <row r="164" spans="1:17" x14ac:dyDescent="0.2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4"/>
      <c r="B169" s="7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ht="12.75" customHeight="1" x14ac:dyDescent="0.2">
      <c r="A172" s="4"/>
      <c r="B172" s="30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"/>
      <c r="O172" s="3"/>
      <c r="P172" s="3"/>
      <c r="Q172" s="3"/>
    </row>
    <row r="173" spans="1:17" x14ac:dyDescent="0.2">
      <c r="A173" s="4"/>
      <c r="B173" s="18"/>
      <c r="C173" s="1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3"/>
      <c r="Q173" s="3"/>
    </row>
    <row r="174" spans="1:17" ht="12.75" customHeight="1" x14ac:dyDescent="0.2">
      <c r="A174" s="4"/>
      <c r="B174" s="307"/>
      <c r="C174" s="7"/>
      <c r="D174" s="17"/>
      <c r="E174" s="17"/>
      <c r="F174" s="17"/>
      <c r="G174" s="17"/>
      <c r="H174" s="17"/>
      <c r="I174" s="17"/>
      <c r="J174" s="17"/>
      <c r="K174" s="17"/>
      <c r="L174" s="16"/>
      <c r="M174" s="16"/>
      <c r="N174" s="3"/>
      <c r="O174" s="3"/>
      <c r="P174" s="3"/>
      <c r="Q174" s="3"/>
    </row>
    <row r="175" spans="1:17" x14ac:dyDescent="0.2">
      <c r="A175" s="4"/>
      <c r="B175" s="307"/>
      <c r="C175" s="7"/>
      <c r="D175" s="17"/>
      <c r="E175" s="17"/>
      <c r="F175" s="17"/>
      <c r="G175" s="17"/>
      <c r="H175" s="17"/>
      <c r="I175" s="17"/>
      <c r="J175" s="17"/>
      <c r="K175" s="17"/>
      <c r="L175" s="16"/>
      <c r="M175" s="16"/>
      <c r="N175" s="3"/>
      <c r="O175" s="3"/>
      <c r="P175" s="3"/>
      <c r="Q175" s="3"/>
    </row>
    <row r="176" spans="1:17" x14ac:dyDescent="0.2">
      <c r="A176" s="4"/>
      <c r="B176" s="307"/>
      <c r="C176" s="7"/>
      <c r="D176" s="17"/>
      <c r="E176" s="17"/>
      <c r="F176" s="17"/>
      <c r="G176" s="17"/>
      <c r="H176" s="17"/>
      <c r="I176" s="17"/>
      <c r="J176" s="17"/>
      <c r="K176" s="17"/>
      <c r="L176" s="16"/>
      <c r="M176" s="16"/>
      <c r="N176" s="3"/>
      <c r="O176" s="3"/>
      <c r="P176" s="3"/>
      <c r="Q176" s="3"/>
    </row>
    <row r="177" spans="1:17" x14ac:dyDescent="0.2">
      <c r="A177" s="4"/>
      <c r="B177" s="307"/>
      <c r="C177" s="7"/>
      <c r="D177" s="17"/>
      <c r="E177" s="17"/>
      <c r="F177" s="17"/>
      <c r="G177" s="17"/>
      <c r="H177" s="17"/>
      <c r="I177" s="17"/>
      <c r="J177" s="17"/>
      <c r="K177" s="17"/>
      <c r="L177" s="16"/>
      <c r="M177" s="16"/>
      <c r="N177" s="3"/>
      <c r="O177" s="3"/>
      <c r="P177" s="3"/>
      <c r="Q177" s="3"/>
    </row>
    <row r="178" spans="1:17" x14ac:dyDescent="0.2">
      <c r="A178" s="4"/>
      <c r="B178" s="307"/>
      <c r="C178" s="7"/>
      <c r="D178" s="17"/>
      <c r="E178" s="17"/>
      <c r="F178" s="17"/>
      <c r="G178" s="17"/>
      <c r="H178" s="17"/>
      <c r="I178" s="17"/>
      <c r="J178" s="17"/>
      <c r="K178" s="17"/>
      <c r="L178" s="16"/>
      <c r="M178" s="16"/>
      <c r="N178" s="3"/>
      <c r="O178" s="3"/>
      <c r="P178" s="3"/>
      <c r="Q178" s="3"/>
    </row>
    <row r="179" spans="1:17" x14ac:dyDescent="0.2">
      <c r="A179" s="4"/>
      <c r="B179" s="307"/>
      <c r="C179" s="7"/>
      <c r="D179" s="17"/>
      <c r="E179" s="17"/>
      <c r="F179" s="17"/>
      <c r="G179" s="17"/>
      <c r="H179" s="17"/>
      <c r="I179" s="17"/>
      <c r="J179" s="17"/>
      <c r="K179" s="17"/>
      <c r="L179" s="16"/>
      <c r="M179" s="16"/>
      <c r="N179" s="3"/>
      <c r="O179" s="3"/>
      <c r="P179" s="3"/>
      <c r="Q179" s="3"/>
    </row>
    <row r="180" spans="1:17" x14ac:dyDescent="0.2">
      <c r="A180" s="4"/>
      <c r="B180" s="307"/>
      <c r="C180" s="7"/>
      <c r="D180" s="17"/>
      <c r="E180" s="17"/>
      <c r="F180" s="17"/>
      <c r="G180" s="17"/>
      <c r="H180" s="17"/>
      <c r="I180" s="17"/>
      <c r="J180" s="17"/>
      <c r="K180" s="17"/>
      <c r="L180" s="16"/>
      <c r="M180" s="16"/>
      <c r="N180" s="3"/>
      <c r="O180" s="3"/>
      <c r="P180" s="3"/>
      <c r="Q180" s="3"/>
    </row>
    <row r="181" spans="1:17" x14ac:dyDescent="0.2">
      <c r="A181" s="4"/>
      <c r="B181" s="307"/>
      <c r="C181" s="7"/>
      <c r="D181" s="17"/>
      <c r="E181" s="17"/>
      <c r="F181" s="17"/>
      <c r="G181" s="17"/>
      <c r="H181" s="17"/>
      <c r="I181" s="17"/>
      <c r="J181" s="17"/>
      <c r="K181" s="17"/>
      <c r="L181" s="16"/>
      <c r="M181" s="16"/>
      <c r="N181" s="3"/>
      <c r="O181" s="3"/>
      <c r="P181" s="3"/>
      <c r="Q181" s="3"/>
    </row>
    <row r="182" spans="1:17" x14ac:dyDescent="0.2">
      <c r="A182" s="4"/>
      <c r="B182" s="307"/>
      <c r="C182" s="7"/>
      <c r="D182" s="17"/>
      <c r="E182" s="17"/>
      <c r="F182" s="17"/>
      <c r="G182" s="17"/>
      <c r="H182" s="17"/>
      <c r="I182" s="17"/>
      <c r="J182" s="17"/>
      <c r="K182" s="17"/>
      <c r="L182" s="16"/>
      <c r="M182" s="16"/>
      <c r="N182" s="3"/>
      <c r="O182" s="3"/>
      <c r="P182" s="3"/>
      <c r="Q182" s="3"/>
    </row>
    <row r="183" spans="1:17" x14ac:dyDescent="0.2">
      <c r="A183" s="4"/>
      <c r="B183" s="307"/>
      <c r="C183" s="7"/>
      <c r="D183" s="17"/>
      <c r="E183" s="17"/>
      <c r="F183" s="17"/>
      <c r="G183" s="17"/>
      <c r="H183" s="17"/>
      <c r="I183" s="17"/>
      <c r="J183" s="17"/>
      <c r="K183" s="17"/>
      <c r="L183" s="16"/>
      <c r="M183" s="16"/>
      <c r="N183" s="3"/>
      <c r="O183" s="3"/>
      <c r="P183" s="3"/>
      <c r="Q183" s="3"/>
    </row>
    <row r="184" spans="1:17" x14ac:dyDescent="0.2">
      <c r="A184" s="4"/>
      <c r="B184" s="307"/>
      <c r="C184" s="7"/>
      <c r="D184" s="17"/>
      <c r="E184" s="17"/>
      <c r="F184" s="17"/>
      <c r="G184" s="17"/>
      <c r="H184" s="17"/>
      <c r="I184" s="17"/>
      <c r="J184" s="17"/>
      <c r="K184" s="17"/>
      <c r="L184" s="16"/>
      <c r="M184" s="16"/>
      <c r="N184" s="3"/>
      <c r="O184" s="3"/>
      <c r="P184" s="3"/>
      <c r="Q184" s="3"/>
    </row>
    <row r="185" spans="1:17" x14ac:dyDescent="0.2">
      <c r="A185" s="4"/>
      <c r="B185" s="307"/>
      <c r="C185" s="7"/>
      <c r="D185" s="17"/>
      <c r="E185" s="17"/>
      <c r="F185" s="17"/>
      <c r="G185" s="17"/>
      <c r="H185" s="17"/>
      <c r="I185" s="17"/>
      <c r="J185" s="17"/>
      <c r="K185" s="17"/>
      <c r="L185" s="16"/>
      <c r="M185" s="16"/>
      <c r="N185" s="3"/>
      <c r="O185" s="3"/>
      <c r="P185" s="3"/>
      <c r="Q185" s="3"/>
    </row>
    <row r="186" spans="1:17" x14ac:dyDescent="0.2">
      <c r="A186" s="4"/>
      <c r="B186" s="303"/>
      <c r="C186" s="303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3"/>
      <c r="O186" s="3"/>
      <c r="P186" s="3"/>
      <c r="Q186" s="3"/>
    </row>
    <row r="187" spans="1:17" x14ac:dyDescent="0.2">
      <c r="A187" s="4"/>
      <c r="B187" s="307"/>
      <c r="C187" s="7"/>
      <c r="D187" s="17"/>
      <c r="E187" s="17"/>
      <c r="F187" s="17"/>
      <c r="G187" s="17"/>
      <c r="H187" s="17"/>
      <c r="I187" s="17"/>
      <c r="J187" s="17"/>
      <c r="K187" s="17"/>
      <c r="L187" s="16"/>
      <c r="M187" s="16"/>
      <c r="N187" s="3"/>
      <c r="O187" s="3"/>
      <c r="P187" s="3"/>
      <c r="Q187" s="3"/>
    </row>
    <row r="188" spans="1:17" x14ac:dyDescent="0.2">
      <c r="A188" s="4"/>
      <c r="B188" s="307"/>
      <c r="C188" s="7"/>
      <c r="D188" s="17"/>
      <c r="E188" s="17"/>
      <c r="F188" s="17"/>
      <c r="G188" s="17"/>
      <c r="H188" s="17"/>
      <c r="I188" s="17"/>
      <c r="J188" s="17"/>
      <c r="K188" s="17"/>
      <c r="L188" s="16"/>
      <c r="M188" s="16"/>
      <c r="N188" s="3"/>
      <c r="O188" s="3"/>
      <c r="P188" s="3"/>
      <c r="Q188" s="3"/>
    </row>
    <row r="189" spans="1:17" x14ac:dyDescent="0.2">
      <c r="A189" s="4"/>
      <c r="B189" s="307"/>
      <c r="C189" s="7"/>
      <c r="D189" s="17"/>
      <c r="E189" s="17"/>
      <c r="F189" s="17"/>
      <c r="G189" s="17"/>
      <c r="H189" s="17"/>
      <c r="I189" s="17"/>
      <c r="J189" s="17"/>
      <c r="K189" s="17"/>
      <c r="L189" s="16"/>
      <c r="M189" s="16"/>
      <c r="N189" s="3"/>
      <c r="O189" s="3"/>
      <c r="P189" s="3"/>
      <c r="Q189" s="3"/>
    </row>
    <row r="190" spans="1:17" x14ac:dyDescent="0.2">
      <c r="A190" s="4"/>
      <c r="B190" s="307"/>
      <c r="C190" s="7"/>
      <c r="D190" s="17"/>
      <c r="E190" s="17"/>
      <c r="F190" s="17"/>
      <c r="G190" s="17"/>
      <c r="H190" s="17"/>
      <c r="I190" s="17"/>
      <c r="J190" s="17"/>
      <c r="K190" s="17"/>
      <c r="L190" s="16"/>
      <c r="M190" s="16"/>
      <c r="N190" s="3"/>
      <c r="O190" s="3"/>
      <c r="P190" s="3"/>
      <c r="Q190" s="3"/>
    </row>
    <row r="191" spans="1:17" x14ac:dyDescent="0.2">
      <c r="A191" s="4"/>
      <c r="B191" s="307"/>
      <c r="C191" s="7"/>
      <c r="D191" s="17"/>
      <c r="E191" s="17"/>
      <c r="F191" s="17"/>
      <c r="G191" s="17"/>
      <c r="H191" s="17"/>
      <c r="I191" s="17"/>
      <c r="J191" s="17"/>
      <c r="K191" s="17"/>
      <c r="L191" s="16"/>
      <c r="M191" s="16"/>
      <c r="N191" s="3"/>
      <c r="O191" s="3"/>
      <c r="P191" s="3"/>
      <c r="Q191" s="3"/>
    </row>
    <row r="192" spans="1:17" x14ac:dyDescent="0.2">
      <c r="A192" s="4"/>
      <c r="B192" s="307"/>
      <c r="C192" s="7"/>
      <c r="D192" s="17"/>
      <c r="E192" s="17"/>
      <c r="F192" s="17"/>
      <c r="G192" s="17"/>
      <c r="H192" s="17"/>
      <c r="I192" s="17"/>
      <c r="J192" s="17"/>
      <c r="K192" s="17"/>
      <c r="L192" s="16"/>
      <c r="M192" s="16"/>
      <c r="N192" s="3"/>
      <c r="O192" s="3"/>
      <c r="P192" s="3"/>
      <c r="Q192" s="3"/>
    </row>
    <row r="193" spans="1:17" x14ac:dyDescent="0.2">
      <c r="A193" s="4"/>
      <c r="B193" s="307"/>
      <c r="C193" s="7"/>
      <c r="D193" s="17"/>
      <c r="E193" s="17"/>
      <c r="F193" s="17"/>
      <c r="G193" s="17"/>
      <c r="H193" s="17"/>
      <c r="I193" s="17"/>
      <c r="J193" s="17"/>
      <c r="K193" s="17"/>
      <c r="L193" s="16"/>
      <c r="M193" s="16"/>
      <c r="N193" s="3"/>
      <c r="O193" s="3"/>
      <c r="P193" s="3"/>
      <c r="Q193" s="3"/>
    </row>
    <row r="194" spans="1:17" x14ac:dyDescent="0.2">
      <c r="A194" s="4"/>
      <c r="B194" s="307"/>
      <c r="C194" s="7"/>
      <c r="D194" s="17"/>
      <c r="E194" s="17"/>
      <c r="F194" s="17"/>
      <c r="G194" s="17"/>
      <c r="H194" s="17"/>
      <c r="I194" s="17"/>
      <c r="J194" s="17"/>
      <c r="K194" s="17"/>
      <c r="L194" s="16"/>
      <c r="M194" s="16"/>
      <c r="N194" s="3"/>
      <c r="O194" s="3"/>
      <c r="P194" s="3"/>
      <c r="Q194" s="3"/>
    </row>
    <row r="195" spans="1:17" x14ac:dyDescent="0.2">
      <c r="A195" s="4"/>
      <c r="B195" s="307"/>
      <c r="C195" s="7"/>
      <c r="D195" s="17"/>
      <c r="E195" s="17"/>
      <c r="F195" s="17"/>
      <c r="G195" s="17"/>
      <c r="H195" s="17"/>
      <c r="I195" s="17"/>
      <c r="J195" s="17"/>
      <c r="K195" s="17"/>
      <c r="L195" s="16"/>
      <c r="M195" s="16"/>
      <c r="N195" s="3"/>
      <c r="O195" s="3"/>
      <c r="P195" s="3"/>
      <c r="Q195" s="3"/>
    </row>
    <row r="196" spans="1:17" x14ac:dyDescent="0.2">
      <c r="A196" s="4"/>
      <c r="B196" s="307"/>
      <c r="C196" s="7"/>
      <c r="D196" s="17"/>
      <c r="E196" s="17"/>
      <c r="F196" s="17"/>
      <c r="G196" s="17"/>
      <c r="H196" s="17"/>
      <c r="I196" s="17"/>
      <c r="J196" s="17"/>
      <c r="K196" s="17"/>
      <c r="L196" s="16"/>
      <c r="M196" s="16"/>
      <c r="N196" s="3"/>
      <c r="O196" s="3"/>
      <c r="P196" s="3"/>
      <c r="Q196" s="3"/>
    </row>
    <row r="197" spans="1:17" x14ac:dyDescent="0.2">
      <c r="A197" s="4"/>
      <c r="B197" s="307"/>
      <c r="C197" s="7"/>
      <c r="D197" s="17"/>
      <c r="E197" s="17"/>
      <c r="F197" s="17"/>
      <c r="G197" s="17"/>
      <c r="H197" s="17"/>
      <c r="I197" s="17"/>
      <c r="J197" s="17"/>
      <c r="K197" s="17"/>
      <c r="L197" s="16"/>
      <c r="M197" s="16"/>
      <c r="N197" s="3"/>
      <c r="O197" s="3"/>
      <c r="P197" s="3"/>
      <c r="Q197" s="3"/>
    </row>
    <row r="198" spans="1:17" x14ac:dyDescent="0.2">
      <c r="A198" s="4"/>
      <c r="B198" s="307"/>
      <c r="C198" s="7"/>
      <c r="D198" s="17"/>
      <c r="E198" s="17"/>
      <c r="F198" s="17"/>
      <c r="G198" s="17"/>
      <c r="H198" s="17"/>
      <c r="I198" s="17"/>
      <c r="J198" s="17"/>
      <c r="K198" s="17"/>
      <c r="L198" s="16"/>
      <c r="M198" s="16"/>
      <c r="N198" s="3"/>
      <c r="O198" s="3"/>
      <c r="P198" s="3"/>
      <c r="Q198" s="3"/>
    </row>
    <row r="199" spans="1:17" x14ac:dyDescent="0.2">
      <c r="A199" s="4"/>
      <c r="B199" s="303"/>
      <c r="C199" s="303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3"/>
      <c r="O199" s="3"/>
      <c r="P199" s="3"/>
      <c r="Q199" s="3"/>
    </row>
    <row r="200" spans="1:17" x14ac:dyDescent="0.2">
      <c r="A200" s="4"/>
      <c r="B200" s="311"/>
      <c r="C200" s="302"/>
      <c r="D200" s="302"/>
      <c r="E200" s="302"/>
      <c r="F200" s="302"/>
      <c r="G200" s="302"/>
      <c r="H200" s="302"/>
      <c r="I200" s="302"/>
      <c r="J200" s="302"/>
      <c r="K200" s="302"/>
      <c r="L200" s="302"/>
      <c r="M200" s="302"/>
      <c r="N200" s="3"/>
      <c r="O200" s="3"/>
      <c r="P200" s="3"/>
      <c r="Q200" s="3"/>
    </row>
    <row r="201" spans="1:17" x14ac:dyDescent="0.2">
      <c r="A201" s="4"/>
      <c r="B201" s="311"/>
      <c r="C201" s="302"/>
      <c r="D201" s="302"/>
      <c r="E201" s="302"/>
      <c r="F201" s="302"/>
      <c r="G201" s="302"/>
      <c r="H201" s="302"/>
      <c r="I201" s="302"/>
      <c r="J201" s="302"/>
      <c r="K201" s="302"/>
      <c r="L201" s="302"/>
      <c r="M201" s="302"/>
      <c r="N201" s="3"/>
      <c r="O201" s="3"/>
      <c r="P201" s="3"/>
      <c r="Q201" s="3"/>
    </row>
    <row r="202" spans="1:17" x14ac:dyDescent="0.2">
      <c r="A202" s="4"/>
      <c r="B202" s="311"/>
      <c r="C202" s="302"/>
      <c r="D202" s="302"/>
      <c r="E202" s="302"/>
      <c r="F202" s="302"/>
      <c r="G202" s="302"/>
      <c r="H202" s="302"/>
      <c r="I202" s="302"/>
      <c r="J202" s="302"/>
      <c r="K202" s="302"/>
      <c r="L202" s="302"/>
      <c r="M202" s="302"/>
      <c r="N202" s="3"/>
      <c r="O202" s="3"/>
      <c r="P202" s="3"/>
      <c r="Q202" s="3"/>
    </row>
    <row r="203" spans="1:17" x14ac:dyDescent="0.2">
      <c r="A203" s="4"/>
      <c r="B203" s="302"/>
      <c r="C203" s="302"/>
      <c r="D203" s="302"/>
      <c r="E203" s="302"/>
      <c r="F203" s="302"/>
      <c r="G203" s="302"/>
      <c r="H203" s="302"/>
      <c r="I203" s="302"/>
      <c r="J203" s="302"/>
      <c r="K203" s="302"/>
      <c r="L203" s="302"/>
      <c r="M203" s="302"/>
      <c r="N203" s="3"/>
      <c r="O203" s="3"/>
      <c r="P203" s="3"/>
      <c r="Q203" s="3"/>
    </row>
    <row r="204" spans="1:17" x14ac:dyDescent="0.2">
      <c r="A204" s="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3"/>
      <c r="O204" s="3"/>
      <c r="P204" s="3"/>
      <c r="Q204" s="3"/>
    </row>
    <row r="205" spans="1:17" x14ac:dyDescent="0.2">
      <c r="A205" s="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3"/>
      <c r="O205" s="3"/>
      <c r="P205" s="3"/>
      <c r="Q205" s="3"/>
    </row>
    <row r="206" spans="1:17" x14ac:dyDescent="0.2">
      <c r="A206" s="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3"/>
      <c r="O206" s="3"/>
      <c r="P206" s="3"/>
      <c r="Q206" s="3"/>
    </row>
    <row r="207" spans="1:17" x14ac:dyDescent="0.2">
      <c r="A207" s="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3"/>
      <c r="O207" s="3"/>
      <c r="P207" s="3"/>
      <c r="Q207" s="3"/>
    </row>
    <row r="208" spans="1:17" x14ac:dyDescent="0.2">
      <c r="A208" s="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3"/>
      <c r="O208" s="3"/>
      <c r="P208" s="3"/>
      <c r="Q208" s="3"/>
    </row>
    <row r="209" spans="1:17" x14ac:dyDescent="0.2">
      <c r="A209" s="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3"/>
      <c r="O209" s="3"/>
      <c r="P209" s="3"/>
      <c r="Q209" s="3"/>
    </row>
    <row r="210" spans="1:17" x14ac:dyDescent="0.2">
      <c r="A210" s="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3"/>
      <c r="O210" s="3"/>
      <c r="P210" s="3"/>
      <c r="Q210" s="3"/>
    </row>
    <row r="211" spans="1:17" x14ac:dyDescent="0.2">
      <c r="A211" s="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3"/>
      <c r="O211" s="3"/>
      <c r="P211" s="3"/>
      <c r="Q211" s="3"/>
    </row>
    <row r="212" spans="1:17" x14ac:dyDescent="0.2">
      <c r="A212" s="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3"/>
      <c r="O212" s="3"/>
      <c r="P212" s="3"/>
      <c r="Q212" s="3"/>
    </row>
    <row r="213" spans="1:17" x14ac:dyDescent="0.2">
      <c r="A213" s="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3"/>
      <c r="O213" s="3"/>
      <c r="P213" s="3"/>
      <c r="Q213" s="3"/>
    </row>
    <row r="214" spans="1:17" x14ac:dyDescent="0.2">
      <c r="A214" s="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3"/>
      <c r="O214" s="3"/>
      <c r="P214" s="3"/>
      <c r="Q214" s="3"/>
    </row>
    <row r="215" spans="1:17" x14ac:dyDescent="0.2">
      <c r="A215" s="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3"/>
      <c r="O215" s="3"/>
      <c r="P215" s="3"/>
      <c r="Q215" s="3"/>
    </row>
    <row r="216" spans="1:17" x14ac:dyDescent="0.2">
      <c r="A216" s="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3"/>
      <c r="O216" s="3"/>
      <c r="P216" s="3"/>
      <c r="Q216" s="3"/>
    </row>
    <row r="217" spans="1:17" x14ac:dyDescent="0.2">
      <c r="A217" s="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3"/>
      <c r="O217" s="3"/>
      <c r="P217" s="3"/>
      <c r="Q217" s="3"/>
    </row>
    <row r="218" spans="1:17" x14ac:dyDescent="0.2">
      <c r="A218" s="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3"/>
      <c r="O218" s="3"/>
      <c r="P218" s="3"/>
      <c r="Q218" s="3"/>
    </row>
    <row r="219" spans="1:17" x14ac:dyDescent="0.2">
      <c r="A219" s="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3"/>
      <c r="O219" s="3"/>
      <c r="P219" s="3"/>
      <c r="Q219" s="3"/>
    </row>
    <row r="220" spans="1:17" x14ac:dyDescent="0.2">
      <c r="A220" s="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3"/>
      <c r="O220" s="3"/>
      <c r="P220" s="3"/>
      <c r="Q220" s="3"/>
    </row>
    <row r="221" spans="1:17" x14ac:dyDescent="0.2">
      <c r="A221" s="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3"/>
      <c r="O221" s="3"/>
      <c r="P221" s="3"/>
      <c r="Q221" s="3"/>
    </row>
    <row r="222" spans="1:17" x14ac:dyDescent="0.2">
      <c r="A222" s="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3"/>
      <c r="O222" s="3"/>
      <c r="P222" s="3"/>
      <c r="Q222" s="3"/>
    </row>
    <row r="223" spans="1:17" x14ac:dyDescent="0.2">
      <c r="A223" s="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3"/>
      <c r="O223" s="3"/>
      <c r="P223" s="3"/>
      <c r="Q223" s="3"/>
    </row>
    <row r="224" spans="1:17" x14ac:dyDescent="0.2">
      <c r="A224" s="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3"/>
      <c r="O224" s="3"/>
      <c r="P224" s="3"/>
      <c r="Q224" s="3"/>
    </row>
    <row r="225" spans="1:17" x14ac:dyDescent="0.2">
      <c r="A225" s="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3"/>
      <c r="O225" s="3"/>
      <c r="P225" s="3"/>
      <c r="Q225" s="3"/>
    </row>
    <row r="226" spans="1:17" x14ac:dyDescent="0.2">
      <c r="A226" s="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3"/>
      <c r="O226" s="3"/>
      <c r="P226" s="3"/>
      <c r="Q226" s="3"/>
    </row>
    <row r="227" spans="1:17" x14ac:dyDescent="0.2">
      <c r="A227" s="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3"/>
      <c r="O227" s="3"/>
      <c r="P227" s="3"/>
      <c r="Q227" s="3"/>
    </row>
    <row r="228" spans="1:17" x14ac:dyDescent="0.2">
      <c r="A228" s="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3"/>
      <c r="O228" s="3"/>
      <c r="P228" s="3"/>
      <c r="Q228" s="3"/>
    </row>
    <row r="229" spans="1:17" x14ac:dyDescent="0.2">
      <c r="A229" s="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3"/>
      <c r="O229" s="3"/>
      <c r="P229" s="3"/>
      <c r="Q229" s="3"/>
    </row>
    <row r="230" spans="1:17" x14ac:dyDescent="0.2">
      <c r="A230" s="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3"/>
      <c r="O230" s="3"/>
      <c r="P230" s="3"/>
      <c r="Q230" s="3"/>
    </row>
    <row r="231" spans="1:17" x14ac:dyDescent="0.2">
      <c r="A231" s="4"/>
      <c r="B231" s="13"/>
      <c r="C231" s="13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3"/>
      <c r="O231" s="3"/>
      <c r="P231" s="3"/>
      <c r="Q231" s="3"/>
    </row>
    <row r="232" spans="1:17" x14ac:dyDescent="0.2">
      <c r="A232" s="4"/>
      <c r="B232" s="13"/>
      <c r="C232" s="13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3"/>
      <c r="O232" s="3"/>
      <c r="P232" s="3"/>
      <c r="Q232" s="3"/>
    </row>
    <row r="233" spans="1:17" x14ac:dyDescent="0.2">
      <c r="A233" s="4"/>
      <c r="B233" s="13"/>
      <c r="C233" s="13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3"/>
      <c r="O233" s="3"/>
      <c r="P233" s="3"/>
      <c r="Q233" s="3"/>
    </row>
    <row r="234" spans="1:17" x14ac:dyDescent="0.2">
      <c r="A234" s="4"/>
      <c r="B234" s="309"/>
      <c r="C234" s="310"/>
      <c r="D234" s="303"/>
      <c r="E234" s="303"/>
      <c r="F234" s="303"/>
      <c r="G234" s="303"/>
      <c r="H234" s="303"/>
      <c r="I234" s="303"/>
      <c r="J234" s="303"/>
      <c r="K234" s="303"/>
      <c r="L234" s="303"/>
      <c r="M234" s="303"/>
      <c r="N234" s="3"/>
      <c r="O234" s="3"/>
      <c r="P234" s="3"/>
      <c r="Q234" s="3"/>
    </row>
    <row r="235" spans="1:17" x14ac:dyDescent="0.2">
      <c r="A235" s="4"/>
      <c r="B235" s="310"/>
      <c r="C235" s="310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3"/>
      <c r="Q235" s="3"/>
    </row>
    <row r="236" spans="1:17" ht="12.75" customHeight="1" x14ac:dyDescent="0.2">
      <c r="A236" s="4"/>
      <c r="B236" s="307"/>
      <c r="C236" s="1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3"/>
      <c r="O236" s="3"/>
      <c r="P236" s="3"/>
      <c r="Q236" s="3"/>
    </row>
    <row r="237" spans="1:17" ht="12.75" customHeight="1" x14ac:dyDescent="0.2">
      <c r="A237" s="4"/>
      <c r="B237" s="307"/>
      <c r="C237" s="1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3"/>
      <c r="O237" s="3"/>
      <c r="P237" s="3"/>
      <c r="Q237" s="3"/>
    </row>
    <row r="238" spans="1:17" ht="13.5" customHeight="1" x14ac:dyDescent="0.2">
      <c r="A238" s="4"/>
      <c r="B238" s="307"/>
      <c r="C238" s="1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3"/>
      <c r="O238" s="3"/>
      <c r="P238" s="3"/>
      <c r="Q238" s="3"/>
    </row>
    <row r="239" spans="1:17" ht="12.75" customHeight="1" x14ac:dyDescent="0.2">
      <c r="A239" s="4"/>
      <c r="B239" s="307"/>
      <c r="C239" s="1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"/>
      <c r="O239" s="3"/>
      <c r="P239" s="3"/>
      <c r="Q239" s="3"/>
    </row>
    <row r="240" spans="1:17" ht="12.75" customHeight="1" x14ac:dyDescent="0.2">
      <c r="A240" s="4"/>
      <c r="B240" s="307"/>
      <c r="C240" s="1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3"/>
      <c r="O240" s="3"/>
      <c r="P240" s="3"/>
      <c r="Q240" s="3"/>
    </row>
    <row r="241" spans="1:17" ht="13.5" customHeight="1" x14ac:dyDescent="0.2">
      <c r="A241" s="4"/>
      <c r="B241" s="307"/>
      <c r="C241" s="1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3"/>
      <c r="O241" s="3"/>
      <c r="P241" s="3"/>
      <c r="Q241" s="3"/>
    </row>
    <row r="242" spans="1:17" x14ac:dyDescent="0.2">
      <c r="A242" s="4"/>
      <c r="B242" s="3"/>
      <c r="C242" s="3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3"/>
      <c r="O242" s="3"/>
      <c r="P242" s="3"/>
      <c r="Q242" s="3"/>
    </row>
    <row r="243" spans="1:17" x14ac:dyDescent="0.2">
      <c r="A243" s="4"/>
      <c r="B243" s="3"/>
      <c r="C243" s="3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3"/>
      <c r="O243" s="3"/>
      <c r="P243" s="3"/>
      <c r="Q243" s="3"/>
    </row>
    <row r="244" spans="1:17" x14ac:dyDescent="0.2">
      <c r="A244" s="4"/>
      <c r="B244" s="3"/>
      <c r="C244" s="3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3"/>
      <c r="O244" s="3"/>
      <c r="P244" s="3"/>
      <c r="Q244" s="3"/>
    </row>
    <row r="245" spans="1:17" x14ac:dyDescent="0.2">
      <c r="A245" s="4"/>
      <c r="B245" s="3"/>
      <c r="C245" s="3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3"/>
      <c r="O245" s="3"/>
      <c r="P245" s="3"/>
      <c r="Q245" s="3"/>
    </row>
    <row r="246" spans="1:17" x14ac:dyDescent="0.2">
      <c r="A246" s="4"/>
      <c r="B246" s="3"/>
      <c r="C246" s="3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3"/>
      <c r="O246" s="3"/>
      <c r="P246" s="3"/>
      <c r="Q246" s="3"/>
    </row>
    <row r="247" spans="1:17" x14ac:dyDescent="0.2">
      <c r="A247" s="4"/>
      <c r="B247" s="3"/>
      <c r="C247" s="3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3"/>
      <c r="O247" s="3"/>
      <c r="P247" s="3"/>
      <c r="Q247" s="3"/>
    </row>
    <row r="248" spans="1:17" x14ac:dyDescent="0.2">
      <c r="A248" s="4"/>
      <c r="B248" s="3"/>
      <c r="C248" s="3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3"/>
      <c r="O248" s="3"/>
      <c r="P248" s="3"/>
      <c r="Q248" s="3"/>
    </row>
    <row r="249" spans="1:17" x14ac:dyDescent="0.2">
      <c r="A249" s="4"/>
      <c r="B249" s="3"/>
      <c r="C249" s="3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3"/>
      <c r="O249" s="3"/>
      <c r="P249" s="3"/>
      <c r="Q249" s="3"/>
    </row>
    <row r="250" spans="1:17" x14ac:dyDescent="0.2">
      <c r="A250" s="4"/>
      <c r="B250" s="3"/>
      <c r="C250" s="3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3"/>
      <c r="O250" s="3"/>
      <c r="P250" s="3"/>
      <c r="Q250" s="3"/>
    </row>
    <row r="251" spans="1:17" x14ac:dyDescent="0.2">
      <c r="A251" s="4"/>
      <c r="B251" s="3"/>
      <c r="C251" s="3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3"/>
      <c r="O251" s="3"/>
      <c r="P251" s="3"/>
      <c r="Q251" s="3"/>
    </row>
    <row r="252" spans="1:17" x14ac:dyDescent="0.2">
      <c r="A252" s="4"/>
      <c r="B252" s="3"/>
      <c r="C252" s="3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3"/>
      <c r="O252" s="3"/>
      <c r="P252" s="3"/>
      <c r="Q252" s="3"/>
    </row>
    <row r="253" spans="1:17" x14ac:dyDescent="0.2">
      <c r="A253" s="4"/>
      <c r="B253" s="3"/>
      <c r="C253" s="3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3"/>
      <c r="O253" s="3"/>
      <c r="P253" s="3"/>
      <c r="Q253" s="3"/>
    </row>
    <row r="254" spans="1:17" x14ac:dyDescent="0.2">
      <c r="A254" s="4"/>
      <c r="B254" s="3"/>
      <c r="C254" s="3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3"/>
      <c r="O254" s="3"/>
      <c r="P254" s="3"/>
      <c r="Q254" s="3"/>
    </row>
    <row r="255" spans="1:17" x14ac:dyDescent="0.2">
      <c r="A255" s="4"/>
      <c r="B255" s="3"/>
      <c r="C255" s="3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3"/>
      <c r="O255" s="3"/>
      <c r="P255" s="3"/>
      <c r="Q255" s="3"/>
    </row>
    <row r="256" spans="1:17" x14ac:dyDescent="0.2">
      <c r="A256" s="4"/>
      <c r="B256" s="3"/>
      <c r="C256" s="3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3"/>
      <c r="O256" s="3"/>
      <c r="P256" s="3"/>
      <c r="Q256" s="3"/>
    </row>
    <row r="257" spans="1:17" x14ac:dyDescent="0.2">
      <c r="A257" s="4"/>
      <c r="B257" s="3"/>
      <c r="C257" s="3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3"/>
      <c r="O257" s="3"/>
      <c r="P257" s="3"/>
      <c r="Q257" s="3"/>
    </row>
    <row r="258" spans="1:17" x14ac:dyDescent="0.2">
      <c r="A258" s="4"/>
      <c r="B258" s="3"/>
      <c r="C258" s="3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3"/>
      <c r="O258" s="3"/>
      <c r="P258" s="3"/>
      <c r="Q258" s="3"/>
    </row>
    <row r="259" spans="1:17" x14ac:dyDescent="0.2">
      <c r="A259" s="4"/>
      <c r="B259" s="3"/>
      <c r="C259" s="3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3"/>
      <c r="O259" s="3"/>
      <c r="P259" s="3"/>
      <c r="Q259" s="3"/>
    </row>
    <row r="260" spans="1:17" x14ac:dyDescent="0.2">
      <c r="A260" s="4"/>
      <c r="B260" s="3"/>
      <c r="C260" s="3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3"/>
      <c r="O260" s="3"/>
      <c r="P260" s="3"/>
      <c r="Q260" s="3"/>
    </row>
    <row r="261" spans="1:17" x14ac:dyDescent="0.2">
      <c r="A261" s="4"/>
      <c r="B261" s="3"/>
      <c r="C261" s="3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3"/>
      <c r="O261" s="3"/>
      <c r="P261" s="3"/>
      <c r="Q261" s="3"/>
    </row>
    <row r="262" spans="1:17" x14ac:dyDescent="0.2">
      <c r="A262" s="4"/>
      <c r="B262" s="3"/>
      <c r="C262" s="3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3"/>
      <c r="O262" s="3"/>
      <c r="P262" s="3"/>
      <c r="Q262" s="3"/>
    </row>
    <row r="263" spans="1:17" x14ac:dyDescent="0.2">
      <c r="A263" s="4"/>
      <c r="B263" s="3"/>
      <c r="C263" s="3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3"/>
      <c r="O263" s="3"/>
      <c r="P263" s="3"/>
      <c r="Q263" s="3"/>
    </row>
    <row r="264" spans="1:17" x14ac:dyDescent="0.2">
      <c r="A264" s="4"/>
      <c r="B264" s="3"/>
      <c r="C264" s="3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3"/>
      <c r="O264" s="3"/>
      <c r="P264" s="3"/>
      <c r="Q264" s="3"/>
    </row>
    <row r="265" spans="1:17" x14ac:dyDescent="0.2">
      <c r="A265" s="4"/>
      <c r="B265" s="3"/>
      <c r="C265" s="3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3"/>
      <c r="O265" s="3"/>
      <c r="P265" s="3"/>
      <c r="Q265" s="3"/>
    </row>
    <row r="266" spans="1:17" x14ac:dyDescent="0.2">
      <c r="A266" s="4"/>
      <c r="B266" s="3"/>
      <c r="C266" s="3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3"/>
      <c r="O266" s="3"/>
      <c r="P266" s="3"/>
      <c r="Q266" s="3"/>
    </row>
    <row r="267" spans="1:17" x14ac:dyDescent="0.2">
      <c r="A267" s="4"/>
      <c r="B267" s="3"/>
      <c r="C267" s="3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3"/>
      <c r="O267" s="3"/>
      <c r="P267" s="3"/>
      <c r="Q267" s="3"/>
    </row>
    <row r="268" spans="1:17" x14ac:dyDescent="0.2">
      <c r="A268" s="4"/>
      <c r="B268" s="3"/>
      <c r="C268" s="3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3"/>
      <c r="O268" s="3"/>
      <c r="P268" s="3"/>
      <c r="Q268" s="3"/>
    </row>
    <row r="269" spans="1:17" x14ac:dyDescent="0.2">
      <c r="A269" s="4"/>
      <c r="B269" s="3"/>
      <c r="C269" s="3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3"/>
      <c r="O269" s="3"/>
      <c r="P269" s="3"/>
      <c r="Q269" s="3"/>
    </row>
    <row r="270" spans="1:17" x14ac:dyDescent="0.2">
      <c r="A270" s="4"/>
      <c r="B270" s="3"/>
      <c r="C270" s="3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3"/>
      <c r="O270" s="3"/>
      <c r="P270" s="3"/>
      <c r="Q270" s="3"/>
    </row>
    <row r="271" spans="1:17" x14ac:dyDescent="0.2">
      <c r="A271" s="4"/>
      <c r="B271" s="3"/>
      <c r="C271" s="3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3"/>
      <c r="O271" s="3"/>
      <c r="P271" s="3"/>
      <c r="Q271" s="3"/>
    </row>
    <row r="272" spans="1:17" x14ac:dyDescent="0.2">
      <c r="A272" s="4"/>
      <c r="B272" s="3"/>
      <c r="C272" s="3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3"/>
      <c r="O272" s="3"/>
      <c r="P272" s="3"/>
      <c r="Q272" s="3"/>
    </row>
    <row r="273" spans="1:17" x14ac:dyDescent="0.2">
      <c r="A273" s="4"/>
      <c r="B273" s="3"/>
      <c r="C273" s="3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3"/>
      <c r="O273" s="3"/>
      <c r="P273" s="3"/>
      <c r="Q273" s="3"/>
    </row>
    <row r="274" spans="1:17" x14ac:dyDescent="0.2">
      <c r="A274" s="4"/>
      <c r="B274" s="3"/>
      <c r="C274" s="3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3"/>
      <c r="O274" s="3"/>
      <c r="P274" s="3"/>
      <c r="Q274" s="3"/>
    </row>
    <row r="275" spans="1:17" x14ac:dyDescent="0.2">
      <c r="A275" s="4"/>
      <c r="B275" s="3"/>
      <c r="C275" s="3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3"/>
      <c r="O275" s="3"/>
      <c r="P275" s="3"/>
      <c r="Q275" s="3"/>
    </row>
    <row r="276" spans="1:17" x14ac:dyDescent="0.2">
      <c r="A276" s="4"/>
      <c r="B276" s="3"/>
      <c r="C276" s="3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3"/>
      <c r="O276" s="3"/>
      <c r="P276" s="3"/>
      <c r="Q276" s="3"/>
    </row>
    <row r="277" spans="1:17" x14ac:dyDescent="0.2">
      <c r="A277" s="4"/>
      <c r="B277" s="3"/>
      <c r="C277" s="3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3"/>
      <c r="O277" s="3"/>
      <c r="P277" s="3"/>
      <c r="Q277" s="3"/>
    </row>
    <row r="278" spans="1:17" x14ac:dyDescent="0.2">
      <c r="A278" s="4"/>
      <c r="B278" s="3"/>
      <c r="C278" s="3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3"/>
      <c r="O278" s="3"/>
      <c r="P278" s="3"/>
      <c r="Q278" s="3"/>
    </row>
    <row r="279" spans="1:17" x14ac:dyDescent="0.2">
      <c r="A279" s="4"/>
      <c r="B279" s="3"/>
      <c r="C279" s="3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3"/>
      <c r="O279" s="3"/>
      <c r="P279" s="3"/>
      <c r="Q279" s="3"/>
    </row>
    <row r="280" spans="1:17" x14ac:dyDescent="0.2">
      <c r="A280" s="4"/>
      <c r="B280" s="3"/>
      <c r="C280" s="3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3"/>
      <c r="O280" s="3"/>
      <c r="P280" s="3"/>
      <c r="Q280" s="3"/>
    </row>
    <row r="281" spans="1:17" x14ac:dyDescent="0.2">
      <c r="A281" s="4"/>
      <c r="B281" s="3"/>
      <c r="C281" s="3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3"/>
      <c r="O281" s="3"/>
      <c r="P281" s="3"/>
      <c r="Q281" s="3"/>
    </row>
    <row r="282" spans="1:17" x14ac:dyDescent="0.2">
      <c r="A282" s="4"/>
      <c r="B282" s="3"/>
      <c r="C282" s="3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3"/>
      <c r="O282" s="3"/>
      <c r="P282" s="3"/>
      <c r="Q282" s="3"/>
    </row>
    <row r="283" spans="1:17" x14ac:dyDescent="0.2">
      <c r="A283" s="4"/>
      <c r="B283" s="3"/>
      <c r="C283" s="3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3"/>
      <c r="O283" s="3"/>
      <c r="P283" s="3"/>
      <c r="Q283" s="3"/>
    </row>
    <row r="284" spans="1:17" x14ac:dyDescent="0.2">
      <c r="A284" s="4"/>
      <c r="B284" s="3"/>
      <c r="C284" s="3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3"/>
      <c r="O284" s="3"/>
      <c r="P284" s="3"/>
      <c r="Q284" s="3"/>
    </row>
    <row r="285" spans="1:17" x14ac:dyDescent="0.2">
      <c r="A285" s="4"/>
      <c r="B285" s="3"/>
      <c r="C285" s="3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3"/>
      <c r="O285" s="3"/>
      <c r="P285" s="3"/>
      <c r="Q285" s="3"/>
    </row>
    <row r="286" spans="1:17" x14ac:dyDescent="0.2">
      <c r="A286" s="4"/>
      <c r="B286" s="3"/>
      <c r="C286" s="3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3"/>
      <c r="O286" s="3"/>
      <c r="P286" s="3"/>
      <c r="Q286" s="3"/>
    </row>
    <row r="287" spans="1:17" x14ac:dyDescent="0.2">
      <c r="A287" s="4"/>
      <c r="B287" s="3"/>
      <c r="C287" s="3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3"/>
      <c r="O287" s="3"/>
      <c r="P287" s="3"/>
      <c r="Q287" s="3"/>
    </row>
    <row r="288" spans="1:17" x14ac:dyDescent="0.2">
      <c r="A288" s="4"/>
      <c r="B288" s="3"/>
      <c r="C288" s="3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3"/>
      <c r="O288" s="3"/>
      <c r="P288" s="3"/>
      <c r="Q288" s="3"/>
    </row>
    <row r="289" spans="1:17" x14ac:dyDescent="0.2">
      <c r="A289" s="4"/>
      <c r="B289" s="3"/>
      <c r="C289" s="3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3"/>
      <c r="O289" s="3"/>
      <c r="P289" s="3"/>
      <c r="Q289" s="3"/>
    </row>
    <row r="290" spans="1:17" x14ac:dyDescent="0.2">
      <c r="A290" s="4"/>
      <c r="B290" s="3"/>
      <c r="C290" s="3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3"/>
      <c r="O290" s="3"/>
      <c r="P290" s="3"/>
      <c r="Q290" s="3"/>
    </row>
    <row r="291" spans="1:17" x14ac:dyDescent="0.2">
      <c r="A291" s="4"/>
      <c r="B291" s="3"/>
      <c r="C291" s="3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3"/>
      <c r="O291" s="3"/>
      <c r="P291" s="3"/>
      <c r="Q291" s="3"/>
    </row>
    <row r="292" spans="1:17" x14ac:dyDescent="0.2">
      <c r="A292" s="4"/>
      <c r="B292" s="3"/>
      <c r="C292" s="3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3"/>
      <c r="O292" s="3"/>
      <c r="P292" s="3"/>
      <c r="Q292" s="3"/>
    </row>
    <row r="293" spans="1:17" x14ac:dyDescent="0.2">
      <c r="A293" s="4"/>
      <c r="B293" s="7"/>
      <c r="C293" s="3"/>
      <c r="D293" s="3"/>
      <c r="E293" s="3"/>
      <c r="F293" s="3"/>
      <c r="G293" s="3"/>
      <c r="H293" s="11"/>
      <c r="I293" s="11"/>
      <c r="J293" s="11"/>
      <c r="K293" s="11"/>
      <c r="L293" s="11"/>
      <c r="M293" s="11"/>
      <c r="N293" s="11"/>
      <c r="O293" s="3"/>
      <c r="P293" s="3"/>
      <c r="Q293" s="3"/>
    </row>
    <row r="294" spans="1:17" x14ac:dyDescent="0.2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">
      <c r="A296" s="4"/>
      <c r="B296" s="302"/>
      <c r="C296" s="302"/>
      <c r="D296" s="302"/>
      <c r="E296" s="302"/>
      <c r="F296" s="302"/>
      <c r="G296" s="302"/>
      <c r="H296" s="302"/>
      <c r="I296" s="302"/>
      <c r="J296" s="302"/>
      <c r="K296" s="302"/>
      <c r="L296" s="302"/>
      <c r="M296" s="302"/>
      <c r="N296" s="3"/>
      <c r="O296" s="3"/>
      <c r="P296" s="3"/>
      <c r="Q296" s="3"/>
    </row>
    <row r="297" spans="1:17" x14ac:dyDescent="0.2">
      <c r="A297" s="4"/>
      <c r="B297" s="303"/>
      <c r="C297" s="303"/>
      <c r="D297" s="308"/>
      <c r="E297" s="303"/>
      <c r="F297" s="303"/>
      <c r="G297" s="303"/>
      <c r="H297" s="303"/>
      <c r="I297" s="303"/>
      <c r="J297" s="303"/>
      <c r="K297" s="303"/>
      <c r="L297" s="303"/>
      <c r="M297" s="303"/>
      <c r="N297" s="303"/>
      <c r="O297" s="3"/>
      <c r="P297" s="3"/>
      <c r="Q297" s="3"/>
    </row>
    <row r="298" spans="1:17" x14ac:dyDescent="0.2">
      <c r="A298" s="4"/>
      <c r="B298" s="7"/>
      <c r="C298" s="7"/>
      <c r="D298" s="7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3"/>
      <c r="P298" s="3"/>
      <c r="Q298" s="3"/>
    </row>
    <row r="299" spans="1:17" x14ac:dyDescent="0.2">
      <c r="A299" s="10"/>
      <c r="B299" s="9"/>
      <c r="C299" s="9"/>
      <c r="D299" s="3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3"/>
      <c r="P299" s="3"/>
      <c r="Q299" s="3"/>
    </row>
    <row r="300" spans="1:17" x14ac:dyDescent="0.2">
      <c r="A300" s="10"/>
      <c r="B300" s="9"/>
      <c r="C300" s="9"/>
      <c r="D300" s="3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3"/>
      <c r="P300" s="3"/>
      <c r="Q300" s="3"/>
    </row>
    <row r="301" spans="1:17" x14ac:dyDescent="0.2">
      <c r="A301" s="10"/>
      <c r="B301" s="9"/>
      <c r="C301" s="9"/>
      <c r="D301" s="3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3"/>
      <c r="P301" s="3"/>
      <c r="Q301" s="3"/>
    </row>
    <row r="302" spans="1:17" x14ac:dyDescent="0.2">
      <c r="A302" s="10"/>
      <c r="B302" s="9"/>
      <c r="C302" s="9"/>
      <c r="D302" s="3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3"/>
      <c r="P302" s="3"/>
      <c r="Q302" s="3"/>
    </row>
    <row r="303" spans="1:17" x14ac:dyDescent="0.2">
      <c r="A303" s="10"/>
      <c r="B303" s="9"/>
      <c r="C303" s="9"/>
      <c r="D303" s="3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3"/>
      <c r="P303" s="3"/>
      <c r="Q303" s="3"/>
    </row>
    <row r="304" spans="1:17" x14ac:dyDescent="0.2">
      <c r="A304" s="10"/>
      <c r="B304" s="9"/>
      <c r="C304" s="9"/>
      <c r="D304" s="3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3"/>
      <c r="P304" s="3"/>
      <c r="Q304" s="3"/>
    </row>
    <row r="305" spans="1:17" x14ac:dyDescent="0.2">
      <c r="A305" s="10"/>
      <c r="B305" s="9"/>
      <c r="C305" s="9"/>
      <c r="D305" s="3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3"/>
      <c r="P305" s="3"/>
      <c r="Q305" s="3"/>
    </row>
    <row r="306" spans="1:17" x14ac:dyDescent="0.2">
      <c r="A306" s="10"/>
      <c r="B306" s="9"/>
      <c r="C306" s="9"/>
      <c r="D306" s="3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3"/>
      <c r="P306" s="3"/>
      <c r="Q306" s="3"/>
    </row>
    <row r="307" spans="1:17" x14ac:dyDescent="0.2">
      <c r="A307" s="10"/>
      <c r="B307" s="9"/>
      <c r="C307" s="9"/>
      <c r="D307" s="3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3"/>
      <c r="P307" s="3"/>
      <c r="Q307" s="3"/>
    </row>
    <row r="308" spans="1:17" x14ac:dyDescent="0.2">
      <c r="A308" s="10"/>
      <c r="B308" s="9"/>
      <c r="C308" s="9"/>
      <c r="D308" s="3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3"/>
      <c r="P308" s="3"/>
      <c r="Q308" s="3"/>
    </row>
    <row r="309" spans="1:17" x14ac:dyDescent="0.2">
      <c r="A309" s="10"/>
      <c r="B309" s="9"/>
      <c r="C309" s="9"/>
      <c r="D309" s="3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3"/>
      <c r="P309" s="3"/>
      <c r="Q309" s="3"/>
    </row>
    <row r="310" spans="1:17" x14ac:dyDescent="0.2">
      <c r="A310" s="10"/>
      <c r="B310" s="9"/>
      <c r="C310" s="9"/>
      <c r="D310" s="3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3"/>
      <c r="P310" s="3"/>
      <c r="Q310" s="3"/>
    </row>
    <row r="311" spans="1:17" x14ac:dyDescent="0.2">
      <c r="A311" s="10"/>
      <c r="B311" s="9"/>
      <c r="C311" s="9"/>
      <c r="D311" s="3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3"/>
      <c r="P311" s="3"/>
      <c r="Q311" s="3"/>
    </row>
    <row r="312" spans="1:17" x14ac:dyDescent="0.2">
      <c r="A312" s="10"/>
      <c r="B312" s="9"/>
      <c r="C312" s="9"/>
      <c r="D312" s="3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3"/>
      <c r="P312" s="3"/>
      <c r="Q312" s="3"/>
    </row>
    <row r="313" spans="1:17" x14ac:dyDescent="0.2">
      <c r="A313" s="10"/>
      <c r="B313" s="9"/>
      <c r="C313" s="9"/>
      <c r="D313" s="3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3"/>
      <c r="P313" s="3"/>
      <c r="Q313" s="3"/>
    </row>
    <row r="314" spans="1:17" x14ac:dyDescent="0.2">
      <c r="A314" s="10"/>
      <c r="B314" s="9"/>
      <c r="C314" s="9"/>
      <c r="D314" s="3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3"/>
      <c r="P314" s="3"/>
      <c r="Q314" s="3"/>
    </row>
    <row r="315" spans="1:17" x14ac:dyDescent="0.2">
      <c r="A315" s="10"/>
      <c r="B315" s="9"/>
      <c r="C315" s="9"/>
      <c r="D315" s="3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3"/>
      <c r="P315" s="3"/>
      <c r="Q315" s="3"/>
    </row>
    <row r="316" spans="1:17" x14ac:dyDescent="0.2">
      <c r="A316" s="10"/>
      <c r="B316" s="9"/>
      <c r="C316" s="9"/>
      <c r="D316" s="3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3"/>
      <c r="P316" s="3"/>
      <c r="Q316" s="3"/>
    </row>
    <row r="317" spans="1:17" x14ac:dyDescent="0.2">
      <c r="A317" s="10"/>
      <c r="B317" s="9"/>
      <c r="C317" s="9"/>
      <c r="D317" s="3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3"/>
      <c r="P317" s="3"/>
      <c r="Q317" s="3"/>
    </row>
    <row r="318" spans="1:17" x14ac:dyDescent="0.2">
      <c r="A318" s="10"/>
      <c r="B318" s="9"/>
      <c r="C318" s="9"/>
      <c r="D318" s="3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3"/>
      <c r="P318" s="3"/>
      <c r="Q318" s="3"/>
    </row>
    <row r="319" spans="1:17" x14ac:dyDescent="0.2">
      <c r="A319" s="10"/>
      <c r="B319" s="9"/>
      <c r="C319" s="9"/>
      <c r="D319" s="3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3"/>
      <c r="P319" s="3"/>
      <c r="Q319" s="3"/>
    </row>
    <row r="320" spans="1:17" x14ac:dyDescent="0.2">
      <c r="A320" s="10"/>
      <c r="B320" s="9"/>
      <c r="C320" s="9"/>
      <c r="D320" s="3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3"/>
      <c r="P320" s="3"/>
      <c r="Q320" s="3"/>
    </row>
    <row r="321" spans="1:17" x14ac:dyDescent="0.2">
      <c r="A321" s="10"/>
      <c r="B321" s="9"/>
      <c r="C321" s="9"/>
      <c r="D321" s="3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3"/>
      <c r="P321" s="3"/>
      <c r="Q321" s="3"/>
    </row>
    <row r="322" spans="1:17" x14ac:dyDescent="0.2">
      <c r="A322" s="4"/>
      <c r="B322" s="3"/>
      <c r="C322" s="3"/>
      <c r="D322" s="3"/>
      <c r="E322" s="3"/>
      <c r="F322" s="8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">
      <c r="A323" s="4"/>
      <c r="B323" s="305"/>
      <c r="C323" s="306"/>
      <c r="D323" s="303"/>
      <c r="E323" s="303"/>
      <c r="F323" s="303"/>
      <c r="G323" s="303"/>
      <c r="H323" s="303"/>
      <c r="I323" s="303"/>
      <c r="J323" s="303"/>
      <c r="K323" s="303"/>
      <c r="L323" s="303"/>
      <c r="M323" s="303"/>
      <c r="N323" s="3"/>
      <c r="O323" s="3"/>
      <c r="P323" s="3"/>
      <c r="Q323" s="3"/>
    </row>
    <row r="324" spans="1:17" x14ac:dyDescent="0.2">
      <c r="A324" s="4"/>
      <c r="B324" s="306"/>
      <c r="C324" s="30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3"/>
      <c r="Q324" s="3"/>
    </row>
    <row r="325" spans="1:17" x14ac:dyDescent="0.2">
      <c r="A325" s="4"/>
      <c r="B325" s="304"/>
      <c r="C325" s="304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3"/>
      <c r="O325" s="3"/>
      <c r="P325" s="3"/>
      <c r="Q325" s="3"/>
    </row>
    <row r="326" spans="1:17" x14ac:dyDescent="0.2">
      <c r="A326" s="4"/>
      <c r="B326" s="304"/>
      <c r="C326" s="304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3"/>
      <c r="O326" s="3"/>
      <c r="P326" s="3"/>
      <c r="Q326" s="3"/>
    </row>
    <row r="327" spans="1:17" x14ac:dyDescent="0.2">
      <c r="A327" s="4"/>
      <c r="B327" s="304"/>
      <c r="C327" s="304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3"/>
      <c r="O327" s="3"/>
      <c r="P327" s="3"/>
      <c r="Q327" s="3"/>
    </row>
    <row r="328" spans="1:17" x14ac:dyDescent="0.2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x14ac:dyDescent="0.2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x14ac:dyDescent="0.2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x14ac:dyDescent="0.2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x14ac:dyDescent="0.2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x14ac:dyDescent="0.2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x14ac:dyDescent="0.2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x14ac:dyDescent="0.2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x14ac:dyDescent="0.2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x14ac:dyDescent="0.2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x14ac:dyDescent="0.2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x14ac:dyDescent="0.2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x14ac:dyDescent="0.2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x14ac:dyDescent="0.2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x14ac:dyDescent="0.2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x14ac:dyDescent="0.2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x14ac:dyDescent="0.2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x14ac:dyDescent="0.2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x14ac:dyDescent="0.2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x14ac:dyDescent="0.2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x14ac:dyDescent="0.2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x14ac:dyDescent="0.2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x14ac:dyDescent="0.2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x14ac:dyDescent="0.2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x14ac:dyDescent="0.2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x14ac:dyDescent="0.2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x14ac:dyDescent="0.2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x14ac:dyDescent="0.2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x14ac:dyDescent="0.2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x14ac:dyDescent="0.2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x14ac:dyDescent="0.2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x14ac:dyDescent="0.2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x14ac:dyDescent="0.2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x14ac:dyDescent="0.2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x14ac:dyDescent="0.2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x14ac:dyDescent="0.2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x14ac:dyDescent="0.2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x14ac:dyDescent="0.2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x14ac:dyDescent="0.2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x14ac:dyDescent="0.2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x14ac:dyDescent="0.2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x14ac:dyDescent="0.2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x14ac:dyDescent="0.2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x14ac:dyDescent="0.2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x14ac:dyDescent="0.2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x14ac:dyDescent="0.2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x14ac:dyDescent="0.2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x14ac:dyDescent="0.2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x14ac:dyDescent="0.2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x14ac:dyDescent="0.2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x14ac:dyDescent="0.2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x14ac:dyDescent="0.2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x14ac:dyDescent="0.2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x14ac:dyDescent="0.2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x14ac:dyDescent="0.2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x14ac:dyDescent="0.2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x14ac:dyDescent="0.2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x14ac:dyDescent="0.2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x14ac:dyDescent="0.2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x14ac:dyDescent="0.2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x14ac:dyDescent="0.2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x14ac:dyDescent="0.2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x14ac:dyDescent="0.2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x14ac:dyDescent="0.2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x14ac:dyDescent="0.2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x14ac:dyDescent="0.2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x14ac:dyDescent="0.2">
      <c r="A402" s="4"/>
      <c r="B402" s="7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x14ac:dyDescent="0.2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x14ac:dyDescent="0.2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x14ac:dyDescent="0.2">
      <c r="A405" s="4"/>
      <c r="B405" s="305"/>
      <c r="C405" s="306"/>
      <c r="D405" s="303"/>
      <c r="E405" s="303"/>
      <c r="F405" s="303"/>
      <c r="G405" s="303"/>
      <c r="H405" s="303"/>
      <c r="I405" s="303"/>
      <c r="J405" s="303"/>
      <c r="K405" s="303"/>
      <c r="L405" s="303"/>
      <c r="M405" s="303"/>
      <c r="N405" s="3"/>
      <c r="O405" s="3"/>
      <c r="P405" s="3"/>
      <c r="Q405" s="3"/>
    </row>
    <row r="406" spans="1:17" x14ac:dyDescent="0.2">
      <c r="A406" s="4"/>
      <c r="B406" s="306"/>
      <c r="C406" s="30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3"/>
      <c r="Q406" s="3"/>
    </row>
    <row r="407" spans="1:17" x14ac:dyDescent="0.2">
      <c r="A407" s="4"/>
      <c r="B407" s="304"/>
      <c r="C407" s="304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3"/>
      <c r="O407" s="3"/>
      <c r="P407" s="3"/>
      <c r="Q407" s="3"/>
    </row>
    <row r="408" spans="1:17" x14ac:dyDescent="0.2">
      <c r="A408" s="4"/>
      <c r="B408" s="304"/>
      <c r="C408" s="304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3"/>
      <c r="O408" s="3"/>
      <c r="P408" s="3"/>
      <c r="Q408" s="3"/>
    </row>
    <row r="409" spans="1:17" x14ac:dyDescent="0.2">
      <c r="A409" s="4"/>
      <c r="B409" s="304"/>
      <c r="C409" s="304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3"/>
      <c r="O409" s="3"/>
      <c r="P409" s="3"/>
      <c r="Q409" s="3"/>
    </row>
    <row r="410" spans="1:17" x14ac:dyDescent="0.2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x14ac:dyDescent="0.2">
      <c r="A411" s="4"/>
      <c r="B411" s="302"/>
      <c r="C411" s="302"/>
      <c r="D411" s="302"/>
      <c r="E411" s="302"/>
      <c r="F411" s="302"/>
      <c r="G411" s="302"/>
      <c r="H411" s="302"/>
      <c r="I411" s="302"/>
      <c r="J411" s="302"/>
      <c r="K411" s="302"/>
      <c r="L411" s="302"/>
      <c r="M411" s="302"/>
      <c r="N411" s="3"/>
      <c r="O411" s="3"/>
      <c r="P411" s="3"/>
      <c r="Q411" s="3"/>
    </row>
    <row r="412" spans="1:17" x14ac:dyDescent="0.2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x14ac:dyDescent="0.2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x14ac:dyDescent="0.2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x14ac:dyDescent="0.2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x14ac:dyDescent="0.2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x14ac:dyDescent="0.2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x14ac:dyDescent="0.2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x14ac:dyDescent="0.2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x14ac:dyDescent="0.2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x14ac:dyDescent="0.2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x14ac:dyDescent="0.2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x14ac:dyDescent="0.2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x14ac:dyDescent="0.2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x14ac:dyDescent="0.2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x14ac:dyDescent="0.2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x14ac:dyDescent="0.2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x14ac:dyDescent="0.2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x14ac:dyDescent="0.2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x14ac:dyDescent="0.2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x14ac:dyDescent="0.2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x14ac:dyDescent="0.2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x14ac:dyDescent="0.2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x14ac:dyDescent="0.2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x14ac:dyDescent="0.2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x14ac:dyDescent="0.2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x14ac:dyDescent="0.2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x14ac:dyDescent="0.2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x14ac:dyDescent="0.2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x14ac:dyDescent="0.2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x14ac:dyDescent="0.2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x14ac:dyDescent="0.2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x14ac:dyDescent="0.2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x14ac:dyDescent="0.2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x14ac:dyDescent="0.2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x14ac:dyDescent="0.2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x14ac:dyDescent="0.2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x14ac:dyDescent="0.2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x14ac:dyDescent="0.2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x14ac:dyDescent="0.2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x14ac:dyDescent="0.2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x14ac:dyDescent="0.2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x14ac:dyDescent="0.2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x14ac:dyDescent="0.2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</sheetData>
  <mergeCells count="94">
    <mergeCell ref="B2:M2"/>
    <mergeCell ref="N2:O2"/>
    <mergeCell ref="B6:M7"/>
    <mergeCell ref="B8:M8"/>
    <mergeCell ref="F10:M11"/>
    <mergeCell ref="F13:L14"/>
    <mergeCell ref="F15:L16"/>
    <mergeCell ref="D26:E26"/>
    <mergeCell ref="F26:I26"/>
    <mergeCell ref="J26:K27"/>
    <mergeCell ref="B27:C27"/>
    <mergeCell ref="D27:E27"/>
    <mergeCell ref="F27:G27"/>
    <mergeCell ref="H27:I27"/>
    <mergeCell ref="B29:B40"/>
    <mergeCell ref="B41:C41"/>
    <mergeCell ref="B42:B53"/>
    <mergeCell ref="B54:C54"/>
    <mergeCell ref="B55:M55"/>
    <mergeCell ref="D60:E60"/>
    <mergeCell ref="F60:I60"/>
    <mergeCell ref="J60:K61"/>
    <mergeCell ref="B61:C62"/>
    <mergeCell ref="D61:E61"/>
    <mergeCell ref="F61:G61"/>
    <mergeCell ref="H61:I61"/>
    <mergeCell ref="B63:B65"/>
    <mergeCell ref="B66:B68"/>
    <mergeCell ref="B76:D76"/>
    <mergeCell ref="E76:F76"/>
    <mergeCell ref="G76:J76"/>
    <mergeCell ref="K76:L77"/>
    <mergeCell ref="E77:F77"/>
    <mergeCell ref="G77:H77"/>
    <mergeCell ref="I77:J77"/>
    <mergeCell ref="D101:E101"/>
    <mergeCell ref="F101:I101"/>
    <mergeCell ref="J101:K102"/>
    <mergeCell ref="B102:C103"/>
    <mergeCell ref="D102:E102"/>
    <mergeCell ref="F102:G102"/>
    <mergeCell ref="H102:I102"/>
    <mergeCell ref="B104:C104"/>
    <mergeCell ref="B105:C105"/>
    <mergeCell ref="B106:C106"/>
    <mergeCell ref="H114:I114"/>
    <mergeCell ref="B172:C172"/>
    <mergeCell ref="D172:E172"/>
    <mergeCell ref="F172:G172"/>
    <mergeCell ref="H172:I172"/>
    <mergeCell ref="J172:K172"/>
    <mergeCell ref="L172:M172"/>
    <mergeCell ref="B174:B185"/>
    <mergeCell ref="B186:C186"/>
    <mergeCell ref="B187:B198"/>
    <mergeCell ref="B199:C199"/>
    <mergeCell ref="B200:M200"/>
    <mergeCell ref="B201:M201"/>
    <mergeCell ref="B202:M202"/>
    <mergeCell ref="B203:M203"/>
    <mergeCell ref="L234:M234"/>
    <mergeCell ref="B236:B238"/>
    <mergeCell ref="B239:B241"/>
    <mergeCell ref="B296:M296"/>
    <mergeCell ref="B297:D297"/>
    <mergeCell ref="E297:F297"/>
    <mergeCell ref="G297:H297"/>
    <mergeCell ref="I297:J297"/>
    <mergeCell ref="K297:L297"/>
    <mergeCell ref="M297:N297"/>
    <mergeCell ref="B234:C235"/>
    <mergeCell ref="D234:E234"/>
    <mergeCell ref="F234:G234"/>
    <mergeCell ref="H234:I234"/>
    <mergeCell ref="J234:K234"/>
    <mergeCell ref="L323:M323"/>
    <mergeCell ref="B325:C325"/>
    <mergeCell ref="B326:C326"/>
    <mergeCell ref="B327:C327"/>
    <mergeCell ref="B405:C406"/>
    <mergeCell ref="D405:E405"/>
    <mergeCell ref="F405:G405"/>
    <mergeCell ref="B323:C324"/>
    <mergeCell ref="D323:E323"/>
    <mergeCell ref="F323:G323"/>
    <mergeCell ref="H323:I323"/>
    <mergeCell ref="J323:K323"/>
    <mergeCell ref="B411:M411"/>
    <mergeCell ref="H405:I405"/>
    <mergeCell ref="J405:K405"/>
    <mergeCell ref="L405:M405"/>
    <mergeCell ref="B407:C407"/>
    <mergeCell ref="B408:C408"/>
    <mergeCell ref="B409:C409"/>
  </mergeCells>
  <pageMargins left="0.75" right="0.75" top="1" bottom="0.48" header="0" footer="0"/>
  <pageSetup paperSize="9" scale="54" orientation="portrait" horizontalDpi="300" verticalDpi="300" r:id="rId1"/>
  <headerFooter alignWithMargins="0"/>
  <rowBreaks count="2" manualBreakCount="2">
    <brk id="108" min="1" max="11" man="1"/>
    <brk id="1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Abr-2012 N°</vt:lpstr>
      <vt:lpstr>Abr-2012 $ </vt:lpstr>
      <vt:lpstr>Abr-2012 US$</vt:lpstr>
      <vt:lpstr>'Abr-2012 $ '!Área_de_impresión</vt:lpstr>
      <vt:lpstr>'Abr-2012 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2012-05-18T19:17:12Z</dcterms:created>
  <dcterms:modified xsi:type="dcterms:W3CDTF">2012-05-29T13:21:21Z</dcterms:modified>
</cp:coreProperties>
</file>