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1"/>
  </bookViews>
  <sheets>
    <sheet name="ENE" sheetId="1" r:id="rId1"/>
    <sheet name="FEB" sheetId="2" r:id="rId2"/>
    <sheet name="MAR" sheetId="3" r:id="rId3"/>
    <sheet name="ABR" sheetId="4" r:id="rId4"/>
    <sheet name="MAY" sheetId="5" r:id="rId5"/>
    <sheet name="JUN" sheetId="6" r:id="rId6"/>
    <sheet name="JUL" sheetId="7" r:id="rId7"/>
    <sheet name="AGO" sheetId="8" r:id="rId8"/>
    <sheet name="SEPT" sheetId="9" r:id="rId9"/>
    <sheet name="OCT" sheetId="10" r:id="rId10"/>
    <sheet name="NOV" sheetId="11" r:id="rId11"/>
    <sheet name="DIC" sheetId="12" r:id="rId12"/>
  </sheets>
  <calcPr calcId="145621"/>
</workbook>
</file>

<file path=xl/calcChain.xml><?xml version="1.0" encoding="utf-8"?>
<calcChain xmlns="http://schemas.openxmlformats.org/spreadsheetml/2006/main">
  <c r="N315" i="12" l="1"/>
  <c r="M315" i="12"/>
  <c r="L284" i="12"/>
  <c r="L283" i="12"/>
  <c r="L279" i="12"/>
  <c r="L264" i="12"/>
  <c r="L262" i="12"/>
  <c r="L261" i="12"/>
  <c r="L260" i="12"/>
  <c r="L256" i="12"/>
  <c r="L255" i="12"/>
  <c r="L254" i="12"/>
  <c r="L253" i="12"/>
  <c r="L251" i="12"/>
  <c r="L250" i="12"/>
  <c r="L249" i="12"/>
  <c r="L248" i="12"/>
  <c r="L247" i="12"/>
  <c r="L245" i="12"/>
  <c r="L244" i="12"/>
  <c r="L243" i="12"/>
  <c r="L242" i="12"/>
  <c r="L241" i="12"/>
  <c r="L240" i="12"/>
  <c r="L238" i="12"/>
  <c r="L237" i="12"/>
  <c r="L236" i="12"/>
  <c r="L235" i="12"/>
  <c r="L231" i="12"/>
  <c r="L229" i="12"/>
  <c r="L228" i="12"/>
  <c r="L227" i="12"/>
  <c r="L226" i="12"/>
  <c r="L225" i="12"/>
  <c r="L224" i="12"/>
  <c r="L223" i="12"/>
  <c r="L222" i="12"/>
  <c r="L221" i="12"/>
  <c r="L219" i="12"/>
  <c r="L218" i="12"/>
  <c r="L217" i="12"/>
  <c r="L216" i="12"/>
  <c r="L215" i="12"/>
  <c r="L214" i="12"/>
  <c r="L213" i="12"/>
  <c r="L212" i="12"/>
  <c r="L211" i="12"/>
  <c r="L209" i="12"/>
  <c r="L208" i="12"/>
  <c r="L207" i="12"/>
  <c r="L206" i="12"/>
  <c r="L204" i="12"/>
  <c r="L203" i="12"/>
  <c r="L202" i="12"/>
  <c r="L201" i="12"/>
  <c r="L200" i="12"/>
  <c r="L199" i="12"/>
  <c r="E199" i="12"/>
  <c r="L198" i="12"/>
  <c r="L197" i="12"/>
  <c r="L196" i="12"/>
  <c r="L195" i="12"/>
  <c r="L194" i="12"/>
  <c r="L193" i="12"/>
  <c r="L192" i="12"/>
  <c r="L191" i="12"/>
  <c r="L190" i="12"/>
  <c r="L189" i="12"/>
  <c r="L188" i="12"/>
  <c r="L187" i="12"/>
  <c r="L186" i="12"/>
  <c r="L185" i="12"/>
  <c r="L184" i="12"/>
  <c r="L183" i="12"/>
  <c r="L181" i="12"/>
  <c r="L180" i="12"/>
  <c r="L179" i="12"/>
  <c r="L178" i="12"/>
  <c r="L177" i="12"/>
  <c r="L176" i="12"/>
  <c r="L175" i="12"/>
  <c r="L174" i="12"/>
  <c r="L173" i="12"/>
  <c r="L172" i="12"/>
  <c r="L170" i="12"/>
  <c r="L169" i="12"/>
  <c r="L168" i="12"/>
  <c r="L167" i="12"/>
  <c r="L166" i="12"/>
  <c r="L164" i="12"/>
  <c r="L163" i="12"/>
  <c r="L162" i="12"/>
  <c r="L161" i="12"/>
  <c r="L160" i="12"/>
  <c r="L159" i="12"/>
  <c r="L158" i="12"/>
  <c r="L157" i="12"/>
  <c r="L156" i="12"/>
  <c r="L155" i="12"/>
  <c r="L154" i="12"/>
  <c r="L153" i="12"/>
  <c r="L152" i="12"/>
  <c r="L151" i="12"/>
  <c r="L149" i="12"/>
  <c r="L148" i="12"/>
  <c r="L147" i="12"/>
  <c r="L146" i="12"/>
  <c r="L145" i="12"/>
  <c r="L143" i="12"/>
  <c r="L142" i="12"/>
  <c r="L141" i="12"/>
  <c r="L140" i="12"/>
  <c r="L139" i="12"/>
  <c r="L138" i="12"/>
  <c r="L137" i="12"/>
  <c r="L136" i="12"/>
  <c r="L135" i="12"/>
  <c r="L133" i="12"/>
  <c r="L132" i="12"/>
  <c r="L131" i="12"/>
  <c r="L130" i="12"/>
  <c r="L129" i="12"/>
  <c r="L127" i="12"/>
  <c r="L126" i="12"/>
  <c r="L125" i="12"/>
  <c r="L124" i="12"/>
  <c r="L123" i="12"/>
  <c r="L122" i="12"/>
  <c r="L120" i="12"/>
  <c r="L119" i="12"/>
  <c r="L118" i="12"/>
  <c r="L117" i="12"/>
  <c r="L116" i="12"/>
  <c r="L115" i="12"/>
  <c r="L114" i="12"/>
  <c r="L112" i="12"/>
  <c r="L111" i="12"/>
  <c r="L110" i="12"/>
  <c r="L109" i="12"/>
  <c r="L108" i="12"/>
  <c r="L107" i="12"/>
  <c r="L106" i="12"/>
  <c r="L105" i="12"/>
  <c r="L104" i="12"/>
  <c r="L103" i="12"/>
  <c r="L102" i="12"/>
  <c r="L101" i="12"/>
  <c r="L100" i="12"/>
  <c r="L99" i="12"/>
  <c r="L98" i="12"/>
  <c r="L97" i="12"/>
  <c r="L96" i="12"/>
  <c r="L95" i="12"/>
  <c r="L94" i="12"/>
  <c r="L93" i="12"/>
  <c r="L92" i="12"/>
  <c r="L91" i="12"/>
  <c r="L90" i="12"/>
  <c r="L88" i="12"/>
  <c r="L87" i="12"/>
  <c r="L86" i="12"/>
  <c r="L84" i="12"/>
  <c r="L83" i="12"/>
  <c r="L82" i="12"/>
  <c r="L81" i="12"/>
  <c r="L80" i="12"/>
  <c r="L79" i="12"/>
  <c r="L78" i="12"/>
  <c r="L76" i="12"/>
  <c r="L75" i="12"/>
  <c r="L74" i="12"/>
  <c r="L73" i="12"/>
  <c r="L72" i="12"/>
  <c r="L71" i="12"/>
  <c r="L70" i="12"/>
  <c r="L69" i="12"/>
  <c r="L68" i="12"/>
  <c r="L66" i="12"/>
  <c r="L65" i="12"/>
  <c r="L64" i="12"/>
  <c r="L63" i="12"/>
  <c r="L62" i="12"/>
  <c r="L61" i="12"/>
  <c r="L59" i="12"/>
  <c r="L58" i="12"/>
  <c r="L57" i="12"/>
  <c r="L56" i="12"/>
  <c r="L55" i="12"/>
  <c r="L53" i="12"/>
  <c r="L51" i="12"/>
  <c r="L50" i="12"/>
  <c r="L49" i="12"/>
  <c r="L48" i="12"/>
  <c r="L47" i="12"/>
  <c r="L46" i="12"/>
  <c r="L45" i="12"/>
  <c r="L43" i="12"/>
  <c r="L42" i="12"/>
  <c r="L41" i="12"/>
  <c r="L40" i="12"/>
  <c r="L39" i="12"/>
  <c r="L38" i="12"/>
  <c r="L37" i="12"/>
  <c r="L36" i="12"/>
  <c r="L35" i="12"/>
  <c r="L34" i="12"/>
  <c r="L33" i="12"/>
  <c r="L31" i="12"/>
  <c r="L30" i="12"/>
  <c r="L29" i="12"/>
  <c r="L28" i="12"/>
  <c r="L26" i="12"/>
  <c r="L25" i="12"/>
  <c r="L24" i="12"/>
  <c r="L23" i="12"/>
  <c r="L22" i="12"/>
  <c r="L21" i="12"/>
  <c r="L20" i="12"/>
  <c r="L18" i="12"/>
  <c r="L17" i="12"/>
  <c r="L16" i="12"/>
  <c r="L15" i="12"/>
  <c r="L14" i="12"/>
  <c r="L13" i="12"/>
  <c r="L12" i="12"/>
  <c r="L11" i="12"/>
  <c r="L10" i="12"/>
  <c r="L315" i="12" s="1"/>
  <c r="N295" i="10"/>
  <c r="M295" i="10"/>
  <c r="L292" i="10"/>
  <c r="L291" i="10"/>
  <c r="L287" i="10"/>
  <c r="L272" i="10"/>
  <c r="L270" i="10"/>
  <c r="L269" i="10"/>
  <c r="L268" i="10"/>
  <c r="L264" i="10"/>
  <c r="L263" i="10"/>
  <c r="L262" i="10"/>
  <c r="L261" i="10"/>
  <c r="L259" i="10"/>
  <c r="L258" i="10"/>
  <c r="L257" i="10"/>
  <c r="L256" i="10"/>
  <c r="L255" i="10"/>
  <c r="L253" i="10"/>
  <c r="L252" i="10"/>
  <c r="L251" i="10"/>
  <c r="L250" i="10"/>
  <c r="L249" i="10"/>
  <c r="L248" i="10"/>
  <c r="L246" i="10"/>
  <c r="L245" i="10"/>
  <c r="L244" i="10"/>
  <c r="L243" i="10"/>
  <c r="L239" i="10"/>
  <c r="L237" i="10"/>
  <c r="L236" i="10"/>
  <c r="L235" i="10"/>
  <c r="L234" i="10"/>
  <c r="L233" i="10"/>
  <c r="L232" i="10"/>
  <c r="L231" i="10"/>
  <c r="L230" i="10"/>
  <c r="L229" i="10"/>
  <c r="L227" i="10"/>
  <c r="L226" i="10"/>
  <c r="L225" i="10"/>
  <c r="L224" i="10"/>
  <c r="L223" i="10"/>
  <c r="L222" i="10"/>
  <c r="L221" i="10"/>
  <c r="L220" i="10"/>
  <c r="L219" i="10"/>
  <c r="L217" i="10"/>
  <c r="L216" i="10"/>
  <c r="L215" i="10"/>
  <c r="L214" i="10"/>
  <c r="L212" i="10"/>
  <c r="L211" i="10"/>
  <c r="L210" i="10"/>
  <c r="L209" i="10"/>
  <c r="L208" i="10"/>
  <c r="L207" i="10"/>
  <c r="E207" i="10"/>
  <c r="L206" i="10"/>
  <c r="L205" i="10"/>
  <c r="L204" i="10"/>
  <c r="L203" i="10"/>
  <c r="L202" i="10"/>
  <c r="L201" i="10"/>
  <c r="L200" i="10"/>
  <c r="L199" i="10"/>
  <c r="L198" i="10"/>
  <c r="L197" i="10"/>
  <c r="L196" i="10"/>
  <c r="L195" i="10"/>
  <c r="L194" i="10"/>
  <c r="L193" i="10"/>
  <c r="L192" i="10"/>
  <c r="L191" i="10"/>
  <c r="L189" i="10"/>
  <c r="L188" i="10"/>
  <c r="L187" i="10"/>
  <c r="L186" i="10"/>
  <c r="L185" i="10"/>
  <c r="L184" i="10"/>
  <c r="L183" i="10"/>
  <c r="L182" i="10"/>
  <c r="L181" i="10"/>
  <c r="L180" i="10"/>
  <c r="L179" i="10"/>
  <c r="L178" i="10"/>
  <c r="L176" i="10"/>
  <c r="L174" i="10"/>
  <c r="L173" i="10"/>
  <c r="L172" i="10"/>
  <c r="L171" i="10"/>
  <c r="L170" i="10"/>
  <c r="L169" i="10"/>
  <c r="L167" i="10"/>
  <c r="L166" i="10"/>
  <c r="L165" i="10"/>
  <c r="L164" i="10"/>
  <c r="L163" i="10"/>
  <c r="L162" i="10"/>
  <c r="L161" i="10"/>
  <c r="L160" i="10"/>
  <c r="L159" i="10"/>
  <c r="L158" i="10"/>
  <c r="L157" i="10"/>
  <c r="L156" i="10"/>
  <c r="L155" i="10"/>
  <c r="L154" i="10"/>
  <c r="L152" i="10"/>
  <c r="L151" i="10"/>
  <c r="L150" i="10"/>
  <c r="L149" i="10"/>
  <c r="L148" i="10"/>
  <c r="L146" i="10"/>
  <c r="L145" i="10"/>
  <c r="L144" i="10"/>
  <c r="L143" i="10"/>
  <c r="L142" i="10"/>
  <c r="L141" i="10"/>
  <c r="L140" i="10"/>
  <c r="L139" i="10"/>
  <c r="L138" i="10"/>
  <c r="L136" i="10"/>
  <c r="L135" i="10"/>
  <c r="L134" i="10"/>
  <c r="L133" i="10"/>
  <c r="L132" i="10"/>
  <c r="L130" i="10"/>
  <c r="L129" i="10"/>
  <c r="L128" i="10"/>
  <c r="L127" i="10"/>
  <c r="L126" i="10"/>
  <c r="L125" i="10"/>
  <c r="L123" i="10"/>
  <c r="L122" i="10"/>
  <c r="L121" i="10"/>
  <c r="L120" i="10"/>
  <c r="L119" i="10"/>
  <c r="L118" i="10"/>
  <c r="L117" i="10"/>
  <c r="L115" i="10"/>
  <c r="L114" i="10"/>
  <c r="L113" i="10"/>
  <c r="L112" i="10"/>
  <c r="L111" i="10"/>
  <c r="L110" i="10"/>
  <c r="L109" i="10"/>
  <c r="L108" i="10"/>
  <c r="L107" i="10"/>
  <c r="L106" i="10"/>
  <c r="L105" i="10"/>
  <c r="L104" i="10"/>
  <c r="L103" i="10"/>
  <c r="L102" i="10"/>
  <c r="L101" i="10"/>
  <c r="L100" i="10"/>
  <c r="L99" i="10"/>
  <c r="L98" i="10"/>
  <c r="L97" i="10"/>
  <c r="L96" i="10"/>
  <c r="L95" i="10"/>
  <c r="L94" i="10"/>
  <c r="L93" i="10"/>
  <c r="L91" i="10"/>
  <c r="L90" i="10"/>
  <c r="L89" i="10"/>
  <c r="L87" i="10"/>
  <c r="L86" i="10"/>
  <c r="L85" i="10"/>
  <c r="L84" i="10"/>
  <c r="L83" i="10"/>
  <c r="L82" i="10"/>
  <c r="L81" i="10"/>
  <c r="L79" i="10"/>
  <c r="L78" i="10"/>
  <c r="L77" i="10"/>
  <c r="L76" i="10"/>
  <c r="L75" i="10"/>
  <c r="L74" i="10"/>
  <c r="L73" i="10"/>
  <c r="L72" i="10"/>
  <c r="L71" i="10"/>
  <c r="L69" i="10"/>
  <c r="L68" i="10"/>
  <c r="L67" i="10"/>
  <c r="L66" i="10"/>
  <c r="L65" i="10"/>
  <c r="L64" i="10"/>
  <c r="L62" i="10"/>
  <c r="L61" i="10"/>
  <c r="L60" i="10"/>
  <c r="L59" i="10"/>
  <c r="L58" i="10"/>
  <c r="L56" i="10"/>
  <c r="L54" i="10"/>
  <c r="L53" i="10"/>
  <c r="L52" i="10"/>
  <c r="L51" i="10"/>
  <c r="L50" i="10"/>
  <c r="L49" i="10"/>
  <c r="L48" i="10"/>
  <c r="L46" i="10"/>
  <c r="L45" i="10"/>
  <c r="L44" i="10"/>
  <c r="L43" i="10"/>
  <c r="L42" i="10"/>
  <c r="L41" i="10"/>
  <c r="L40" i="10"/>
  <c r="L39" i="10"/>
  <c r="L38" i="10"/>
  <c r="L37" i="10"/>
  <c r="L36" i="10"/>
  <c r="L34" i="10"/>
  <c r="L33" i="10"/>
  <c r="L31" i="10"/>
  <c r="L30" i="10"/>
  <c r="L29" i="10"/>
  <c r="L28" i="10"/>
  <c r="L26" i="10"/>
  <c r="L25" i="10"/>
  <c r="L24" i="10"/>
  <c r="L23" i="10"/>
  <c r="L22" i="10"/>
  <c r="L21" i="10"/>
  <c r="L20" i="10"/>
  <c r="L18" i="10"/>
  <c r="L17" i="10"/>
  <c r="L16" i="10"/>
  <c r="L15" i="10"/>
  <c r="L14" i="10"/>
  <c r="L13" i="10"/>
  <c r="L12" i="10"/>
  <c r="L11" i="10"/>
  <c r="L10" i="10"/>
  <c r="L295" i="10" s="1"/>
  <c r="N295" i="8"/>
  <c r="M295" i="8"/>
  <c r="L292" i="8"/>
  <c r="L291" i="8"/>
  <c r="L287" i="8"/>
  <c r="L272" i="8"/>
  <c r="L270" i="8"/>
  <c r="L269" i="8"/>
  <c r="L268" i="8"/>
  <c r="L264" i="8"/>
  <c r="L263" i="8"/>
  <c r="L262" i="8"/>
  <c r="L261" i="8"/>
  <c r="L259" i="8"/>
  <c r="L258" i="8"/>
  <c r="L257" i="8"/>
  <c r="L256" i="8"/>
  <c r="L255" i="8"/>
  <c r="L253" i="8"/>
  <c r="L252" i="8"/>
  <c r="L251" i="8"/>
  <c r="L250" i="8"/>
  <c r="L249" i="8"/>
  <c r="L248" i="8"/>
  <c r="L246" i="8"/>
  <c r="L245" i="8"/>
  <c r="L244" i="8"/>
  <c r="L243" i="8"/>
  <c r="L239" i="8"/>
  <c r="L237" i="8"/>
  <c r="L236" i="8"/>
  <c r="L235" i="8"/>
  <c r="L234" i="8"/>
  <c r="L233" i="8"/>
  <c r="L232" i="8"/>
  <c r="L231" i="8"/>
  <c r="L230" i="8"/>
  <c r="L229" i="8"/>
  <c r="L227" i="8"/>
  <c r="L226" i="8"/>
  <c r="L225" i="8"/>
  <c r="L224" i="8"/>
  <c r="L223" i="8"/>
  <c r="L222" i="8"/>
  <c r="L221" i="8"/>
  <c r="L220" i="8"/>
  <c r="L219" i="8"/>
  <c r="L217" i="8"/>
  <c r="L216" i="8"/>
  <c r="L215" i="8"/>
  <c r="L214" i="8"/>
  <c r="L212" i="8"/>
  <c r="L211" i="8"/>
  <c r="L210" i="8"/>
  <c r="L209" i="8"/>
  <c r="L208" i="8"/>
  <c r="L207" i="8"/>
  <c r="E207" i="8"/>
  <c r="L206" i="8"/>
  <c r="L205" i="8"/>
  <c r="L204" i="8"/>
  <c r="L203" i="8"/>
  <c r="L202" i="8"/>
  <c r="L201" i="8"/>
  <c r="L200" i="8"/>
  <c r="L199" i="8"/>
  <c r="L198" i="8"/>
  <c r="L197" i="8"/>
  <c r="L196" i="8"/>
  <c r="L195" i="8"/>
  <c r="L194" i="8"/>
  <c r="L193" i="8"/>
  <c r="L192" i="8"/>
  <c r="L191" i="8"/>
  <c r="L189" i="8"/>
  <c r="L188" i="8"/>
  <c r="L187" i="8"/>
  <c r="L186" i="8"/>
  <c r="L185" i="8"/>
  <c r="L184" i="8"/>
  <c r="L183" i="8"/>
  <c r="L182" i="8"/>
  <c r="L181" i="8"/>
  <c r="L180" i="8"/>
  <c r="L179" i="8"/>
  <c r="L178" i="8"/>
  <c r="L176" i="8"/>
  <c r="L174" i="8"/>
  <c r="L173" i="8"/>
  <c r="L172" i="8"/>
  <c r="L171" i="8"/>
  <c r="L170" i="8"/>
  <c r="L169" i="8"/>
  <c r="L167" i="8"/>
  <c r="L166" i="8"/>
  <c r="L165" i="8"/>
  <c r="L164" i="8"/>
  <c r="L163" i="8"/>
  <c r="L162" i="8"/>
  <c r="L161" i="8"/>
  <c r="L160" i="8"/>
  <c r="L159" i="8"/>
  <c r="L158" i="8"/>
  <c r="L157" i="8"/>
  <c r="L156" i="8"/>
  <c r="L155" i="8"/>
  <c r="L154" i="8"/>
  <c r="L152" i="8"/>
  <c r="L151" i="8"/>
  <c r="L150" i="8"/>
  <c r="L149" i="8"/>
  <c r="L148" i="8"/>
  <c r="L146" i="8"/>
  <c r="L145" i="8"/>
  <c r="L144" i="8"/>
  <c r="L143" i="8"/>
  <c r="L142" i="8"/>
  <c r="L141" i="8"/>
  <c r="L140" i="8"/>
  <c r="L139" i="8"/>
  <c r="L138" i="8"/>
  <c r="L136" i="8"/>
  <c r="L135" i="8"/>
  <c r="L134" i="8"/>
  <c r="L133" i="8"/>
  <c r="L132" i="8"/>
  <c r="L130" i="8"/>
  <c r="L129" i="8"/>
  <c r="L128" i="8"/>
  <c r="L127" i="8"/>
  <c r="L126" i="8"/>
  <c r="L125" i="8"/>
  <c r="L123" i="8"/>
  <c r="L122" i="8"/>
  <c r="L121" i="8"/>
  <c r="L120" i="8"/>
  <c r="L119" i="8"/>
  <c r="L118" i="8"/>
  <c r="L117" i="8"/>
  <c r="L115" i="8"/>
  <c r="L114" i="8"/>
  <c r="L113" i="8"/>
  <c r="L112" i="8"/>
  <c r="L111" i="8"/>
  <c r="L110" i="8"/>
  <c r="L109" i="8"/>
  <c r="L108" i="8"/>
  <c r="L107" i="8"/>
  <c r="L106" i="8"/>
  <c r="L105" i="8"/>
  <c r="L104" i="8"/>
  <c r="L103" i="8"/>
  <c r="L102" i="8"/>
  <c r="L101" i="8"/>
  <c r="L100" i="8"/>
  <c r="L99" i="8"/>
  <c r="L98" i="8"/>
  <c r="L97" i="8"/>
  <c r="L96" i="8"/>
  <c r="L95" i="8"/>
  <c r="L94" i="8"/>
  <c r="L93" i="8"/>
  <c r="L91" i="8"/>
  <c r="L90" i="8"/>
  <c r="L89" i="8"/>
  <c r="L87" i="8"/>
  <c r="L86" i="8"/>
  <c r="L85" i="8"/>
  <c r="L84" i="8"/>
  <c r="L83" i="8"/>
  <c r="L82" i="8"/>
  <c r="L81" i="8"/>
  <c r="L79" i="8"/>
  <c r="L78" i="8"/>
  <c r="L77" i="8"/>
  <c r="L76" i="8"/>
  <c r="L75" i="8"/>
  <c r="L74" i="8"/>
  <c r="L73" i="8"/>
  <c r="L72" i="8"/>
  <c r="L71" i="8"/>
  <c r="L69" i="8"/>
  <c r="L68" i="8"/>
  <c r="L67" i="8"/>
  <c r="L66" i="8"/>
  <c r="L65" i="8"/>
  <c r="L64" i="8"/>
  <c r="L62" i="8"/>
  <c r="L61" i="8"/>
  <c r="L60" i="8"/>
  <c r="L59" i="8"/>
  <c r="L58" i="8"/>
  <c r="L56" i="8"/>
  <c r="L54" i="8"/>
  <c r="L53" i="8"/>
  <c r="L52" i="8"/>
  <c r="L51" i="8"/>
  <c r="L50" i="8"/>
  <c r="L49" i="8"/>
  <c r="L48" i="8"/>
  <c r="L46" i="8"/>
  <c r="L45" i="8"/>
  <c r="L44" i="8"/>
  <c r="L43" i="8"/>
  <c r="L42" i="8"/>
  <c r="L41" i="8"/>
  <c r="L40" i="8"/>
  <c r="L39" i="8"/>
  <c r="L38" i="8"/>
  <c r="L37" i="8"/>
  <c r="L36" i="8"/>
  <c r="L34" i="8"/>
  <c r="L33" i="8"/>
  <c r="L31" i="8"/>
  <c r="L30" i="8"/>
  <c r="L29" i="8"/>
  <c r="L28" i="8"/>
  <c r="L26" i="8"/>
  <c r="L25" i="8"/>
  <c r="L24" i="8"/>
  <c r="L23" i="8"/>
  <c r="L22" i="8"/>
  <c r="L21" i="8"/>
  <c r="L20" i="8"/>
  <c r="L18" i="8"/>
  <c r="L17" i="8"/>
  <c r="L16" i="8"/>
  <c r="L15" i="8"/>
  <c r="L14" i="8"/>
  <c r="L13" i="8"/>
  <c r="L12" i="8"/>
  <c r="L11" i="8"/>
  <c r="L10" i="8"/>
  <c r="L295" i="8" s="1"/>
  <c r="N297" i="6"/>
  <c r="M297" i="6"/>
  <c r="L294" i="6"/>
  <c r="L293" i="6"/>
  <c r="L289" i="6"/>
  <c r="L274" i="6"/>
  <c r="L272" i="6"/>
  <c r="L271" i="6"/>
  <c r="L270" i="6"/>
  <c r="L266" i="6"/>
  <c r="L265" i="6"/>
  <c r="L264" i="6"/>
  <c r="L263" i="6"/>
  <c r="L261" i="6"/>
  <c r="L260" i="6"/>
  <c r="L259" i="6"/>
  <c r="L258" i="6"/>
  <c r="L257" i="6"/>
  <c r="L255" i="6"/>
  <c r="L254" i="6"/>
  <c r="L253" i="6"/>
  <c r="L252" i="6"/>
  <c r="L251" i="6"/>
  <c r="L250" i="6"/>
  <c r="L248" i="6"/>
  <c r="L247" i="6"/>
  <c r="L246" i="6"/>
  <c r="L245" i="6"/>
  <c r="L241" i="6"/>
  <c r="L239" i="6"/>
  <c r="L238" i="6"/>
  <c r="L237" i="6"/>
  <c r="L236" i="6"/>
  <c r="L235" i="6"/>
  <c r="L234" i="6"/>
  <c r="L233" i="6"/>
  <c r="L232" i="6"/>
  <c r="L231" i="6"/>
  <c r="L229" i="6"/>
  <c r="L228" i="6"/>
  <c r="L227" i="6"/>
  <c r="L226" i="6"/>
  <c r="L225" i="6"/>
  <c r="L224" i="6"/>
  <c r="L223" i="6"/>
  <c r="L222" i="6"/>
  <c r="L221" i="6"/>
  <c r="L219" i="6"/>
  <c r="L218" i="6"/>
  <c r="L217" i="6"/>
  <c r="L216" i="6"/>
  <c r="L214" i="6"/>
  <c r="L213" i="6"/>
  <c r="L212" i="6"/>
  <c r="L211" i="6"/>
  <c r="L210" i="6"/>
  <c r="L209" i="6"/>
  <c r="E209" i="6"/>
  <c r="L208" i="6"/>
  <c r="L207" i="6"/>
  <c r="L206" i="6"/>
  <c r="L205" i="6"/>
  <c r="L204" i="6"/>
  <c r="L203" i="6"/>
  <c r="L202" i="6"/>
  <c r="L201" i="6"/>
  <c r="L200" i="6"/>
  <c r="L199" i="6"/>
  <c r="L198" i="6"/>
  <c r="L197" i="6"/>
  <c r="L196" i="6"/>
  <c r="L195" i="6"/>
  <c r="L194" i="6"/>
  <c r="L193" i="6"/>
  <c r="L191" i="6"/>
  <c r="L190" i="6"/>
  <c r="L189" i="6"/>
  <c r="L188" i="6"/>
  <c r="L187" i="6"/>
  <c r="L186" i="6"/>
  <c r="L185" i="6"/>
  <c r="L184" i="6"/>
  <c r="L183" i="6"/>
  <c r="L182" i="6"/>
  <c r="L181" i="6"/>
  <c r="L180" i="6"/>
  <c r="L178" i="6"/>
  <c r="L176" i="6"/>
  <c r="L175" i="6"/>
  <c r="L174" i="6"/>
  <c r="L173" i="6"/>
  <c r="L172" i="6"/>
  <c r="L171" i="6"/>
  <c r="L170" i="6"/>
  <c r="L169" i="6"/>
  <c r="L167" i="6"/>
  <c r="L166" i="6"/>
  <c r="L165" i="6"/>
  <c r="L164" i="6"/>
  <c r="L163" i="6"/>
  <c r="L162" i="6"/>
  <c r="L161" i="6"/>
  <c r="L160" i="6"/>
  <c r="L159" i="6"/>
  <c r="L158" i="6"/>
  <c r="L157" i="6"/>
  <c r="L156" i="6"/>
  <c r="L155" i="6"/>
  <c r="L154" i="6"/>
  <c r="L152" i="6"/>
  <c r="L151" i="6"/>
  <c r="L150" i="6"/>
  <c r="L149" i="6"/>
  <c r="L148" i="6"/>
  <c r="L146" i="6"/>
  <c r="L145" i="6"/>
  <c r="L144" i="6"/>
  <c r="L143" i="6"/>
  <c r="L142" i="6"/>
  <c r="L141" i="6"/>
  <c r="L140" i="6"/>
  <c r="L139" i="6"/>
  <c r="L138" i="6"/>
  <c r="L136" i="6"/>
  <c r="L135" i="6"/>
  <c r="L134" i="6"/>
  <c r="L133" i="6"/>
  <c r="L132" i="6"/>
  <c r="L130" i="6"/>
  <c r="L129" i="6"/>
  <c r="L128" i="6"/>
  <c r="L127" i="6"/>
  <c r="L126" i="6"/>
  <c r="L125" i="6"/>
  <c r="L123" i="6"/>
  <c r="L122" i="6"/>
  <c r="L121" i="6"/>
  <c r="L120" i="6"/>
  <c r="L119" i="6"/>
  <c r="L118" i="6"/>
  <c r="L117" i="6"/>
  <c r="L115" i="6"/>
  <c r="L114" i="6"/>
  <c r="L113" i="6"/>
  <c r="L112" i="6"/>
  <c r="L111" i="6"/>
  <c r="L110" i="6"/>
  <c r="L109" i="6"/>
  <c r="L108" i="6"/>
  <c r="L107" i="6"/>
  <c r="L106" i="6"/>
  <c r="L105" i="6"/>
  <c r="L104" i="6"/>
  <c r="L103" i="6"/>
  <c r="L102" i="6"/>
  <c r="L101" i="6"/>
  <c r="L100" i="6"/>
  <c r="L99" i="6"/>
  <c r="L98" i="6"/>
  <c r="L97" i="6"/>
  <c r="L96" i="6"/>
  <c r="L95" i="6"/>
  <c r="L94" i="6"/>
  <c r="L93" i="6"/>
  <c r="L91" i="6"/>
  <c r="L90" i="6"/>
  <c r="L89" i="6"/>
  <c r="L87" i="6"/>
  <c r="L86" i="6"/>
  <c r="L85" i="6"/>
  <c r="L84" i="6"/>
  <c r="L83" i="6"/>
  <c r="L82" i="6"/>
  <c r="L81" i="6"/>
  <c r="L79" i="6"/>
  <c r="L78" i="6"/>
  <c r="L77" i="6"/>
  <c r="L76" i="6"/>
  <c r="L75" i="6"/>
  <c r="L74" i="6"/>
  <c r="L73" i="6"/>
  <c r="L72" i="6"/>
  <c r="L71" i="6"/>
  <c r="L69" i="6"/>
  <c r="L68" i="6"/>
  <c r="L67" i="6"/>
  <c r="L66" i="6"/>
  <c r="L65" i="6"/>
  <c r="L64" i="6"/>
  <c r="L62" i="6"/>
  <c r="L61" i="6"/>
  <c r="L60" i="6"/>
  <c r="L59" i="6"/>
  <c r="L58" i="6"/>
  <c r="L56" i="6"/>
  <c r="L54" i="6"/>
  <c r="L53" i="6"/>
  <c r="L52" i="6"/>
  <c r="L51" i="6"/>
  <c r="L50" i="6"/>
  <c r="L49" i="6"/>
  <c r="L48" i="6"/>
  <c r="L46" i="6"/>
  <c r="L45" i="6"/>
  <c r="L44" i="6"/>
  <c r="L43" i="6"/>
  <c r="L42" i="6"/>
  <c r="L41" i="6"/>
  <c r="L40" i="6"/>
  <c r="L39" i="6"/>
  <c r="L38" i="6"/>
  <c r="L37" i="6"/>
  <c r="L36" i="6"/>
  <c r="L34" i="6"/>
  <c r="L33" i="6"/>
  <c r="L31" i="6"/>
  <c r="L30" i="6"/>
  <c r="L29" i="6"/>
  <c r="L28" i="6"/>
  <c r="L26" i="6"/>
  <c r="L25" i="6"/>
  <c r="L24" i="6"/>
  <c r="L23" i="6"/>
  <c r="L22" i="6"/>
  <c r="L21" i="6"/>
  <c r="L20" i="6"/>
  <c r="L18" i="6"/>
  <c r="L17" i="6"/>
  <c r="L16" i="6"/>
  <c r="L15" i="6"/>
  <c r="L14" i="6"/>
  <c r="L13" i="6"/>
  <c r="L12" i="6"/>
  <c r="L11" i="6"/>
  <c r="L10" i="6"/>
  <c r="L297" i="6" s="1"/>
  <c r="N298" i="4"/>
  <c r="M298" i="4"/>
  <c r="L294" i="4"/>
  <c r="L290" i="4"/>
  <c r="L275" i="4"/>
  <c r="L273" i="4"/>
  <c r="L272" i="4"/>
  <c r="L271" i="4"/>
  <c r="L267" i="4"/>
  <c r="L266" i="4"/>
  <c r="L265" i="4"/>
  <c r="L264" i="4"/>
  <c r="L262" i="4"/>
  <c r="L261" i="4"/>
  <c r="L260" i="4"/>
  <c r="L259" i="4"/>
  <c r="L258" i="4"/>
  <c r="L256" i="4"/>
  <c r="L255" i="4"/>
  <c r="L254" i="4"/>
  <c r="L253" i="4"/>
  <c r="L252" i="4"/>
  <c r="L251" i="4"/>
  <c r="L249" i="4"/>
  <c r="L248" i="4"/>
  <c r="L247" i="4"/>
  <c r="L246" i="4"/>
  <c r="L242" i="4"/>
  <c r="L240" i="4"/>
  <c r="L239" i="4"/>
  <c r="L238" i="4"/>
  <c r="L237" i="4"/>
  <c r="L236" i="4"/>
  <c r="L235" i="4"/>
  <c r="L234" i="4"/>
  <c r="L233" i="4"/>
  <c r="L232" i="4"/>
  <c r="L230" i="4"/>
  <c r="L229" i="4"/>
  <c r="L228" i="4"/>
  <c r="L227" i="4"/>
  <c r="L226" i="4"/>
  <c r="L225" i="4"/>
  <c r="L224" i="4"/>
  <c r="L223" i="4"/>
  <c r="L222" i="4"/>
  <c r="L220" i="4"/>
  <c r="L219" i="4"/>
  <c r="L218" i="4"/>
  <c r="L217" i="4"/>
  <c r="L215" i="4"/>
  <c r="L214" i="4"/>
  <c r="L213" i="4"/>
  <c r="L212" i="4"/>
  <c r="L211" i="4"/>
  <c r="L210" i="4"/>
  <c r="E210" i="4"/>
  <c r="L209" i="4"/>
  <c r="L208" i="4"/>
  <c r="L207" i="4"/>
  <c r="L206" i="4"/>
  <c r="L205" i="4"/>
  <c r="L204" i="4"/>
  <c r="L203" i="4"/>
  <c r="L202" i="4"/>
  <c r="L201" i="4"/>
  <c r="L200" i="4"/>
  <c r="L199" i="4"/>
  <c r="L198" i="4"/>
  <c r="L197" i="4"/>
  <c r="L196" i="4"/>
  <c r="L195" i="4"/>
  <c r="L194" i="4"/>
  <c r="L192" i="4"/>
  <c r="L191" i="4"/>
  <c r="L190" i="4"/>
  <c r="L189" i="4"/>
  <c r="L188" i="4"/>
  <c r="L187" i="4"/>
  <c r="L186" i="4"/>
  <c r="L185" i="4"/>
  <c r="L184" i="4"/>
  <c r="L183" i="4"/>
  <c r="L182" i="4"/>
  <c r="L181" i="4"/>
  <c r="L179" i="4"/>
  <c r="L177" i="4"/>
  <c r="L176" i="4"/>
  <c r="L175" i="4"/>
  <c r="L174" i="4"/>
  <c r="L173" i="4"/>
  <c r="L172" i="4"/>
  <c r="L171" i="4"/>
  <c r="L170" i="4"/>
  <c r="L168" i="4"/>
  <c r="L167" i="4"/>
  <c r="L166" i="4"/>
  <c r="L165" i="4"/>
  <c r="L164" i="4"/>
  <c r="L163" i="4"/>
  <c r="L162" i="4"/>
  <c r="L161" i="4"/>
  <c r="L160" i="4"/>
  <c r="L159" i="4"/>
  <c r="L158" i="4"/>
  <c r="L157" i="4"/>
  <c r="L156" i="4"/>
  <c r="L155" i="4"/>
  <c r="L153" i="4"/>
  <c r="L152" i="4"/>
  <c r="L151" i="4"/>
  <c r="L150" i="4"/>
  <c r="L149" i="4"/>
  <c r="L147" i="4"/>
  <c r="L146" i="4"/>
  <c r="L145" i="4"/>
  <c r="L144" i="4"/>
  <c r="L143" i="4"/>
  <c r="L142" i="4"/>
  <c r="L141" i="4"/>
  <c r="L140" i="4"/>
  <c r="L139" i="4"/>
  <c r="L137" i="4"/>
  <c r="L136" i="4"/>
  <c r="L135" i="4"/>
  <c r="L134" i="4"/>
  <c r="L133" i="4"/>
  <c r="L131" i="4"/>
  <c r="L130" i="4"/>
  <c r="L129" i="4"/>
  <c r="L128" i="4"/>
  <c r="L127" i="4"/>
  <c r="L126" i="4"/>
  <c r="L124" i="4"/>
  <c r="L123" i="4"/>
  <c r="L122" i="4"/>
  <c r="L121" i="4"/>
  <c r="L120" i="4"/>
  <c r="L119" i="4"/>
  <c r="L118" i="4"/>
  <c r="L116" i="4"/>
  <c r="L115" i="4"/>
  <c r="L114" i="4"/>
  <c r="L113" i="4"/>
  <c r="L112" i="4"/>
  <c r="L111" i="4"/>
  <c r="L110" i="4"/>
  <c r="L109" i="4"/>
  <c r="L108" i="4"/>
  <c r="L107" i="4"/>
  <c r="L106" i="4"/>
  <c r="L105" i="4"/>
  <c r="L104" i="4"/>
  <c r="L103" i="4"/>
  <c r="L102" i="4"/>
  <c r="L101" i="4"/>
  <c r="L100" i="4"/>
  <c r="L99" i="4"/>
  <c r="L98" i="4"/>
  <c r="L97" i="4"/>
  <c r="L96" i="4"/>
  <c r="L95" i="4"/>
  <c r="L94" i="4"/>
  <c r="L92" i="4"/>
  <c r="L91" i="4"/>
  <c r="L90" i="4"/>
  <c r="L88" i="4"/>
  <c r="L87" i="4"/>
  <c r="L86" i="4"/>
  <c r="L85" i="4"/>
  <c r="L84" i="4"/>
  <c r="L83" i="4"/>
  <c r="L82" i="4"/>
  <c r="L81" i="4"/>
  <c r="L79" i="4"/>
  <c r="L78" i="4"/>
  <c r="L77" i="4"/>
  <c r="L76" i="4"/>
  <c r="L75" i="4"/>
  <c r="L74" i="4"/>
  <c r="L73" i="4"/>
  <c r="L72" i="4"/>
  <c r="L71" i="4"/>
  <c r="L69" i="4"/>
  <c r="L68" i="4"/>
  <c r="L67" i="4"/>
  <c r="L66" i="4"/>
  <c r="L65" i="4"/>
  <c r="L64" i="4"/>
  <c r="L62" i="4"/>
  <c r="L61" i="4"/>
  <c r="L60" i="4"/>
  <c r="L59" i="4"/>
  <c r="L58" i="4"/>
  <c r="L56" i="4"/>
  <c r="L54" i="4"/>
  <c r="L53" i="4"/>
  <c r="L52" i="4"/>
  <c r="L51" i="4"/>
  <c r="L50" i="4"/>
  <c r="L49" i="4"/>
  <c r="L48" i="4"/>
  <c r="L46" i="4"/>
  <c r="L45" i="4"/>
  <c r="L44" i="4"/>
  <c r="L43" i="4"/>
  <c r="L42" i="4"/>
  <c r="L41" i="4"/>
  <c r="L40" i="4"/>
  <c r="L39" i="4"/>
  <c r="L38" i="4"/>
  <c r="L37" i="4"/>
  <c r="L36" i="4"/>
  <c r="L34" i="4"/>
  <c r="L33" i="4"/>
  <c r="L31" i="4"/>
  <c r="L30" i="4"/>
  <c r="L29" i="4"/>
  <c r="L28" i="4"/>
  <c r="L26" i="4"/>
  <c r="L25" i="4"/>
  <c r="L24" i="4"/>
  <c r="L23" i="4"/>
  <c r="L22" i="4"/>
  <c r="L21" i="4"/>
  <c r="L20" i="4"/>
  <c r="L18" i="4"/>
  <c r="L17" i="4"/>
  <c r="L16" i="4"/>
  <c r="L15" i="4"/>
  <c r="L14" i="4"/>
  <c r="L13" i="4"/>
  <c r="L12" i="4"/>
  <c r="L11" i="4"/>
  <c r="L10" i="4"/>
  <c r="L298" i="4" s="1"/>
  <c r="N297" i="2"/>
  <c r="M297" i="2"/>
  <c r="L295" i="2"/>
  <c r="L280" i="2"/>
  <c r="L278" i="2"/>
  <c r="L277" i="2"/>
  <c r="L276" i="2"/>
  <c r="L272" i="2"/>
  <c r="L271" i="2"/>
  <c r="L270" i="2"/>
  <c r="L269" i="2"/>
  <c r="L267" i="2"/>
  <c r="L266" i="2"/>
  <c r="L265" i="2"/>
  <c r="L264" i="2"/>
  <c r="L263" i="2"/>
  <c r="L261" i="2"/>
  <c r="L260" i="2"/>
  <c r="L259" i="2"/>
  <c r="L258" i="2"/>
  <c r="L257" i="2"/>
  <c r="L256" i="2"/>
  <c r="L254" i="2"/>
  <c r="L253" i="2"/>
  <c r="L252" i="2"/>
  <c r="L251" i="2"/>
  <c r="L247" i="2"/>
  <c r="L245" i="2"/>
  <c r="L244" i="2"/>
  <c r="L243" i="2"/>
  <c r="L242" i="2"/>
  <c r="L241" i="2"/>
  <c r="L238" i="2"/>
  <c r="L237" i="2"/>
  <c r="L236" i="2"/>
  <c r="L235" i="2"/>
  <c r="L233" i="2"/>
  <c r="L232" i="2"/>
  <c r="L231" i="2"/>
  <c r="L230" i="2"/>
  <c r="L229" i="2"/>
  <c r="L228" i="2"/>
  <c r="L227" i="2"/>
  <c r="L226" i="2"/>
  <c r="L225" i="2"/>
  <c r="L223" i="2"/>
  <c r="L222" i="2"/>
  <c r="L221" i="2"/>
  <c r="L220" i="2"/>
  <c r="L215" i="2"/>
  <c r="L214" i="2"/>
  <c r="L213" i="2"/>
  <c r="L212" i="2"/>
  <c r="L211" i="2"/>
  <c r="L210" i="2"/>
  <c r="E210" i="2"/>
  <c r="L209" i="2"/>
  <c r="L208" i="2"/>
  <c r="L207" i="2"/>
  <c r="L206" i="2"/>
  <c r="L205" i="2"/>
  <c r="L204" i="2"/>
  <c r="L203" i="2"/>
  <c r="L202" i="2"/>
  <c r="L201" i="2"/>
  <c r="L200" i="2"/>
  <c r="L199" i="2"/>
  <c r="L198" i="2"/>
  <c r="L197" i="2"/>
  <c r="L196" i="2"/>
  <c r="L195" i="2"/>
  <c r="L194" i="2"/>
  <c r="L192" i="2"/>
  <c r="L191" i="2"/>
  <c r="L190" i="2"/>
  <c r="L189" i="2"/>
  <c r="L188" i="2"/>
  <c r="L187" i="2"/>
  <c r="L186" i="2"/>
  <c r="L185" i="2"/>
  <c r="L184" i="2"/>
  <c r="L183" i="2"/>
  <c r="L182" i="2"/>
  <c r="L181" i="2"/>
  <c r="L179" i="2"/>
  <c r="L177" i="2"/>
  <c r="L176" i="2"/>
  <c r="L175" i="2"/>
  <c r="L174" i="2"/>
  <c r="L173" i="2"/>
  <c r="L172" i="2"/>
  <c r="L171" i="2"/>
  <c r="L170" i="2"/>
  <c r="L168" i="2"/>
  <c r="L167" i="2"/>
  <c r="L166" i="2"/>
  <c r="L165" i="2"/>
  <c r="L164" i="2"/>
  <c r="L163" i="2"/>
  <c r="L162" i="2"/>
  <c r="L161" i="2"/>
  <c r="L160" i="2"/>
  <c r="L159" i="2"/>
  <c r="L158" i="2"/>
  <c r="L157" i="2"/>
  <c r="L156" i="2"/>
  <c r="L155" i="2"/>
  <c r="L153" i="2"/>
  <c r="L152" i="2"/>
  <c r="L151" i="2"/>
  <c r="L150" i="2"/>
  <c r="L149" i="2"/>
  <c r="L147" i="2"/>
  <c r="L146" i="2"/>
  <c r="L145" i="2"/>
  <c r="L144" i="2"/>
  <c r="L143" i="2"/>
  <c r="L142" i="2"/>
  <c r="L141" i="2"/>
  <c r="L140" i="2"/>
  <c r="L139" i="2"/>
  <c r="L137" i="2"/>
  <c r="L136" i="2"/>
  <c r="L135" i="2"/>
  <c r="L134" i="2"/>
  <c r="L133" i="2"/>
  <c r="L131" i="2"/>
  <c r="L130" i="2"/>
  <c r="L129" i="2"/>
  <c r="L128" i="2"/>
  <c r="L127" i="2"/>
  <c r="L126" i="2"/>
  <c r="L124" i="2"/>
  <c r="L123" i="2"/>
  <c r="L122" i="2"/>
  <c r="L121" i="2"/>
  <c r="L120" i="2"/>
  <c r="L119" i="2"/>
  <c r="L118" i="2"/>
  <c r="L116" i="2"/>
  <c r="L115" i="2"/>
  <c r="L114" i="2"/>
  <c r="L113" i="2"/>
  <c r="L112" i="2"/>
  <c r="L111" i="2"/>
  <c r="L110" i="2"/>
  <c r="L109" i="2"/>
  <c r="L108" i="2"/>
  <c r="L107" i="2"/>
  <c r="L106" i="2"/>
  <c r="L105" i="2"/>
  <c r="L104" i="2"/>
  <c r="L103" i="2"/>
  <c r="L102" i="2"/>
  <c r="L101" i="2"/>
  <c r="L100" i="2"/>
  <c r="L99" i="2"/>
  <c r="L98" i="2"/>
  <c r="L97" i="2"/>
  <c r="L96" i="2"/>
  <c r="L95" i="2"/>
  <c r="L94" i="2"/>
  <c r="L92" i="2"/>
  <c r="L91" i="2"/>
  <c r="L90" i="2"/>
  <c r="L88" i="2"/>
  <c r="L87" i="2"/>
  <c r="L86" i="2"/>
  <c r="L85" i="2"/>
  <c r="L84" i="2"/>
  <c r="L83" i="2"/>
  <c r="L82" i="2"/>
  <c r="L81" i="2"/>
  <c r="L79" i="2"/>
  <c r="L78" i="2"/>
  <c r="L77" i="2"/>
  <c r="L76" i="2"/>
  <c r="L75" i="2"/>
  <c r="L74" i="2"/>
  <c r="L73" i="2"/>
  <c r="L72" i="2"/>
  <c r="L71" i="2"/>
  <c r="L69" i="2"/>
  <c r="L68" i="2"/>
  <c r="L67" i="2"/>
  <c r="L66" i="2"/>
  <c r="L65" i="2"/>
  <c r="L64" i="2"/>
  <c r="L62" i="2"/>
  <c r="L61" i="2"/>
  <c r="L60" i="2"/>
  <c r="L59" i="2"/>
  <c r="L58" i="2"/>
  <c r="L56" i="2"/>
  <c r="L54" i="2"/>
  <c r="L53" i="2"/>
  <c r="L52" i="2"/>
  <c r="L51" i="2"/>
  <c r="L50" i="2"/>
  <c r="L49" i="2"/>
  <c r="L48" i="2"/>
  <c r="L46" i="2"/>
  <c r="L45" i="2"/>
  <c r="L44" i="2"/>
  <c r="L43" i="2"/>
  <c r="L42" i="2"/>
  <c r="L41" i="2"/>
  <c r="L40" i="2"/>
  <c r="L39" i="2"/>
  <c r="L38" i="2"/>
  <c r="L37" i="2"/>
  <c r="L36" i="2"/>
  <c r="L34" i="2"/>
  <c r="L33" i="2"/>
  <c r="L31" i="2"/>
  <c r="L30" i="2"/>
  <c r="L29" i="2"/>
  <c r="L28" i="2"/>
  <c r="L26" i="2"/>
  <c r="L25" i="2"/>
  <c r="L24" i="2"/>
  <c r="L23" i="2"/>
  <c r="L22" i="2"/>
  <c r="L21" i="2"/>
  <c r="L20" i="2"/>
  <c r="L18" i="2"/>
  <c r="L17" i="2"/>
  <c r="L16" i="2"/>
  <c r="L15" i="2"/>
  <c r="L14" i="2"/>
  <c r="L13" i="2"/>
  <c r="L12" i="2"/>
  <c r="L11" i="2"/>
  <c r="L10" i="2"/>
  <c r="L297" i="2" s="1"/>
  <c r="N297" i="1"/>
  <c r="M297" i="1"/>
  <c r="L295" i="1"/>
  <c r="L280" i="1"/>
  <c r="L278" i="1"/>
  <c r="L277" i="1"/>
  <c r="L276" i="1"/>
  <c r="L272" i="1"/>
  <c r="L271" i="1"/>
  <c r="L270" i="1"/>
  <c r="L269" i="1"/>
  <c r="L267" i="1"/>
  <c r="L266" i="1"/>
  <c r="L265" i="1"/>
  <c r="L264" i="1"/>
  <c r="L263" i="1"/>
  <c r="L261" i="1"/>
  <c r="L260" i="1"/>
  <c r="L259" i="1"/>
  <c r="L258" i="1"/>
  <c r="L257" i="1"/>
  <c r="L256" i="1"/>
  <c r="L254" i="1"/>
  <c r="L253" i="1"/>
  <c r="L252" i="1"/>
  <c r="L251" i="1"/>
  <c r="L247" i="1"/>
  <c r="L245" i="1"/>
  <c r="L244" i="1"/>
  <c r="L243" i="1"/>
  <c r="L242" i="1"/>
  <c r="L241" i="1"/>
  <c r="L238" i="1"/>
  <c r="L237" i="1"/>
  <c r="L236" i="1"/>
  <c r="L235" i="1"/>
  <c r="L233" i="1"/>
  <c r="L232" i="1"/>
  <c r="L231" i="1"/>
  <c r="L230" i="1"/>
  <c r="L229" i="1"/>
  <c r="L228" i="1"/>
  <c r="L227" i="1"/>
  <c r="L226" i="1"/>
  <c r="L225" i="1"/>
  <c r="L223" i="1"/>
  <c r="L222" i="1"/>
  <c r="L221" i="1"/>
  <c r="L220" i="1"/>
  <c r="L215" i="1"/>
  <c r="L214" i="1"/>
  <c r="L213" i="1"/>
  <c r="L212" i="1"/>
  <c r="L211" i="1"/>
  <c r="L210" i="1"/>
  <c r="E210" i="1"/>
  <c r="L209" i="1"/>
  <c r="L208" i="1"/>
  <c r="L207" i="1"/>
  <c r="L206" i="1"/>
  <c r="L205" i="1"/>
  <c r="L204" i="1"/>
  <c r="L203" i="1"/>
  <c r="L202" i="1"/>
  <c r="L201" i="1"/>
  <c r="L200" i="1"/>
  <c r="L199" i="1"/>
  <c r="L198" i="1"/>
  <c r="L197" i="1"/>
  <c r="L196" i="1"/>
  <c r="L195" i="1"/>
  <c r="L194" i="1"/>
  <c r="L192" i="1"/>
  <c r="L191" i="1"/>
  <c r="L190" i="1"/>
  <c r="L189" i="1"/>
  <c r="L188" i="1"/>
  <c r="L187" i="1"/>
  <c r="L186" i="1"/>
  <c r="L185" i="1"/>
  <c r="L184" i="1"/>
  <c r="L183" i="1"/>
  <c r="L182" i="1"/>
  <c r="L181" i="1"/>
  <c r="L179" i="1"/>
  <c r="L177" i="1"/>
  <c r="L176" i="1"/>
  <c r="L175" i="1"/>
  <c r="L174" i="1"/>
  <c r="L173" i="1"/>
  <c r="L172" i="1"/>
  <c r="L171" i="1"/>
  <c r="L170" i="1"/>
  <c r="L168" i="1"/>
  <c r="L167" i="1"/>
  <c r="L166" i="1"/>
  <c r="L165" i="1"/>
  <c r="L164" i="1"/>
  <c r="L163" i="1"/>
  <c r="L162" i="1"/>
  <c r="L161" i="1"/>
  <c r="L160" i="1"/>
  <c r="L159" i="1"/>
  <c r="L158" i="1"/>
  <c r="L157" i="1"/>
  <c r="L156" i="1"/>
  <c r="L155" i="1"/>
  <c r="L153" i="1"/>
  <c r="L152" i="1"/>
  <c r="L151" i="1"/>
  <c r="L150" i="1"/>
  <c r="L149" i="1"/>
  <c r="L147" i="1"/>
  <c r="L146" i="1"/>
  <c r="L145" i="1"/>
  <c r="L144" i="1"/>
  <c r="L143" i="1"/>
  <c r="L142" i="1"/>
  <c r="L141" i="1"/>
  <c r="L140" i="1"/>
  <c r="L139" i="1"/>
  <c r="L137" i="1"/>
  <c r="L136" i="1"/>
  <c r="L135" i="1"/>
  <c r="L134" i="1"/>
  <c r="L133" i="1"/>
  <c r="L131" i="1"/>
  <c r="L130" i="1"/>
  <c r="L129" i="1"/>
  <c r="L128" i="1"/>
  <c r="L127" i="1"/>
  <c r="L126" i="1"/>
  <c r="L124" i="1"/>
  <c r="L123" i="1"/>
  <c r="L122" i="1"/>
  <c r="L121" i="1"/>
  <c r="L120" i="1"/>
  <c r="L119" i="1"/>
  <c r="L118" i="1"/>
  <c r="L116" i="1"/>
  <c r="L115" i="1"/>
  <c r="L114" i="1"/>
  <c r="L113" i="1"/>
  <c r="L112" i="1"/>
  <c r="L111" i="1"/>
  <c r="L110" i="1"/>
  <c r="L109" i="1"/>
  <c r="L108" i="1"/>
  <c r="L107" i="1"/>
  <c r="L106" i="1"/>
  <c r="L105" i="1"/>
  <c r="L104" i="1"/>
  <c r="L103" i="1"/>
  <c r="L102" i="1"/>
  <c r="L101" i="1"/>
  <c r="L100" i="1"/>
  <c r="L99" i="1"/>
  <c r="L98" i="1"/>
  <c r="L97" i="1"/>
  <c r="L96" i="1"/>
  <c r="L95" i="1"/>
  <c r="L94" i="1"/>
  <c r="L92" i="1"/>
  <c r="L91" i="1"/>
  <c r="L90" i="1"/>
  <c r="L88" i="1"/>
  <c r="L87" i="1"/>
  <c r="L86" i="1"/>
  <c r="L85" i="1"/>
  <c r="L84" i="1"/>
  <c r="L83" i="1"/>
  <c r="L82" i="1"/>
  <c r="L81" i="1"/>
  <c r="L79" i="1"/>
  <c r="L78" i="1"/>
  <c r="L77" i="1"/>
  <c r="L76" i="1"/>
  <c r="L75" i="1"/>
  <c r="L74" i="1"/>
  <c r="L73" i="1"/>
  <c r="L72" i="1"/>
  <c r="L71" i="1"/>
  <c r="L69" i="1"/>
  <c r="L68" i="1"/>
  <c r="L67" i="1"/>
  <c r="L66" i="1"/>
  <c r="L65" i="1"/>
  <c r="L64" i="1"/>
  <c r="L62" i="1"/>
  <c r="L61" i="1"/>
  <c r="L60" i="1"/>
  <c r="L59" i="1"/>
  <c r="L58" i="1"/>
  <c r="L56" i="1"/>
  <c r="L54" i="1"/>
  <c r="L53" i="1"/>
  <c r="L52" i="1"/>
  <c r="L51" i="1"/>
  <c r="L50" i="1"/>
  <c r="L49" i="1"/>
  <c r="L48" i="1"/>
  <c r="L46" i="1"/>
  <c r="L45" i="1"/>
  <c r="L44" i="1"/>
  <c r="L43" i="1"/>
  <c r="L42" i="1"/>
  <c r="L41" i="1"/>
  <c r="L40" i="1"/>
  <c r="L39" i="1"/>
  <c r="L38" i="1"/>
  <c r="L37" i="1"/>
  <c r="L36" i="1"/>
  <c r="L34" i="1"/>
  <c r="L33" i="1"/>
  <c r="L31" i="1"/>
  <c r="L30" i="1"/>
  <c r="L29" i="1"/>
  <c r="L28" i="1"/>
  <c r="L26" i="1"/>
  <c r="L25" i="1"/>
  <c r="L24" i="1"/>
  <c r="L23" i="1"/>
  <c r="L22" i="1"/>
  <c r="L21" i="1"/>
  <c r="L20" i="1"/>
  <c r="L18" i="1"/>
  <c r="L17" i="1"/>
  <c r="L16" i="1"/>
  <c r="L15" i="1"/>
  <c r="L14" i="1"/>
  <c r="L13" i="1"/>
  <c r="L12" i="1"/>
  <c r="L11" i="1"/>
  <c r="L10" i="1"/>
  <c r="L297" i="1" s="1"/>
</calcChain>
</file>

<file path=xl/sharedStrings.xml><?xml version="1.0" encoding="utf-8"?>
<sst xmlns="http://schemas.openxmlformats.org/spreadsheetml/2006/main" count="25010" uniqueCount="851">
  <si>
    <t xml:space="preserve">D E T A L L E   D E U D A   V I G E N T E  </t>
  </si>
  <si>
    <t xml:space="preserve">B O N O S  S E C U R I T I Z A D O S </t>
  </si>
  <si>
    <t>al 31 de Enero de 2011</t>
  </si>
  <si>
    <t xml:space="preserve"> </t>
  </si>
  <si>
    <t>Sociedad</t>
  </si>
  <si>
    <t>Inscripción</t>
  </si>
  <si>
    <t>Monto inscrito</t>
  </si>
  <si>
    <t>Serie</t>
  </si>
  <si>
    <t>Tasa de</t>
  </si>
  <si>
    <t>Activos</t>
  </si>
  <si>
    <t>Plazo</t>
  </si>
  <si>
    <t>VALOR NOMINAL</t>
  </si>
  <si>
    <t>Valor</t>
  </si>
  <si>
    <t>Intereses</t>
  </si>
  <si>
    <t>Valor par</t>
  </si>
  <si>
    <t>emisión</t>
  </si>
  <si>
    <t>de</t>
  </si>
  <si>
    <t>Vencimiento</t>
  </si>
  <si>
    <t>INICIAL</t>
  </si>
  <si>
    <t xml:space="preserve"> VIGENTE</t>
  </si>
  <si>
    <t>nominal</t>
  </si>
  <si>
    <t>devengados</t>
  </si>
  <si>
    <t>(en miles de $)</t>
  </si>
  <si>
    <t>Nº</t>
  </si>
  <si>
    <t xml:space="preserve"> Fecha</t>
  </si>
  <si>
    <t>(miles)</t>
  </si>
  <si>
    <t>(%)</t>
  </si>
  <si>
    <t>Respaldo</t>
  </si>
  <si>
    <t>(años)</t>
  </si>
  <si>
    <t>(U.REAJ)</t>
  </si>
  <si>
    <t xml:space="preserve">   (U.REAJ)</t>
  </si>
  <si>
    <t>reajustado</t>
  </si>
  <si>
    <t>no pagados</t>
  </si>
  <si>
    <t>*VALOR U.F.(31/01/2011)=</t>
  </si>
  <si>
    <t>*US$ Promedio(31/01/11)=</t>
  </si>
  <si>
    <t xml:space="preserve"> (en miles de $)</t>
  </si>
  <si>
    <t>Transa Securitizadora</t>
  </si>
  <si>
    <t>10.12.96</t>
  </si>
  <si>
    <t>U.F.</t>
  </si>
  <si>
    <t>A</t>
  </si>
  <si>
    <t>M.H.</t>
  </si>
  <si>
    <t>B</t>
  </si>
  <si>
    <t>30.05.97</t>
  </si>
  <si>
    <t>2A</t>
  </si>
  <si>
    <t>2B</t>
  </si>
  <si>
    <t>10.03.98</t>
  </si>
  <si>
    <t>3A</t>
  </si>
  <si>
    <t>Transa Securitizadora (4)</t>
  </si>
  <si>
    <t>3B</t>
  </si>
  <si>
    <t>Santander Securitizadora</t>
  </si>
  <si>
    <t>28.07.99</t>
  </si>
  <si>
    <t>A1</t>
  </si>
  <si>
    <t>A2</t>
  </si>
  <si>
    <t>Santander Securitizadora (4)</t>
  </si>
  <si>
    <t>B1</t>
  </si>
  <si>
    <t>13.12.99</t>
  </si>
  <si>
    <t>AB</t>
  </si>
  <si>
    <t>M.H.+C.L.</t>
  </si>
  <si>
    <t>BB</t>
  </si>
  <si>
    <t>CB</t>
  </si>
  <si>
    <t>DB</t>
  </si>
  <si>
    <t>EB</t>
  </si>
  <si>
    <t>Securitizadora Security S.A.</t>
  </si>
  <si>
    <t>06.04.00</t>
  </si>
  <si>
    <t>1A</t>
  </si>
  <si>
    <t>C.L.</t>
  </si>
  <si>
    <t>Securitizadora Security S.A.(4)</t>
  </si>
  <si>
    <t>1B</t>
  </si>
  <si>
    <t>02.05.00</t>
  </si>
  <si>
    <t>Transa Securitizadora S.A.</t>
  </si>
  <si>
    <t>24.10.00</t>
  </si>
  <si>
    <t>4A</t>
  </si>
  <si>
    <t>Transa Securitizadora S.A.  (4)</t>
  </si>
  <si>
    <t>4B</t>
  </si>
  <si>
    <t xml:space="preserve">Securitizadora La Construcción </t>
  </si>
  <si>
    <t>12.12.00</t>
  </si>
  <si>
    <t>Securitizadora La Construcción (4)</t>
  </si>
  <si>
    <t>C1</t>
  </si>
  <si>
    <t>13.02.01</t>
  </si>
  <si>
    <t>AE</t>
  </si>
  <si>
    <t>BE</t>
  </si>
  <si>
    <t>Santander Securitizadora  (4)</t>
  </si>
  <si>
    <t>CE</t>
  </si>
  <si>
    <t>15.03.01</t>
  </si>
  <si>
    <t>AF</t>
  </si>
  <si>
    <t>BF</t>
  </si>
  <si>
    <t>CF</t>
  </si>
  <si>
    <t xml:space="preserve">BCI Securitizadora S.A. </t>
  </si>
  <si>
    <t>24.07.01</t>
  </si>
  <si>
    <t>1A1</t>
  </si>
  <si>
    <t>1A2</t>
  </si>
  <si>
    <t>1B1</t>
  </si>
  <si>
    <t>1B2</t>
  </si>
  <si>
    <t xml:space="preserve">BCI Securitizadora S.A.  (4) </t>
  </si>
  <si>
    <t>1C2</t>
  </si>
  <si>
    <t>11.09.01</t>
  </si>
  <si>
    <t xml:space="preserve">Securitizadora Bice S.A. </t>
  </si>
  <si>
    <t>13.09.01</t>
  </si>
  <si>
    <t>AA</t>
  </si>
  <si>
    <t>AC</t>
  </si>
  <si>
    <t>AD</t>
  </si>
  <si>
    <t xml:space="preserve">Securitizadora Bice S.A.  (4) </t>
  </si>
  <si>
    <t>20.12.01</t>
  </si>
  <si>
    <t>BA</t>
  </si>
  <si>
    <t>BC</t>
  </si>
  <si>
    <t>BD</t>
  </si>
  <si>
    <t xml:space="preserve">Securitizadora Bice S.A. (4) </t>
  </si>
  <si>
    <t xml:space="preserve">Transa Securitizadora </t>
  </si>
  <si>
    <t>27.12.01</t>
  </si>
  <si>
    <t>5A</t>
  </si>
  <si>
    <t>Transa Securitizadora  (4)</t>
  </si>
  <si>
    <t>5B</t>
  </si>
  <si>
    <t>14.06.02</t>
  </si>
  <si>
    <t>AH</t>
  </si>
  <si>
    <t>BH</t>
  </si>
  <si>
    <t>CH</t>
  </si>
  <si>
    <t>Fintesa Securitizadora S.A.</t>
  </si>
  <si>
    <t>27.08.02</t>
  </si>
  <si>
    <t>ABH</t>
  </si>
  <si>
    <t>BBH</t>
  </si>
  <si>
    <t>Fintesa Securitizadora S.A.(4)</t>
  </si>
  <si>
    <t>CBH</t>
  </si>
  <si>
    <t>03.12.02</t>
  </si>
  <si>
    <t>4C</t>
  </si>
  <si>
    <t>12.12.02</t>
  </si>
  <si>
    <t>FA</t>
  </si>
  <si>
    <t>FB</t>
  </si>
  <si>
    <t>FC</t>
  </si>
  <si>
    <t>FD</t>
  </si>
  <si>
    <t>Securitizadora Bice S.A.(4)</t>
  </si>
  <si>
    <t>FE</t>
  </si>
  <si>
    <t>Securitizadora Bice S.A. (4)</t>
  </si>
  <si>
    <t>FF</t>
  </si>
  <si>
    <t>07.04.03</t>
  </si>
  <si>
    <t>ACF</t>
  </si>
  <si>
    <t>F.F.</t>
  </si>
  <si>
    <t>Itaú Chile Securitizadora S.A.</t>
  </si>
  <si>
    <t>10.07.03</t>
  </si>
  <si>
    <t>Itaú Chile Securitizadora S.A.   (4)</t>
  </si>
  <si>
    <t>C</t>
  </si>
  <si>
    <t>Itaú Chile Securitizadora S.A.  (8)</t>
  </si>
  <si>
    <t>07.09.04</t>
  </si>
  <si>
    <t>P2D</t>
  </si>
  <si>
    <t>P2E</t>
  </si>
  <si>
    <t>Itaú Chile Securitizadora S.A.(15)</t>
  </si>
  <si>
    <t>26.07.05</t>
  </si>
  <si>
    <t>P3F</t>
  </si>
  <si>
    <t>P3G</t>
  </si>
  <si>
    <t>09.09.03</t>
  </si>
  <si>
    <t>5A1</t>
  </si>
  <si>
    <t>5B1</t>
  </si>
  <si>
    <t>5C1</t>
  </si>
  <si>
    <t>27.10.03</t>
  </si>
  <si>
    <t>LA</t>
  </si>
  <si>
    <t>LB</t>
  </si>
  <si>
    <t xml:space="preserve">Securitizadora Bice S.A.(4) </t>
  </si>
  <si>
    <t>LC</t>
  </si>
  <si>
    <t>LD</t>
  </si>
  <si>
    <t>LE</t>
  </si>
  <si>
    <t>Securitizadora Bice S.A.  (10)</t>
  </si>
  <si>
    <t>26.12.03</t>
  </si>
  <si>
    <t>NF</t>
  </si>
  <si>
    <t>NG</t>
  </si>
  <si>
    <t>NH</t>
  </si>
  <si>
    <t>NI</t>
  </si>
  <si>
    <t>Securitizadora Bice S.A.(4)  (10)</t>
  </si>
  <si>
    <t>NJ</t>
  </si>
  <si>
    <t>NK</t>
  </si>
  <si>
    <t>Securitizadora Bice S.A.  (11)</t>
  </si>
  <si>
    <t>21.09.04</t>
  </si>
  <si>
    <t>PL</t>
  </si>
  <si>
    <t>PM</t>
  </si>
  <si>
    <t>Securitizadora Bice S.A.  (6)  (11)</t>
  </si>
  <si>
    <t>PN</t>
  </si>
  <si>
    <t>PO</t>
  </si>
  <si>
    <t>PP</t>
  </si>
  <si>
    <t>Securitizadora Bice S.A.  (4)  (11)</t>
  </si>
  <si>
    <t>PQ</t>
  </si>
  <si>
    <t>Securitizadora Bice S.A.  (12)</t>
  </si>
  <si>
    <t>29.12.04</t>
  </si>
  <si>
    <t>RR</t>
  </si>
  <si>
    <t>RS</t>
  </si>
  <si>
    <t>Securitizadora Bice S.A. (4)   (12)</t>
  </si>
  <si>
    <t>RT</t>
  </si>
  <si>
    <t>Securitizadora Bice S.A.  (4)  (12)</t>
  </si>
  <si>
    <t>RU</t>
  </si>
  <si>
    <t>Securitizadora Bice S.A.  (9)  (12)</t>
  </si>
  <si>
    <t>RV</t>
  </si>
  <si>
    <t>RW</t>
  </si>
  <si>
    <t>16.12.03</t>
  </si>
  <si>
    <t>MA</t>
  </si>
  <si>
    <t>MB</t>
  </si>
  <si>
    <t>MC</t>
  </si>
  <si>
    <t>23.02.04</t>
  </si>
  <si>
    <t>6A1</t>
  </si>
  <si>
    <t>6AA1</t>
  </si>
  <si>
    <t>6B1</t>
  </si>
  <si>
    <t>6C1</t>
  </si>
  <si>
    <t xml:space="preserve">Securitizadora Interamericana </t>
  </si>
  <si>
    <t>Securitizadora Interamericana (4)</t>
  </si>
  <si>
    <t>02.11.04</t>
  </si>
  <si>
    <t>6A</t>
  </si>
  <si>
    <t>Transa Securitizadora S.A.  (4) (16)</t>
  </si>
  <si>
    <t>[16]</t>
  </si>
  <si>
    <t>6B2</t>
  </si>
  <si>
    <t>6C</t>
  </si>
  <si>
    <t>23.06.05</t>
  </si>
  <si>
    <t>7A</t>
  </si>
  <si>
    <t>7B</t>
  </si>
  <si>
    <t>7C</t>
  </si>
  <si>
    <t>7D</t>
  </si>
  <si>
    <t>7E</t>
  </si>
  <si>
    <t xml:space="preserve">Santander Securitizadora </t>
  </si>
  <si>
    <t>20.07.05</t>
  </si>
  <si>
    <t>AL</t>
  </si>
  <si>
    <t>O.R.E.</t>
  </si>
  <si>
    <t>BL</t>
  </si>
  <si>
    <t>CL</t>
  </si>
  <si>
    <t>DL</t>
  </si>
  <si>
    <t>EL</t>
  </si>
  <si>
    <t>FL</t>
  </si>
  <si>
    <t>GL</t>
  </si>
  <si>
    <t>HL</t>
  </si>
  <si>
    <t>IL</t>
  </si>
  <si>
    <t xml:space="preserve">Santander Securitizadora   </t>
  </si>
  <si>
    <t>12.08.05</t>
  </si>
  <si>
    <t>AM</t>
  </si>
  <si>
    <t>BM</t>
  </si>
  <si>
    <t xml:space="preserve">Santander Securitizadora(4)  </t>
  </si>
  <si>
    <t>CM</t>
  </si>
  <si>
    <t xml:space="preserve">Banchile Securitizadora S.A. </t>
  </si>
  <si>
    <t>13.10.05</t>
  </si>
  <si>
    <t>$</t>
  </si>
  <si>
    <t>9A</t>
  </si>
  <si>
    <t>Banchile Securitizadora S.A. (4)</t>
  </si>
  <si>
    <t>9B</t>
  </si>
  <si>
    <t>Securitizadora Bice S.A.</t>
  </si>
  <si>
    <t>24.10.05</t>
  </si>
  <si>
    <t>UA</t>
  </si>
  <si>
    <t>UB</t>
  </si>
  <si>
    <t>UC</t>
  </si>
  <si>
    <t>UD</t>
  </si>
  <si>
    <t>Securitizadora Bice S.A.  (6)</t>
  </si>
  <si>
    <t>UE</t>
  </si>
  <si>
    <t>Securitizadora Bice S.A.  (4)</t>
  </si>
  <si>
    <t>UF</t>
  </si>
  <si>
    <t>UG</t>
  </si>
  <si>
    <t xml:space="preserve">Securitizadora Bice S.A. (19)  </t>
  </si>
  <si>
    <t>30.11.06</t>
  </si>
  <si>
    <t>VH</t>
  </si>
  <si>
    <t xml:space="preserve">Securitizadora Bice S.A. (19) </t>
  </si>
  <si>
    <t>VI</t>
  </si>
  <si>
    <t>VJ</t>
  </si>
  <si>
    <t>VK</t>
  </si>
  <si>
    <t>VL</t>
  </si>
  <si>
    <t>Securitizadora Bice S.A. (4) (19)</t>
  </si>
  <si>
    <t>VM</t>
  </si>
  <si>
    <t>VN</t>
  </si>
  <si>
    <t>Banchile Securitizadora S.A.</t>
  </si>
  <si>
    <t>17.11.05</t>
  </si>
  <si>
    <t>10A</t>
  </si>
  <si>
    <t>Otros</t>
  </si>
  <si>
    <t>Banchile Securitizadora S.A.  (4)</t>
  </si>
  <si>
    <t>10B</t>
  </si>
  <si>
    <t>BCI Securitizadora S.A.</t>
  </si>
  <si>
    <t>21.11.05</t>
  </si>
  <si>
    <t>8A</t>
  </si>
  <si>
    <t>8B</t>
  </si>
  <si>
    <t>30.12.05</t>
  </si>
  <si>
    <t>Transa Securitizadora S.A.(4)</t>
  </si>
  <si>
    <t xml:space="preserve">Securitizadora Bice S.A.  </t>
  </si>
  <si>
    <t>16.03.06</t>
  </si>
  <si>
    <t>WA</t>
  </si>
  <si>
    <t>WB</t>
  </si>
  <si>
    <t>WC</t>
  </si>
  <si>
    <t>31.08.06</t>
  </si>
  <si>
    <t>11A</t>
  </si>
  <si>
    <t>11B</t>
  </si>
  <si>
    <t>13.09.06</t>
  </si>
  <si>
    <t>tasa var</t>
  </si>
  <si>
    <t>26.09.06</t>
  </si>
  <si>
    <t>12A</t>
  </si>
  <si>
    <t>12B</t>
  </si>
  <si>
    <t>29.11.06</t>
  </si>
  <si>
    <t>Itaú Chile Securitizadora S.A.  (4)</t>
  </si>
  <si>
    <t>Itaú Chile Securitizadora S.A.(21)</t>
  </si>
  <si>
    <t>27.12.07</t>
  </si>
  <si>
    <t>6D</t>
  </si>
  <si>
    <t>6E</t>
  </si>
  <si>
    <t>30.01.07</t>
  </si>
  <si>
    <t>14A</t>
  </si>
  <si>
    <t>14C</t>
  </si>
  <si>
    <t>BCI Securitizadora S.A.(18)</t>
  </si>
  <si>
    <t>31.07.07</t>
  </si>
  <si>
    <t>16B</t>
  </si>
  <si>
    <t>16D</t>
  </si>
  <si>
    <t>06.03.07</t>
  </si>
  <si>
    <t>9A1</t>
  </si>
  <si>
    <t>9B1</t>
  </si>
  <si>
    <t>9C1</t>
  </si>
  <si>
    <t>9D1</t>
  </si>
  <si>
    <t>Securitizadora Security S.A.  (4)</t>
  </si>
  <si>
    <t>9E 1</t>
  </si>
  <si>
    <t>9F1</t>
  </si>
  <si>
    <t>Securitizadora Security S.A.(20)</t>
  </si>
  <si>
    <t>29.11.07</t>
  </si>
  <si>
    <t>11A2</t>
  </si>
  <si>
    <t xml:space="preserve">Securitizadora Security S.A.(20) </t>
  </si>
  <si>
    <t>11B2</t>
  </si>
  <si>
    <t>Securitizadora Security S.A. (20)</t>
  </si>
  <si>
    <t>11C2</t>
  </si>
  <si>
    <t>Securitizadora Security S.A.(20) (4)</t>
  </si>
  <si>
    <t>11D2</t>
  </si>
  <si>
    <t>11È2</t>
  </si>
  <si>
    <t>11F2</t>
  </si>
  <si>
    <t>Securitizadora Security S.A. (22)</t>
  </si>
  <si>
    <t>14.05.09</t>
  </si>
  <si>
    <t>12A3</t>
  </si>
  <si>
    <t>Securitizadora Security S.A. (22) (4)</t>
  </si>
  <si>
    <t>12B3</t>
  </si>
  <si>
    <t>12C3</t>
  </si>
  <si>
    <t>12D3</t>
  </si>
  <si>
    <t>12'E3</t>
  </si>
  <si>
    <t>12F3</t>
  </si>
  <si>
    <t>BCI Securitizadora S.A.(3)</t>
  </si>
  <si>
    <t>07.03.07</t>
  </si>
  <si>
    <t>15A</t>
  </si>
  <si>
    <t>16W</t>
  </si>
  <si>
    <t>15Y</t>
  </si>
  <si>
    <t>06.06.07</t>
  </si>
  <si>
    <t>8C</t>
  </si>
  <si>
    <t>8D</t>
  </si>
  <si>
    <t xml:space="preserve">Securitizadora Security S.A. </t>
  </si>
  <si>
    <t>16.08.07</t>
  </si>
  <si>
    <t>10C</t>
  </si>
  <si>
    <t>10D</t>
  </si>
  <si>
    <t xml:space="preserve">Securitizadora Security S.A.(4) </t>
  </si>
  <si>
    <t>10E</t>
  </si>
  <si>
    <t>10F</t>
  </si>
  <si>
    <t>28.08.07</t>
  </si>
  <si>
    <t>11C</t>
  </si>
  <si>
    <t>16.10.07</t>
  </si>
  <si>
    <t>US$</t>
  </si>
  <si>
    <t>B.</t>
  </si>
  <si>
    <t>Banchile Securitizadora S.A.(4)</t>
  </si>
  <si>
    <t>12C</t>
  </si>
  <si>
    <t>14.12.07</t>
  </si>
  <si>
    <t>17A</t>
  </si>
  <si>
    <t>17C</t>
  </si>
  <si>
    <t>08.02.08</t>
  </si>
  <si>
    <t>18B</t>
  </si>
  <si>
    <t>18E</t>
  </si>
  <si>
    <t>10.06.08</t>
  </si>
  <si>
    <t>13A</t>
  </si>
  <si>
    <t>13B</t>
  </si>
  <si>
    <t>13C</t>
  </si>
  <si>
    <t>13D</t>
  </si>
  <si>
    <t xml:space="preserve">Banchile Securitizadora S.A.(4) </t>
  </si>
  <si>
    <t>13E</t>
  </si>
  <si>
    <t>25.11.08</t>
  </si>
  <si>
    <t>Transa Securitizadora S.A.(3)</t>
  </si>
  <si>
    <t>9C</t>
  </si>
  <si>
    <t>9D</t>
  </si>
  <si>
    <t>20.03.09</t>
  </si>
  <si>
    <t>21A</t>
  </si>
  <si>
    <t>21U</t>
  </si>
  <si>
    <t>21W</t>
  </si>
  <si>
    <t>21Y</t>
  </si>
  <si>
    <t>27.04.09</t>
  </si>
  <si>
    <t>13F</t>
  </si>
  <si>
    <t>14.08.09</t>
  </si>
  <si>
    <t>22A</t>
  </si>
  <si>
    <t>BCI Securitizadora S.A. (4)</t>
  </si>
  <si>
    <t>22C</t>
  </si>
  <si>
    <t>24.08.09</t>
  </si>
  <si>
    <t>14B</t>
  </si>
  <si>
    <t>17.09.09</t>
  </si>
  <si>
    <t>20A</t>
  </si>
  <si>
    <t>20C</t>
  </si>
  <si>
    <t>09.10.09</t>
  </si>
  <si>
    <t>23A</t>
  </si>
  <si>
    <t>23C</t>
  </si>
  <si>
    <t>Santander Securitizadora (3)</t>
  </si>
  <si>
    <t>20.01.10</t>
  </si>
  <si>
    <t>AN</t>
  </si>
  <si>
    <t>BN</t>
  </si>
  <si>
    <t>10.03.10</t>
  </si>
  <si>
    <t>25A</t>
  </si>
  <si>
    <t>25C</t>
  </si>
  <si>
    <t>18.03.10</t>
  </si>
  <si>
    <t>24A</t>
  </si>
  <si>
    <t>24B</t>
  </si>
  <si>
    <t>24C</t>
  </si>
  <si>
    <t>Banchile Securitizadora S.A.(3)</t>
  </si>
  <si>
    <t>08.06.10</t>
  </si>
  <si>
    <t>15A1</t>
  </si>
  <si>
    <t>15A2</t>
  </si>
  <si>
    <t>15A3</t>
  </si>
  <si>
    <t>15A4</t>
  </si>
  <si>
    <t>15B1</t>
  </si>
  <si>
    <t>15B2</t>
  </si>
  <si>
    <t>15B3</t>
  </si>
  <si>
    <t>15B4</t>
  </si>
  <si>
    <t>15C1</t>
  </si>
  <si>
    <t>15C2</t>
  </si>
  <si>
    <t>15C3</t>
  </si>
  <si>
    <t>15D1</t>
  </si>
  <si>
    <t>15D2</t>
  </si>
  <si>
    <t>15D3</t>
  </si>
  <si>
    <t>TOTAL:</t>
  </si>
  <si>
    <t>(1)        : U.F. al 31 de Enero de 2011 es de $21.477,01.-</t>
  </si>
  <si>
    <t>(2)        : Dólar promedio al 31 de Enero de 2011 es de $484,14.-</t>
  </si>
  <si>
    <t>(3)        : Emisión inscrita y no colocada.</t>
  </si>
  <si>
    <t>(4)        : El monto nominal colocado vigente se incrementa por la capitalización de intereses devengados y no pagados.</t>
  </si>
  <si>
    <t>(5)        : Ex emisión N°334</t>
  </si>
  <si>
    <t>(6)        : En inscripción N°351, series N y O capitalizan intereses hasta el 21/07/2010, mientras que serie P capitaliza intereses hasta el 21/07/2007. En inscripción N°437, serie E capitaliza intereses hasta el 21/06/2005.</t>
  </si>
  <si>
    <t>(8)        : Ex emisión N°380</t>
  </si>
  <si>
    <t>(9)        : Serie RV capitaliza intereses hasta el 21.10.05</t>
  </si>
  <si>
    <t>(10)        : Ex emisión N°364.   (11): Ex emisión N°381.   (12): Ex emisión N°402.   (13): Ex emisión N°393.   (14): Ex emisión N°410,</t>
  </si>
  <si>
    <t>(15)        : Ex emisión N°425.   (16): Serie B original se transformó en series B y C. Con posterioridad la serie B transformada se convirtio en serie B1 y B2 subordinadas.</t>
  </si>
  <si>
    <t>(17)        : Ex emisión N°497         '(18)   : Ex emisión N°508      '(19)  :  Ex emisión N°487     '(20) : Ex emisión N°518    '(21) : Ex emisión N°523   '(22) : Ex emisión N°586</t>
  </si>
  <si>
    <t>C.L.     :  Contratos de Leasing</t>
  </si>
  <si>
    <t>M.H.     :  Mutuos Hipotecarios</t>
  </si>
  <si>
    <t>O.R.E.:  Obligaciones con respaldo del Estado</t>
  </si>
  <si>
    <t>B.       :  Bonos</t>
  </si>
  <si>
    <t>Otros:  Incluye Pagarés y Depósitos a Plazo</t>
  </si>
  <si>
    <t>F.F.     :  Flujos Futuros</t>
  </si>
  <si>
    <t>INTERESES Y AMORTIZACIONES</t>
  </si>
  <si>
    <t xml:space="preserve">BONOS  SECURITIZADOS </t>
  </si>
  <si>
    <t>Enero de 2011</t>
  </si>
  <si>
    <t>Amortización realizada</t>
  </si>
  <si>
    <t>Amort. e int.</t>
  </si>
  <si>
    <t>Egreso total</t>
  </si>
  <si>
    <t xml:space="preserve">Intereses </t>
  </si>
  <si>
    <t xml:space="preserve">  Vencidos y</t>
  </si>
  <si>
    <t>emisora</t>
  </si>
  <si>
    <t>número</t>
  </si>
  <si>
    <t>emisor</t>
  </si>
  <si>
    <t>pagados</t>
  </si>
  <si>
    <t xml:space="preserve">  no pagados</t>
  </si>
  <si>
    <t>Securitizadra La Construcción</t>
  </si>
  <si>
    <t xml:space="preserve">Itaú Chile Securitizadora S.A. </t>
  </si>
  <si>
    <t>AA1</t>
  </si>
  <si>
    <t>Securitizadora Interamericana</t>
  </si>
  <si>
    <t>B2</t>
  </si>
  <si>
    <t>A3</t>
  </si>
  <si>
    <t>B3</t>
  </si>
  <si>
    <t>TOTAL</t>
  </si>
  <si>
    <t>COLOCADORES  Y  COLOCACIONES</t>
  </si>
  <si>
    <t xml:space="preserve">   Nombre del</t>
  </si>
  <si>
    <t>Fecha de</t>
  </si>
  <si>
    <t>Unidad</t>
  </si>
  <si>
    <t>Monto</t>
  </si>
  <si>
    <t xml:space="preserve">Gastos </t>
  </si>
  <si>
    <t>Tasa interés</t>
  </si>
  <si>
    <t xml:space="preserve">Sociedad </t>
  </si>
  <si>
    <t xml:space="preserve">    agente o </t>
  </si>
  <si>
    <t>Representante</t>
  </si>
  <si>
    <t xml:space="preserve">de </t>
  </si>
  <si>
    <t xml:space="preserve">nóminal  </t>
  </si>
  <si>
    <t>bonos</t>
  </si>
  <si>
    <t>Colocado</t>
  </si>
  <si>
    <t>Colocación</t>
  </si>
  <si>
    <t>Promedio</t>
  </si>
  <si>
    <t xml:space="preserve">   institución</t>
  </si>
  <si>
    <t>Tenedores de Bonos</t>
  </si>
  <si>
    <t xml:space="preserve">   número    </t>
  </si>
  <si>
    <t>nóminal</t>
  </si>
  <si>
    <t>Reajuste</t>
  </si>
  <si>
    <t>colocado</t>
  </si>
  <si>
    <t>colocados</t>
  </si>
  <si>
    <t>Colocaciones</t>
  </si>
  <si>
    <t xml:space="preserve">   colocadora</t>
  </si>
  <si>
    <t>(1)</t>
  </si>
  <si>
    <t>DURANTE EL MES DE ENERO NO SE REGISTRARON COLOCACIONES DE BONOS SECURITIZADOS.</t>
  </si>
  <si>
    <t>(*): Bonos subordinados.</t>
  </si>
  <si>
    <t>(1) Corresponde a las tasas de interés anuales a las cuales efectivamente se colocaron los bonos.</t>
  </si>
  <si>
    <t xml:space="preserve">    Para su cálculo se descontaron los gastos de colocación.</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</si>
  <si>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</si>
  <si>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</si>
  <si>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</si>
  <si>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</si>
  <si>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</si>
  <si>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</si>
  <si>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</si>
  <si>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</si>
  <si>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</si>
  <si>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</si>
  <si>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</si>
  <si>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</si>
  <si>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</si>
  <si>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</si>
  <si>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</si>
  <si>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</si>
  <si>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</si>
  <si>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</si>
  <si>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</si>
  <si>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</si>
  <si>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</si>
  <si>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</si>
  <si>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</si>
  <si>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</si>
  <si>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20.04.00</t>
  </si>
  <si>
    <t xml:space="preserve">Banco del Desarrollo </t>
  </si>
  <si>
    <t>Banco del Desarrollo</t>
  </si>
  <si>
    <t>Inmobiliaria Mapsa S.A.</t>
  </si>
  <si>
    <t>25.09.00</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</si>
  <si>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</si>
  <si>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</si>
  <si>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</si>
  <si>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</si>
  <si>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</si>
  <si>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</si>
  <si>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</si>
  <si>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15.01.01</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</si>
  <si>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</si>
  <si>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</si>
  <si>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</si>
  <si>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</si>
  <si>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</si>
  <si>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</si>
  <si>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</si>
  <si>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10.08.01</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</si>
  <si>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</si>
  <si>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</si>
  <si>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</si>
  <si>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</si>
  <si>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</si>
  <si>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</si>
  <si>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</si>
  <si>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</si>
  <si>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</si>
  <si>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11.12.01</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</si>
  <si>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</si>
  <si>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</si>
  <si>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</si>
  <si>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</si>
  <si>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</si>
  <si>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</si>
  <si>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</si>
  <si>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11.04.02</t>
  </si>
  <si>
    <t>Yankee Bonds 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</si>
  <si>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</si>
  <si>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</si>
  <si>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</si>
  <si>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03.07.02</t>
  </si>
  <si>
    <t>Pagarés para la adquisición de automóviles</t>
  </si>
  <si>
    <t>Forum Servicios Financieros S.A.</t>
  </si>
  <si>
    <t>13.08.02</t>
  </si>
  <si>
    <t>BBVA Sociedad de Leasing Inmob. Bhif S.A.</t>
  </si>
  <si>
    <t>BBVA Sociedad de Leasing Inmobiliario Bhif S.A.</t>
  </si>
  <si>
    <t>10.10.02</t>
  </si>
  <si>
    <t>Flujos Futuros Tarjeta Ripley</t>
  </si>
  <si>
    <t>CAR S.A. ( Originadora de créditos de Ripley)</t>
  </si>
  <si>
    <t>CAR S.A.</t>
  </si>
  <si>
    <t>310(*)</t>
  </si>
  <si>
    <t>06.11.02</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</si>
  <si>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</si>
  <si>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</si>
  <si>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</si>
  <si>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</si>
  <si>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</si>
  <si>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</si>
  <si>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</si>
  <si>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</si>
  <si>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</si>
  <si>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Banco del Estado de Chile</t>
  </si>
  <si>
    <t>20.11.02</t>
  </si>
  <si>
    <t>Itaú Chile(cancelada y nunca colocada)</t>
  </si>
  <si>
    <t>Depósitos a Plazo</t>
  </si>
  <si>
    <t>Banco Santander Chile u otro banco chileno cuya clasificación de riesgo en la época de adquisición sea a lo menos de AA+</t>
  </si>
  <si>
    <t>Banco Santander- Chile</t>
  </si>
  <si>
    <t>26.11.02</t>
  </si>
  <si>
    <t>BICE(cancelada y nunca colocada)</t>
  </si>
  <si>
    <t>Yankee Bonds Enersis S.A.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</si>
  <si>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</si>
  <si>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</si>
  <si>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</si>
  <si>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</si>
  <si>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</si>
  <si>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</si>
  <si>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</si>
  <si>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16.04.03</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</si>
  <si>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</si>
  <si>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</si>
  <si>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</si>
  <si>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</si>
  <si>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</si>
  <si>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</si>
  <si>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</si>
  <si>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</si>
  <si>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29.05.03</t>
  </si>
  <si>
    <t>337(**)</t>
  </si>
  <si>
    <t>Itaú Chile</t>
  </si>
  <si>
    <t>Concreces Leasing</t>
  </si>
  <si>
    <t>30.07.03</t>
  </si>
  <si>
    <t>Bco. Santander- Chile</t>
  </si>
  <si>
    <t>Penta Hipotecario Adm. de Mutuos Hipotecarios S.A.</t>
  </si>
  <si>
    <t>16.09.03</t>
  </si>
  <si>
    <t>Pagarés para la adquisición de vehículos motorizados</t>
  </si>
  <si>
    <t>10.10.03</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</si>
  <si>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</si>
  <si>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</si>
  <si>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</si>
  <si>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</si>
  <si>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</si>
  <si>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</si>
  <si>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</si>
  <si>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</si>
  <si>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</si>
  <si>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</si>
  <si>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</si>
  <si>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</si>
  <si>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09.02.04</t>
  </si>
  <si>
    <t>Flujos Futuros Ariztía Comercial Ltda.</t>
  </si>
  <si>
    <t>Ariztía Comercial Ltda.</t>
  </si>
  <si>
    <t>12.04.04</t>
  </si>
  <si>
    <t>Flujos Futuros DIN</t>
  </si>
  <si>
    <t>Cofisa (originadora, financiera y emisora de la tarjeta DIN)</t>
  </si>
  <si>
    <t>Link S.A.</t>
  </si>
  <si>
    <t>15.04.04</t>
  </si>
  <si>
    <t>25.06.04</t>
  </si>
  <si>
    <t>Flujos Futuros Salco Brand</t>
  </si>
  <si>
    <t>Matic Kard  S.A.(originadora de créditos de Salco Brand)</t>
  </si>
  <si>
    <t>Matic Kard  S.A.</t>
  </si>
  <si>
    <t>11.08.04</t>
  </si>
  <si>
    <t>Yankee Bonds Endesa</t>
  </si>
  <si>
    <t>ENDESA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</si>
  <si>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</si>
  <si>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</si>
  <si>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</si>
  <si>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</si>
  <si>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</si>
  <si>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</si>
  <si>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</si>
  <si>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</si>
  <si>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</si>
  <si>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03.11.04</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</si>
  <si>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</si>
  <si>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</si>
  <si>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</si>
  <si>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</si>
  <si>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</si>
  <si>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</si>
  <si>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</si>
  <si>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</si>
  <si>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</si>
  <si>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</si>
  <si>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</si>
  <si>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</si>
  <si>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</si>
  <si>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</si>
  <si>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437(&amp;)</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</si>
  <si>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</si>
  <si>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</si>
  <si>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</si>
  <si>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</si>
  <si>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</si>
  <si>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450(#)</t>
  </si>
  <si>
    <t xml:space="preserve">Interamericana </t>
  </si>
  <si>
    <t>Flujos Futuros Integramédica S.A.</t>
  </si>
  <si>
    <t>Integramédica S.A.</t>
  </si>
  <si>
    <t xml:space="preserve">BICE </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</si>
  <si>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</si>
  <si>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</si>
  <si>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</si>
  <si>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</si>
  <si>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</si>
  <si>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</si>
  <si>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</si>
  <si>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Vive Sociedad de Leasing Inmobiliario S.A.</t>
  </si>
  <si>
    <t>487(&amp;)</t>
  </si>
  <si>
    <t>490(%)</t>
  </si>
  <si>
    <t>495 (+)</t>
  </si>
  <si>
    <t>Flujos Futuros  LIDER</t>
  </si>
  <si>
    <t>Servicios y Administración de Créditos Comerciales Presto S.A. y Administradora de Créditos Comerciales Presto Ltda.</t>
  </si>
  <si>
    <t>Administradora de Créditos Comerciales Presto Ltda.</t>
  </si>
  <si>
    <t>497(#)</t>
  </si>
  <si>
    <t>15.03.07</t>
  </si>
  <si>
    <t>Flujos Futuros  La Polar</t>
  </si>
  <si>
    <t>C.L: Leasing Chile. M.H.: Valoriza, Mutuocentro y Credycasa.</t>
  </si>
  <si>
    <t>508(%)</t>
  </si>
  <si>
    <t>Yankee Bonds Pampa Calichera</t>
  </si>
  <si>
    <t>518 (+)</t>
  </si>
  <si>
    <t xml:space="preserve">Delta Leasing Habitacional S.A.                       </t>
  </si>
  <si>
    <t>28.10.08</t>
  </si>
  <si>
    <t>BCI (cancelada y nunca colocada)</t>
  </si>
  <si>
    <t>Pagarés de aportes de financiamniento reembolsables</t>
  </si>
  <si>
    <t>188 personas jurídicas y naturales (acreedoras de pagarés emitidos por empresas de servicios sanitarios al amparo de la Ley de Servicios Sanitarios y del DFL N°70 del MOP de 1988).</t>
  </si>
  <si>
    <t>Leasing Habitacional Chile S.A., Hipotecaria Valoriza S.A., Mutuocentro S.A.</t>
  </si>
  <si>
    <t>Transa Securitizadora S.A. (apoyada en su labor de administración por ACFIN)</t>
  </si>
  <si>
    <t>Flujos Futuros  Falabella</t>
  </si>
  <si>
    <t>Promotora CMR Falabella S.A.</t>
  </si>
  <si>
    <t>586 (+)</t>
  </si>
  <si>
    <t>Inversiones SCG S.A.</t>
  </si>
  <si>
    <t>Flujos Futuros CCAF Los Héroes</t>
  </si>
  <si>
    <t>C.C.A.F. Los Héroes</t>
  </si>
  <si>
    <t>Flujos Futuros CCAF 18 de Septiembre</t>
  </si>
  <si>
    <t>Flujos Futuros  ABC-DIN</t>
  </si>
  <si>
    <t>Créditos Organización y Finanzas S.A.(Cofisa, originadora, financiera y emisora de la tarjeta DIN)   yABC Inversiones LTDA.(emisora de la tarjeta ABC)</t>
  </si>
  <si>
    <t>Dos depósitos a plazo fijo (+ dos contratos de compraventa futuro de moneda extranjera)</t>
  </si>
  <si>
    <t>Banco Santander - Chile</t>
  </si>
  <si>
    <t>Flujos Futuros  CCAF La Araucana</t>
  </si>
  <si>
    <t>C.C.A.F. La Araucana</t>
  </si>
  <si>
    <t>Compañía Agropecuaria Copeval S.A.</t>
  </si>
  <si>
    <t>Depósitos a Plazo + Contratos Forward</t>
  </si>
  <si>
    <t xml:space="preserve">Banco de Chile  </t>
  </si>
  <si>
    <t>A.M.H.:</t>
  </si>
  <si>
    <t>Administradora de Mutuos Hipotecarios</t>
  </si>
  <si>
    <t>C.L.:</t>
  </si>
  <si>
    <t>M.H.:</t>
  </si>
  <si>
    <t>(*):</t>
  </si>
  <si>
    <t>Emisiones fusionadas(N°310 y N°334)</t>
  </si>
  <si>
    <t>(**):</t>
  </si>
  <si>
    <t>Emisiones fusionadas(N°337, N°380 y N°425)</t>
  </si>
  <si>
    <t>(***):</t>
  </si>
  <si>
    <t>Emisiones fusionadas(N°351, N°364, N°381 y N°402)</t>
  </si>
  <si>
    <t xml:space="preserve">(#): </t>
  </si>
  <si>
    <t>Emisiones fusionadas (N°450 y N°497)</t>
  </si>
  <si>
    <t>(%):</t>
  </si>
  <si>
    <t>Emisiones fusionadas (N°490 y N°508)</t>
  </si>
  <si>
    <t>(&amp;):</t>
  </si>
  <si>
    <t>Emisiones fusionadas (N°437 y N°487)</t>
  </si>
  <si>
    <t>(+)</t>
  </si>
  <si>
    <t>Emisiones fusionadas (N°495; N°518 Y N°586)</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</si>
  <si>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</si>
  <si>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al 28 de Febrero de 2011</t>
  </si>
  <si>
    <t>*VALOR U.F.(28/02/2011)=</t>
  </si>
  <si>
    <t>*US$ Promedio(28/02/11)=</t>
  </si>
  <si>
    <t>(1)        : U.F. al 28 de Febrero de 2011 es de $21.526,95.-</t>
  </si>
  <si>
    <t>(2)        : Dólar promedio al 28 de Febrero de 2011 es de $475,21.-</t>
  </si>
  <si>
    <t>Febrero de 2011</t>
  </si>
  <si>
    <t xml:space="preserve">Securitizadora BICE </t>
  </si>
  <si>
    <t>F</t>
  </si>
  <si>
    <t>DURANTE EL MES DE FEBRERO DE 2011 NO SE REGISTRARON COLOCACIONES DE BONOS SECURITIZADOS.</t>
  </si>
  <si>
    <t>al 31 de Marzo de 2011</t>
  </si>
  <si>
    <t>*VALOR U.F.(31/03/2011)=</t>
  </si>
  <si>
    <t>*US$ Promedio(31/03/11)=</t>
  </si>
  <si>
    <t>28.03.11</t>
  </si>
  <si>
    <t>26A</t>
  </si>
  <si>
    <t>26C</t>
  </si>
  <si>
    <t>(1)        : U.F. al 31 de Marzo de 2011 es de $21.578,26.-</t>
  </si>
  <si>
    <t>(2)        : Dólar promedio al 31 de marzo de 2011 es de $479,46.-</t>
  </si>
  <si>
    <t>Marzo de 2011</t>
  </si>
  <si>
    <t xml:space="preserve">Securitizadora Bice S.A.   </t>
  </si>
  <si>
    <t>al 30 de Abril de 2011</t>
  </si>
  <si>
    <t>*VALOR U.F.(30/04/2011)=</t>
  </si>
  <si>
    <t>*US$ Promedio(30/04/11)=</t>
  </si>
  <si>
    <t xml:space="preserve">Securitizadora Sudamericana </t>
  </si>
  <si>
    <t>Securitizadora Sudamericana (4)</t>
  </si>
  <si>
    <t>11.04.11</t>
  </si>
  <si>
    <t>16A</t>
  </si>
  <si>
    <t>16C</t>
  </si>
  <si>
    <t>(1)        : U.F. al 30 de Abril de 2011 es de $21.711,55.-</t>
  </si>
  <si>
    <t>(2)        : Dólar promedio al 30 de Abril de 2011 es de $460,09.-</t>
  </si>
  <si>
    <t>Abril de 2011</t>
  </si>
  <si>
    <t>Securitizadora Sudamericana</t>
  </si>
  <si>
    <t>C2</t>
  </si>
  <si>
    <t>D2</t>
  </si>
  <si>
    <t>E2</t>
  </si>
  <si>
    <t>C3</t>
  </si>
  <si>
    <t>D3</t>
  </si>
  <si>
    <t>E3</t>
  </si>
  <si>
    <t>Banchile Corredores de Bolsa S.A.</t>
  </si>
  <si>
    <t>Banco Santander Chile</t>
  </si>
  <si>
    <t>al 31 de Mayo de 2011</t>
  </si>
  <si>
    <t>*VALOR U.F.(31/05/2011)=</t>
  </si>
  <si>
    <t>*US$ Promedio(31/05/11)=</t>
  </si>
  <si>
    <t>(1)        : U.F. al 31 de Mayo de 2011 es de $21.809,84.-</t>
  </si>
  <si>
    <t>(2)        : Dólar promedio al 31 de Mayo es de $465,13.-</t>
  </si>
  <si>
    <t>Mayo de 2011</t>
  </si>
  <si>
    <t>Banchile Securitizadora S.A.(*)</t>
  </si>
  <si>
    <t>al 30 de Junio de 2011</t>
  </si>
  <si>
    <t>*VALOR U.F.(30/06/2011)=</t>
  </si>
  <si>
    <t>*US$ Promedio(30/06/11)=</t>
  </si>
  <si>
    <t>(1)        : U.F. al 30 de Junio de 2011 es de $21.889,89.-</t>
  </si>
  <si>
    <t>(2)        : Dólar promedio al 30 de Junio de 2011 es de $468,15.-</t>
  </si>
  <si>
    <t>(10)       : Ex emisión N°364.   (11): Ex emisión N°381.   (12): Ex emisión N°402.   (13): Ex emisión N°393.   (14): Ex emisión N°410,</t>
  </si>
  <si>
    <t>(15)       : Ex emisión N°425.   (16): Serie B original se transformó en series B y C. Con posterioridad la serie B transformada se convirtio en serie B1 y B2 subordinadas.</t>
  </si>
  <si>
    <t>(17)       : Ex emisión N°497         '(18)   : Ex emisión N°508      '(19)  :  Ex emisión N°487     '(20) : Ex emisión N°518    '(21) : Ex emisión N°523   '(22) : Ex emisión N°586</t>
  </si>
  <si>
    <t>C.L.      :  Contratos de Leasing</t>
  </si>
  <si>
    <t>B.         :  Bonos</t>
  </si>
  <si>
    <t>Junio de 2011</t>
  </si>
  <si>
    <t>DURANTE EL MES DE JUNIO DE 2011 NO SE REGISTRARON COLOCACIONES DE BONOS SECURITIZADOS.</t>
  </si>
  <si>
    <t>al 31 de Julio de 2011</t>
  </si>
  <si>
    <t>*VALOR U.F.(31/07/2011)=</t>
  </si>
  <si>
    <t>*US$ Promedio(31/07/11)=</t>
  </si>
  <si>
    <t>(1)        : U.F. al 31 de Julio de 2011 es de $21.947,23.-</t>
  </si>
  <si>
    <t>(2)        : Dólar promedio al 31 de Julio de 2011 es de $457,41.-</t>
  </si>
  <si>
    <t>Julio de 2011</t>
  </si>
  <si>
    <t>DURANTE EL MES DE JULIO DE 2011 NO SE REGISTRARON COLOCACIONES DE BONOS SECURITIZADOS</t>
  </si>
  <si>
    <t>al 31 de Agosto de 2011</t>
  </si>
  <si>
    <t>*VALOR U.F.(31/08/2011)=</t>
  </si>
  <si>
    <t>*US$ Promedio(31/08/11)=</t>
  </si>
  <si>
    <t>(1)        : U.F. al 31 de Agosto de 2011 es de $21.975,54.-</t>
  </si>
  <si>
    <t>(2)        : Dólar promedio al 31 de Agosto de 2011 es de $463,19.-</t>
  </si>
  <si>
    <t>(3)       : Emisión inscrita y no colocada.</t>
  </si>
  <si>
    <t>(4)       : El monto nominal colocado vigente se incrementa por la capitalización de intereses devengados y no pagados.</t>
  </si>
  <si>
    <t>(5)       : Ex emisión N°334</t>
  </si>
  <si>
    <t>(6)       : En inscripción N°351, series N y O capitalizan intereses hasta el 21/07/2010, mientras que serie P capitaliza intereses hasta el 21/07/2007. En inscripción N°437, serie E capitaliza intereses hasta el 21/06/2005.</t>
  </si>
  <si>
    <t>(8)       : Ex emisión N°380</t>
  </si>
  <si>
    <t>(10)      : Ex emisión N°364.   (11): Ex emisión N°381.   (12): Ex emisión N°402.   (13): Ex emisión N°393.   (14): Ex emisión N°410,</t>
  </si>
  <si>
    <t>Agosto de 2011</t>
  </si>
  <si>
    <t>DURANTE EL MES DE AGOSTO DE 2011 NO SE REGISTRARON COLOCACIONES DE BONOS SECURITIZADOS</t>
  </si>
  <si>
    <t>al 30 de Septiembre de 2011</t>
  </si>
  <si>
    <t>*VALOR U.F.(30/09/2011)=</t>
  </si>
  <si>
    <t>*US$ Promedio(30/09/11)=</t>
  </si>
  <si>
    <t>(1)        : U.F. al 30 de Septiembre de 2011 es de $22.012,69.-</t>
  </si>
  <si>
    <t>(2)        : Dólar promedio al 30 de Septiembre de 2011 es de $521,76.-</t>
  </si>
  <si>
    <t>Septiembre de 2011</t>
  </si>
  <si>
    <t>DURANTE EL MES DE SEPTIEMBRE DE 2011, NO SE REGISTRARON COLOCACIONES DE BONOS SECURITIZADOS.</t>
  </si>
  <si>
    <t>al 31 de Octubre de 2011</t>
  </si>
  <si>
    <t>*VALOR U.F.(31/10/2011)=</t>
  </si>
  <si>
    <t>*US$ Promedio(31/10/11)=</t>
  </si>
  <si>
    <t>(1)        : U.F. al 31 de Octubre de 2011 es de $22.103,98.-</t>
  </si>
  <si>
    <t>(2)        : Dólar promedio al 31 de Octubre de 2011 es de $490,29.-</t>
  </si>
  <si>
    <t>Octubre de 2011</t>
  </si>
  <si>
    <t>DURANTE EL MES DE OCTUBRE DE 2011, NO SE REGISTRARON COLOCACIONES DE BONOS SECURITIZADOS.</t>
  </si>
  <si>
    <t>al 30 de Noviembre de 2011</t>
  </si>
  <si>
    <t>*VALOR U.F.(30/11/2011)=</t>
  </si>
  <si>
    <t>*US$ Promedio(30/11/11)=</t>
  </si>
  <si>
    <t>(1)        : U.F. al 30 de Noviembre de 2011 es de $22.213,43.-</t>
  </si>
  <si>
    <t>(2)        : Dólar promedio al 30 de Noviembre de 2011 es de $517,37.-</t>
  </si>
  <si>
    <t>Noviembre de 2011</t>
  </si>
  <si>
    <t>DURANTE EL MES DE NOVIEMBRE DE 2011, NO SE REGISTRARON COLOCACIONES DE BONOS SECURITIZADOS.</t>
  </si>
  <si>
    <t>al 31 de Diciembre de 2011</t>
  </si>
  <si>
    <t>*VALOR U.F.(31/12/2011)=</t>
  </si>
  <si>
    <t>*US$ Promedio(31/12/11)=</t>
  </si>
  <si>
    <t>Securitizadora Bice S.A. (3)</t>
  </si>
  <si>
    <t>01.12.11</t>
  </si>
  <si>
    <t>A4</t>
  </si>
  <si>
    <t>A5</t>
  </si>
  <si>
    <t>B4</t>
  </si>
  <si>
    <t>B5</t>
  </si>
  <si>
    <t>C4</t>
  </si>
  <si>
    <t>D1</t>
  </si>
  <si>
    <t>D4</t>
  </si>
  <si>
    <t>E1</t>
  </si>
  <si>
    <t>E4</t>
  </si>
  <si>
    <t>F1</t>
  </si>
  <si>
    <t>F2</t>
  </si>
  <si>
    <t>F3</t>
  </si>
  <si>
    <t>F4</t>
  </si>
  <si>
    <t>G</t>
  </si>
  <si>
    <t>(1)        : U.F. al 31 de Diciembre de 2011 es de $22.294,03.-</t>
  </si>
  <si>
    <t>(2)        : Dólar promedio al 31 de Diciembre de 2011 es de $519,2.-</t>
  </si>
  <si>
    <t>Diciembre de 2011</t>
  </si>
  <si>
    <t>DURANTE EL MES DE DICIEMBRE DE 2011, NO SE REGISTRARON COLOCACIONES DE BONOS SECURITIZADOS.</t>
  </si>
  <si>
    <t>26 Depósitps a Plazo fijo (+ 26 Contratos Forward)</t>
  </si>
  <si>
    <t>Banco BICE</t>
  </si>
  <si>
    <t>Securitizadora BICE S.A.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</si>
</sst>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_)"/>
    <numFmt numFmtId="165" formatCode="General_)"/>
    <numFmt numFmtId="166" formatCode=";;;"/>
    <numFmt numFmtId="167" formatCode="#,##0.0_);\(#,##0.0\)"/>
    <numFmt numFmtId="168" formatCode="dd/mm/yy"/>
    <numFmt numFmtId="169" formatCode="#,##0.000"/>
    <numFmt numFmtId="170" formatCode="0_)"/>
    <numFmt numFmtId="171" formatCode="0.00_)"/>
    <numFmt numFmtId="172" formatCode="dd/mm/yy;@"/>
  </numFmts>
  <fonts count="13" x14ac:knownFonts="1">
    <font>
      <sz val="11"/>
      <color theme="1"/>
      <name val="Calibri"/>
      <family val="2"/>
      <scheme val="minor"/>
    </font>
    <font>
      <b/>
      <sz val="10"/>
      <name val="MS Sans Serif"/>
    </font>
    <font>
      <sz val="8"/>
      <name val="MS Sans Serif"/>
    </font>
    <font>
      <sz val="9.5"/>
      <name val="Courier"/>
    </font>
    <font>
      <b/>
      <sz val="13.5"/>
      <name val="MS Sans Serif"/>
    </font>
    <font>
      <b/>
      <u/>
      <sz val="10"/>
      <name val="MS Sans Serif"/>
    </font>
    <font>
      <sz val="8"/>
      <name val="MS Sans Serif"/>
      <family val="2"/>
    </font>
    <font>
      <sz val="8"/>
      <name val="Courier"/>
    </font>
    <font>
      <b/>
      <sz val="8"/>
      <name val="MS Sans Serif"/>
    </font>
    <font>
      <b/>
      <sz val="8"/>
      <name val="MS Sans Serif"/>
      <family val="2"/>
    </font>
    <font>
      <sz val="8"/>
      <name val="Arial"/>
      <family val="2"/>
    </font>
    <font>
      <sz val="10"/>
      <name val="Arial"/>
    </font>
    <font>
      <b/>
      <sz val="10"/>
      <name val="MS Sans Serif"/>
      <family val="2"/>
    </font>
  </fonts>
  <fills count="4">
    <fill>
      <patternFill patternType="none"/>
    </fill>
    <fill>
      <patternFill patternType="gray125"/>
    </fill>
    <fill>
      <patternFill patternType="lightGray">
        <fgColor rgb="FF0000FF"/>
        <bgColor rgb="FFFFFFFF"/>
      </patternFill>
    </fill>
    <fill>
      <patternFill patternType="solid">
        <fgColor rgb="FFFFFFFF"/>
        <bgColor rgb="FF000000"/>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44">
    <xf numFmtId="0" fontId="0" fillId="0" borderId="0" xfId="0"/>
    <xf numFmtId="164" fontId="1" fillId="0" borderId="0" xfId="0" quotePrefix="1" applyNumberFormat="1" applyFont="1" applyFill="1" applyBorder="1" applyAlignment="1" applyProtection="1">
      <alignment horizontal="left"/>
    </xf>
    <xf numFmtId="0" fontId="2" fillId="0" borderId="0" xfId="0" applyFont="1" applyFill="1" applyBorder="1" applyAlignment="1" applyProtection="1">
      <alignment horizontal="center"/>
    </xf>
    <xf numFmtId="0" fontId="2" fillId="0" borderId="0" xfId="0" applyFont="1" applyFill="1" applyBorder="1" applyAlignment="1">
      <alignment horizontal="center"/>
    </xf>
    <xf numFmtId="165" fontId="2" fillId="0" borderId="0" xfId="0" applyNumberFormat="1" applyFont="1" applyFill="1" applyBorder="1" applyProtection="1"/>
    <xf numFmtId="164" fontId="2" fillId="0" borderId="0" xfId="0" applyNumberFormat="1" applyFont="1" applyFill="1" applyBorder="1" applyProtection="1"/>
    <xf numFmtId="0" fontId="2" fillId="0" borderId="0" xfId="0" applyFont="1" applyFill="1" applyBorder="1"/>
    <xf numFmtId="0" fontId="3" fillId="0" borderId="0" xfId="0" applyFont="1" applyFill="1" applyBorder="1"/>
    <xf numFmtId="0" fontId="1" fillId="0" borderId="0" xfId="0" quotePrefix="1" applyFont="1" applyFill="1" applyBorder="1" applyAlignment="1" applyProtection="1">
      <alignment horizontal="left"/>
    </xf>
    <xf numFmtId="164" fontId="2" fillId="0" borderId="0" xfId="0" applyNumberFormat="1" applyFont="1" applyFill="1" applyBorder="1"/>
    <xf numFmtId="37" fontId="2" fillId="0" borderId="0" xfId="0" applyNumberFormat="1" applyFont="1" applyFill="1" applyBorder="1"/>
    <xf numFmtId="0" fontId="2" fillId="0" borderId="0" xfId="0" applyFont="1" applyFill="1" applyBorder="1" applyAlignment="1" applyProtection="1">
      <alignment horizontal="fill"/>
    </xf>
    <xf numFmtId="164" fontId="2" fillId="0" borderId="0" xfId="0" applyNumberFormat="1" applyFont="1" applyFill="1" applyBorder="1" applyAlignment="1" applyProtection="1">
      <alignment horizontal="fill"/>
    </xf>
    <xf numFmtId="0" fontId="4" fillId="2" borderId="1" xfId="0" applyFont="1" applyFill="1" applyBorder="1" applyAlignment="1" applyProtection="1">
      <alignment horizontal="center" vertical="center" wrapText="1"/>
    </xf>
    <xf numFmtId="0" fontId="5" fillId="2" borderId="2" xfId="0" quotePrefix="1" applyFont="1" applyFill="1" applyBorder="1" applyAlignment="1" applyProtection="1">
      <alignment horizontal="center" vertical="center" wrapText="1"/>
    </xf>
    <xf numFmtId="0" fontId="1" fillId="2" borderId="2" xfId="0" quotePrefix="1" applyFont="1" applyFill="1" applyBorder="1" applyAlignment="1" applyProtection="1">
      <alignment horizontal="left"/>
    </xf>
    <xf numFmtId="164" fontId="1" fillId="2" borderId="2" xfId="0" applyNumberFormat="1" applyFont="1" applyFill="1" applyBorder="1" applyProtection="1"/>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1" fillId="2" borderId="0" xfId="0" applyFont="1" applyFill="1" applyBorder="1" applyAlignment="1" applyProtection="1">
      <alignment horizontal="center"/>
    </xf>
    <xf numFmtId="0" fontId="1" fillId="2" borderId="0" xfId="0" applyFont="1" applyFill="1" applyBorder="1"/>
    <xf numFmtId="164" fontId="1" fillId="2" borderId="0" xfId="0" applyNumberFormat="1" applyFont="1" applyFill="1" applyBorder="1" applyProtection="1"/>
    <xf numFmtId="0" fontId="1" fillId="2" borderId="0" xfId="0" applyFont="1" applyFill="1" applyBorder="1" applyAlignment="1" applyProtection="1">
      <alignment horizontal="right"/>
    </xf>
    <xf numFmtId="0" fontId="1" fillId="2" borderId="5" xfId="0" quotePrefix="1" applyFont="1" applyFill="1" applyBorder="1" applyAlignment="1" applyProtection="1">
      <alignment horizontal="center"/>
    </xf>
    <xf numFmtId="0" fontId="1" fillId="2" borderId="0" xfId="0" applyFont="1" applyFill="1" applyBorder="1" applyAlignment="1"/>
    <xf numFmtId="164" fontId="1" fillId="2" borderId="0" xfId="0" applyNumberFormat="1" applyFont="1" applyFill="1" applyBorder="1" applyAlignment="1" applyProtection="1"/>
    <xf numFmtId="0" fontId="1" fillId="2" borderId="5" xfId="0" applyFont="1" applyFill="1" applyBorder="1"/>
    <xf numFmtId="166" fontId="1" fillId="2" borderId="6" xfId="0" quotePrefix="1" applyNumberFormat="1" applyFont="1" applyFill="1" applyBorder="1" applyAlignment="1" applyProtection="1">
      <alignment horizontal="right"/>
      <protection locked="0"/>
    </xf>
    <xf numFmtId="166" fontId="1" fillId="2" borderId="7" xfId="0" applyNumberFormat="1" applyFont="1" applyFill="1" applyBorder="1" applyAlignment="1" applyProtection="1">
      <alignment horizontal="center"/>
    </xf>
    <xf numFmtId="166" fontId="1" fillId="2" borderId="7" xfId="0" quotePrefix="1" applyNumberFormat="1" applyFont="1" applyFill="1" applyBorder="1" applyAlignment="1" applyProtection="1">
      <alignment horizontal="right"/>
      <protection locked="0"/>
    </xf>
    <xf numFmtId="0" fontId="1" fillId="2" borderId="7" xfId="0" applyFont="1" applyFill="1" applyBorder="1"/>
    <xf numFmtId="0" fontId="1" fillId="2" borderId="7" xfId="0" applyFont="1" applyFill="1" applyBorder="1" applyAlignment="1" applyProtection="1">
      <alignment horizontal="center"/>
    </xf>
    <xf numFmtId="0" fontId="1" fillId="2" borderId="8" xfId="0" applyFont="1" applyFill="1" applyBorder="1"/>
    <xf numFmtId="4" fontId="2" fillId="0" borderId="0" xfId="0" applyNumberFormat="1" applyFont="1" applyFill="1" applyBorder="1" applyAlignment="1" applyProtection="1">
      <alignment horizontal="center"/>
    </xf>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4" fontId="6" fillId="0" borderId="0" xfId="0" applyNumberFormat="1" applyFont="1" applyFill="1" applyBorder="1" applyProtection="1"/>
    <xf numFmtId="0" fontId="6" fillId="0" borderId="0" xfId="0" quotePrefix="1" applyFont="1" applyFill="1" applyBorder="1" applyAlignment="1" applyProtection="1">
      <alignment horizontal="center"/>
    </xf>
    <xf numFmtId="39" fontId="6" fillId="0" borderId="0" xfId="0" applyNumberFormat="1" applyFont="1" applyFill="1" applyBorder="1" applyAlignment="1" applyProtection="1">
      <alignment horizontal="center"/>
    </xf>
    <xf numFmtId="167" fontId="6" fillId="0" borderId="0" xfId="0" applyNumberFormat="1" applyFont="1" applyFill="1" applyBorder="1" applyAlignment="1" applyProtection="1">
      <alignment horizontal="center"/>
    </xf>
    <xf numFmtId="37" fontId="6" fillId="0" borderId="0" xfId="0" applyNumberFormat="1" applyFont="1" applyFill="1" applyBorder="1" applyProtection="1"/>
    <xf numFmtId="168" fontId="6" fillId="0" borderId="0" xfId="0" applyNumberFormat="1" applyFont="1" applyFill="1" applyBorder="1" applyAlignment="1" applyProtection="1">
      <alignment horizontal="center"/>
    </xf>
    <xf numFmtId="3" fontId="6" fillId="0" borderId="0" xfId="0" applyNumberFormat="1" applyFont="1" applyFill="1" applyBorder="1"/>
    <xf numFmtId="0" fontId="6" fillId="0" borderId="0" xfId="0" applyFont="1" applyFill="1" applyBorder="1" applyAlignment="1">
      <alignment horizontal="center"/>
    </xf>
    <xf numFmtId="0" fontId="7" fillId="0" borderId="0" xfId="0" applyFont="1" applyFill="1" applyBorder="1"/>
    <xf numFmtId="0" fontId="6" fillId="3" borderId="0" xfId="0" applyFont="1" applyFill="1" applyBorder="1" applyAlignment="1" applyProtection="1">
      <alignment horizontal="left"/>
    </xf>
    <xf numFmtId="0" fontId="6" fillId="3" borderId="0" xfId="0" applyFont="1" applyFill="1" applyBorder="1" applyAlignment="1">
      <alignment horizontal="center"/>
    </xf>
    <xf numFmtId="0" fontId="6" fillId="3" borderId="0" xfId="0" applyFont="1" applyFill="1" applyBorder="1" applyAlignment="1" applyProtection="1">
      <alignment horizontal="center"/>
    </xf>
    <xf numFmtId="4" fontId="6" fillId="3" borderId="0" xfId="0" applyNumberFormat="1" applyFont="1" applyFill="1" applyBorder="1" applyProtection="1"/>
    <xf numFmtId="39" fontId="6" fillId="3" borderId="0" xfId="0" applyNumberFormat="1" applyFont="1" applyFill="1" applyBorder="1" applyAlignment="1" applyProtection="1">
      <alignment horizontal="center"/>
    </xf>
    <xf numFmtId="37" fontId="6" fillId="3" borderId="0" xfId="0" applyNumberFormat="1" applyFont="1" applyFill="1" applyBorder="1" applyProtection="1"/>
    <xf numFmtId="0" fontId="3" fillId="3" borderId="0" xfId="0" applyFont="1" applyFill="1" applyBorder="1"/>
    <xf numFmtId="169" fontId="6" fillId="0" borderId="0" xfId="0" applyNumberFormat="1" applyFont="1" applyFill="1" applyBorder="1" applyProtection="1"/>
    <xf numFmtId="0" fontId="6" fillId="0" borderId="0" xfId="0" applyNumberFormat="1" applyFont="1" applyFill="1" applyBorder="1" applyAlignment="1" applyProtection="1">
      <alignment horizontal="right"/>
    </xf>
    <xf numFmtId="3" fontId="6" fillId="0" borderId="0" xfId="0" applyNumberFormat="1" applyFont="1" applyFill="1" applyBorder="1" applyProtection="1"/>
    <xf numFmtId="1" fontId="6" fillId="0" borderId="0" xfId="0" applyNumberFormat="1" applyFont="1" applyFill="1" applyBorder="1" applyProtection="1"/>
    <xf numFmtId="11" fontId="6" fillId="0" borderId="0" xfId="0" applyNumberFormat="1" applyFont="1" applyFill="1" applyBorder="1" applyAlignment="1" applyProtection="1">
      <alignment horizontal="center"/>
    </xf>
    <xf numFmtId="37" fontId="6" fillId="0" borderId="0" xfId="0" applyNumberFormat="1" applyFont="1" applyFill="1" applyBorder="1" applyAlignment="1" applyProtection="1">
      <alignment horizontal="right"/>
    </xf>
    <xf numFmtId="37" fontId="8" fillId="0" borderId="9" xfId="0" applyNumberFormat="1" applyFont="1" applyFill="1" applyBorder="1" applyAlignment="1" applyProtection="1">
      <alignment horizontal="center"/>
    </xf>
    <xf numFmtId="0" fontId="2" fillId="0" borderId="9" xfId="0" applyFont="1" applyFill="1" applyBorder="1" applyAlignment="1">
      <alignment horizontal="center"/>
    </xf>
    <xf numFmtId="0" fontId="2" fillId="0" borderId="9" xfId="0" applyFont="1" applyFill="1" applyBorder="1"/>
    <xf numFmtId="164" fontId="2" fillId="0" borderId="9" xfId="0" applyNumberFormat="1" applyFont="1" applyFill="1" applyBorder="1"/>
    <xf numFmtId="37" fontId="8" fillId="0" borderId="9" xfId="0" applyNumberFormat="1" applyFont="1" applyFill="1" applyBorder="1" applyAlignment="1" applyProtection="1">
      <alignment horizontal="right"/>
    </xf>
    <xf numFmtId="37" fontId="8" fillId="0" borderId="9" xfId="0" applyNumberFormat="1" applyFont="1" applyFill="1" applyBorder="1" applyProtection="1"/>
    <xf numFmtId="37" fontId="8" fillId="0" borderId="9" xfId="0" applyNumberFormat="1" applyFont="1" applyFill="1" applyBorder="1" applyAlignment="1" applyProtection="1"/>
    <xf numFmtId="37" fontId="8" fillId="0" borderId="0" xfId="0" applyNumberFormat="1" applyFont="1" applyFill="1" applyBorder="1" applyAlignment="1" applyProtection="1">
      <alignment horizontal="center"/>
    </xf>
    <xf numFmtId="4" fontId="2" fillId="0" borderId="0" xfId="0" applyNumberFormat="1" applyFont="1" applyFill="1" applyBorder="1"/>
    <xf numFmtId="166" fontId="2" fillId="0" borderId="0" xfId="0" applyNumberFormat="1" applyFont="1" applyFill="1" applyBorder="1"/>
    <xf numFmtId="37" fontId="8" fillId="0" borderId="0" xfId="0" applyNumberFormat="1" applyFont="1" applyFill="1" applyBorder="1" applyAlignment="1" applyProtection="1">
      <alignment horizontal="right"/>
    </xf>
    <xf numFmtId="37" fontId="8" fillId="0" borderId="0" xfId="0" applyNumberFormat="1" applyFont="1" applyFill="1" applyBorder="1" applyProtection="1"/>
    <xf numFmtId="0" fontId="6" fillId="0" borderId="0" xfId="0" quotePrefix="1" applyFont="1" applyFill="1" applyBorder="1" applyAlignment="1" applyProtection="1">
      <alignment horizontal="left"/>
    </xf>
    <xf numFmtId="0" fontId="2" fillId="0" borderId="0" xfId="0" quotePrefix="1" applyFont="1" applyFill="1" applyBorder="1" applyAlignment="1" applyProtection="1">
      <alignment horizontal="left"/>
    </xf>
    <xf numFmtId="3" fontId="2" fillId="0" borderId="0" xfId="0" applyNumberFormat="1" applyFont="1" applyFill="1" applyBorder="1"/>
    <xf numFmtId="14" fontId="2" fillId="0" borderId="0" xfId="0" applyNumberFormat="1" applyFont="1" applyFill="1" applyBorder="1"/>
    <xf numFmtId="22" fontId="2" fillId="0" borderId="0" xfId="0" applyNumberFormat="1" applyFont="1" applyFill="1" applyBorder="1"/>
    <xf numFmtId="170" fontId="2" fillId="0" borderId="0" xfId="0" quotePrefix="1" applyNumberFormat="1" applyFont="1" applyFill="1" applyBorder="1" applyAlignment="1" applyProtection="1">
      <alignment horizontal="left"/>
    </xf>
    <xf numFmtId="164" fontId="2" fillId="0" borderId="0" xfId="0" quotePrefix="1" applyNumberFormat="1" applyFont="1" applyFill="1" applyBorder="1"/>
    <xf numFmtId="0" fontId="2" fillId="0" borderId="0" xfId="0" applyFont="1" applyFill="1" applyBorder="1" applyAlignment="1" applyProtection="1">
      <alignment horizontal="left"/>
    </xf>
    <xf numFmtId="0" fontId="2" fillId="0" borderId="0" xfId="0" applyFont="1" applyFill="1" applyBorder="1" applyProtection="1"/>
    <xf numFmtId="39" fontId="2" fillId="0" borderId="0" xfId="0" applyNumberFormat="1" applyFont="1" applyFill="1" applyBorder="1" applyProtection="1"/>
    <xf numFmtId="37" fontId="2" fillId="0" borderId="0" xfId="0" applyNumberFormat="1" applyFont="1" applyFill="1" applyBorder="1" applyProtection="1"/>
    <xf numFmtId="171" fontId="2" fillId="0" borderId="0" xfId="0" applyNumberFormat="1" applyFont="1" applyFill="1" applyBorder="1" applyProtection="1"/>
    <xf numFmtId="0" fontId="1" fillId="0" borderId="0" xfId="0" applyFont="1" applyFill="1" applyBorder="1" applyAlignment="1" applyProtection="1">
      <alignment horizontal="left"/>
    </xf>
    <xf numFmtId="0" fontId="1" fillId="2" borderId="1" xfId="0" applyFont="1" applyFill="1" applyBorder="1"/>
    <xf numFmtId="0" fontId="1" fillId="2" borderId="2" xfId="0" applyFont="1" applyFill="1" applyBorder="1" applyAlignment="1">
      <alignment horizontal="center"/>
    </xf>
    <xf numFmtId="0" fontId="1" fillId="2" borderId="2" xfId="0" applyFont="1" applyFill="1" applyBorder="1" applyAlignment="1">
      <alignment horizontal="centerContinuous"/>
    </xf>
    <xf numFmtId="0" fontId="1" fillId="2" borderId="3" xfId="0" applyFont="1" applyFill="1" applyBorder="1" applyAlignment="1">
      <alignment horizontal="center"/>
    </xf>
    <xf numFmtId="0" fontId="1" fillId="2" borderId="4" xfId="0" applyFont="1" applyFill="1" applyBorder="1"/>
    <xf numFmtId="0" fontId="1" fillId="2"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xf numFmtId="0" fontId="1" fillId="2" borderId="7" xfId="0" applyFont="1" applyFill="1" applyBorder="1" applyAlignment="1">
      <alignment horizontal="center"/>
    </xf>
    <xf numFmtId="0" fontId="1" fillId="2" borderId="8" xfId="0" applyFont="1" applyFill="1" applyBorder="1" applyAlignment="1">
      <alignment horizontal="center"/>
    </xf>
    <xf numFmtId="3" fontId="2" fillId="0" borderId="0" xfId="0" quotePrefix="1" applyNumberFormat="1" applyFont="1" applyFill="1" applyBorder="1" applyAlignment="1" applyProtection="1">
      <alignment horizontal="center"/>
    </xf>
    <xf numFmtId="37" fontId="2" fillId="0" borderId="0" xfId="0" quotePrefix="1" applyNumberFormat="1" applyFont="1" applyFill="1" applyBorder="1" applyAlignment="1" applyProtection="1">
      <alignment horizontal="center"/>
    </xf>
    <xf numFmtId="37" fontId="8" fillId="0" borderId="9" xfId="0" applyNumberFormat="1" applyFont="1" applyFill="1" applyBorder="1" applyAlignment="1" applyProtection="1">
      <alignment horizontal="left"/>
    </xf>
    <xf numFmtId="0" fontId="2" fillId="0" borderId="0" xfId="0" applyFont="1" applyFill="1" applyBorder="1" applyAlignment="1">
      <alignment horizontal="right"/>
    </xf>
    <xf numFmtId="10" fontId="2" fillId="0" borderId="0" xfId="0" quotePrefix="1" applyNumberFormat="1" applyFont="1" applyFill="1" applyBorder="1" applyAlignment="1" applyProtection="1">
      <alignment horizontal="center"/>
    </xf>
    <xf numFmtId="0" fontId="2" fillId="0" borderId="0" xfId="0" applyFont="1" applyFill="1" applyBorder="1" applyAlignment="1" applyProtection="1">
      <alignment horizontal="right"/>
    </xf>
    <xf numFmtId="0" fontId="1" fillId="2" borderId="2" xfId="0" applyFont="1" applyFill="1" applyBorder="1"/>
    <xf numFmtId="0" fontId="1" fillId="2" borderId="0" xfId="0" quotePrefix="1" applyFont="1" applyFill="1" applyBorder="1" applyAlignment="1">
      <alignment horizontal="center"/>
    </xf>
    <xf numFmtId="0" fontId="1" fillId="2" borderId="7" xfId="0" applyFont="1" applyFill="1" applyBorder="1" applyAlignment="1">
      <alignment horizontal="right"/>
    </xf>
    <xf numFmtId="0" fontId="1" fillId="2" borderId="7" xfId="0" quotePrefix="1" applyFont="1" applyFill="1" applyBorder="1" applyAlignment="1">
      <alignment horizontal="center"/>
    </xf>
    <xf numFmtId="168" fontId="2" fillId="0" borderId="0" xfId="0" applyNumberFormat="1" applyFont="1" applyFill="1" applyBorder="1" applyAlignment="1" applyProtection="1">
      <alignment horizontal="right"/>
    </xf>
    <xf numFmtId="3" fontId="2" fillId="0" borderId="0" xfId="0" applyNumberFormat="1" applyFont="1" applyFill="1" applyBorder="1" applyAlignment="1" applyProtection="1"/>
    <xf numFmtId="0" fontId="8" fillId="0" borderId="9" xfId="0" applyFont="1" applyFill="1" applyBorder="1" applyAlignment="1" applyProtection="1">
      <alignment horizontal="center"/>
    </xf>
    <xf numFmtId="0" fontId="2" fillId="0" borderId="9" xfId="0" applyFont="1" applyFill="1" applyBorder="1" applyAlignment="1">
      <alignment horizontal="right"/>
    </xf>
    <xf numFmtId="0" fontId="8" fillId="0" borderId="0" xfId="0" applyFont="1" applyFill="1" applyBorder="1" applyAlignment="1" applyProtection="1">
      <alignment horizontal="center"/>
    </xf>
    <xf numFmtId="0" fontId="9" fillId="0" borderId="0" xfId="0" applyFont="1" applyFill="1" applyBorder="1"/>
    <xf numFmtId="14" fontId="2" fillId="0" borderId="0" xfId="0" applyNumberFormat="1" applyFont="1" applyFill="1" applyBorder="1" applyAlignment="1">
      <alignment horizontal="right"/>
    </xf>
    <xf numFmtId="2" fontId="2" fillId="0" borderId="0" xfId="0" applyNumberFormat="1" applyFont="1" applyFill="1" applyBorder="1" applyAlignment="1">
      <alignment horizontal="right"/>
    </xf>
    <xf numFmtId="0" fontId="2" fillId="0" borderId="0" xfId="0" quotePrefix="1" applyFont="1" applyFill="1" applyBorder="1" applyAlignment="1">
      <alignment horizontal="left"/>
    </xf>
    <xf numFmtId="0" fontId="10" fillId="0" borderId="0" xfId="0" applyFont="1" applyFill="1" applyBorder="1" applyAlignment="1">
      <alignment horizontal="center"/>
    </xf>
    <xf numFmtId="0" fontId="10" fillId="0" borderId="0" xfId="0" applyFont="1" applyFill="1" applyBorder="1"/>
    <xf numFmtId="0" fontId="8" fillId="2" borderId="1" xfId="0" applyFont="1" applyFill="1" applyBorder="1"/>
    <xf numFmtId="0" fontId="8" fillId="2" borderId="2" xfId="0" applyFont="1" applyFill="1" applyBorder="1"/>
    <xf numFmtId="0" fontId="8" fillId="2" borderId="3" xfId="0" applyFont="1" applyFill="1" applyBorder="1"/>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vertical="top" wrapText="1"/>
    </xf>
    <xf numFmtId="0" fontId="10" fillId="0" borderId="9" xfId="0" applyFont="1" applyFill="1" applyBorder="1" applyAlignment="1">
      <alignment horizontal="center" vertical="center" wrapText="1"/>
    </xf>
    <xf numFmtId="0" fontId="10" fillId="0" borderId="9" xfId="0" applyFont="1" applyFill="1" applyBorder="1" applyAlignment="1">
      <alignment vertical="center" wrapText="1"/>
    </xf>
    <xf numFmtId="0" fontId="10" fillId="0" borderId="9" xfId="0" applyFont="1" applyFill="1" applyBorder="1" applyAlignment="1">
      <alignment vertical="top" wrapText="1"/>
    </xf>
    <xf numFmtId="172" fontId="10" fillId="0" borderId="9" xfId="0" applyNumberFormat="1" applyFont="1" applyFill="1" applyBorder="1" applyAlignment="1">
      <alignment vertical="center" wrapText="1"/>
    </xf>
    <xf numFmtId="172" fontId="10" fillId="0" borderId="0" xfId="0" applyNumberFormat="1" applyFont="1" applyFill="1" applyBorder="1" applyAlignment="1">
      <alignment vertical="center" wrapText="1"/>
    </xf>
    <xf numFmtId="0" fontId="10" fillId="0" borderId="2" xfId="0" applyFont="1" applyFill="1" applyBorder="1" applyAlignment="1">
      <alignment vertical="center" wrapText="1"/>
    </xf>
    <xf numFmtId="0" fontId="10" fillId="0" borderId="9" xfId="0" applyFont="1" applyFill="1" applyBorder="1" applyAlignment="1">
      <alignment horizontal="justify" vertical="center" wrapText="1"/>
    </xf>
    <xf numFmtId="0" fontId="10" fillId="0" borderId="0" xfId="0" applyFont="1" applyFill="1" applyBorder="1" applyAlignment="1">
      <alignment horizontal="left"/>
    </xf>
    <xf numFmtId="0" fontId="11" fillId="0" borderId="0" xfId="0" applyFont="1" applyFill="1" applyBorder="1"/>
    <xf numFmtId="0" fontId="6" fillId="0" borderId="0" xfId="0" applyFont="1" applyFill="1" applyBorder="1"/>
    <xf numFmtId="0" fontId="6" fillId="3" borderId="0" xfId="0" applyFont="1" applyFill="1" applyBorder="1"/>
    <xf numFmtId="37" fontId="2" fillId="0" borderId="9" xfId="0" applyNumberFormat="1" applyFont="1" applyFill="1" applyBorder="1" applyProtection="1"/>
    <xf numFmtId="14" fontId="6" fillId="0" borderId="0" xfId="0" applyNumberFormat="1" applyFont="1" applyFill="1" applyBorder="1" applyAlignment="1">
      <alignment horizontal="center"/>
    </xf>
    <xf numFmtId="0" fontId="9" fillId="0" borderId="0" xfId="0" applyFont="1" applyFill="1" applyBorder="1" applyAlignment="1" applyProtection="1">
      <alignment horizontal="left"/>
    </xf>
    <xf numFmtId="37" fontId="8" fillId="0" borderId="0" xfId="0" applyNumberFormat="1" applyFont="1" applyFill="1" applyBorder="1" applyAlignment="1" applyProtection="1">
      <alignment horizontal="left"/>
    </xf>
    <xf numFmtId="0" fontId="12" fillId="0" borderId="0" xfId="0" applyFont="1" applyFill="1" applyBorder="1" applyAlignment="1" applyProtection="1">
      <alignment horizontal="left"/>
    </xf>
    <xf numFmtId="0" fontId="1" fillId="2" borderId="2" xfId="0" applyFont="1" applyFill="1" applyBorder="1" applyAlignment="1" applyProtection="1">
      <alignment horizontal="center"/>
    </xf>
    <xf numFmtId="0" fontId="9" fillId="0" borderId="0" xfId="0" applyFont="1" applyFill="1" applyBorder="1" applyAlignment="1" applyProtection="1">
      <alignment horizontal="center"/>
    </xf>
    <xf numFmtId="0" fontId="10" fillId="0"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528"/>
  <sheetViews>
    <sheetView workbookViewId="0"/>
  </sheetViews>
  <sheetFormatPr baseColWidth="10" defaultColWidth="11.7109375" defaultRowHeight="12" x14ac:dyDescent="0.15"/>
  <cols>
    <col min="1" max="1" width="33.42578125" style="6" customWidth="1"/>
    <col min="2" max="2" width="11.85546875"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7109375" style="6" bestFit="1" customWidth="1"/>
    <col min="12" max="12" width="16.7109375" style="6" bestFit="1" customWidth="1"/>
    <col min="13" max="14" width="16.140625" style="6" bestFit="1" customWidth="1"/>
    <col min="15" max="144" width="9.7109375" style="7" customWidth="1"/>
    <col min="145"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7109375" style="7" bestFit="1" customWidth="1"/>
    <col min="268" max="268" width="16.7109375" style="7" bestFit="1" customWidth="1"/>
    <col min="269" max="270" width="16.140625" style="7" bestFit="1" customWidth="1"/>
    <col min="271" max="400" width="9.7109375" style="7" customWidth="1"/>
    <col min="401"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7109375" style="7" bestFit="1" customWidth="1"/>
    <col min="524" max="524" width="16.7109375" style="7" bestFit="1" customWidth="1"/>
    <col min="525" max="526" width="16.140625" style="7" bestFit="1" customWidth="1"/>
    <col min="527" max="656" width="9.7109375" style="7" customWidth="1"/>
    <col min="657"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7109375" style="7" bestFit="1" customWidth="1"/>
    <col min="780" max="780" width="16.7109375" style="7" bestFit="1" customWidth="1"/>
    <col min="781" max="782" width="16.140625" style="7" bestFit="1" customWidth="1"/>
    <col min="783" max="912" width="9.7109375" style="7" customWidth="1"/>
    <col min="913"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7109375" style="7" bestFit="1" customWidth="1"/>
    <col min="1036" max="1036" width="16.7109375" style="7" bestFit="1" customWidth="1"/>
    <col min="1037" max="1038" width="16.140625" style="7" bestFit="1" customWidth="1"/>
    <col min="1039" max="1168" width="9.7109375" style="7" customWidth="1"/>
    <col min="1169"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7109375" style="7" bestFit="1" customWidth="1"/>
    <col min="1292" max="1292" width="16.7109375" style="7" bestFit="1" customWidth="1"/>
    <col min="1293" max="1294" width="16.140625" style="7" bestFit="1" customWidth="1"/>
    <col min="1295" max="1424" width="9.7109375" style="7" customWidth="1"/>
    <col min="1425"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7109375" style="7" bestFit="1" customWidth="1"/>
    <col min="1548" max="1548" width="16.7109375" style="7" bestFit="1" customWidth="1"/>
    <col min="1549" max="1550" width="16.140625" style="7" bestFit="1" customWidth="1"/>
    <col min="1551" max="1680" width="9.7109375" style="7" customWidth="1"/>
    <col min="1681"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7109375" style="7" bestFit="1" customWidth="1"/>
    <col min="1804" max="1804" width="16.7109375" style="7" bestFit="1" customWidth="1"/>
    <col min="1805" max="1806" width="16.140625" style="7" bestFit="1" customWidth="1"/>
    <col min="1807" max="1936" width="9.7109375" style="7" customWidth="1"/>
    <col min="1937"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7109375" style="7" bestFit="1" customWidth="1"/>
    <col min="2060" max="2060" width="16.7109375" style="7" bestFit="1" customWidth="1"/>
    <col min="2061" max="2062" width="16.140625" style="7" bestFit="1" customWidth="1"/>
    <col min="2063" max="2192" width="9.7109375" style="7" customWidth="1"/>
    <col min="2193"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7109375" style="7" bestFit="1" customWidth="1"/>
    <col min="2316" max="2316" width="16.7109375" style="7" bestFit="1" customWidth="1"/>
    <col min="2317" max="2318" width="16.140625" style="7" bestFit="1" customWidth="1"/>
    <col min="2319" max="2448" width="9.7109375" style="7" customWidth="1"/>
    <col min="2449"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7109375" style="7" bestFit="1" customWidth="1"/>
    <col min="2572" max="2572" width="16.7109375" style="7" bestFit="1" customWidth="1"/>
    <col min="2573" max="2574" width="16.140625" style="7" bestFit="1" customWidth="1"/>
    <col min="2575" max="2704" width="9.7109375" style="7" customWidth="1"/>
    <col min="2705"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7109375" style="7" bestFit="1" customWidth="1"/>
    <col min="2828" max="2828" width="16.7109375" style="7" bestFit="1" customWidth="1"/>
    <col min="2829" max="2830" width="16.140625" style="7" bestFit="1" customWidth="1"/>
    <col min="2831" max="2960" width="9.7109375" style="7" customWidth="1"/>
    <col min="2961"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7109375" style="7" bestFit="1" customWidth="1"/>
    <col min="3084" max="3084" width="16.7109375" style="7" bestFit="1" customWidth="1"/>
    <col min="3085" max="3086" width="16.140625" style="7" bestFit="1" customWidth="1"/>
    <col min="3087" max="3216" width="9.7109375" style="7" customWidth="1"/>
    <col min="3217"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7109375" style="7" bestFit="1" customWidth="1"/>
    <col min="3340" max="3340" width="16.7109375" style="7" bestFit="1" customWidth="1"/>
    <col min="3341" max="3342" width="16.140625" style="7" bestFit="1" customWidth="1"/>
    <col min="3343" max="3472" width="9.7109375" style="7" customWidth="1"/>
    <col min="3473"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7109375" style="7" bestFit="1" customWidth="1"/>
    <col min="3596" max="3596" width="16.7109375" style="7" bestFit="1" customWidth="1"/>
    <col min="3597" max="3598" width="16.140625" style="7" bestFit="1" customWidth="1"/>
    <col min="3599" max="3728" width="9.7109375" style="7" customWidth="1"/>
    <col min="3729"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7109375" style="7" bestFit="1" customWidth="1"/>
    <col min="3852" max="3852" width="16.7109375" style="7" bestFit="1" customWidth="1"/>
    <col min="3853" max="3854" width="16.140625" style="7" bestFit="1" customWidth="1"/>
    <col min="3855" max="3984" width="9.7109375" style="7" customWidth="1"/>
    <col min="3985"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7109375" style="7" bestFit="1" customWidth="1"/>
    <col min="4108" max="4108" width="16.7109375" style="7" bestFit="1" customWidth="1"/>
    <col min="4109" max="4110" width="16.140625" style="7" bestFit="1" customWidth="1"/>
    <col min="4111" max="4240" width="9.7109375" style="7" customWidth="1"/>
    <col min="4241"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7109375" style="7" bestFit="1" customWidth="1"/>
    <col min="4364" max="4364" width="16.7109375" style="7" bestFit="1" customWidth="1"/>
    <col min="4365" max="4366" width="16.140625" style="7" bestFit="1" customWidth="1"/>
    <col min="4367" max="4496" width="9.7109375" style="7" customWidth="1"/>
    <col min="4497"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7109375" style="7" bestFit="1" customWidth="1"/>
    <col min="4620" max="4620" width="16.7109375" style="7" bestFit="1" customWidth="1"/>
    <col min="4621" max="4622" width="16.140625" style="7" bestFit="1" customWidth="1"/>
    <col min="4623" max="4752" width="9.7109375" style="7" customWidth="1"/>
    <col min="4753"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7109375" style="7" bestFit="1" customWidth="1"/>
    <col min="4876" max="4876" width="16.7109375" style="7" bestFit="1" customWidth="1"/>
    <col min="4877" max="4878" width="16.140625" style="7" bestFit="1" customWidth="1"/>
    <col min="4879" max="5008" width="9.7109375" style="7" customWidth="1"/>
    <col min="5009"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7109375" style="7" bestFit="1" customWidth="1"/>
    <col min="5132" max="5132" width="16.7109375" style="7" bestFit="1" customWidth="1"/>
    <col min="5133" max="5134" width="16.140625" style="7" bestFit="1" customWidth="1"/>
    <col min="5135" max="5264" width="9.7109375" style="7" customWidth="1"/>
    <col min="5265"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7109375" style="7" bestFit="1" customWidth="1"/>
    <col min="5388" max="5388" width="16.7109375" style="7" bestFit="1" customWidth="1"/>
    <col min="5389" max="5390" width="16.140625" style="7" bestFit="1" customWidth="1"/>
    <col min="5391" max="5520" width="9.7109375" style="7" customWidth="1"/>
    <col min="5521"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7109375" style="7" bestFit="1" customWidth="1"/>
    <col min="5644" max="5644" width="16.7109375" style="7" bestFit="1" customWidth="1"/>
    <col min="5645" max="5646" width="16.140625" style="7" bestFit="1" customWidth="1"/>
    <col min="5647" max="5776" width="9.7109375" style="7" customWidth="1"/>
    <col min="5777"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7109375" style="7" bestFit="1" customWidth="1"/>
    <col min="5900" max="5900" width="16.7109375" style="7" bestFit="1" customWidth="1"/>
    <col min="5901" max="5902" width="16.140625" style="7" bestFit="1" customWidth="1"/>
    <col min="5903" max="6032" width="9.7109375" style="7" customWidth="1"/>
    <col min="6033"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7109375" style="7" bestFit="1" customWidth="1"/>
    <col min="6156" max="6156" width="16.7109375" style="7" bestFit="1" customWidth="1"/>
    <col min="6157" max="6158" width="16.140625" style="7" bestFit="1" customWidth="1"/>
    <col min="6159" max="6288" width="9.7109375" style="7" customWidth="1"/>
    <col min="6289"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7109375" style="7" bestFit="1" customWidth="1"/>
    <col min="6412" max="6412" width="16.7109375" style="7" bestFit="1" customWidth="1"/>
    <col min="6413" max="6414" width="16.140625" style="7" bestFit="1" customWidth="1"/>
    <col min="6415" max="6544" width="9.7109375" style="7" customWidth="1"/>
    <col min="6545"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7109375" style="7" bestFit="1" customWidth="1"/>
    <col min="6668" max="6668" width="16.7109375" style="7" bestFit="1" customWidth="1"/>
    <col min="6669" max="6670" width="16.140625" style="7" bestFit="1" customWidth="1"/>
    <col min="6671" max="6800" width="9.7109375" style="7" customWidth="1"/>
    <col min="6801"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7109375" style="7" bestFit="1" customWidth="1"/>
    <col min="6924" max="6924" width="16.7109375" style="7" bestFit="1" customWidth="1"/>
    <col min="6925" max="6926" width="16.140625" style="7" bestFit="1" customWidth="1"/>
    <col min="6927" max="7056" width="9.7109375" style="7" customWidth="1"/>
    <col min="7057"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7109375" style="7" bestFit="1" customWidth="1"/>
    <col min="7180" max="7180" width="16.7109375" style="7" bestFit="1" customWidth="1"/>
    <col min="7181" max="7182" width="16.140625" style="7" bestFit="1" customWidth="1"/>
    <col min="7183" max="7312" width="9.7109375" style="7" customWidth="1"/>
    <col min="7313"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7109375" style="7" bestFit="1" customWidth="1"/>
    <col min="7436" max="7436" width="16.7109375" style="7" bestFit="1" customWidth="1"/>
    <col min="7437" max="7438" width="16.140625" style="7" bestFit="1" customWidth="1"/>
    <col min="7439" max="7568" width="9.7109375" style="7" customWidth="1"/>
    <col min="7569"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7109375" style="7" bestFit="1" customWidth="1"/>
    <col min="7692" max="7692" width="16.7109375" style="7" bestFit="1" customWidth="1"/>
    <col min="7693" max="7694" width="16.140625" style="7" bestFit="1" customWidth="1"/>
    <col min="7695" max="7824" width="9.7109375" style="7" customWidth="1"/>
    <col min="7825"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7109375" style="7" bestFit="1" customWidth="1"/>
    <col min="7948" max="7948" width="16.7109375" style="7" bestFit="1" customWidth="1"/>
    <col min="7949" max="7950" width="16.140625" style="7" bestFit="1" customWidth="1"/>
    <col min="7951" max="8080" width="9.7109375" style="7" customWidth="1"/>
    <col min="8081"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7109375" style="7" bestFit="1" customWidth="1"/>
    <col min="8204" max="8204" width="16.7109375" style="7" bestFit="1" customWidth="1"/>
    <col min="8205" max="8206" width="16.140625" style="7" bestFit="1" customWidth="1"/>
    <col min="8207" max="8336" width="9.7109375" style="7" customWidth="1"/>
    <col min="8337"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7109375" style="7" bestFit="1" customWidth="1"/>
    <col min="8460" max="8460" width="16.7109375" style="7" bestFit="1" customWidth="1"/>
    <col min="8461" max="8462" width="16.140625" style="7" bestFit="1" customWidth="1"/>
    <col min="8463" max="8592" width="9.7109375" style="7" customWidth="1"/>
    <col min="8593"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7109375" style="7" bestFit="1" customWidth="1"/>
    <col min="8716" max="8716" width="16.7109375" style="7" bestFit="1" customWidth="1"/>
    <col min="8717" max="8718" width="16.140625" style="7" bestFit="1" customWidth="1"/>
    <col min="8719" max="8848" width="9.7109375" style="7" customWidth="1"/>
    <col min="8849"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7109375" style="7" bestFit="1" customWidth="1"/>
    <col min="8972" max="8972" width="16.7109375" style="7" bestFit="1" customWidth="1"/>
    <col min="8973" max="8974" width="16.140625" style="7" bestFit="1" customWidth="1"/>
    <col min="8975" max="9104" width="9.7109375" style="7" customWidth="1"/>
    <col min="9105"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7109375" style="7" bestFit="1" customWidth="1"/>
    <col min="9228" max="9228" width="16.7109375" style="7" bestFit="1" customWidth="1"/>
    <col min="9229" max="9230" width="16.140625" style="7" bestFit="1" customWidth="1"/>
    <col min="9231" max="9360" width="9.7109375" style="7" customWidth="1"/>
    <col min="9361"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7109375" style="7" bestFit="1" customWidth="1"/>
    <col min="9484" max="9484" width="16.7109375" style="7" bestFit="1" customWidth="1"/>
    <col min="9485" max="9486" width="16.140625" style="7" bestFit="1" customWidth="1"/>
    <col min="9487" max="9616" width="9.7109375" style="7" customWidth="1"/>
    <col min="9617"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7109375" style="7" bestFit="1" customWidth="1"/>
    <col min="9740" max="9740" width="16.7109375" style="7" bestFit="1" customWidth="1"/>
    <col min="9741" max="9742" width="16.140625" style="7" bestFit="1" customWidth="1"/>
    <col min="9743" max="9872" width="9.7109375" style="7" customWidth="1"/>
    <col min="9873"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7109375" style="7" bestFit="1" customWidth="1"/>
    <col min="9996" max="9996" width="16.7109375" style="7" bestFit="1" customWidth="1"/>
    <col min="9997" max="9998" width="16.140625" style="7" bestFit="1" customWidth="1"/>
    <col min="9999" max="10128" width="9.7109375" style="7" customWidth="1"/>
    <col min="10129"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7109375" style="7" bestFit="1" customWidth="1"/>
    <col min="10252" max="10252" width="16.7109375" style="7" bestFit="1" customWidth="1"/>
    <col min="10253" max="10254" width="16.140625" style="7" bestFit="1" customWidth="1"/>
    <col min="10255" max="10384" width="9.7109375" style="7" customWidth="1"/>
    <col min="10385"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7109375" style="7" bestFit="1" customWidth="1"/>
    <col min="10508" max="10508" width="16.7109375" style="7" bestFit="1" customWidth="1"/>
    <col min="10509" max="10510" width="16.140625" style="7" bestFit="1" customWidth="1"/>
    <col min="10511" max="10640" width="9.7109375" style="7" customWidth="1"/>
    <col min="10641"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7109375" style="7" bestFit="1" customWidth="1"/>
    <col min="10764" max="10764" width="16.7109375" style="7" bestFit="1" customWidth="1"/>
    <col min="10765" max="10766" width="16.140625" style="7" bestFit="1" customWidth="1"/>
    <col min="10767" max="10896" width="9.7109375" style="7" customWidth="1"/>
    <col min="10897"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7109375" style="7" bestFit="1" customWidth="1"/>
    <col min="11020" max="11020" width="16.7109375" style="7" bestFit="1" customWidth="1"/>
    <col min="11021" max="11022" width="16.140625" style="7" bestFit="1" customWidth="1"/>
    <col min="11023" max="11152" width="9.7109375" style="7" customWidth="1"/>
    <col min="11153"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7109375" style="7" bestFit="1" customWidth="1"/>
    <col min="11276" max="11276" width="16.7109375" style="7" bestFit="1" customWidth="1"/>
    <col min="11277" max="11278" width="16.140625" style="7" bestFit="1" customWidth="1"/>
    <col min="11279" max="11408" width="9.7109375" style="7" customWidth="1"/>
    <col min="11409"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7109375" style="7" bestFit="1" customWidth="1"/>
    <col min="11532" max="11532" width="16.7109375" style="7" bestFit="1" customWidth="1"/>
    <col min="11533" max="11534" width="16.140625" style="7" bestFit="1" customWidth="1"/>
    <col min="11535" max="11664" width="9.7109375" style="7" customWidth="1"/>
    <col min="11665"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7109375" style="7" bestFit="1" customWidth="1"/>
    <col min="11788" max="11788" width="16.7109375" style="7" bestFit="1" customWidth="1"/>
    <col min="11789" max="11790" width="16.140625" style="7" bestFit="1" customWidth="1"/>
    <col min="11791" max="11920" width="9.7109375" style="7" customWidth="1"/>
    <col min="11921"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7109375" style="7" bestFit="1" customWidth="1"/>
    <col min="12044" max="12044" width="16.7109375" style="7" bestFit="1" customWidth="1"/>
    <col min="12045" max="12046" width="16.140625" style="7" bestFit="1" customWidth="1"/>
    <col min="12047" max="12176" width="9.7109375" style="7" customWidth="1"/>
    <col min="12177"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7109375" style="7" bestFit="1" customWidth="1"/>
    <col min="12300" max="12300" width="16.7109375" style="7" bestFit="1" customWidth="1"/>
    <col min="12301" max="12302" width="16.140625" style="7" bestFit="1" customWidth="1"/>
    <col min="12303" max="12432" width="9.7109375" style="7" customWidth="1"/>
    <col min="12433"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7109375" style="7" bestFit="1" customWidth="1"/>
    <col min="12556" max="12556" width="16.7109375" style="7" bestFit="1" customWidth="1"/>
    <col min="12557" max="12558" width="16.140625" style="7" bestFit="1" customWidth="1"/>
    <col min="12559" max="12688" width="9.7109375" style="7" customWidth="1"/>
    <col min="12689"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7109375" style="7" bestFit="1" customWidth="1"/>
    <col min="12812" max="12812" width="16.7109375" style="7" bestFit="1" customWidth="1"/>
    <col min="12813" max="12814" width="16.140625" style="7" bestFit="1" customWidth="1"/>
    <col min="12815" max="12944" width="9.7109375" style="7" customWidth="1"/>
    <col min="12945"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7109375" style="7" bestFit="1" customWidth="1"/>
    <col min="13068" max="13068" width="16.7109375" style="7" bestFit="1" customWidth="1"/>
    <col min="13069" max="13070" width="16.140625" style="7" bestFit="1" customWidth="1"/>
    <col min="13071" max="13200" width="9.7109375" style="7" customWidth="1"/>
    <col min="13201"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7109375" style="7" bestFit="1" customWidth="1"/>
    <col min="13324" max="13324" width="16.7109375" style="7" bestFit="1" customWidth="1"/>
    <col min="13325" max="13326" width="16.140625" style="7" bestFit="1" customWidth="1"/>
    <col min="13327" max="13456" width="9.7109375" style="7" customWidth="1"/>
    <col min="13457"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7109375" style="7" bestFit="1" customWidth="1"/>
    <col min="13580" max="13580" width="16.7109375" style="7" bestFit="1" customWidth="1"/>
    <col min="13581" max="13582" width="16.140625" style="7" bestFit="1" customWidth="1"/>
    <col min="13583" max="13712" width="9.7109375" style="7" customWidth="1"/>
    <col min="13713"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7109375" style="7" bestFit="1" customWidth="1"/>
    <col min="13836" max="13836" width="16.7109375" style="7" bestFit="1" customWidth="1"/>
    <col min="13837" max="13838" width="16.140625" style="7" bestFit="1" customWidth="1"/>
    <col min="13839" max="13968" width="9.7109375" style="7" customWidth="1"/>
    <col min="13969"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7109375" style="7" bestFit="1" customWidth="1"/>
    <col min="14092" max="14092" width="16.7109375" style="7" bestFit="1" customWidth="1"/>
    <col min="14093" max="14094" width="16.140625" style="7" bestFit="1" customWidth="1"/>
    <col min="14095" max="14224" width="9.7109375" style="7" customWidth="1"/>
    <col min="14225"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7109375" style="7" bestFit="1" customWidth="1"/>
    <col min="14348" max="14348" width="16.7109375" style="7" bestFit="1" customWidth="1"/>
    <col min="14349" max="14350" width="16.140625" style="7" bestFit="1" customWidth="1"/>
    <col min="14351" max="14480" width="9.7109375" style="7" customWidth="1"/>
    <col min="14481"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7109375" style="7" bestFit="1" customWidth="1"/>
    <col min="14604" max="14604" width="16.7109375" style="7" bestFit="1" customWidth="1"/>
    <col min="14605" max="14606" width="16.140625" style="7" bestFit="1" customWidth="1"/>
    <col min="14607" max="14736" width="9.7109375" style="7" customWidth="1"/>
    <col min="14737"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7109375" style="7" bestFit="1" customWidth="1"/>
    <col min="14860" max="14860" width="16.7109375" style="7" bestFit="1" customWidth="1"/>
    <col min="14861" max="14862" width="16.140625" style="7" bestFit="1" customWidth="1"/>
    <col min="14863" max="14992" width="9.7109375" style="7" customWidth="1"/>
    <col min="14993"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7109375" style="7" bestFit="1" customWidth="1"/>
    <col min="15116" max="15116" width="16.7109375" style="7" bestFit="1" customWidth="1"/>
    <col min="15117" max="15118" width="16.140625" style="7" bestFit="1" customWidth="1"/>
    <col min="15119" max="15248" width="9.7109375" style="7" customWidth="1"/>
    <col min="15249"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7109375" style="7" bestFit="1" customWidth="1"/>
    <col min="15372" max="15372" width="16.7109375" style="7" bestFit="1" customWidth="1"/>
    <col min="15373" max="15374" width="16.140625" style="7" bestFit="1" customWidth="1"/>
    <col min="15375" max="15504" width="9.7109375" style="7" customWidth="1"/>
    <col min="15505"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7109375" style="7" bestFit="1" customWidth="1"/>
    <col min="15628" max="15628" width="16.7109375" style="7" bestFit="1" customWidth="1"/>
    <col min="15629" max="15630" width="16.140625" style="7" bestFit="1" customWidth="1"/>
    <col min="15631" max="15760" width="9.7109375" style="7" customWidth="1"/>
    <col min="15761"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7109375" style="7" bestFit="1" customWidth="1"/>
    <col min="15884" max="15884" width="16.7109375" style="7" bestFit="1" customWidth="1"/>
    <col min="15885" max="15886" width="16.140625" style="7" bestFit="1" customWidth="1"/>
    <col min="15887" max="16016" width="9.7109375" style="7" customWidth="1"/>
    <col min="16017"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7109375" style="7" bestFit="1" customWidth="1"/>
    <col min="16140" max="16140" width="16.7109375" style="7" bestFit="1" customWidth="1"/>
    <col min="16141" max="16142" width="16.140625" style="7" bestFit="1" customWidth="1"/>
    <col min="16143" max="16272" width="9.7109375" style="7" customWidth="1"/>
    <col min="16273" max="16384" width="11.7109375" style="7"/>
  </cols>
  <sheetData>
    <row r="1" spans="1:14" ht="12.75" x14ac:dyDescent="0.2">
      <c r="A1" s="1" t="s">
        <v>0</v>
      </c>
      <c r="B1" s="2"/>
      <c r="D1" s="4"/>
      <c r="E1" s="5"/>
    </row>
    <row r="2" spans="1:14" ht="12.75" x14ac:dyDescent="0.2">
      <c r="A2" s="1" t="s">
        <v>1</v>
      </c>
      <c r="B2" s="2"/>
      <c r="D2" s="4"/>
      <c r="E2" s="5"/>
    </row>
    <row r="3" spans="1:14" ht="12.75" x14ac:dyDescent="0.2">
      <c r="A3" s="8" t="s">
        <v>2</v>
      </c>
      <c r="F3" s="6" t="s">
        <v>3</v>
      </c>
      <c r="L3" s="10"/>
    </row>
    <row r="4" spans="1:14" x14ac:dyDescent="0.15">
      <c r="A4" s="11"/>
      <c r="B4" s="2"/>
      <c r="C4" s="2"/>
      <c r="D4" s="11"/>
      <c r="E4" s="12"/>
      <c r="F4" s="11" t="s">
        <v>3</v>
      </c>
      <c r="G4" s="11"/>
      <c r="H4" s="11"/>
      <c r="I4" s="11"/>
      <c r="J4" s="11"/>
      <c r="K4" s="11"/>
      <c r="L4" s="11"/>
      <c r="M4" s="11"/>
      <c r="N4" s="11"/>
    </row>
    <row r="5" spans="1:14"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row>
    <row r="6" spans="1:14" ht="12.75" customHeight="1" x14ac:dyDescent="0.2">
      <c r="A6" s="19"/>
      <c r="B6" s="20"/>
      <c r="C6" s="20"/>
      <c r="D6" s="21"/>
      <c r="E6" s="22"/>
      <c r="F6" s="21"/>
      <c r="G6" s="20" t="s">
        <v>15</v>
      </c>
      <c r="H6" s="20" t="s">
        <v>16</v>
      </c>
      <c r="I6" s="23" t="s">
        <v>17</v>
      </c>
      <c r="J6" s="23" t="s">
        <v>18</v>
      </c>
      <c r="K6" s="23" t="s">
        <v>19</v>
      </c>
      <c r="L6" s="20" t="s">
        <v>20</v>
      </c>
      <c r="M6" s="20" t="s">
        <v>21</v>
      </c>
      <c r="N6" s="24" t="s">
        <v>22</v>
      </c>
    </row>
    <row r="7" spans="1:14" ht="12.75" customHeight="1" x14ac:dyDescent="0.2">
      <c r="A7" s="19"/>
      <c r="B7" s="20" t="s">
        <v>23</v>
      </c>
      <c r="C7" s="20" t="s">
        <v>24</v>
      </c>
      <c r="D7" s="25"/>
      <c r="E7" s="26" t="s">
        <v>25</v>
      </c>
      <c r="F7" s="21"/>
      <c r="G7" s="20" t="s">
        <v>26</v>
      </c>
      <c r="H7" s="20" t="s">
        <v>27</v>
      </c>
      <c r="I7" s="20" t="s">
        <v>28</v>
      </c>
      <c r="J7" s="23" t="s">
        <v>29</v>
      </c>
      <c r="K7" s="23" t="s">
        <v>30</v>
      </c>
      <c r="L7" s="20" t="s">
        <v>31</v>
      </c>
      <c r="M7" s="20" t="s">
        <v>32</v>
      </c>
      <c r="N7" s="27"/>
    </row>
    <row r="8" spans="1:14" ht="12.75" x14ac:dyDescent="0.2">
      <c r="A8" s="28" t="s">
        <v>33</v>
      </c>
      <c r="B8" s="29"/>
      <c r="C8" s="29">
        <v>21477.01</v>
      </c>
      <c r="D8" s="30"/>
      <c r="E8" s="29"/>
      <c r="F8" s="29" t="s">
        <v>34</v>
      </c>
      <c r="G8" s="29">
        <v>484.14</v>
      </c>
      <c r="H8" s="31"/>
      <c r="I8" s="31"/>
      <c r="J8" s="31"/>
      <c r="K8" s="31"/>
      <c r="L8" s="32" t="s">
        <v>35</v>
      </c>
      <c r="M8" s="31" t="s">
        <v>22</v>
      </c>
      <c r="N8" s="33"/>
    </row>
    <row r="9" spans="1:14" x14ac:dyDescent="0.15">
      <c r="A9" s="11"/>
      <c r="B9" s="2"/>
      <c r="C9" s="34"/>
      <c r="D9" s="11"/>
      <c r="E9" s="12"/>
      <c r="F9" s="11"/>
      <c r="G9" s="2"/>
      <c r="H9" s="2"/>
      <c r="I9" s="2"/>
      <c r="J9" s="2"/>
      <c r="K9" s="11"/>
      <c r="L9" s="11"/>
      <c r="M9" s="11"/>
      <c r="N9" s="11"/>
    </row>
    <row r="10" spans="1:14"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row>
    <row r="11" spans="1:14" x14ac:dyDescent="0.15">
      <c r="A11" s="35" t="s">
        <v>36</v>
      </c>
      <c r="B11" s="36">
        <v>193</v>
      </c>
      <c r="C11" s="36" t="s">
        <v>37</v>
      </c>
      <c r="D11" s="36" t="s">
        <v>38</v>
      </c>
      <c r="E11" s="37">
        <v>139</v>
      </c>
      <c r="F11" s="38" t="s">
        <v>41</v>
      </c>
      <c r="G11" s="39">
        <v>6.3</v>
      </c>
      <c r="H11" s="36" t="s">
        <v>40</v>
      </c>
      <c r="I11" s="40">
        <v>24.5</v>
      </c>
      <c r="J11" s="41">
        <v>139000</v>
      </c>
      <c r="K11" s="41">
        <v>104985.28</v>
      </c>
      <c r="L11" s="41">
        <f t="shared" si="0"/>
        <v>2254770</v>
      </c>
      <c r="M11" s="41">
        <v>11592</v>
      </c>
      <c r="N11" s="41">
        <v>2266362</v>
      </c>
    </row>
    <row r="12" spans="1:14"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c r="N12" s="41"/>
    </row>
    <row r="13" spans="1:14" x14ac:dyDescent="0.15">
      <c r="A13" s="35" t="s">
        <v>36</v>
      </c>
      <c r="B13" s="36">
        <v>199</v>
      </c>
      <c r="C13" s="36" t="s">
        <v>42</v>
      </c>
      <c r="D13" s="36" t="s">
        <v>38</v>
      </c>
      <c r="E13" s="37">
        <v>143</v>
      </c>
      <c r="F13" s="38" t="s">
        <v>44</v>
      </c>
      <c r="G13" s="39">
        <v>6.3</v>
      </c>
      <c r="H13" s="36" t="s">
        <v>40</v>
      </c>
      <c r="I13" s="40">
        <v>24.5</v>
      </c>
      <c r="J13" s="41">
        <v>143000</v>
      </c>
      <c r="K13" s="41">
        <v>111323.48</v>
      </c>
      <c r="L13" s="41">
        <f t="shared" si="0"/>
        <v>2390895</v>
      </c>
      <c r="M13" s="41">
        <v>12293</v>
      </c>
      <c r="N13" s="41">
        <v>2403188</v>
      </c>
    </row>
    <row r="14" spans="1:14" x14ac:dyDescent="0.15">
      <c r="A14" s="35" t="s">
        <v>36</v>
      </c>
      <c r="B14" s="36">
        <v>202</v>
      </c>
      <c r="C14" s="36" t="s">
        <v>45</v>
      </c>
      <c r="D14" s="36" t="s">
        <v>38</v>
      </c>
      <c r="E14" s="37">
        <v>230</v>
      </c>
      <c r="F14" s="38" t="s">
        <v>46</v>
      </c>
      <c r="G14" s="39">
        <v>7.4</v>
      </c>
      <c r="H14" s="36" t="s">
        <v>40</v>
      </c>
      <c r="I14" s="40">
        <v>5</v>
      </c>
      <c r="J14" s="41">
        <v>230000</v>
      </c>
      <c r="K14" s="41">
        <v>0</v>
      </c>
      <c r="L14" s="41">
        <f t="shared" si="0"/>
        <v>0</v>
      </c>
      <c r="M14" s="41"/>
      <c r="N14" s="41"/>
    </row>
    <row r="15" spans="1:14" x14ac:dyDescent="0.15">
      <c r="A15" s="35" t="s">
        <v>47</v>
      </c>
      <c r="B15" s="36">
        <v>202</v>
      </c>
      <c r="C15" s="36" t="s">
        <v>45</v>
      </c>
      <c r="D15" s="36" t="s">
        <v>38</v>
      </c>
      <c r="E15" s="37">
        <v>317</v>
      </c>
      <c r="F15" s="38" t="s">
        <v>48</v>
      </c>
      <c r="G15" s="39">
        <v>7.4</v>
      </c>
      <c r="H15" s="36" t="s">
        <v>40</v>
      </c>
      <c r="I15" s="40">
        <v>20</v>
      </c>
      <c r="J15" s="41">
        <v>317000</v>
      </c>
      <c r="K15" s="41">
        <v>175781.16</v>
      </c>
      <c r="L15" s="41">
        <f t="shared" si="0"/>
        <v>3775254</v>
      </c>
      <c r="M15" s="41">
        <v>22739</v>
      </c>
      <c r="N15" s="41">
        <v>3797993</v>
      </c>
    </row>
    <row r="16" spans="1:14" x14ac:dyDescent="0.15">
      <c r="A16" s="35" t="s">
        <v>49</v>
      </c>
      <c r="B16" s="36">
        <v>211</v>
      </c>
      <c r="C16" s="36" t="s">
        <v>50</v>
      </c>
      <c r="D16" s="36" t="s">
        <v>38</v>
      </c>
      <c r="E16" s="37">
        <v>290</v>
      </c>
      <c r="F16" s="36" t="s">
        <v>51</v>
      </c>
      <c r="G16" s="39">
        <v>6.9</v>
      </c>
      <c r="H16" s="36" t="s">
        <v>40</v>
      </c>
      <c r="I16" s="40">
        <v>20</v>
      </c>
      <c r="J16" s="41">
        <v>290000</v>
      </c>
      <c r="K16" s="41">
        <v>109901.84</v>
      </c>
      <c r="L16" s="41">
        <f t="shared" si="0"/>
        <v>2360363</v>
      </c>
      <c r="M16" s="41">
        <v>347988</v>
      </c>
      <c r="N16" s="41">
        <v>2708351</v>
      </c>
    </row>
    <row r="17" spans="1:14" x14ac:dyDescent="0.15">
      <c r="A17" s="35" t="s">
        <v>49</v>
      </c>
      <c r="B17" s="36">
        <v>211</v>
      </c>
      <c r="C17" s="36" t="s">
        <v>50</v>
      </c>
      <c r="D17" s="36" t="s">
        <v>38</v>
      </c>
      <c r="E17" s="37">
        <v>128</v>
      </c>
      <c r="F17" s="36" t="s">
        <v>52</v>
      </c>
      <c r="G17" s="39">
        <v>6.9</v>
      </c>
      <c r="H17" s="36" t="s">
        <v>40</v>
      </c>
      <c r="I17" s="40">
        <v>20</v>
      </c>
      <c r="J17" s="41">
        <v>128000</v>
      </c>
      <c r="K17" s="41">
        <v>46929.95</v>
      </c>
      <c r="L17" s="41">
        <f t="shared" si="0"/>
        <v>1007915</v>
      </c>
      <c r="M17" s="41">
        <v>148595</v>
      </c>
      <c r="N17" s="41">
        <v>1156510</v>
      </c>
    </row>
    <row r="18" spans="1:14" x14ac:dyDescent="0.15">
      <c r="A18" s="35" t="s">
        <v>53</v>
      </c>
      <c r="B18" s="36">
        <v>211</v>
      </c>
      <c r="C18" s="36" t="s">
        <v>50</v>
      </c>
      <c r="D18" s="36" t="s">
        <v>38</v>
      </c>
      <c r="E18" s="37">
        <v>22</v>
      </c>
      <c r="F18" s="36" t="s">
        <v>54</v>
      </c>
      <c r="G18" s="39">
        <v>6.9</v>
      </c>
      <c r="H18" s="36" t="s">
        <v>40</v>
      </c>
      <c r="I18" s="40">
        <v>20</v>
      </c>
      <c r="J18" s="41">
        <v>22000</v>
      </c>
      <c r="K18" s="41">
        <v>47935.360000000001</v>
      </c>
      <c r="L18" s="41">
        <f t="shared" si="0"/>
        <v>1029508</v>
      </c>
      <c r="M18" s="41">
        <v>151780</v>
      </c>
      <c r="N18" s="41">
        <v>1181288</v>
      </c>
    </row>
    <row r="19" spans="1:14" x14ac:dyDescent="0.15">
      <c r="A19" s="35"/>
      <c r="B19" s="36"/>
      <c r="C19" s="36"/>
      <c r="D19" s="36"/>
      <c r="E19" s="37"/>
      <c r="F19" s="36"/>
      <c r="G19" s="39"/>
      <c r="H19" s="36"/>
      <c r="I19" s="40"/>
      <c r="J19" s="41"/>
      <c r="K19" s="41"/>
      <c r="L19" s="41"/>
      <c r="M19" s="41"/>
      <c r="N19" s="41"/>
    </row>
    <row r="20" spans="1:14" x14ac:dyDescent="0.15">
      <c r="A20" s="35" t="s">
        <v>49</v>
      </c>
      <c r="B20" s="36">
        <v>221</v>
      </c>
      <c r="C20" s="36" t="s">
        <v>55</v>
      </c>
      <c r="D20" s="36" t="s">
        <v>38</v>
      </c>
      <c r="E20" s="37">
        <v>330</v>
      </c>
      <c r="F20" s="36" t="s">
        <v>56</v>
      </c>
      <c r="G20" s="39">
        <v>7.4</v>
      </c>
      <c r="H20" s="36" t="s">
        <v>57</v>
      </c>
      <c r="I20" s="40">
        <v>20</v>
      </c>
      <c r="J20" s="41">
        <v>330000</v>
      </c>
      <c r="K20" s="41">
        <v>215000</v>
      </c>
      <c r="L20" s="41">
        <f t="shared" si="0"/>
        <v>4617557</v>
      </c>
      <c r="M20" s="41">
        <v>731988</v>
      </c>
      <c r="N20" s="41">
        <v>5349545</v>
      </c>
    </row>
    <row r="21" spans="1:14" x14ac:dyDescent="0.15">
      <c r="A21" s="35" t="s">
        <v>49</v>
      </c>
      <c r="B21" s="36">
        <v>221</v>
      </c>
      <c r="C21" s="36" t="s">
        <v>55</v>
      </c>
      <c r="D21" s="36" t="s">
        <v>38</v>
      </c>
      <c r="E21" s="37">
        <v>43</v>
      </c>
      <c r="F21" s="36" t="s">
        <v>58</v>
      </c>
      <c r="G21" s="39">
        <v>7.4</v>
      </c>
      <c r="H21" s="36" t="s">
        <v>57</v>
      </c>
      <c r="I21" s="40">
        <v>20</v>
      </c>
      <c r="J21" s="41">
        <v>43000</v>
      </c>
      <c r="K21" s="41">
        <v>28000</v>
      </c>
      <c r="L21" s="41">
        <f t="shared" si="0"/>
        <v>601356</v>
      </c>
      <c r="M21" s="41">
        <v>95325</v>
      </c>
      <c r="N21" s="41">
        <v>696681</v>
      </c>
    </row>
    <row r="22" spans="1:14" x14ac:dyDescent="0.15">
      <c r="A22" s="35" t="s">
        <v>49</v>
      </c>
      <c r="B22" s="36">
        <v>221</v>
      </c>
      <c r="C22" s="36" t="s">
        <v>55</v>
      </c>
      <c r="D22" s="36" t="s">
        <v>38</v>
      </c>
      <c r="E22" s="37">
        <v>240</v>
      </c>
      <c r="F22" s="36" t="s">
        <v>59</v>
      </c>
      <c r="G22" s="39">
        <v>7.4</v>
      </c>
      <c r="H22" s="36" t="s">
        <v>57</v>
      </c>
      <c r="I22" s="40">
        <v>12</v>
      </c>
      <c r="J22" s="41">
        <v>240000</v>
      </c>
      <c r="K22" s="41">
        <v>11038.48</v>
      </c>
      <c r="L22" s="41">
        <f t="shared" si="0"/>
        <v>237074</v>
      </c>
      <c r="M22" s="41">
        <v>37581</v>
      </c>
      <c r="N22" s="41">
        <v>274655</v>
      </c>
    </row>
    <row r="23" spans="1:14" x14ac:dyDescent="0.15">
      <c r="A23" s="35" t="s">
        <v>49</v>
      </c>
      <c r="B23" s="36">
        <v>221</v>
      </c>
      <c r="C23" s="36" t="s">
        <v>55</v>
      </c>
      <c r="D23" s="36" t="s">
        <v>38</v>
      </c>
      <c r="E23" s="37">
        <v>55</v>
      </c>
      <c r="F23" s="36" t="s">
        <v>60</v>
      </c>
      <c r="G23" s="39">
        <v>7.4</v>
      </c>
      <c r="H23" s="36" t="s">
        <v>57</v>
      </c>
      <c r="I23" s="40">
        <v>12</v>
      </c>
      <c r="J23" s="41">
        <v>55000</v>
      </c>
      <c r="K23" s="41">
        <v>2563.56</v>
      </c>
      <c r="L23" s="41">
        <f>ROUND((K23*$C$8/1000),0)</f>
        <v>55058</v>
      </c>
      <c r="M23" s="41">
        <v>8792</v>
      </c>
      <c r="N23" s="41">
        <v>63850</v>
      </c>
    </row>
    <row r="24" spans="1:14" x14ac:dyDescent="0.15">
      <c r="A24" s="35" t="s">
        <v>53</v>
      </c>
      <c r="B24" s="36">
        <v>221</v>
      </c>
      <c r="C24" s="36" t="s">
        <v>55</v>
      </c>
      <c r="D24" s="36" t="s">
        <v>38</v>
      </c>
      <c r="E24" s="37">
        <v>50</v>
      </c>
      <c r="F24" s="36" t="s">
        <v>61</v>
      </c>
      <c r="G24" s="39">
        <v>7.4</v>
      </c>
      <c r="H24" s="36" t="s">
        <v>57</v>
      </c>
      <c r="I24" s="40">
        <v>20</v>
      </c>
      <c r="J24" s="41">
        <v>50000</v>
      </c>
      <c r="K24" s="41">
        <v>112270.5</v>
      </c>
      <c r="L24" s="41">
        <f>ROUND((K24*$C$8/1000),0)</f>
        <v>2411235</v>
      </c>
      <c r="M24" s="41">
        <v>380482</v>
      </c>
      <c r="N24" s="41">
        <v>2791717</v>
      </c>
    </row>
    <row r="25" spans="1:14"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row>
    <row r="26" spans="1:14"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row>
    <row r="27" spans="1:14" x14ac:dyDescent="0.15">
      <c r="A27" s="35"/>
      <c r="B27" s="36"/>
      <c r="C27" s="36"/>
      <c r="D27" s="36"/>
      <c r="E27" s="37"/>
      <c r="F27" s="36"/>
      <c r="G27" s="39"/>
      <c r="H27" s="36"/>
      <c r="I27" s="40"/>
      <c r="J27" s="41"/>
      <c r="K27" s="41"/>
      <c r="L27" s="41"/>
      <c r="M27" s="41"/>
      <c r="N27" s="41"/>
    </row>
    <row r="28" spans="1:14" x14ac:dyDescent="0.15">
      <c r="A28" s="35" t="s">
        <v>62</v>
      </c>
      <c r="B28" s="36">
        <v>228</v>
      </c>
      <c r="C28" s="36" t="s">
        <v>68</v>
      </c>
      <c r="D28" s="36" t="s">
        <v>38</v>
      </c>
      <c r="E28" s="37">
        <v>433</v>
      </c>
      <c r="F28" s="36" t="s">
        <v>43</v>
      </c>
      <c r="G28" s="39">
        <v>7.5</v>
      </c>
      <c r="H28" s="36" t="s">
        <v>65</v>
      </c>
      <c r="I28" s="40">
        <v>21</v>
      </c>
      <c r="J28" s="41">
        <v>433000</v>
      </c>
      <c r="K28" s="41">
        <v>202468</v>
      </c>
      <c r="L28" s="41">
        <f>ROUND((K28*$C$8/1000),0)</f>
        <v>4348407</v>
      </c>
      <c r="M28" s="41">
        <v>26687</v>
      </c>
      <c r="N28" s="41">
        <v>4375094</v>
      </c>
    </row>
    <row r="29" spans="1:14" x14ac:dyDescent="0.15">
      <c r="A29" s="35" t="s">
        <v>66</v>
      </c>
      <c r="B29" s="36">
        <v>228</v>
      </c>
      <c r="C29" s="36" t="s">
        <v>68</v>
      </c>
      <c r="D29" s="36" t="s">
        <v>38</v>
      </c>
      <c r="E29" s="37">
        <v>60</v>
      </c>
      <c r="F29" s="36" t="s">
        <v>44</v>
      </c>
      <c r="G29" s="39">
        <v>7.5</v>
      </c>
      <c r="H29" s="36" t="s">
        <v>65</v>
      </c>
      <c r="I29" s="40">
        <v>21</v>
      </c>
      <c r="J29" s="41">
        <v>60000</v>
      </c>
      <c r="K29" s="41">
        <v>130555</v>
      </c>
      <c r="L29" s="41">
        <f>ROUND((K29*$C$8/1000),0)</f>
        <v>2803931</v>
      </c>
      <c r="M29" s="41">
        <v>17208</v>
      </c>
      <c r="N29" s="41">
        <v>2821139</v>
      </c>
    </row>
    <row r="30" spans="1:14" x14ac:dyDescent="0.15">
      <c r="A30" s="35" t="s">
        <v>69</v>
      </c>
      <c r="B30" s="36">
        <v>236</v>
      </c>
      <c r="C30" s="36" t="s">
        <v>70</v>
      </c>
      <c r="D30" s="36" t="s">
        <v>38</v>
      </c>
      <c r="E30" s="37">
        <v>403</v>
      </c>
      <c r="F30" s="38" t="s">
        <v>71</v>
      </c>
      <c r="G30" s="39">
        <v>7</v>
      </c>
      <c r="H30" s="36" t="s">
        <v>65</v>
      </c>
      <c r="I30" s="40">
        <v>19</v>
      </c>
      <c r="J30" s="41">
        <v>403000</v>
      </c>
      <c r="K30" s="41">
        <v>198800.38</v>
      </c>
      <c r="L30" s="41">
        <f>ROUND((K30*$C$8/1000),0)</f>
        <v>4269638</v>
      </c>
      <c r="M30" s="41">
        <v>49239</v>
      </c>
      <c r="N30" s="41">
        <v>4318877</v>
      </c>
    </row>
    <row r="31" spans="1:14" x14ac:dyDescent="0.15">
      <c r="A31" s="35" t="s">
        <v>72</v>
      </c>
      <c r="B31" s="36">
        <v>236</v>
      </c>
      <c r="C31" s="36" t="s">
        <v>70</v>
      </c>
      <c r="D31" s="36" t="s">
        <v>38</v>
      </c>
      <c r="E31" s="37">
        <v>35.5</v>
      </c>
      <c r="F31" s="38" t="s">
        <v>73</v>
      </c>
      <c r="G31" s="39">
        <v>6.5</v>
      </c>
      <c r="H31" s="36" t="s">
        <v>65</v>
      </c>
      <c r="I31" s="40">
        <v>20</v>
      </c>
      <c r="J31" s="41">
        <v>35500</v>
      </c>
      <c r="K31" s="41">
        <v>69507.33</v>
      </c>
      <c r="L31" s="41">
        <f>ROUND((K31*$C$8/1000),0)</f>
        <v>1492810</v>
      </c>
      <c r="M31" s="41">
        <v>0</v>
      </c>
      <c r="N31" s="41">
        <v>1492810</v>
      </c>
    </row>
    <row r="32" spans="1:14" x14ac:dyDescent="0.15">
      <c r="A32" s="35" t="s">
        <v>74</v>
      </c>
      <c r="B32" s="36">
        <v>239</v>
      </c>
      <c r="C32" s="36" t="s">
        <v>75</v>
      </c>
      <c r="D32" s="36" t="s">
        <v>38</v>
      </c>
      <c r="E32" s="37">
        <v>2100</v>
      </c>
      <c r="F32" s="36" t="s">
        <v>51</v>
      </c>
      <c r="G32" s="39">
        <v>6.8</v>
      </c>
      <c r="H32" s="36" t="s">
        <v>40</v>
      </c>
      <c r="I32" s="40">
        <v>4</v>
      </c>
      <c r="J32" s="41">
        <v>210000</v>
      </c>
      <c r="K32" s="41">
        <v>0</v>
      </c>
      <c r="L32" s="41">
        <v>0</v>
      </c>
      <c r="M32" s="41"/>
      <c r="N32" s="41"/>
    </row>
    <row r="33" spans="1:14" x14ac:dyDescent="0.15">
      <c r="A33" s="35" t="s">
        <v>74</v>
      </c>
      <c r="B33" s="36">
        <v>239</v>
      </c>
      <c r="C33" s="36" t="s">
        <v>75</v>
      </c>
      <c r="D33" s="36" t="s">
        <v>38</v>
      </c>
      <c r="E33" s="37">
        <v>590</v>
      </c>
      <c r="F33" s="36" t="s">
        <v>54</v>
      </c>
      <c r="G33" s="39">
        <v>6.8</v>
      </c>
      <c r="H33" s="36" t="s">
        <v>40</v>
      </c>
      <c r="I33" s="40">
        <v>14</v>
      </c>
      <c r="J33" s="41">
        <v>590000</v>
      </c>
      <c r="K33" s="41">
        <v>0</v>
      </c>
      <c r="L33" s="41">
        <f>ROUND((K33*$C$8/1000),0)</f>
        <v>0</v>
      </c>
      <c r="M33" s="41">
        <v>0</v>
      </c>
      <c r="N33" s="41">
        <v>0</v>
      </c>
    </row>
    <row r="34" spans="1:14" x14ac:dyDescent="0.15">
      <c r="A34" s="35" t="s">
        <v>76</v>
      </c>
      <c r="B34" s="36">
        <v>239</v>
      </c>
      <c r="C34" s="36" t="s">
        <v>75</v>
      </c>
      <c r="D34" s="36" t="s">
        <v>38</v>
      </c>
      <c r="E34" s="37">
        <v>48</v>
      </c>
      <c r="F34" s="36" t="s">
        <v>77</v>
      </c>
      <c r="G34" s="39">
        <v>6.8</v>
      </c>
      <c r="H34" s="36" t="s">
        <v>40</v>
      </c>
      <c r="I34" s="40">
        <v>14</v>
      </c>
      <c r="J34" s="41">
        <v>48000</v>
      </c>
      <c r="K34" s="41">
        <v>94209.91</v>
      </c>
      <c r="L34" s="41">
        <f>ROUND((K34*$C$8/1000),0)</f>
        <v>2023347</v>
      </c>
      <c r="M34" s="41">
        <v>0</v>
      </c>
      <c r="N34" s="41">
        <v>2023347.13</v>
      </c>
    </row>
    <row r="35" spans="1:14" x14ac:dyDescent="0.15">
      <c r="A35" s="35"/>
      <c r="B35" s="36"/>
      <c r="C35" s="36"/>
      <c r="D35" s="36"/>
      <c r="E35" s="37"/>
      <c r="F35" s="36"/>
      <c r="G35" s="39"/>
      <c r="H35" s="36"/>
      <c r="I35" s="40"/>
      <c r="J35" s="41"/>
      <c r="K35" s="41"/>
      <c r="L35" s="41"/>
      <c r="M35" s="41"/>
      <c r="N35" s="41"/>
    </row>
    <row r="36" spans="1:14" x14ac:dyDescent="0.15">
      <c r="A36" s="35" t="s">
        <v>49</v>
      </c>
      <c r="B36" s="36">
        <v>245</v>
      </c>
      <c r="C36" s="36" t="s">
        <v>78</v>
      </c>
      <c r="D36" s="36" t="s">
        <v>38</v>
      </c>
      <c r="E36" s="37">
        <v>800</v>
      </c>
      <c r="F36" s="36" t="s">
        <v>79</v>
      </c>
      <c r="G36" s="39">
        <v>7</v>
      </c>
      <c r="H36" s="36" t="s">
        <v>57</v>
      </c>
      <c r="I36" s="39">
        <v>19.75</v>
      </c>
      <c r="J36" s="41">
        <v>800000</v>
      </c>
      <c r="K36" s="41">
        <v>261670.85</v>
      </c>
      <c r="L36" s="41">
        <f>ROUND((K36*$C$8/1000),0)</f>
        <v>5619907</v>
      </c>
      <c r="M36" s="41">
        <v>840910</v>
      </c>
      <c r="N36" s="41">
        <v>6460817</v>
      </c>
    </row>
    <row r="37" spans="1:14" x14ac:dyDescent="0.15">
      <c r="A37" s="35" t="s">
        <v>49</v>
      </c>
      <c r="B37" s="36">
        <v>245</v>
      </c>
      <c r="C37" s="36" t="s">
        <v>78</v>
      </c>
      <c r="D37" s="36" t="s">
        <v>38</v>
      </c>
      <c r="E37" s="37">
        <v>95</v>
      </c>
      <c r="F37" s="36" t="s">
        <v>80</v>
      </c>
      <c r="G37" s="39">
        <v>7</v>
      </c>
      <c r="H37" s="36" t="s">
        <v>57</v>
      </c>
      <c r="I37" s="39">
        <v>19.75</v>
      </c>
      <c r="J37" s="41">
        <v>95000</v>
      </c>
      <c r="K37" s="41">
        <v>31411.56</v>
      </c>
      <c r="L37" s="41">
        <f>ROUND((K37*$C$8/1000),0)</f>
        <v>674626</v>
      </c>
      <c r="M37" s="41">
        <v>100934</v>
      </c>
      <c r="N37" s="41">
        <v>775560</v>
      </c>
    </row>
    <row r="38" spans="1:14" x14ac:dyDescent="0.15">
      <c r="A38" s="35" t="s">
        <v>81</v>
      </c>
      <c r="B38" s="36">
        <v>245</v>
      </c>
      <c r="C38" s="36" t="s">
        <v>78</v>
      </c>
      <c r="D38" s="36" t="s">
        <v>38</v>
      </c>
      <c r="E38" s="37">
        <v>90</v>
      </c>
      <c r="F38" s="36" t="s">
        <v>82</v>
      </c>
      <c r="G38" s="39">
        <v>7</v>
      </c>
      <c r="H38" s="36" t="s">
        <v>57</v>
      </c>
      <c r="I38" s="39">
        <v>19.75</v>
      </c>
      <c r="J38" s="41">
        <v>90000</v>
      </c>
      <c r="K38" s="41">
        <v>146998.78</v>
      </c>
      <c r="L38" s="41">
        <f>ROUND((K38*$C$8/1000),0)</f>
        <v>3157094</v>
      </c>
      <c r="M38" s="41">
        <v>472439</v>
      </c>
      <c r="N38" s="41">
        <v>3629533</v>
      </c>
    </row>
    <row r="39" spans="1:14" x14ac:dyDescent="0.15">
      <c r="A39" s="35" t="s">
        <v>49</v>
      </c>
      <c r="B39" s="36">
        <v>247</v>
      </c>
      <c r="C39" s="36" t="s">
        <v>83</v>
      </c>
      <c r="D39" s="36" t="s">
        <v>38</v>
      </c>
      <c r="E39" s="37">
        <v>470</v>
      </c>
      <c r="F39" s="36" t="s">
        <v>84</v>
      </c>
      <c r="G39" s="39">
        <v>6.3</v>
      </c>
      <c r="H39" s="36" t="s">
        <v>57</v>
      </c>
      <c r="I39" s="39">
        <v>25</v>
      </c>
      <c r="J39" s="41">
        <v>470000</v>
      </c>
      <c r="K39" s="41">
        <v>174923.45</v>
      </c>
      <c r="L39" s="41">
        <f t="shared" ref="L39:L46" si="1">ROUND((K39*$C$8/1000),0)</f>
        <v>3756833</v>
      </c>
      <c r="M39" s="41">
        <v>461674</v>
      </c>
      <c r="N39" s="41">
        <v>4218507</v>
      </c>
    </row>
    <row r="40" spans="1:14" x14ac:dyDescent="0.15">
      <c r="A40" s="35" t="s">
        <v>49</v>
      </c>
      <c r="B40" s="36">
        <v>247</v>
      </c>
      <c r="C40" s="36" t="s">
        <v>83</v>
      </c>
      <c r="D40" s="36" t="s">
        <v>38</v>
      </c>
      <c r="E40" s="37">
        <v>25</v>
      </c>
      <c r="F40" s="36" t="s">
        <v>85</v>
      </c>
      <c r="G40" s="39">
        <v>6.3</v>
      </c>
      <c r="H40" s="36" t="s">
        <v>57</v>
      </c>
      <c r="I40" s="39">
        <v>25</v>
      </c>
      <c r="J40" s="41">
        <v>25000</v>
      </c>
      <c r="K40" s="41">
        <v>9152.7999999999993</v>
      </c>
      <c r="L40" s="41">
        <f t="shared" si="1"/>
        <v>196575</v>
      </c>
      <c r="M40" s="41">
        <v>24150</v>
      </c>
      <c r="N40" s="41">
        <v>220725</v>
      </c>
    </row>
    <row r="41" spans="1:14" x14ac:dyDescent="0.15">
      <c r="A41" s="35" t="s">
        <v>53</v>
      </c>
      <c r="B41" s="36">
        <v>247</v>
      </c>
      <c r="C41" s="36" t="s">
        <v>83</v>
      </c>
      <c r="D41" s="36" t="s">
        <v>38</v>
      </c>
      <c r="E41" s="37">
        <v>27</v>
      </c>
      <c r="F41" s="36" t="s">
        <v>86</v>
      </c>
      <c r="G41" s="39">
        <v>7.3</v>
      </c>
      <c r="H41" s="36" t="s">
        <v>57</v>
      </c>
      <c r="I41" s="39">
        <v>25</v>
      </c>
      <c r="J41" s="41">
        <v>27000</v>
      </c>
      <c r="K41" s="41">
        <v>54514.62</v>
      </c>
      <c r="L41" s="41">
        <f t="shared" si="1"/>
        <v>1170811</v>
      </c>
      <c r="M41" s="41">
        <v>144232</v>
      </c>
      <c r="N41" s="41">
        <v>1315043</v>
      </c>
    </row>
    <row r="42" spans="1:14" x14ac:dyDescent="0.15">
      <c r="A42" s="35" t="s">
        <v>87</v>
      </c>
      <c r="B42" s="36">
        <v>262</v>
      </c>
      <c r="C42" s="36" t="s">
        <v>88</v>
      </c>
      <c r="D42" s="36" t="s">
        <v>38</v>
      </c>
      <c r="E42" s="37">
        <v>405</v>
      </c>
      <c r="F42" s="36" t="s">
        <v>89</v>
      </c>
      <c r="G42" s="39">
        <v>5.75</v>
      </c>
      <c r="H42" s="36" t="s">
        <v>40</v>
      </c>
      <c r="I42" s="39">
        <v>6</v>
      </c>
      <c r="J42" s="41">
        <v>405000</v>
      </c>
      <c r="K42" s="41">
        <v>0</v>
      </c>
      <c r="L42" s="41">
        <f>ROUND((K42*$C$8/1000),0)</f>
        <v>0</v>
      </c>
      <c r="M42" s="41"/>
      <c r="N42" s="41"/>
    </row>
    <row r="43" spans="1:14" x14ac:dyDescent="0.15">
      <c r="A43" s="35" t="s">
        <v>87</v>
      </c>
      <c r="B43" s="36">
        <v>262</v>
      </c>
      <c r="C43" s="36" t="s">
        <v>88</v>
      </c>
      <c r="D43" s="36" t="s">
        <v>38</v>
      </c>
      <c r="E43" s="37">
        <v>104</v>
      </c>
      <c r="F43" s="36" t="s">
        <v>90</v>
      </c>
      <c r="G43" s="39">
        <v>5.75</v>
      </c>
      <c r="H43" s="36" t="s">
        <v>40</v>
      </c>
      <c r="I43" s="39">
        <v>6</v>
      </c>
      <c r="J43" s="41">
        <v>104000</v>
      </c>
      <c r="K43" s="41">
        <v>0</v>
      </c>
      <c r="L43" s="41">
        <f t="shared" si="1"/>
        <v>0</v>
      </c>
      <c r="M43" s="41"/>
      <c r="N43" s="41"/>
    </row>
    <row r="44" spans="1:14" x14ac:dyDescent="0.15">
      <c r="A44" s="35" t="s">
        <v>87</v>
      </c>
      <c r="B44" s="36">
        <v>262</v>
      </c>
      <c r="C44" s="36" t="s">
        <v>88</v>
      </c>
      <c r="D44" s="36" t="s">
        <v>38</v>
      </c>
      <c r="E44" s="37">
        <v>465</v>
      </c>
      <c r="F44" s="36" t="s">
        <v>91</v>
      </c>
      <c r="G44" s="39">
        <v>6.5</v>
      </c>
      <c r="H44" s="36" t="s">
        <v>40</v>
      </c>
      <c r="I44" s="39">
        <v>20</v>
      </c>
      <c r="J44" s="41">
        <v>465000</v>
      </c>
      <c r="K44" s="41">
        <v>34728.1</v>
      </c>
      <c r="L44" s="41">
        <f t="shared" si="1"/>
        <v>745856</v>
      </c>
      <c r="M44" s="41">
        <v>4202</v>
      </c>
      <c r="N44" s="41">
        <v>750058</v>
      </c>
    </row>
    <row r="45" spans="1:14" x14ac:dyDescent="0.15">
      <c r="A45" s="35" t="s">
        <v>87</v>
      </c>
      <c r="B45" s="36">
        <v>262</v>
      </c>
      <c r="C45" s="36" t="s">
        <v>88</v>
      </c>
      <c r="D45" s="36" t="s">
        <v>38</v>
      </c>
      <c r="E45" s="37">
        <v>121</v>
      </c>
      <c r="F45" s="36" t="s">
        <v>92</v>
      </c>
      <c r="G45" s="39">
        <v>6.5</v>
      </c>
      <c r="H45" s="36" t="s">
        <v>40</v>
      </c>
      <c r="I45" s="39">
        <v>20</v>
      </c>
      <c r="J45" s="41">
        <v>121000</v>
      </c>
      <c r="K45" s="41">
        <v>8334.7000000000007</v>
      </c>
      <c r="L45" s="41">
        <f t="shared" si="1"/>
        <v>179004</v>
      </c>
      <c r="M45" s="41">
        <v>1010</v>
      </c>
      <c r="N45" s="41">
        <v>180014</v>
      </c>
    </row>
    <row r="46" spans="1:14" x14ac:dyDescent="0.15">
      <c r="A46" s="35" t="s">
        <v>93</v>
      </c>
      <c r="B46" s="36">
        <v>262</v>
      </c>
      <c r="C46" s="36" t="s">
        <v>88</v>
      </c>
      <c r="D46" s="36" t="s">
        <v>38</v>
      </c>
      <c r="E46" s="37">
        <v>35</v>
      </c>
      <c r="F46" s="36" t="s">
        <v>94</v>
      </c>
      <c r="G46" s="39">
        <v>6.5</v>
      </c>
      <c r="H46" s="36" t="s">
        <v>40</v>
      </c>
      <c r="I46" s="39">
        <v>20</v>
      </c>
      <c r="J46" s="41">
        <v>35000</v>
      </c>
      <c r="K46" s="41">
        <v>63663.3</v>
      </c>
      <c r="L46" s="41">
        <f t="shared" si="1"/>
        <v>1367297</v>
      </c>
      <c r="M46" s="41">
        <v>7233</v>
      </c>
      <c r="N46" s="41">
        <v>1374530</v>
      </c>
    </row>
    <row r="47" spans="1:14" x14ac:dyDescent="0.15">
      <c r="A47" s="35"/>
      <c r="B47" s="36"/>
      <c r="C47" s="36"/>
      <c r="D47" s="36"/>
      <c r="E47" s="37"/>
      <c r="F47" s="36"/>
      <c r="G47" s="39"/>
      <c r="H47" s="36"/>
      <c r="I47" s="39"/>
      <c r="J47" s="41"/>
      <c r="K47" s="41"/>
      <c r="L47" s="41"/>
      <c r="M47" s="41"/>
      <c r="N47" s="41"/>
    </row>
    <row r="48" spans="1:14" x14ac:dyDescent="0.15">
      <c r="A48" s="35" t="s">
        <v>62</v>
      </c>
      <c r="B48" s="36">
        <v>270</v>
      </c>
      <c r="C48" s="36" t="s">
        <v>95</v>
      </c>
      <c r="D48" s="36" t="s">
        <v>38</v>
      </c>
      <c r="E48" s="37">
        <v>450</v>
      </c>
      <c r="F48" s="36" t="s">
        <v>46</v>
      </c>
      <c r="G48" s="39">
        <v>7</v>
      </c>
      <c r="H48" s="36" t="s">
        <v>65</v>
      </c>
      <c r="I48" s="39">
        <v>21</v>
      </c>
      <c r="J48" s="41">
        <v>450000</v>
      </c>
      <c r="K48" s="41">
        <v>227923</v>
      </c>
      <c r="L48" s="41">
        <f t="shared" ref="L48:L54" si="2">ROUND((K48*$C$8/1000),0)</f>
        <v>4895105</v>
      </c>
      <c r="M48" s="41">
        <v>28071</v>
      </c>
      <c r="N48" s="41">
        <v>4923176</v>
      </c>
    </row>
    <row r="49" spans="1:14" x14ac:dyDescent="0.15">
      <c r="A49" s="35" t="s">
        <v>66</v>
      </c>
      <c r="B49" s="36">
        <v>270</v>
      </c>
      <c r="C49" s="36" t="s">
        <v>95</v>
      </c>
      <c r="D49" s="36" t="s">
        <v>38</v>
      </c>
      <c r="E49" s="37">
        <v>80</v>
      </c>
      <c r="F49" s="36" t="s">
        <v>48</v>
      </c>
      <c r="G49" s="39">
        <v>7</v>
      </c>
      <c r="H49" s="36" t="s">
        <v>65</v>
      </c>
      <c r="I49" s="39">
        <v>21</v>
      </c>
      <c r="J49" s="41">
        <v>80000</v>
      </c>
      <c r="K49" s="41">
        <v>152137</v>
      </c>
      <c r="L49" s="41">
        <f t="shared" si="2"/>
        <v>3267448</v>
      </c>
      <c r="M49" s="41">
        <v>18738</v>
      </c>
      <c r="N49" s="41">
        <v>3286186</v>
      </c>
    </row>
    <row r="50" spans="1:14" x14ac:dyDescent="0.15">
      <c r="A50" s="35" t="s">
        <v>96</v>
      </c>
      <c r="B50" s="36">
        <v>271</v>
      </c>
      <c r="C50" s="36" t="s">
        <v>97</v>
      </c>
      <c r="D50" s="36" t="s">
        <v>38</v>
      </c>
      <c r="E50" s="37">
        <v>185</v>
      </c>
      <c r="F50" s="36" t="s">
        <v>98</v>
      </c>
      <c r="G50" s="39">
        <v>5.5</v>
      </c>
      <c r="H50" s="36" t="s">
        <v>57</v>
      </c>
      <c r="I50" s="39">
        <v>5</v>
      </c>
      <c r="J50" s="41">
        <v>185000</v>
      </c>
      <c r="K50" s="41">
        <v>0</v>
      </c>
      <c r="L50" s="41">
        <f t="shared" si="2"/>
        <v>0</v>
      </c>
      <c r="M50" s="41"/>
      <c r="N50" s="41"/>
    </row>
    <row r="51" spans="1:14" x14ac:dyDescent="0.15">
      <c r="A51" s="35" t="s">
        <v>96</v>
      </c>
      <c r="B51" s="36">
        <v>271</v>
      </c>
      <c r="C51" s="36" t="s">
        <v>97</v>
      </c>
      <c r="D51" s="36" t="s">
        <v>38</v>
      </c>
      <c r="E51" s="37">
        <v>47</v>
      </c>
      <c r="F51" s="36" t="s">
        <v>56</v>
      </c>
      <c r="G51" s="39">
        <v>5.5</v>
      </c>
      <c r="H51" s="36" t="s">
        <v>57</v>
      </c>
      <c r="I51" s="39">
        <v>5</v>
      </c>
      <c r="J51" s="41">
        <v>47000</v>
      </c>
      <c r="K51" s="41">
        <v>0</v>
      </c>
      <c r="L51" s="41">
        <f t="shared" si="2"/>
        <v>0</v>
      </c>
      <c r="M51" s="41"/>
      <c r="N51" s="41"/>
    </row>
    <row r="52" spans="1:14" x14ac:dyDescent="0.15">
      <c r="A52" s="35" t="s">
        <v>96</v>
      </c>
      <c r="B52" s="36">
        <v>271</v>
      </c>
      <c r="C52" s="36" t="s">
        <v>97</v>
      </c>
      <c r="D52" s="36" t="s">
        <v>38</v>
      </c>
      <c r="E52" s="37">
        <v>795</v>
      </c>
      <c r="F52" s="36" t="s">
        <v>99</v>
      </c>
      <c r="G52" s="39">
        <v>6.5</v>
      </c>
      <c r="H52" s="36" t="s">
        <v>57</v>
      </c>
      <c r="I52" s="39">
        <v>22.25</v>
      </c>
      <c r="J52" s="41">
        <v>795000</v>
      </c>
      <c r="K52" s="41">
        <v>335916.03</v>
      </c>
      <c r="L52" s="41">
        <f t="shared" si="2"/>
        <v>7214472</v>
      </c>
      <c r="M52" s="41">
        <v>87608</v>
      </c>
      <c r="N52" s="41">
        <v>7302080</v>
      </c>
    </row>
    <row r="53" spans="1:14" x14ac:dyDescent="0.15">
      <c r="A53" s="35" t="s">
        <v>96</v>
      </c>
      <c r="B53" s="36">
        <v>271</v>
      </c>
      <c r="C53" s="36" t="s">
        <v>97</v>
      </c>
      <c r="D53" s="36" t="s">
        <v>38</v>
      </c>
      <c r="E53" s="37">
        <v>203</v>
      </c>
      <c r="F53" s="36" t="s">
        <v>100</v>
      </c>
      <c r="G53" s="39">
        <v>6.5</v>
      </c>
      <c r="H53" s="36" t="s">
        <v>57</v>
      </c>
      <c r="I53" s="39">
        <v>22.25</v>
      </c>
      <c r="J53" s="41">
        <v>203000</v>
      </c>
      <c r="K53" s="41">
        <v>85439.5</v>
      </c>
      <c r="L53" s="41">
        <f t="shared" si="2"/>
        <v>1834985</v>
      </c>
      <c r="M53" s="41">
        <v>22282</v>
      </c>
      <c r="N53" s="41">
        <v>1857267</v>
      </c>
    </row>
    <row r="54" spans="1:14" x14ac:dyDescent="0.15">
      <c r="A54" s="35" t="s">
        <v>101</v>
      </c>
      <c r="B54" s="36">
        <v>271</v>
      </c>
      <c r="C54" s="36" t="s">
        <v>97</v>
      </c>
      <c r="D54" s="36" t="s">
        <v>38</v>
      </c>
      <c r="E54" s="37">
        <v>90</v>
      </c>
      <c r="F54" s="36" t="s">
        <v>79</v>
      </c>
      <c r="G54" s="39">
        <v>6.5</v>
      </c>
      <c r="H54" s="36" t="s">
        <v>57</v>
      </c>
      <c r="I54" s="39">
        <v>22.25</v>
      </c>
      <c r="J54" s="41">
        <v>90000</v>
      </c>
      <c r="K54" s="41">
        <v>161148.54</v>
      </c>
      <c r="L54" s="41">
        <f t="shared" si="2"/>
        <v>3460989</v>
      </c>
      <c r="M54" s="41">
        <v>42028</v>
      </c>
      <c r="N54" s="41">
        <v>3503017</v>
      </c>
    </row>
    <row r="55" spans="1:14" x14ac:dyDescent="0.15">
      <c r="A55" s="35"/>
      <c r="B55" s="36"/>
      <c r="C55" s="36"/>
      <c r="D55" s="36"/>
      <c r="E55" s="37"/>
      <c r="F55" s="36"/>
      <c r="G55" s="39"/>
      <c r="H55" s="36"/>
      <c r="I55" s="39"/>
      <c r="J55" s="41"/>
      <c r="K55" s="41"/>
      <c r="L55" s="41"/>
      <c r="M55" s="41"/>
      <c r="N55" s="41"/>
    </row>
    <row r="56" spans="1:14" x14ac:dyDescent="0.1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c r="N56" s="41"/>
    </row>
    <row r="57" spans="1:14" x14ac:dyDescent="0.15">
      <c r="A57" s="35" t="s">
        <v>96</v>
      </c>
      <c r="B57" s="36">
        <v>282</v>
      </c>
      <c r="C57" s="36" t="s">
        <v>102</v>
      </c>
      <c r="D57" s="36" t="s">
        <v>38</v>
      </c>
      <c r="E57" s="37">
        <v>73</v>
      </c>
      <c r="F57" s="36" t="s">
        <v>58</v>
      </c>
      <c r="G57" s="39">
        <v>5</v>
      </c>
      <c r="H57" s="36" t="s">
        <v>57</v>
      </c>
      <c r="I57" s="39">
        <v>5</v>
      </c>
      <c r="J57" s="41">
        <v>73000</v>
      </c>
      <c r="K57" s="41">
        <v>0</v>
      </c>
      <c r="L57" s="41">
        <v>0</v>
      </c>
      <c r="M57" s="41"/>
      <c r="N57" s="41"/>
    </row>
    <row r="58" spans="1:14" x14ac:dyDescent="0.15">
      <c r="A58" s="35" t="s">
        <v>96</v>
      </c>
      <c r="B58" s="36">
        <v>282</v>
      </c>
      <c r="C58" s="36" t="s">
        <v>102</v>
      </c>
      <c r="D58" s="36" t="s">
        <v>38</v>
      </c>
      <c r="E58" s="37">
        <v>1090</v>
      </c>
      <c r="F58" s="36" t="s">
        <v>104</v>
      </c>
      <c r="G58" s="39">
        <v>6</v>
      </c>
      <c r="H58" s="36" t="s">
        <v>57</v>
      </c>
      <c r="I58" s="39">
        <v>25</v>
      </c>
      <c r="J58" s="41">
        <v>1090000</v>
      </c>
      <c r="K58" s="41">
        <v>478921.81</v>
      </c>
      <c r="L58" s="41">
        <f t="shared" si="3"/>
        <v>10285809</v>
      </c>
      <c r="M58" s="41">
        <v>65134</v>
      </c>
      <c r="N58" s="41">
        <v>10350943</v>
      </c>
    </row>
    <row r="59" spans="1:14" x14ac:dyDescent="0.15">
      <c r="A59" s="35" t="s">
        <v>96</v>
      </c>
      <c r="B59" s="36">
        <v>282</v>
      </c>
      <c r="C59" s="36" t="s">
        <v>102</v>
      </c>
      <c r="D59" s="36" t="s">
        <v>38</v>
      </c>
      <c r="E59" s="37">
        <v>274</v>
      </c>
      <c r="F59" s="36" t="s">
        <v>105</v>
      </c>
      <c r="G59" s="39">
        <v>6</v>
      </c>
      <c r="H59" s="36" t="s">
        <v>57</v>
      </c>
      <c r="I59" s="39">
        <v>25</v>
      </c>
      <c r="J59" s="41">
        <v>274000</v>
      </c>
      <c r="K59" s="41">
        <v>118830.21</v>
      </c>
      <c r="L59" s="41">
        <f t="shared" si="3"/>
        <v>2552118</v>
      </c>
      <c r="M59" s="41">
        <v>16161</v>
      </c>
      <c r="N59" s="41">
        <v>2568279</v>
      </c>
    </row>
    <row r="60" spans="1:14" x14ac:dyDescent="0.15">
      <c r="A60" s="35" t="s">
        <v>106</v>
      </c>
      <c r="B60" s="36">
        <v>282</v>
      </c>
      <c r="C60" s="36" t="s">
        <v>102</v>
      </c>
      <c r="D60" s="36" t="s">
        <v>38</v>
      </c>
      <c r="E60" s="37">
        <v>197</v>
      </c>
      <c r="F60" s="36" t="s">
        <v>80</v>
      </c>
      <c r="G60" s="39">
        <v>6</v>
      </c>
      <c r="H60" s="36" t="s">
        <v>57</v>
      </c>
      <c r="I60" s="39">
        <v>25</v>
      </c>
      <c r="J60" s="41">
        <v>197000</v>
      </c>
      <c r="K60" s="41">
        <v>328014.13</v>
      </c>
      <c r="L60" s="41">
        <f t="shared" si="3"/>
        <v>7044763</v>
      </c>
      <c r="M60" s="41">
        <v>148639</v>
      </c>
      <c r="N60" s="41">
        <v>7193402</v>
      </c>
    </row>
    <row r="61" spans="1:14" x14ac:dyDescent="0.15">
      <c r="A61" s="35" t="s">
        <v>107</v>
      </c>
      <c r="B61" s="36">
        <v>283</v>
      </c>
      <c r="C61" s="36" t="s">
        <v>108</v>
      </c>
      <c r="D61" s="36" t="s">
        <v>38</v>
      </c>
      <c r="E61" s="37">
        <v>438</v>
      </c>
      <c r="F61" s="38" t="s">
        <v>109</v>
      </c>
      <c r="G61" s="39">
        <v>6</v>
      </c>
      <c r="H61" s="36" t="s">
        <v>65</v>
      </c>
      <c r="I61" s="39">
        <v>22</v>
      </c>
      <c r="J61" s="41">
        <v>438000</v>
      </c>
      <c r="K61" s="41">
        <v>315699.89</v>
      </c>
      <c r="L61" s="41">
        <f t="shared" si="3"/>
        <v>6780290</v>
      </c>
      <c r="M61" s="41">
        <v>67182</v>
      </c>
      <c r="N61" s="41">
        <v>6847472</v>
      </c>
    </row>
    <row r="62" spans="1:14" x14ac:dyDescent="0.15">
      <c r="A62" s="35" t="s">
        <v>110</v>
      </c>
      <c r="B62" s="36">
        <v>283</v>
      </c>
      <c r="C62" s="36" t="s">
        <v>108</v>
      </c>
      <c r="D62" s="36" t="s">
        <v>38</v>
      </c>
      <c r="E62" s="37">
        <v>122.8</v>
      </c>
      <c r="F62" s="36" t="s">
        <v>111</v>
      </c>
      <c r="G62" s="39">
        <v>6</v>
      </c>
      <c r="H62" s="36" t="s">
        <v>65</v>
      </c>
      <c r="I62" s="39">
        <v>22.5</v>
      </c>
      <c r="J62" s="41">
        <v>122800</v>
      </c>
      <c r="K62" s="41">
        <v>209523.59</v>
      </c>
      <c r="L62" s="41">
        <f t="shared" si="3"/>
        <v>4499940</v>
      </c>
      <c r="M62" s="41">
        <v>0</v>
      </c>
      <c r="N62" s="41">
        <v>4499940</v>
      </c>
    </row>
    <row r="63" spans="1:14" x14ac:dyDescent="0.15">
      <c r="A63" s="35"/>
      <c r="B63" s="36"/>
      <c r="C63" s="36"/>
      <c r="D63" s="36"/>
      <c r="E63" s="37"/>
      <c r="F63" s="36"/>
      <c r="G63" s="39"/>
      <c r="H63" s="36"/>
      <c r="I63" s="39"/>
      <c r="J63" s="41"/>
      <c r="K63" s="41"/>
      <c r="L63" s="41"/>
      <c r="M63" s="41"/>
      <c r="N63" s="41"/>
    </row>
    <row r="64" spans="1:14" x14ac:dyDescent="0.15">
      <c r="A64" s="35" t="s">
        <v>49</v>
      </c>
      <c r="B64" s="36">
        <v>294</v>
      </c>
      <c r="C64" s="42" t="s">
        <v>112</v>
      </c>
      <c r="D64" s="36" t="s">
        <v>38</v>
      </c>
      <c r="E64" s="37">
        <v>400</v>
      </c>
      <c r="F64" s="36" t="s">
        <v>113</v>
      </c>
      <c r="G64" s="39">
        <v>6.25</v>
      </c>
      <c r="H64" s="36" t="s">
        <v>57</v>
      </c>
      <c r="I64" s="39">
        <v>20.83</v>
      </c>
      <c r="J64" s="41">
        <v>400000</v>
      </c>
      <c r="K64" s="41">
        <v>161222.6</v>
      </c>
      <c r="L64" s="41">
        <f t="shared" ref="L64:L69" si="4">ROUND((K64*$C$8/1000),0)</f>
        <v>3462579</v>
      </c>
      <c r="M64" s="41">
        <v>414226</v>
      </c>
      <c r="N64" s="41">
        <v>3876805</v>
      </c>
    </row>
    <row r="65" spans="1:14" x14ac:dyDescent="0.15">
      <c r="A65" s="35" t="s">
        <v>49</v>
      </c>
      <c r="B65" s="36">
        <v>294</v>
      </c>
      <c r="C65" s="42" t="s">
        <v>112</v>
      </c>
      <c r="D65" s="36" t="s">
        <v>38</v>
      </c>
      <c r="E65" s="37">
        <v>69</v>
      </c>
      <c r="F65" s="36" t="s">
        <v>114</v>
      </c>
      <c r="G65" s="39">
        <v>6.25</v>
      </c>
      <c r="H65" s="36" t="s">
        <v>57</v>
      </c>
      <c r="I65" s="39">
        <v>20.83</v>
      </c>
      <c r="J65" s="41">
        <v>69000</v>
      </c>
      <c r="K65" s="41">
        <v>29202.59</v>
      </c>
      <c r="L65" s="41">
        <f t="shared" si="4"/>
        <v>627184</v>
      </c>
      <c r="M65" s="41">
        <v>75030</v>
      </c>
      <c r="N65" s="41">
        <v>702214</v>
      </c>
    </row>
    <row r="66" spans="1:14" x14ac:dyDescent="0.15">
      <c r="A66" s="35" t="s">
        <v>53</v>
      </c>
      <c r="B66" s="36">
        <v>294</v>
      </c>
      <c r="C66" s="42" t="s">
        <v>112</v>
      </c>
      <c r="D66" s="36" t="s">
        <v>38</v>
      </c>
      <c r="E66" s="37">
        <v>31.8</v>
      </c>
      <c r="F66" s="36" t="s">
        <v>115</v>
      </c>
      <c r="G66" s="39">
        <v>6.75</v>
      </c>
      <c r="H66" s="36" t="s">
        <v>57</v>
      </c>
      <c r="I66" s="39">
        <v>20.83</v>
      </c>
      <c r="J66" s="41">
        <v>31800</v>
      </c>
      <c r="K66" s="41">
        <v>56996.32</v>
      </c>
      <c r="L66" s="41">
        <f t="shared" si="4"/>
        <v>1224111</v>
      </c>
      <c r="M66" s="41">
        <v>161499</v>
      </c>
      <c r="N66" s="41">
        <v>1385610</v>
      </c>
    </row>
    <row r="67" spans="1:14" x14ac:dyDescent="0.15">
      <c r="A67" s="35" t="s">
        <v>116</v>
      </c>
      <c r="B67" s="36">
        <v>300</v>
      </c>
      <c r="C67" s="36" t="s">
        <v>117</v>
      </c>
      <c r="D67" s="36" t="s">
        <v>38</v>
      </c>
      <c r="E67" s="37">
        <v>275</v>
      </c>
      <c r="F67" s="36" t="s">
        <v>118</v>
      </c>
      <c r="G67" s="39">
        <v>6.2</v>
      </c>
      <c r="H67" s="36" t="s">
        <v>65</v>
      </c>
      <c r="I67" s="39">
        <v>22.75</v>
      </c>
      <c r="J67" s="41">
        <v>275000</v>
      </c>
      <c r="K67" s="41">
        <v>176133</v>
      </c>
      <c r="L67" s="41">
        <f t="shared" si="4"/>
        <v>3782810</v>
      </c>
      <c r="M67" s="41">
        <v>24737</v>
      </c>
      <c r="N67" s="41">
        <v>3807547</v>
      </c>
    </row>
    <row r="68" spans="1:14" x14ac:dyDescent="0.15">
      <c r="A68" s="35" t="s">
        <v>116</v>
      </c>
      <c r="B68" s="36">
        <v>300</v>
      </c>
      <c r="C68" s="42" t="s">
        <v>117</v>
      </c>
      <c r="D68" s="36" t="s">
        <v>38</v>
      </c>
      <c r="E68" s="37">
        <v>74</v>
      </c>
      <c r="F68" s="36" t="s">
        <v>119</v>
      </c>
      <c r="G68" s="39">
        <v>6.2</v>
      </c>
      <c r="H68" s="36" t="s">
        <v>65</v>
      </c>
      <c r="I68" s="39">
        <v>22.75</v>
      </c>
      <c r="J68" s="41">
        <v>74000</v>
      </c>
      <c r="K68" s="41">
        <v>41549</v>
      </c>
      <c r="L68" s="41">
        <f t="shared" si="4"/>
        <v>892348</v>
      </c>
      <c r="M68" s="41">
        <v>5842</v>
      </c>
      <c r="N68" s="41">
        <v>898190</v>
      </c>
    </row>
    <row r="69" spans="1:14" x14ac:dyDescent="0.15">
      <c r="A69" s="35" t="s">
        <v>120</v>
      </c>
      <c r="B69" s="36">
        <v>300</v>
      </c>
      <c r="C69" s="42" t="s">
        <v>117</v>
      </c>
      <c r="D69" s="36" t="s">
        <v>38</v>
      </c>
      <c r="E69" s="37">
        <v>70</v>
      </c>
      <c r="F69" s="36" t="s">
        <v>121</v>
      </c>
      <c r="G69" s="39">
        <v>6.2</v>
      </c>
      <c r="H69" s="36" t="s">
        <v>65</v>
      </c>
      <c r="I69" s="39">
        <v>22.75</v>
      </c>
      <c r="J69" s="41">
        <v>70000</v>
      </c>
      <c r="K69" s="41">
        <v>70000</v>
      </c>
      <c r="L69" s="41">
        <f t="shared" si="4"/>
        <v>1503391</v>
      </c>
      <c r="M69" s="41">
        <v>1019860</v>
      </c>
      <c r="N69" s="43">
        <v>2523251</v>
      </c>
    </row>
    <row r="70" spans="1:14" x14ac:dyDescent="0.15">
      <c r="A70" s="35"/>
      <c r="B70" s="44"/>
      <c r="C70" s="44"/>
      <c r="D70" s="36"/>
      <c r="E70" s="37"/>
      <c r="F70" s="36"/>
      <c r="G70" s="39"/>
      <c r="H70" s="36"/>
      <c r="I70" s="39"/>
      <c r="J70" s="41"/>
      <c r="K70" s="41"/>
      <c r="L70" s="41"/>
      <c r="M70" s="41"/>
      <c r="N70" s="41"/>
    </row>
    <row r="71" spans="1:14" x14ac:dyDescent="0.15">
      <c r="A71" s="35" t="s">
        <v>62</v>
      </c>
      <c r="B71" s="44">
        <v>319</v>
      </c>
      <c r="C71" s="44" t="s">
        <v>122</v>
      </c>
      <c r="D71" s="36" t="s">
        <v>38</v>
      </c>
      <c r="E71" s="37">
        <v>950</v>
      </c>
      <c r="F71" s="36" t="s">
        <v>71</v>
      </c>
      <c r="G71" s="39">
        <v>6</v>
      </c>
      <c r="H71" s="36" t="s">
        <v>65</v>
      </c>
      <c r="I71" s="39">
        <v>22</v>
      </c>
      <c r="J71" s="41">
        <v>950000</v>
      </c>
      <c r="K71" s="41">
        <v>575846</v>
      </c>
      <c r="L71" s="41">
        <f t="shared" ref="L71:L79" si="5">ROUND((K71*$C$8/1000),0)</f>
        <v>12367450</v>
      </c>
      <c r="M71" s="41">
        <v>60493</v>
      </c>
      <c r="N71" s="41">
        <v>12427943</v>
      </c>
    </row>
    <row r="72" spans="1:14" x14ac:dyDescent="0.15">
      <c r="A72" s="35" t="s">
        <v>66</v>
      </c>
      <c r="B72" s="44">
        <v>319</v>
      </c>
      <c r="C72" s="44" t="s">
        <v>122</v>
      </c>
      <c r="D72" s="36" t="s">
        <v>38</v>
      </c>
      <c r="E72" s="37">
        <v>58</v>
      </c>
      <c r="F72" s="36" t="s">
        <v>73</v>
      </c>
      <c r="G72" s="39">
        <v>6</v>
      </c>
      <c r="H72" s="36" t="s">
        <v>65</v>
      </c>
      <c r="I72" s="39">
        <v>22</v>
      </c>
      <c r="J72" s="41">
        <v>58000</v>
      </c>
      <c r="K72" s="41">
        <v>92443</v>
      </c>
      <c r="L72" s="41">
        <f t="shared" si="5"/>
        <v>1985399</v>
      </c>
      <c r="M72" s="41">
        <v>9711</v>
      </c>
      <c r="N72" s="41">
        <v>1995110</v>
      </c>
    </row>
    <row r="73" spans="1:14" x14ac:dyDescent="0.15">
      <c r="A73" s="35" t="s">
        <v>66</v>
      </c>
      <c r="B73" s="44">
        <v>319</v>
      </c>
      <c r="C73" s="44" t="s">
        <v>122</v>
      </c>
      <c r="D73" s="36" t="s">
        <v>38</v>
      </c>
      <c r="E73" s="37">
        <v>100</v>
      </c>
      <c r="F73" s="36" t="s">
        <v>123</v>
      </c>
      <c r="G73" s="39">
        <v>6</v>
      </c>
      <c r="H73" s="36" t="s">
        <v>65</v>
      </c>
      <c r="I73" s="39">
        <v>22</v>
      </c>
      <c r="J73" s="41">
        <v>100000</v>
      </c>
      <c r="K73" s="41">
        <v>159385</v>
      </c>
      <c r="L73" s="41">
        <f t="shared" si="5"/>
        <v>3423113</v>
      </c>
      <c r="M73" s="41">
        <v>16744</v>
      </c>
      <c r="N73" s="41">
        <v>3439857</v>
      </c>
    </row>
    <row r="74" spans="1:14" x14ac:dyDescent="0.15">
      <c r="A74" s="35" t="s">
        <v>96</v>
      </c>
      <c r="B74" s="44">
        <v>322</v>
      </c>
      <c r="C74" s="44" t="s">
        <v>124</v>
      </c>
      <c r="D74" s="36" t="s">
        <v>38</v>
      </c>
      <c r="E74" s="37">
        <v>440</v>
      </c>
      <c r="F74" s="36" t="s">
        <v>125</v>
      </c>
      <c r="G74" s="39">
        <v>4</v>
      </c>
      <c r="H74" s="36" t="s">
        <v>57</v>
      </c>
      <c r="I74" s="39">
        <v>5</v>
      </c>
      <c r="J74" s="41">
        <v>440000</v>
      </c>
      <c r="K74" s="41">
        <v>0</v>
      </c>
      <c r="L74" s="41">
        <f t="shared" si="5"/>
        <v>0</v>
      </c>
      <c r="M74" s="41"/>
      <c r="N74" s="41"/>
    </row>
    <row r="75" spans="1:14" x14ac:dyDescent="0.15">
      <c r="A75" s="35" t="s">
        <v>96</v>
      </c>
      <c r="B75" s="44">
        <v>322</v>
      </c>
      <c r="C75" s="44" t="s">
        <v>124</v>
      </c>
      <c r="D75" s="36" t="s">
        <v>38</v>
      </c>
      <c r="E75" s="37">
        <v>114</v>
      </c>
      <c r="F75" s="36" t="s">
        <v>126</v>
      </c>
      <c r="G75" s="39">
        <v>4</v>
      </c>
      <c r="H75" s="36" t="s">
        <v>57</v>
      </c>
      <c r="I75" s="39">
        <v>5</v>
      </c>
      <c r="J75" s="41">
        <v>114000</v>
      </c>
      <c r="K75" s="41">
        <v>0</v>
      </c>
      <c r="L75" s="41">
        <f t="shared" si="5"/>
        <v>0</v>
      </c>
      <c r="M75" s="41"/>
      <c r="N75" s="41"/>
    </row>
    <row r="76" spans="1:14" x14ac:dyDescent="0.15">
      <c r="A76" s="35" t="s">
        <v>96</v>
      </c>
      <c r="B76" s="44">
        <v>322</v>
      </c>
      <c r="C76" s="44" t="s">
        <v>124</v>
      </c>
      <c r="D76" s="36" t="s">
        <v>38</v>
      </c>
      <c r="E76" s="37">
        <v>1500</v>
      </c>
      <c r="F76" s="36" t="s">
        <v>127</v>
      </c>
      <c r="G76" s="39">
        <v>5.8</v>
      </c>
      <c r="H76" s="36" t="s">
        <v>57</v>
      </c>
      <c r="I76" s="39">
        <v>19.25</v>
      </c>
      <c r="J76" s="41">
        <v>1500000</v>
      </c>
      <c r="K76" s="41">
        <v>753531.58</v>
      </c>
      <c r="L76" s="41">
        <f t="shared" si="5"/>
        <v>16183605</v>
      </c>
      <c r="M76" s="41">
        <v>22827</v>
      </c>
      <c r="N76" s="41">
        <v>16206432</v>
      </c>
    </row>
    <row r="77" spans="1:14" x14ac:dyDescent="0.15">
      <c r="A77" s="35" t="s">
        <v>96</v>
      </c>
      <c r="B77" s="44">
        <v>322</v>
      </c>
      <c r="C77" s="44" t="s">
        <v>124</v>
      </c>
      <c r="D77" s="36" t="s">
        <v>38</v>
      </c>
      <c r="E77" s="37">
        <v>374</v>
      </c>
      <c r="F77" s="36" t="s">
        <v>128</v>
      </c>
      <c r="G77" s="39">
        <v>5.8</v>
      </c>
      <c r="H77" s="36" t="s">
        <v>57</v>
      </c>
      <c r="I77" s="39">
        <v>19.25</v>
      </c>
      <c r="J77" s="41">
        <v>374000</v>
      </c>
      <c r="K77" s="41">
        <v>187193.1</v>
      </c>
      <c r="L77" s="41">
        <f t="shared" si="5"/>
        <v>4020348</v>
      </c>
      <c r="M77" s="41">
        <v>5671</v>
      </c>
      <c r="N77" s="41">
        <v>4026019</v>
      </c>
    </row>
    <row r="78" spans="1:14" x14ac:dyDescent="0.15">
      <c r="A78" s="35" t="s">
        <v>129</v>
      </c>
      <c r="B78" s="44">
        <v>322</v>
      </c>
      <c r="C78" s="44" t="s">
        <v>124</v>
      </c>
      <c r="D78" s="36" t="s">
        <v>38</v>
      </c>
      <c r="E78" s="37">
        <v>314</v>
      </c>
      <c r="F78" s="36" t="s">
        <v>130</v>
      </c>
      <c r="G78" s="39">
        <v>5.8</v>
      </c>
      <c r="H78" s="36" t="s">
        <v>57</v>
      </c>
      <c r="I78" s="39">
        <v>19</v>
      </c>
      <c r="J78" s="41">
        <v>314000</v>
      </c>
      <c r="K78" s="41">
        <v>402341.36</v>
      </c>
      <c r="L78" s="41">
        <f t="shared" si="5"/>
        <v>8641089</v>
      </c>
      <c r="M78" s="41">
        <v>12187</v>
      </c>
      <c r="N78" s="41">
        <v>8653276</v>
      </c>
    </row>
    <row r="79" spans="1:14" x14ac:dyDescent="0.15">
      <c r="A79" s="35" t="s">
        <v>131</v>
      </c>
      <c r="B79" s="44">
        <v>322</v>
      </c>
      <c r="C79" s="44" t="s">
        <v>124</v>
      </c>
      <c r="D79" s="36" t="s">
        <v>38</v>
      </c>
      <c r="E79" s="37">
        <v>28</v>
      </c>
      <c r="F79" s="36" t="s">
        <v>132</v>
      </c>
      <c r="G79" s="39">
        <v>5.8</v>
      </c>
      <c r="H79" s="36" t="s">
        <v>57</v>
      </c>
      <c r="I79" s="39">
        <v>19</v>
      </c>
      <c r="J79" s="41">
        <v>28000</v>
      </c>
      <c r="K79" s="41">
        <v>43958.54</v>
      </c>
      <c r="L79" s="41">
        <f t="shared" si="5"/>
        <v>944098</v>
      </c>
      <c r="M79" s="41">
        <v>1332</v>
      </c>
      <c r="N79" s="41">
        <v>945430</v>
      </c>
    </row>
    <row r="80" spans="1:14" x14ac:dyDescent="0.15">
      <c r="A80" s="35"/>
      <c r="B80" s="44"/>
      <c r="C80" s="44"/>
      <c r="D80" s="36"/>
      <c r="E80" s="37"/>
      <c r="F80" s="36"/>
      <c r="G80" s="39"/>
      <c r="H80" s="36"/>
      <c r="I80" s="39"/>
      <c r="J80" s="41"/>
      <c r="K80" s="41"/>
      <c r="L80" s="41"/>
      <c r="M80" s="41"/>
      <c r="N80" s="41"/>
    </row>
    <row r="81" spans="1:217" x14ac:dyDescent="0.15">
      <c r="A81" s="35" t="s">
        <v>116</v>
      </c>
      <c r="B81" s="44">
        <v>330</v>
      </c>
      <c r="C81" s="44" t="s">
        <v>133</v>
      </c>
      <c r="D81" s="36" t="s">
        <v>38</v>
      </c>
      <c r="E81" s="37">
        <v>1000</v>
      </c>
      <c r="F81" s="36" t="s">
        <v>134</v>
      </c>
      <c r="G81" s="39">
        <v>5</v>
      </c>
      <c r="H81" s="36" t="s">
        <v>135</v>
      </c>
      <c r="I81" s="39">
        <v>11</v>
      </c>
      <c r="J81" s="41">
        <v>1000000</v>
      </c>
      <c r="K81" s="41">
        <v>200000</v>
      </c>
      <c r="L81" s="41">
        <f>ROUND((K81*$C$8/1000),0)</f>
        <v>4295402</v>
      </c>
      <c r="M81" s="41">
        <v>34485</v>
      </c>
      <c r="N81" s="41">
        <v>4329887</v>
      </c>
    </row>
    <row r="82" spans="1:217" x14ac:dyDescent="0.15">
      <c r="A82" s="35" t="s">
        <v>136</v>
      </c>
      <c r="B82" s="44">
        <v>337</v>
      </c>
      <c r="C82" s="44" t="s">
        <v>137</v>
      </c>
      <c r="D82" s="36" t="s">
        <v>38</v>
      </c>
      <c r="E82" s="37">
        <v>400</v>
      </c>
      <c r="F82" s="36" t="s">
        <v>39</v>
      </c>
      <c r="G82" s="39">
        <v>6.3</v>
      </c>
      <c r="H82" s="36" t="s">
        <v>65</v>
      </c>
      <c r="I82" s="39">
        <v>19.5</v>
      </c>
      <c r="J82" s="41">
        <v>400000</v>
      </c>
      <c r="K82" s="41">
        <v>231507</v>
      </c>
      <c r="L82" s="41">
        <f t="shared" ref="L82:L88" si="6">ROUND((K82*$C$8/1000),0)</f>
        <v>4972078</v>
      </c>
      <c r="M82" s="41">
        <v>55157</v>
      </c>
      <c r="N82" s="41">
        <v>5027235</v>
      </c>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row>
    <row r="83" spans="1:217" x14ac:dyDescent="0.15">
      <c r="A83" s="35" t="s">
        <v>136</v>
      </c>
      <c r="B83" s="44">
        <v>337</v>
      </c>
      <c r="C83" s="44" t="s">
        <v>137</v>
      </c>
      <c r="D83" s="36" t="s">
        <v>38</v>
      </c>
      <c r="E83" s="37">
        <v>74</v>
      </c>
      <c r="F83" s="36" t="s">
        <v>41</v>
      </c>
      <c r="G83" s="39">
        <v>6.3</v>
      </c>
      <c r="H83" s="36" t="s">
        <v>65</v>
      </c>
      <c r="I83" s="39">
        <v>19.5</v>
      </c>
      <c r="J83" s="41">
        <v>74000</v>
      </c>
      <c r="K83" s="41">
        <v>42892</v>
      </c>
      <c r="L83" s="41">
        <f t="shared" si="6"/>
        <v>921192</v>
      </c>
      <c r="M83" s="41">
        <v>10211</v>
      </c>
      <c r="N83" s="41">
        <v>931403</v>
      </c>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row>
    <row r="84" spans="1:217" x14ac:dyDescent="0.15">
      <c r="A84" s="35" t="s">
        <v>138</v>
      </c>
      <c r="B84" s="44">
        <v>337</v>
      </c>
      <c r="C84" s="44" t="s">
        <v>137</v>
      </c>
      <c r="D84" s="36" t="s">
        <v>38</v>
      </c>
      <c r="E84" s="37">
        <v>38</v>
      </c>
      <c r="F84" s="36" t="s">
        <v>139</v>
      </c>
      <c r="G84" s="39">
        <v>7</v>
      </c>
      <c r="H84" s="36" t="s">
        <v>65</v>
      </c>
      <c r="I84" s="39">
        <v>19.75</v>
      </c>
      <c r="J84" s="41">
        <v>38000</v>
      </c>
      <c r="K84" s="41">
        <v>38000</v>
      </c>
      <c r="L84" s="41">
        <f t="shared" si="6"/>
        <v>816126</v>
      </c>
      <c r="M84" s="41">
        <v>556149</v>
      </c>
      <c r="N84" s="41">
        <v>1372275</v>
      </c>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row>
    <row r="85" spans="1:217" s="45" customFormat="1" x14ac:dyDescent="0.15">
      <c r="A85" s="35" t="s">
        <v>140</v>
      </c>
      <c r="B85" s="44">
        <v>337</v>
      </c>
      <c r="C85" s="44" t="s">
        <v>141</v>
      </c>
      <c r="D85" s="36" t="s">
        <v>38</v>
      </c>
      <c r="E85" s="37">
        <v>539</v>
      </c>
      <c r="F85" s="36" t="s">
        <v>142</v>
      </c>
      <c r="G85" s="39">
        <v>5</v>
      </c>
      <c r="H85" s="44" t="s">
        <v>57</v>
      </c>
      <c r="I85" s="39">
        <v>19.5</v>
      </c>
      <c r="J85" s="41">
        <v>539000</v>
      </c>
      <c r="K85" s="41">
        <v>339453</v>
      </c>
      <c r="L85" s="41">
        <f t="shared" si="6"/>
        <v>7290435</v>
      </c>
      <c r="M85" s="41">
        <v>4938</v>
      </c>
      <c r="N85" s="41">
        <v>7295373</v>
      </c>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row>
    <row r="86" spans="1:217" s="45" customFormat="1" x14ac:dyDescent="0.15">
      <c r="A86" s="35" t="s">
        <v>140</v>
      </c>
      <c r="B86" s="44">
        <v>337</v>
      </c>
      <c r="C86" s="44" t="s">
        <v>141</v>
      </c>
      <c r="D86" s="36" t="s">
        <v>38</v>
      </c>
      <c r="E86" s="37">
        <v>40</v>
      </c>
      <c r="F86" s="36" t="s">
        <v>143</v>
      </c>
      <c r="G86" s="39">
        <v>7.5</v>
      </c>
      <c r="H86" s="44" t="s">
        <v>57</v>
      </c>
      <c r="I86" s="39">
        <v>19.75</v>
      </c>
      <c r="J86" s="41">
        <v>40000</v>
      </c>
      <c r="K86" s="41">
        <v>40000</v>
      </c>
      <c r="L86" s="41">
        <f t="shared" si="6"/>
        <v>859080</v>
      </c>
      <c r="M86" s="41">
        <v>516941</v>
      </c>
      <c r="N86" s="41">
        <v>1376021</v>
      </c>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row>
    <row r="87" spans="1:217" x14ac:dyDescent="0.15">
      <c r="A87" s="35" t="s">
        <v>144</v>
      </c>
      <c r="B87" s="44">
        <v>337</v>
      </c>
      <c r="C87" s="44" t="s">
        <v>145</v>
      </c>
      <c r="D87" s="36" t="s">
        <v>38</v>
      </c>
      <c r="E87" s="37">
        <v>512</v>
      </c>
      <c r="F87" s="36" t="s">
        <v>146</v>
      </c>
      <c r="G87" s="39">
        <v>4.5</v>
      </c>
      <c r="H87" s="36" t="s">
        <v>65</v>
      </c>
      <c r="I87" s="39">
        <v>19.5</v>
      </c>
      <c r="J87" s="41">
        <v>512000</v>
      </c>
      <c r="K87" s="41">
        <v>350460</v>
      </c>
      <c r="L87" s="41">
        <f t="shared" si="6"/>
        <v>7526833</v>
      </c>
      <c r="M87" s="41">
        <v>60062</v>
      </c>
      <c r="N87" s="41">
        <v>7586895</v>
      </c>
    </row>
    <row r="88" spans="1:217" x14ac:dyDescent="0.15">
      <c r="A88" s="35" t="s">
        <v>144</v>
      </c>
      <c r="B88" s="44">
        <v>337</v>
      </c>
      <c r="C88" s="44" t="s">
        <v>145</v>
      </c>
      <c r="D88" s="36" t="s">
        <v>38</v>
      </c>
      <c r="E88" s="37">
        <v>45</v>
      </c>
      <c r="F88" s="36" t="s">
        <v>147</v>
      </c>
      <c r="G88" s="39">
        <v>8</v>
      </c>
      <c r="H88" s="36" t="s">
        <v>65</v>
      </c>
      <c r="I88" s="39">
        <v>19.75</v>
      </c>
      <c r="J88" s="41">
        <v>45000</v>
      </c>
      <c r="K88" s="41">
        <v>45000</v>
      </c>
      <c r="L88" s="41">
        <f t="shared" si="6"/>
        <v>966465</v>
      </c>
      <c r="M88" s="41">
        <v>529950</v>
      </c>
      <c r="N88" s="41">
        <v>1496415</v>
      </c>
    </row>
    <row r="89" spans="1:217" x14ac:dyDescent="0.15">
      <c r="A89" s="35"/>
      <c r="B89" s="44"/>
      <c r="C89" s="44"/>
      <c r="D89" s="36"/>
      <c r="E89" s="37"/>
      <c r="F89" s="36"/>
      <c r="G89" s="39"/>
      <c r="H89" s="36"/>
      <c r="I89" s="39"/>
      <c r="J89" s="41"/>
      <c r="K89" s="41"/>
      <c r="L89" s="41"/>
      <c r="M89" s="41"/>
      <c r="N89" s="41"/>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row>
    <row r="90" spans="1:217" x14ac:dyDescent="0.15">
      <c r="A90" s="35" t="s">
        <v>62</v>
      </c>
      <c r="B90" s="44">
        <v>341</v>
      </c>
      <c r="C90" s="44" t="s">
        <v>148</v>
      </c>
      <c r="D90" s="36" t="s">
        <v>38</v>
      </c>
      <c r="E90" s="37">
        <v>320</v>
      </c>
      <c r="F90" s="36" t="s">
        <v>149</v>
      </c>
      <c r="G90" s="39">
        <v>5.8</v>
      </c>
      <c r="H90" s="36" t="s">
        <v>40</v>
      </c>
      <c r="I90" s="39">
        <v>23.75</v>
      </c>
      <c r="J90" s="41">
        <v>320000</v>
      </c>
      <c r="K90" s="41">
        <v>142922</v>
      </c>
      <c r="L90" s="41">
        <f>ROUND((K90*$C$8/1000),0)</f>
        <v>3069537</v>
      </c>
      <c r="M90" s="41">
        <v>14524</v>
      </c>
      <c r="N90" s="41">
        <v>3084061</v>
      </c>
    </row>
    <row r="91" spans="1:217" x14ac:dyDescent="0.15">
      <c r="A91" s="35" t="s">
        <v>66</v>
      </c>
      <c r="B91" s="44">
        <v>341</v>
      </c>
      <c r="C91" s="44" t="s">
        <v>148</v>
      </c>
      <c r="D91" s="36" t="s">
        <v>38</v>
      </c>
      <c r="E91" s="37">
        <v>6</v>
      </c>
      <c r="F91" s="36" t="s">
        <v>150</v>
      </c>
      <c r="G91" s="39">
        <v>7.5</v>
      </c>
      <c r="H91" s="36" t="s">
        <v>40</v>
      </c>
      <c r="I91" s="39">
        <v>23.75</v>
      </c>
      <c r="J91" s="41">
        <v>6000</v>
      </c>
      <c r="K91" s="41">
        <v>10136</v>
      </c>
      <c r="L91" s="41">
        <f>ROUND((K91*$C$8/1000),0)</f>
        <v>217691</v>
      </c>
      <c r="M91" s="41">
        <v>1324</v>
      </c>
      <c r="N91" s="41">
        <v>219015</v>
      </c>
    </row>
    <row r="92" spans="1:217" x14ac:dyDescent="0.15">
      <c r="A92" s="35" t="s">
        <v>66</v>
      </c>
      <c r="B92" s="44">
        <v>341</v>
      </c>
      <c r="C92" s="44" t="s">
        <v>148</v>
      </c>
      <c r="D92" s="36" t="s">
        <v>38</v>
      </c>
      <c r="E92" s="37">
        <v>15.2</v>
      </c>
      <c r="F92" s="36" t="s">
        <v>151</v>
      </c>
      <c r="G92" s="39">
        <v>7.5</v>
      </c>
      <c r="H92" s="36" t="s">
        <v>40</v>
      </c>
      <c r="I92" s="39">
        <v>23.75</v>
      </c>
      <c r="J92" s="41">
        <v>15200</v>
      </c>
      <c r="K92" s="41">
        <v>25678</v>
      </c>
      <c r="L92" s="41">
        <f>ROUND((K92*$C$8/1000),0)</f>
        <v>551487</v>
      </c>
      <c r="M92" s="41">
        <v>3354</v>
      </c>
      <c r="N92" s="41">
        <v>554841</v>
      </c>
    </row>
    <row r="93" spans="1:217" x14ac:dyDescent="0.15">
      <c r="A93" s="35"/>
      <c r="B93" s="44"/>
      <c r="C93" s="44"/>
      <c r="D93" s="36"/>
      <c r="E93" s="37"/>
      <c r="F93" s="36"/>
      <c r="G93" s="39"/>
      <c r="H93" s="36"/>
      <c r="I93" s="39"/>
      <c r="J93" s="41"/>
      <c r="K93" s="41"/>
      <c r="L93" s="41"/>
      <c r="M93" s="41"/>
      <c r="N93" s="41"/>
    </row>
    <row r="94" spans="1:217" x14ac:dyDescent="0.15">
      <c r="A94" s="35" t="s">
        <v>96</v>
      </c>
      <c r="B94" s="44">
        <v>351</v>
      </c>
      <c r="C94" s="44" t="s">
        <v>152</v>
      </c>
      <c r="D94" s="36" t="s">
        <v>38</v>
      </c>
      <c r="E94" s="37">
        <v>400</v>
      </c>
      <c r="F94" s="36" t="s">
        <v>153</v>
      </c>
      <c r="G94" s="39">
        <v>6.5</v>
      </c>
      <c r="H94" s="36" t="s">
        <v>57</v>
      </c>
      <c r="I94" s="39">
        <v>20</v>
      </c>
      <c r="J94" s="41">
        <v>400000</v>
      </c>
      <c r="K94" s="41">
        <v>242725.99</v>
      </c>
      <c r="L94" s="41">
        <f>ROUND((K94*$C$8/1000),0)</f>
        <v>5213029</v>
      </c>
      <c r="M94" s="41">
        <v>8213</v>
      </c>
      <c r="N94" s="41">
        <v>5221242</v>
      </c>
    </row>
    <row r="95" spans="1:217" x14ac:dyDescent="0.15">
      <c r="A95" s="35" t="s">
        <v>96</v>
      </c>
      <c r="B95" s="44">
        <v>351</v>
      </c>
      <c r="C95" s="44" t="s">
        <v>152</v>
      </c>
      <c r="D95" s="36" t="s">
        <v>38</v>
      </c>
      <c r="E95" s="37">
        <v>155</v>
      </c>
      <c r="F95" s="36" t="s">
        <v>154</v>
      </c>
      <c r="G95" s="39">
        <v>6.5</v>
      </c>
      <c r="H95" s="36" t="s">
        <v>57</v>
      </c>
      <c r="I95" s="39">
        <v>20</v>
      </c>
      <c r="J95" s="41">
        <v>155000</v>
      </c>
      <c r="K95" s="41">
        <v>94056.51</v>
      </c>
      <c r="L95" s="41">
        <f>ROUND((K95*$C$8/1000),0)</f>
        <v>2020053</v>
      </c>
      <c r="M95" s="41">
        <v>3183</v>
      </c>
      <c r="N95" s="41">
        <v>2023236</v>
      </c>
    </row>
    <row r="96" spans="1:217" x14ac:dyDescent="0.15">
      <c r="A96" s="35" t="s">
        <v>155</v>
      </c>
      <c r="B96" s="44">
        <v>351</v>
      </c>
      <c r="C96" s="44" t="s">
        <v>152</v>
      </c>
      <c r="D96" s="36" t="s">
        <v>38</v>
      </c>
      <c r="E96" s="37">
        <v>21</v>
      </c>
      <c r="F96" s="36" t="s">
        <v>156</v>
      </c>
      <c r="G96" s="39">
        <v>5</v>
      </c>
      <c r="H96" s="36" t="s">
        <v>57</v>
      </c>
      <c r="I96" s="39">
        <v>5.5</v>
      </c>
      <c r="J96" s="41">
        <v>21000</v>
      </c>
      <c r="K96" s="41">
        <v>0</v>
      </c>
      <c r="L96" s="41">
        <f>ROUND((K96*$C$8/1000),0)</f>
        <v>0</v>
      </c>
      <c r="M96" s="41"/>
      <c r="N96" s="41"/>
    </row>
    <row r="97" spans="1:14" x14ac:dyDescent="0.15">
      <c r="A97" s="35" t="s">
        <v>106</v>
      </c>
      <c r="B97" s="44">
        <v>351</v>
      </c>
      <c r="C97" s="44" t="s">
        <v>152</v>
      </c>
      <c r="D97" s="36" t="s">
        <v>38</v>
      </c>
      <c r="E97" s="37">
        <v>60</v>
      </c>
      <c r="F97" s="36" t="s">
        <v>157</v>
      </c>
      <c r="G97" s="39">
        <v>6.5</v>
      </c>
      <c r="H97" s="36" t="s">
        <v>57</v>
      </c>
      <c r="I97" s="39">
        <v>20</v>
      </c>
      <c r="J97" s="41">
        <v>60000</v>
      </c>
      <c r="K97" s="41">
        <v>94718.74</v>
      </c>
      <c r="L97" s="41">
        <f>ROUND((K97*$C$8/1000),0)</f>
        <v>2034275</v>
      </c>
      <c r="M97" s="41">
        <v>3206</v>
      </c>
      <c r="N97" s="41">
        <v>2037481</v>
      </c>
    </row>
    <row r="98" spans="1:14" x14ac:dyDescent="0.15">
      <c r="A98" s="35" t="s">
        <v>106</v>
      </c>
      <c r="B98" s="44">
        <v>351</v>
      </c>
      <c r="C98" s="44" t="s">
        <v>152</v>
      </c>
      <c r="D98" s="36" t="s">
        <v>38</v>
      </c>
      <c r="E98" s="37">
        <v>2</v>
      </c>
      <c r="F98" s="36" t="s">
        <v>158</v>
      </c>
      <c r="G98" s="39">
        <v>6.5</v>
      </c>
      <c r="H98" s="36" t="s">
        <v>57</v>
      </c>
      <c r="I98" s="39">
        <v>21</v>
      </c>
      <c r="J98" s="41">
        <v>2000</v>
      </c>
      <c r="K98" s="41">
        <v>3157.29</v>
      </c>
      <c r="L98" s="41">
        <f>ROUND((K98*$C$8/1000),0)</f>
        <v>67809</v>
      </c>
      <c r="M98" s="41">
        <v>107</v>
      </c>
      <c r="N98" s="41">
        <v>67916</v>
      </c>
    </row>
    <row r="99" spans="1:14" x14ac:dyDescent="0.15">
      <c r="A99" s="35" t="s">
        <v>159</v>
      </c>
      <c r="B99" s="44">
        <v>351</v>
      </c>
      <c r="C99" s="44" t="s">
        <v>160</v>
      </c>
      <c r="D99" s="36" t="s">
        <v>38</v>
      </c>
      <c r="E99" s="37">
        <v>160</v>
      </c>
      <c r="F99" s="36" t="s">
        <v>161</v>
      </c>
      <c r="G99" s="39">
        <v>5.3</v>
      </c>
      <c r="H99" s="36" t="s">
        <v>57</v>
      </c>
      <c r="I99" s="39">
        <v>6</v>
      </c>
      <c r="J99" s="41">
        <v>160000</v>
      </c>
      <c r="K99" s="41">
        <v>0</v>
      </c>
      <c r="L99" s="41">
        <f t="shared" ref="L99:L111" si="7">ROUND((K99*$C$8/1000),0)</f>
        <v>0</v>
      </c>
      <c r="M99" s="41"/>
      <c r="N99" s="41"/>
    </row>
    <row r="100" spans="1:14" x14ac:dyDescent="0.15">
      <c r="A100" s="35" t="s">
        <v>159</v>
      </c>
      <c r="B100" s="44">
        <v>351</v>
      </c>
      <c r="C100" s="44" t="s">
        <v>160</v>
      </c>
      <c r="D100" s="36" t="s">
        <v>38</v>
      </c>
      <c r="E100" s="37">
        <v>60</v>
      </c>
      <c r="F100" s="36" t="s">
        <v>162</v>
      </c>
      <c r="G100" s="39">
        <v>5.3</v>
      </c>
      <c r="H100" s="36" t="s">
        <v>57</v>
      </c>
      <c r="I100" s="39">
        <v>6</v>
      </c>
      <c r="J100" s="41">
        <v>60000</v>
      </c>
      <c r="K100" s="41">
        <v>0</v>
      </c>
      <c r="L100" s="41">
        <f t="shared" si="7"/>
        <v>0</v>
      </c>
      <c r="M100" s="41"/>
      <c r="N100" s="41"/>
    </row>
    <row r="101" spans="1:14" x14ac:dyDescent="0.15">
      <c r="A101" s="35" t="s">
        <v>159</v>
      </c>
      <c r="B101" s="44">
        <v>351</v>
      </c>
      <c r="C101" s="44" t="s">
        <v>160</v>
      </c>
      <c r="D101" s="36" t="s">
        <v>38</v>
      </c>
      <c r="E101" s="37">
        <v>600</v>
      </c>
      <c r="F101" s="36" t="s">
        <v>163</v>
      </c>
      <c r="G101" s="39">
        <v>6.5</v>
      </c>
      <c r="H101" s="36" t="s">
        <v>57</v>
      </c>
      <c r="I101" s="39">
        <v>22.5</v>
      </c>
      <c r="J101" s="41">
        <v>600000</v>
      </c>
      <c r="K101" s="41">
        <v>452119.07</v>
      </c>
      <c r="L101" s="41">
        <f t="shared" si="7"/>
        <v>9710166</v>
      </c>
      <c r="M101" s="41">
        <v>15298</v>
      </c>
      <c r="N101" s="41">
        <v>9725464</v>
      </c>
    </row>
    <row r="102" spans="1:14" x14ac:dyDescent="0.15">
      <c r="A102" s="35" t="s">
        <v>159</v>
      </c>
      <c r="B102" s="44">
        <v>351</v>
      </c>
      <c r="C102" s="44" t="s">
        <v>160</v>
      </c>
      <c r="D102" s="36" t="s">
        <v>38</v>
      </c>
      <c r="E102" s="37">
        <v>129</v>
      </c>
      <c r="F102" s="36" t="s">
        <v>164</v>
      </c>
      <c r="G102" s="39">
        <v>6.5</v>
      </c>
      <c r="H102" s="36" t="s">
        <v>57</v>
      </c>
      <c r="I102" s="39">
        <v>22.5</v>
      </c>
      <c r="J102" s="41">
        <v>129000</v>
      </c>
      <c r="K102" s="41">
        <v>97206.03</v>
      </c>
      <c r="L102" s="41">
        <f t="shared" si="7"/>
        <v>2087695</v>
      </c>
      <c r="M102" s="41">
        <v>3289</v>
      </c>
      <c r="N102" s="41">
        <v>2090984</v>
      </c>
    </row>
    <row r="103" spans="1:14" x14ac:dyDescent="0.15">
      <c r="A103" s="35" t="s">
        <v>165</v>
      </c>
      <c r="B103" s="44">
        <v>351</v>
      </c>
      <c r="C103" s="44" t="s">
        <v>160</v>
      </c>
      <c r="D103" s="36" t="s">
        <v>38</v>
      </c>
      <c r="E103" s="37">
        <v>82</v>
      </c>
      <c r="F103" s="36" t="s">
        <v>166</v>
      </c>
      <c r="G103" s="39">
        <v>6.5</v>
      </c>
      <c r="H103" s="36" t="s">
        <v>57</v>
      </c>
      <c r="I103" s="39">
        <v>22.5</v>
      </c>
      <c r="J103" s="41">
        <v>82000</v>
      </c>
      <c r="K103" s="41">
        <v>127426.9</v>
      </c>
      <c r="L103" s="41">
        <f t="shared" si="7"/>
        <v>2736749</v>
      </c>
      <c r="M103" s="41">
        <v>4312</v>
      </c>
      <c r="N103" s="41">
        <v>2741061</v>
      </c>
    </row>
    <row r="104" spans="1:14" x14ac:dyDescent="0.15">
      <c r="A104" s="35" t="s">
        <v>165</v>
      </c>
      <c r="B104" s="44">
        <v>351</v>
      </c>
      <c r="C104" s="44" t="s">
        <v>160</v>
      </c>
      <c r="D104" s="36" t="s">
        <v>38</v>
      </c>
      <c r="E104" s="37">
        <v>7</v>
      </c>
      <c r="F104" s="36" t="s">
        <v>167</v>
      </c>
      <c r="G104" s="39">
        <v>6.5</v>
      </c>
      <c r="H104" s="36" t="s">
        <v>57</v>
      </c>
      <c r="I104" s="39">
        <v>22.5</v>
      </c>
      <c r="J104" s="41">
        <v>7000</v>
      </c>
      <c r="K104" s="41">
        <v>10877.91</v>
      </c>
      <c r="L104" s="41">
        <f t="shared" si="7"/>
        <v>233625</v>
      </c>
      <c r="M104" s="41">
        <v>368</v>
      </c>
      <c r="N104" s="41">
        <v>233993</v>
      </c>
    </row>
    <row r="105" spans="1:14" x14ac:dyDescent="0.15">
      <c r="A105" s="35" t="s">
        <v>168</v>
      </c>
      <c r="B105" s="44">
        <v>351</v>
      </c>
      <c r="C105" s="44" t="s">
        <v>169</v>
      </c>
      <c r="D105" s="36" t="s">
        <v>38</v>
      </c>
      <c r="E105" s="37">
        <v>255</v>
      </c>
      <c r="F105" s="36" t="s">
        <v>170</v>
      </c>
      <c r="G105" s="39">
        <v>4</v>
      </c>
      <c r="H105" s="44" t="s">
        <v>65</v>
      </c>
      <c r="I105" s="39">
        <v>5.75</v>
      </c>
      <c r="J105" s="41">
        <v>255000</v>
      </c>
      <c r="K105" s="41">
        <v>0</v>
      </c>
      <c r="L105" s="41">
        <f t="shared" si="7"/>
        <v>0</v>
      </c>
      <c r="M105" s="41"/>
      <c r="N105" s="41"/>
    </row>
    <row r="106" spans="1:14" x14ac:dyDescent="0.15">
      <c r="A106" s="35" t="s">
        <v>168</v>
      </c>
      <c r="B106" s="44">
        <v>351</v>
      </c>
      <c r="C106" s="44" t="s">
        <v>169</v>
      </c>
      <c r="D106" s="36" t="s">
        <v>38</v>
      </c>
      <c r="E106" s="37">
        <v>69</v>
      </c>
      <c r="F106" s="36" t="s">
        <v>171</v>
      </c>
      <c r="G106" s="39">
        <v>4</v>
      </c>
      <c r="H106" s="44" t="s">
        <v>65</v>
      </c>
      <c r="I106" s="39">
        <v>5.75</v>
      </c>
      <c r="J106" s="41">
        <v>69000</v>
      </c>
      <c r="K106" s="41">
        <v>0</v>
      </c>
      <c r="L106" s="41">
        <f t="shared" si="7"/>
        <v>0</v>
      </c>
      <c r="M106" s="41"/>
      <c r="N106" s="41"/>
    </row>
    <row r="107" spans="1:14" x14ac:dyDescent="0.15">
      <c r="A107" s="35" t="s">
        <v>172</v>
      </c>
      <c r="B107" s="44">
        <v>351</v>
      </c>
      <c r="C107" s="44" t="s">
        <v>169</v>
      </c>
      <c r="D107" s="36" t="s">
        <v>38</v>
      </c>
      <c r="E107" s="37">
        <v>305</v>
      </c>
      <c r="F107" s="36" t="s">
        <v>173</v>
      </c>
      <c r="G107" s="39">
        <v>6</v>
      </c>
      <c r="H107" s="44" t="s">
        <v>65</v>
      </c>
      <c r="I107" s="39">
        <v>22.5</v>
      </c>
      <c r="J107" s="41">
        <v>305000</v>
      </c>
      <c r="K107" s="41">
        <v>310494.09999999998</v>
      </c>
      <c r="L107" s="41">
        <f t="shared" si="7"/>
        <v>6668485</v>
      </c>
      <c r="M107" s="41">
        <v>9721</v>
      </c>
      <c r="N107" s="41">
        <v>6678206</v>
      </c>
    </row>
    <row r="108" spans="1:14" x14ac:dyDescent="0.15">
      <c r="A108" s="35" t="s">
        <v>172</v>
      </c>
      <c r="B108" s="44">
        <v>351</v>
      </c>
      <c r="C108" s="44" t="s">
        <v>169</v>
      </c>
      <c r="D108" s="36" t="s">
        <v>38</v>
      </c>
      <c r="E108" s="37">
        <v>77</v>
      </c>
      <c r="F108" s="36" t="s">
        <v>174</v>
      </c>
      <c r="G108" s="39">
        <v>6</v>
      </c>
      <c r="H108" s="44" t="s">
        <v>65</v>
      </c>
      <c r="I108" s="39">
        <v>22.5</v>
      </c>
      <c r="J108" s="41">
        <v>77000</v>
      </c>
      <c r="K108" s="41">
        <v>78387.45</v>
      </c>
      <c r="L108" s="41">
        <f t="shared" si="7"/>
        <v>1683528</v>
      </c>
      <c r="M108" s="41">
        <v>2454</v>
      </c>
      <c r="N108" s="41">
        <v>1685982</v>
      </c>
    </row>
    <row r="109" spans="1:14" x14ac:dyDescent="0.15">
      <c r="A109" s="35" t="s">
        <v>172</v>
      </c>
      <c r="B109" s="44">
        <v>351</v>
      </c>
      <c r="C109" s="44" t="s">
        <v>169</v>
      </c>
      <c r="D109" s="36" t="s">
        <v>38</v>
      </c>
      <c r="E109" s="37">
        <v>29</v>
      </c>
      <c r="F109" s="36" t="s">
        <v>175</v>
      </c>
      <c r="G109" s="39">
        <v>6</v>
      </c>
      <c r="H109" s="44" t="s">
        <v>65</v>
      </c>
      <c r="I109" s="39">
        <v>25.5</v>
      </c>
      <c r="J109" s="41">
        <v>29000</v>
      </c>
      <c r="K109" s="41">
        <v>42148.03</v>
      </c>
      <c r="L109" s="41">
        <f t="shared" si="7"/>
        <v>905214</v>
      </c>
      <c r="M109" s="41">
        <v>1319</v>
      </c>
      <c r="N109" s="41">
        <v>906533</v>
      </c>
    </row>
    <row r="110" spans="1:14" x14ac:dyDescent="0.15">
      <c r="A110" s="35" t="s">
        <v>176</v>
      </c>
      <c r="B110" s="44">
        <v>351</v>
      </c>
      <c r="C110" s="44" t="s">
        <v>169</v>
      </c>
      <c r="D110" s="36" t="s">
        <v>38</v>
      </c>
      <c r="E110" s="37">
        <v>29</v>
      </c>
      <c r="F110" s="36" t="s">
        <v>177</v>
      </c>
      <c r="G110" s="39">
        <v>4.5</v>
      </c>
      <c r="H110" s="44" t="s">
        <v>65</v>
      </c>
      <c r="I110" s="39">
        <v>26</v>
      </c>
      <c r="J110" s="41">
        <v>29000</v>
      </c>
      <c r="K110" s="41">
        <v>38464.57</v>
      </c>
      <c r="L110" s="41">
        <f t="shared" si="7"/>
        <v>826104</v>
      </c>
      <c r="M110" s="41">
        <v>909</v>
      </c>
      <c r="N110" s="41">
        <v>827013</v>
      </c>
    </row>
    <row r="111" spans="1:14" x14ac:dyDescent="0.15">
      <c r="A111" s="35" t="s">
        <v>178</v>
      </c>
      <c r="B111" s="44">
        <v>351</v>
      </c>
      <c r="C111" s="44" t="s">
        <v>179</v>
      </c>
      <c r="D111" s="36" t="s">
        <v>38</v>
      </c>
      <c r="E111" s="37">
        <v>205</v>
      </c>
      <c r="F111" s="36" t="s">
        <v>180</v>
      </c>
      <c r="G111" s="39">
        <v>4</v>
      </c>
      <c r="H111" s="44" t="s">
        <v>65</v>
      </c>
      <c r="I111" s="39">
        <v>5.75</v>
      </c>
      <c r="J111" s="41">
        <v>205000</v>
      </c>
      <c r="K111" s="41">
        <v>0</v>
      </c>
      <c r="L111" s="41">
        <f t="shared" si="7"/>
        <v>0</v>
      </c>
      <c r="M111" s="41"/>
      <c r="N111" s="41"/>
    </row>
    <row r="112" spans="1:14" x14ac:dyDescent="0.15">
      <c r="A112" s="35" t="s">
        <v>178</v>
      </c>
      <c r="B112" s="44">
        <v>351</v>
      </c>
      <c r="C112" s="44" t="s">
        <v>179</v>
      </c>
      <c r="D112" s="36" t="s">
        <v>38</v>
      </c>
      <c r="E112" s="37">
        <v>57</v>
      </c>
      <c r="F112" s="36" t="s">
        <v>181</v>
      </c>
      <c r="G112" s="39">
        <v>4</v>
      </c>
      <c r="H112" s="44" t="s">
        <v>65</v>
      </c>
      <c r="I112" s="39">
        <v>5.75</v>
      </c>
      <c r="J112" s="41">
        <v>57000</v>
      </c>
      <c r="K112" s="41">
        <v>0</v>
      </c>
      <c r="L112" s="41">
        <f>ROUND((K112*$C$8/1000),0)</f>
        <v>0</v>
      </c>
      <c r="M112" s="41"/>
      <c r="N112" s="41"/>
    </row>
    <row r="113" spans="1:14" x14ac:dyDescent="0.15">
      <c r="A113" s="35" t="s">
        <v>182</v>
      </c>
      <c r="B113" s="44">
        <v>351</v>
      </c>
      <c r="C113" s="44" t="s">
        <v>179</v>
      </c>
      <c r="D113" s="36" t="s">
        <v>38</v>
      </c>
      <c r="E113" s="37">
        <v>270</v>
      </c>
      <c r="F113" s="36" t="s">
        <v>183</v>
      </c>
      <c r="G113" s="39">
        <v>5.6</v>
      </c>
      <c r="H113" s="44" t="s">
        <v>65</v>
      </c>
      <c r="I113" s="39">
        <v>19.75</v>
      </c>
      <c r="J113" s="41">
        <v>270000</v>
      </c>
      <c r="K113" s="41">
        <v>277968.46000000002</v>
      </c>
      <c r="L113" s="41">
        <f>ROUND((K113*$C$8/1000),0)</f>
        <v>5969931</v>
      </c>
      <c r="M113" s="41">
        <v>8138</v>
      </c>
      <c r="N113" s="41">
        <v>5978069</v>
      </c>
    </row>
    <row r="114" spans="1:14" x14ac:dyDescent="0.15">
      <c r="A114" s="35" t="s">
        <v>184</v>
      </c>
      <c r="B114" s="44">
        <v>351</v>
      </c>
      <c r="C114" s="44" t="s">
        <v>179</v>
      </c>
      <c r="D114" s="36" t="s">
        <v>38</v>
      </c>
      <c r="E114" s="37">
        <v>69</v>
      </c>
      <c r="F114" s="36" t="s">
        <v>185</v>
      </c>
      <c r="G114" s="39">
        <v>5.6</v>
      </c>
      <c r="H114" s="44" t="s">
        <v>65</v>
      </c>
      <c r="I114" s="39">
        <v>19.75</v>
      </c>
      <c r="J114" s="41">
        <v>69000</v>
      </c>
      <c r="K114" s="41">
        <v>71036.600000000006</v>
      </c>
      <c r="L114" s="41">
        <f>ROUND((K114*$C$8/1000),0)</f>
        <v>1525654</v>
      </c>
      <c r="M114" s="41">
        <v>2080</v>
      </c>
      <c r="N114" s="41">
        <v>1527734</v>
      </c>
    </row>
    <row r="115" spans="1:14" x14ac:dyDescent="0.15">
      <c r="A115" s="35" t="s">
        <v>186</v>
      </c>
      <c r="B115" s="44">
        <v>351</v>
      </c>
      <c r="C115" s="44" t="s">
        <v>179</v>
      </c>
      <c r="D115" s="36" t="s">
        <v>38</v>
      </c>
      <c r="E115" s="37">
        <v>20</v>
      </c>
      <c r="F115" s="36" t="s">
        <v>187</v>
      </c>
      <c r="G115" s="39">
        <v>6</v>
      </c>
      <c r="H115" s="44" t="s">
        <v>65</v>
      </c>
      <c r="I115" s="39">
        <v>25.25</v>
      </c>
      <c r="J115" s="41">
        <v>20000</v>
      </c>
      <c r="K115" s="41">
        <v>28508.48</v>
      </c>
      <c r="L115" s="41">
        <f>ROUND((K115*$C$8/1000),0)</f>
        <v>612277</v>
      </c>
      <c r="M115" s="41">
        <v>892</v>
      </c>
      <c r="N115" s="41">
        <v>613169</v>
      </c>
    </row>
    <row r="116" spans="1:14" s="52" customFormat="1" x14ac:dyDescent="0.15">
      <c r="A116" s="46" t="s">
        <v>182</v>
      </c>
      <c r="B116" s="47">
        <v>351</v>
      </c>
      <c r="C116" s="47" t="s">
        <v>179</v>
      </c>
      <c r="D116" s="48" t="s">
        <v>38</v>
      </c>
      <c r="E116" s="49">
        <v>46</v>
      </c>
      <c r="F116" s="48" t="s">
        <v>188</v>
      </c>
      <c r="G116" s="50">
        <v>4.5</v>
      </c>
      <c r="H116" s="47" t="s">
        <v>65</v>
      </c>
      <c r="I116" s="50">
        <v>25.75</v>
      </c>
      <c r="J116" s="51">
        <v>46000</v>
      </c>
      <c r="K116" s="51">
        <v>60124.1</v>
      </c>
      <c r="L116" s="41">
        <f>ROUND((K116*$C$8/1000),0)</f>
        <v>1291286</v>
      </c>
      <c r="M116" s="51">
        <v>1422</v>
      </c>
      <c r="N116" s="51">
        <v>1292708</v>
      </c>
    </row>
    <row r="117" spans="1:14" s="52" customFormat="1" x14ac:dyDescent="0.15">
      <c r="A117" s="46"/>
      <c r="B117" s="47"/>
      <c r="C117" s="47"/>
      <c r="D117" s="48"/>
      <c r="E117" s="49"/>
      <c r="F117" s="48"/>
      <c r="G117" s="50"/>
      <c r="H117" s="47"/>
      <c r="I117" s="50"/>
      <c r="J117" s="51"/>
      <c r="K117" s="51"/>
      <c r="L117" s="51"/>
      <c r="M117" s="51"/>
      <c r="N117" s="51"/>
    </row>
    <row r="118" spans="1:14" x14ac:dyDescent="0.15">
      <c r="A118" s="35" t="s">
        <v>96</v>
      </c>
      <c r="B118" s="44">
        <v>363</v>
      </c>
      <c r="C118" s="44" t="s">
        <v>189</v>
      </c>
      <c r="D118" s="36" t="s">
        <v>38</v>
      </c>
      <c r="E118" s="37">
        <v>400</v>
      </c>
      <c r="F118" s="36" t="s">
        <v>190</v>
      </c>
      <c r="G118" s="39">
        <v>5</v>
      </c>
      <c r="H118" s="44" t="s">
        <v>135</v>
      </c>
      <c r="I118" s="39">
        <v>17.5</v>
      </c>
      <c r="J118" s="41">
        <v>400000</v>
      </c>
      <c r="K118" s="41">
        <v>277368.42</v>
      </c>
      <c r="L118" s="41">
        <f t="shared" ref="L118:L124" si="8">ROUND((K118*$C$8/1000),0)</f>
        <v>5957044</v>
      </c>
      <c r="M118" s="41">
        <v>4697</v>
      </c>
      <c r="N118" s="41">
        <v>5961741</v>
      </c>
    </row>
    <row r="119" spans="1:14" x14ac:dyDescent="0.15">
      <c r="A119" s="35" t="s">
        <v>96</v>
      </c>
      <c r="B119" s="44">
        <v>363</v>
      </c>
      <c r="C119" s="44" t="s">
        <v>189</v>
      </c>
      <c r="D119" s="36" t="s">
        <v>38</v>
      </c>
      <c r="E119" s="37">
        <v>96</v>
      </c>
      <c r="F119" s="36" t="s">
        <v>191</v>
      </c>
      <c r="G119" s="39">
        <v>5</v>
      </c>
      <c r="H119" s="44" t="s">
        <v>135</v>
      </c>
      <c r="I119" s="39">
        <v>17.5</v>
      </c>
      <c r="J119" s="41">
        <v>96000</v>
      </c>
      <c r="K119" s="41">
        <v>66568.429999999993</v>
      </c>
      <c r="L119" s="41">
        <f t="shared" si="8"/>
        <v>1429691</v>
      </c>
      <c r="M119" s="41">
        <v>1127</v>
      </c>
      <c r="N119" s="41">
        <v>1430818</v>
      </c>
    </row>
    <row r="120" spans="1:14" x14ac:dyDescent="0.15">
      <c r="A120" s="35" t="s">
        <v>155</v>
      </c>
      <c r="B120" s="44">
        <v>363</v>
      </c>
      <c r="C120" s="44" t="s">
        <v>189</v>
      </c>
      <c r="D120" s="36" t="s">
        <v>38</v>
      </c>
      <c r="E120" s="53">
        <v>1E-3</v>
      </c>
      <c r="F120" s="36" t="s">
        <v>192</v>
      </c>
      <c r="G120" s="39">
        <v>0</v>
      </c>
      <c r="H120" s="44" t="s">
        <v>135</v>
      </c>
      <c r="I120" s="39">
        <v>17.5</v>
      </c>
      <c r="J120" s="41">
        <v>1</v>
      </c>
      <c r="K120" s="41">
        <v>1</v>
      </c>
      <c r="L120" s="41">
        <f t="shared" si="8"/>
        <v>21</v>
      </c>
      <c r="M120" s="41">
        <v>0</v>
      </c>
      <c r="N120" s="41">
        <v>21</v>
      </c>
    </row>
    <row r="121" spans="1:14" x14ac:dyDescent="0.15">
      <c r="A121" s="35" t="s">
        <v>62</v>
      </c>
      <c r="B121" s="44">
        <v>367</v>
      </c>
      <c r="C121" s="44" t="s">
        <v>193</v>
      </c>
      <c r="D121" s="36" t="s">
        <v>38</v>
      </c>
      <c r="E121" s="37">
        <v>321.5</v>
      </c>
      <c r="F121" s="36" t="s">
        <v>194</v>
      </c>
      <c r="G121" s="39">
        <v>5.5</v>
      </c>
      <c r="H121" s="44" t="s">
        <v>65</v>
      </c>
      <c r="I121" s="39">
        <v>19</v>
      </c>
      <c r="J121" s="41">
        <v>321500</v>
      </c>
      <c r="K121" s="41">
        <v>194167</v>
      </c>
      <c r="L121" s="41">
        <f t="shared" si="8"/>
        <v>4170127</v>
      </c>
      <c r="M121" s="41">
        <v>18731</v>
      </c>
      <c r="N121" s="41">
        <v>4188858</v>
      </c>
    </row>
    <row r="122" spans="1:14" x14ac:dyDescent="0.15">
      <c r="A122" s="35" t="s">
        <v>62</v>
      </c>
      <c r="B122" s="44">
        <v>367</v>
      </c>
      <c r="C122" s="44" t="s">
        <v>193</v>
      </c>
      <c r="D122" s="36" t="s">
        <v>38</v>
      </c>
      <c r="E122" s="37">
        <v>452.5</v>
      </c>
      <c r="F122" s="36" t="s">
        <v>195</v>
      </c>
      <c r="G122" s="39">
        <v>5.9</v>
      </c>
      <c r="H122" s="44" t="s">
        <v>65</v>
      </c>
      <c r="I122" s="39">
        <v>21.5</v>
      </c>
      <c r="J122" s="41">
        <v>452500</v>
      </c>
      <c r="K122" s="41">
        <v>357046</v>
      </c>
      <c r="L122" s="41">
        <f t="shared" si="8"/>
        <v>7668281</v>
      </c>
      <c r="M122" s="41">
        <v>36895</v>
      </c>
      <c r="N122" s="41">
        <v>7705176</v>
      </c>
    </row>
    <row r="123" spans="1:14" x14ac:dyDescent="0.15">
      <c r="A123" s="35" t="s">
        <v>66</v>
      </c>
      <c r="B123" s="44">
        <v>367</v>
      </c>
      <c r="C123" s="44" t="s">
        <v>193</v>
      </c>
      <c r="D123" s="36" t="s">
        <v>38</v>
      </c>
      <c r="E123" s="37">
        <v>31</v>
      </c>
      <c r="F123" s="36" t="s">
        <v>196</v>
      </c>
      <c r="G123" s="39">
        <v>6.3</v>
      </c>
      <c r="H123" s="44" t="s">
        <v>65</v>
      </c>
      <c r="I123" s="39">
        <v>21.5</v>
      </c>
      <c r="J123" s="41">
        <v>31000</v>
      </c>
      <c r="K123" s="41">
        <v>46823</v>
      </c>
      <c r="L123" s="41">
        <f t="shared" si="8"/>
        <v>1005618</v>
      </c>
      <c r="M123" s="41">
        <v>5159</v>
      </c>
      <c r="N123" s="41">
        <v>1010777</v>
      </c>
    </row>
    <row r="124" spans="1:14" x14ac:dyDescent="0.15">
      <c r="A124" s="35" t="s">
        <v>66</v>
      </c>
      <c r="B124" s="44">
        <v>367</v>
      </c>
      <c r="C124" s="44" t="s">
        <v>193</v>
      </c>
      <c r="D124" s="36" t="s">
        <v>38</v>
      </c>
      <c r="E124" s="37">
        <v>51.8</v>
      </c>
      <c r="F124" s="36" t="s">
        <v>197</v>
      </c>
      <c r="G124" s="39">
        <v>6.3</v>
      </c>
      <c r="H124" s="44" t="s">
        <v>65</v>
      </c>
      <c r="I124" s="39">
        <v>21.5</v>
      </c>
      <c r="J124" s="41">
        <v>51800</v>
      </c>
      <c r="K124" s="41">
        <v>78240</v>
      </c>
      <c r="L124" s="41">
        <f t="shared" si="8"/>
        <v>1680361</v>
      </c>
      <c r="M124" s="41">
        <v>8621</v>
      </c>
      <c r="N124" s="41">
        <v>1688982</v>
      </c>
    </row>
    <row r="125" spans="1:14" x14ac:dyDescent="0.15">
      <c r="A125" s="35"/>
      <c r="B125" s="44"/>
      <c r="C125" s="44"/>
      <c r="D125" s="36"/>
      <c r="E125" s="37"/>
      <c r="F125" s="36"/>
      <c r="G125" s="39"/>
      <c r="H125" s="44"/>
      <c r="I125" s="39"/>
      <c r="J125" s="41"/>
      <c r="K125" s="41"/>
      <c r="L125" s="41"/>
      <c r="M125" s="41"/>
      <c r="N125" s="41"/>
    </row>
    <row r="126" spans="1:14" x14ac:dyDescent="0.15">
      <c r="A126" s="35" t="s">
        <v>198</v>
      </c>
      <c r="B126" s="44">
        <v>383</v>
      </c>
      <c r="C126" s="44" t="s">
        <v>169</v>
      </c>
      <c r="D126" s="36" t="s">
        <v>38</v>
      </c>
      <c r="E126" s="37">
        <v>1250</v>
      </c>
      <c r="F126" s="36" t="s">
        <v>103</v>
      </c>
      <c r="G126" s="39">
        <v>4.5</v>
      </c>
      <c r="H126" s="44" t="s">
        <v>57</v>
      </c>
      <c r="I126" s="39">
        <v>22</v>
      </c>
      <c r="J126" s="41">
        <v>1250000</v>
      </c>
      <c r="K126" s="41">
        <v>475722</v>
      </c>
      <c r="L126" s="41">
        <f t="shared" ref="L126:L131" si="9">ROUND((K126*$C$8/1000),0)</f>
        <v>10217086</v>
      </c>
      <c r="M126" s="41">
        <v>6258</v>
      </c>
      <c r="N126" s="41">
        <v>10223344</v>
      </c>
    </row>
    <row r="127" spans="1:14" x14ac:dyDescent="0.15">
      <c r="A127" s="35" t="s">
        <v>199</v>
      </c>
      <c r="B127" s="44">
        <v>383</v>
      </c>
      <c r="C127" s="44" t="s">
        <v>169</v>
      </c>
      <c r="D127" s="36" t="s">
        <v>38</v>
      </c>
      <c r="E127" s="53">
        <v>161</v>
      </c>
      <c r="F127" s="36" t="s">
        <v>58</v>
      </c>
      <c r="G127" s="39">
        <v>6</v>
      </c>
      <c r="H127" s="44" t="s">
        <v>57</v>
      </c>
      <c r="I127" s="39">
        <v>22</v>
      </c>
      <c r="J127" s="41">
        <v>161000</v>
      </c>
      <c r="K127" s="41">
        <v>227276</v>
      </c>
      <c r="L127" s="41">
        <f t="shared" si="9"/>
        <v>4881209</v>
      </c>
      <c r="M127" s="41">
        <v>15827</v>
      </c>
      <c r="N127" s="41">
        <v>4897036</v>
      </c>
    </row>
    <row r="128" spans="1:14" x14ac:dyDescent="0.15">
      <c r="A128" s="35" t="s">
        <v>69</v>
      </c>
      <c r="B128" s="44">
        <v>392</v>
      </c>
      <c r="C128" s="44" t="s">
        <v>200</v>
      </c>
      <c r="D128" s="36" t="s">
        <v>38</v>
      </c>
      <c r="E128" s="37">
        <v>240</v>
      </c>
      <c r="F128" s="36" t="s">
        <v>201</v>
      </c>
      <c r="G128" s="39">
        <v>3.5</v>
      </c>
      <c r="H128" s="44" t="s">
        <v>57</v>
      </c>
      <c r="I128" s="39">
        <v>7</v>
      </c>
      <c r="J128" s="41">
        <v>240000</v>
      </c>
      <c r="K128" s="41">
        <v>18167.86</v>
      </c>
      <c r="L128" s="41">
        <f t="shared" si="9"/>
        <v>390191</v>
      </c>
      <c r="M128" s="41">
        <v>2284</v>
      </c>
      <c r="N128" s="41">
        <v>392475</v>
      </c>
    </row>
    <row r="129" spans="1:14" x14ac:dyDescent="0.15">
      <c r="A129" s="35" t="s">
        <v>202</v>
      </c>
      <c r="B129" s="44">
        <v>392</v>
      </c>
      <c r="C129" s="44" t="s">
        <v>200</v>
      </c>
      <c r="D129" s="36" t="s">
        <v>38</v>
      </c>
      <c r="E129" s="37">
        <v>245</v>
      </c>
      <c r="F129" s="36" t="s">
        <v>196</v>
      </c>
      <c r="G129" s="39">
        <v>4.5</v>
      </c>
      <c r="H129" s="44" t="s">
        <v>57</v>
      </c>
      <c r="I129" s="39">
        <v>11</v>
      </c>
      <c r="J129" s="41">
        <v>119805</v>
      </c>
      <c r="K129" s="41">
        <v>147144.19</v>
      </c>
      <c r="L129" s="41">
        <f t="shared" si="9"/>
        <v>3160217</v>
      </c>
      <c r="M129" s="41">
        <v>0</v>
      </c>
      <c r="N129" s="41">
        <v>3160217</v>
      </c>
    </row>
    <row r="130" spans="1:14" x14ac:dyDescent="0.15">
      <c r="A130" s="35" t="s">
        <v>202</v>
      </c>
      <c r="B130" s="44">
        <v>392</v>
      </c>
      <c r="C130" s="44" t="s">
        <v>200</v>
      </c>
      <c r="D130" s="36" t="s">
        <v>38</v>
      </c>
      <c r="E130" s="54" t="s">
        <v>203</v>
      </c>
      <c r="F130" s="36" t="s">
        <v>204</v>
      </c>
      <c r="G130" s="39">
        <v>4.5</v>
      </c>
      <c r="H130" s="44" t="s">
        <v>57</v>
      </c>
      <c r="I130" s="39">
        <v>11</v>
      </c>
      <c r="J130" s="41">
        <v>195</v>
      </c>
      <c r="K130" s="41">
        <v>239.45</v>
      </c>
      <c r="L130" s="41">
        <f t="shared" si="9"/>
        <v>5143</v>
      </c>
      <c r="M130" s="41">
        <v>0</v>
      </c>
      <c r="N130" s="41">
        <v>5143</v>
      </c>
    </row>
    <row r="131" spans="1:14" x14ac:dyDescent="0.15">
      <c r="A131" s="35" t="s">
        <v>202</v>
      </c>
      <c r="B131" s="44">
        <v>392</v>
      </c>
      <c r="C131" s="44" t="s">
        <v>200</v>
      </c>
      <c r="D131" s="36" t="s">
        <v>38</v>
      </c>
      <c r="E131" s="54" t="s">
        <v>203</v>
      </c>
      <c r="F131" s="36" t="s">
        <v>205</v>
      </c>
      <c r="G131" s="39">
        <v>5</v>
      </c>
      <c r="H131" s="44" t="s">
        <v>57</v>
      </c>
      <c r="I131" s="39">
        <v>11.5</v>
      </c>
      <c r="J131" s="41">
        <v>146837.81</v>
      </c>
      <c r="K131" s="41">
        <v>184411.15</v>
      </c>
      <c r="L131" s="41">
        <f t="shared" si="9"/>
        <v>3960600</v>
      </c>
      <c r="M131" s="41">
        <v>0</v>
      </c>
      <c r="N131" s="41">
        <v>3960600</v>
      </c>
    </row>
    <row r="133" spans="1:14" x14ac:dyDescent="0.15">
      <c r="A133" s="35" t="s">
        <v>62</v>
      </c>
      <c r="B133" s="44">
        <v>420</v>
      </c>
      <c r="C133" s="44" t="s">
        <v>206</v>
      </c>
      <c r="D133" s="36" t="s">
        <v>38</v>
      </c>
      <c r="E133" s="37">
        <v>507</v>
      </c>
      <c r="F133" s="36" t="s">
        <v>207</v>
      </c>
      <c r="G133" s="39">
        <v>4.5</v>
      </c>
      <c r="H133" s="44" t="s">
        <v>40</v>
      </c>
      <c r="I133" s="39">
        <v>19.5</v>
      </c>
      <c r="J133" s="41">
        <v>507000</v>
      </c>
      <c r="K133" s="41">
        <v>272684</v>
      </c>
      <c r="L133" s="41">
        <f>ROUND((K133*$C$8/1000),0)</f>
        <v>5856437</v>
      </c>
      <c r="M133" s="41">
        <v>21601</v>
      </c>
      <c r="N133" s="41">
        <v>5878038</v>
      </c>
    </row>
    <row r="134" spans="1:14" x14ac:dyDescent="0.15">
      <c r="A134" s="35" t="s">
        <v>62</v>
      </c>
      <c r="B134" s="44">
        <v>420</v>
      </c>
      <c r="C134" s="44" t="s">
        <v>206</v>
      </c>
      <c r="D134" s="36" t="s">
        <v>38</v>
      </c>
      <c r="E134" s="37">
        <v>91</v>
      </c>
      <c r="F134" s="36" t="s">
        <v>208</v>
      </c>
      <c r="G134" s="39">
        <v>4.5</v>
      </c>
      <c r="H134" s="44" t="s">
        <v>40</v>
      </c>
      <c r="I134" s="39">
        <v>19.5</v>
      </c>
      <c r="J134" s="41">
        <v>91000</v>
      </c>
      <c r="K134" s="41">
        <v>71718</v>
      </c>
      <c r="L134" s="41">
        <f>ROUND((K134*$C$8/1000),0)</f>
        <v>1540288</v>
      </c>
      <c r="M134" s="41">
        <v>5681</v>
      </c>
      <c r="N134" s="41">
        <v>1545969</v>
      </c>
    </row>
    <row r="135" spans="1:14" x14ac:dyDescent="0.15">
      <c r="A135" s="35" t="s">
        <v>66</v>
      </c>
      <c r="B135" s="44">
        <v>420</v>
      </c>
      <c r="C135" s="44" t="s">
        <v>206</v>
      </c>
      <c r="D135" s="36" t="s">
        <v>38</v>
      </c>
      <c r="E135" s="37">
        <v>32</v>
      </c>
      <c r="F135" s="36" t="s">
        <v>209</v>
      </c>
      <c r="G135" s="39">
        <v>4.5</v>
      </c>
      <c r="H135" s="44" t="s">
        <v>40</v>
      </c>
      <c r="I135" s="39">
        <v>19.5</v>
      </c>
      <c r="J135" s="41">
        <v>32000</v>
      </c>
      <c r="K135" s="41">
        <v>41216</v>
      </c>
      <c r="L135" s="41">
        <f>ROUND((K135*$C$8/1000),0)</f>
        <v>885196</v>
      </c>
      <c r="M135" s="41">
        <v>3265</v>
      </c>
      <c r="N135" s="41">
        <v>888461</v>
      </c>
    </row>
    <row r="136" spans="1:14" x14ac:dyDescent="0.15">
      <c r="A136" s="35" t="s">
        <v>66</v>
      </c>
      <c r="B136" s="44">
        <v>420</v>
      </c>
      <c r="C136" s="44" t="s">
        <v>206</v>
      </c>
      <c r="D136" s="36" t="s">
        <v>38</v>
      </c>
      <c r="E136" s="37">
        <v>28</v>
      </c>
      <c r="F136" s="36" t="s">
        <v>210</v>
      </c>
      <c r="G136" s="39">
        <v>4.5</v>
      </c>
      <c r="H136" s="44" t="s">
        <v>40</v>
      </c>
      <c r="I136" s="39">
        <v>19.5</v>
      </c>
      <c r="J136" s="41">
        <v>28000</v>
      </c>
      <c r="K136" s="41">
        <v>36064</v>
      </c>
      <c r="L136" s="41">
        <f>ROUND((K136*$C$8/1000),0)</f>
        <v>774547</v>
      </c>
      <c r="M136" s="41">
        <v>2857</v>
      </c>
      <c r="N136" s="41">
        <v>777404</v>
      </c>
    </row>
    <row r="137" spans="1:14" x14ac:dyDescent="0.15">
      <c r="A137" s="35" t="s">
        <v>66</v>
      </c>
      <c r="B137" s="44">
        <v>420</v>
      </c>
      <c r="C137" s="44" t="s">
        <v>206</v>
      </c>
      <c r="D137" s="36" t="s">
        <v>38</v>
      </c>
      <c r="E137" s="37">
        <v>25</v>
      </c>
      <c r="F137" s="36" t="s">
        <v>211</v>
      </c>
      <c r="G137" s="39">
        <v>4.5</v>
      </c>
      <c r="H137" s="44" t="s">
        <v>40</v>
      </c>
      <c r="I137" s="39">
        <v>19.5</v>
      </c>
      <c r="J137" s="41">
        <v>25000</v>
      </c>
      <c r="K137" s="41">
        <v>32200</v>
      </c>
      <c r="L137" s="41">
        <f>ROUND((K137*$C$8/1000),0)</f>
        <v>691560</v>
      </c>
      <c r="M137" s="41">
        <v>2550</v>
      </c>
      <c r="N137" s="41">
        <v>694110</v>
      </c>
    </row>
    <row r="138" spans="1:14" x14ac:dyDescent="0.15">
      <c r="A138" s="35"/>
      <c r="B138" s="44"/>
      <c r="C138" s="44"/>
      <c r="D138" s="36"/>
      <c r="E138" s="37"/>
      <c r="F138" s="36"/>
      <c r="G138" s="39"/>
      <c r="H138" s="44"/>
      <c r="I138" s="39"/>
      <c r="J138" s="41"/>
      <c r="K138" s="41"/>
      <c r="L138" s="41"/>
      <c r="M138" s="41"/>
      <c r="N138" s="41"/>
    </row>
    <row r="139" spans="1:14" x14ac:dyDescent="0.15">
      <c r="A139" s="35" t="s">
        <v>212</v>
      </c>
      <c r="B139" s="44">
        <v>424</v>
      </c>
      <c r="C139" s="44" t="s">
        <v>213</v>
      </c>
      <c r="D139" s="36" t="s">
        <v>38</v>
      </c>
      <c r="E139" s="37">
        <v>893.5</v>
      </c>
      <c r="F139" s="36" t="s">
        <v>214</v>
      </c>
      <c r="G139" s="39">
        <v>1.51</v>
      </c>
      <c r="H139" s="36" t="s">
        <v>215</v>
      </c>
      <c r="I139" s="39">
        <v>1.04</v>
      </c>
      <c r="J139" s="41">
        <v>893500</v>
      </c>
      <c r="K139" s="41">
        <v>0</v>
      </c>
      <c r="L139" s="41">
        <f>ROUND((K139*$C$8/1000),0)</f>
        <v>0</v>
      </c>
      <c r="M139" s="41"/>
      <c r="N139" s="41"/>
    </row>
    <row r="140" spans="1:14" x14ac:dyDescent="0.15">
      <c r="A140" s="35" t="s">
        <v>212</v>
      </c>
      <c r="B140" s="44">
        <v>424</v>
      </c>
      <c r="C140" s="44" t="s">
        <v>213</v>
      </c>
      <c r="D140" s="36" t="s">
        <v>38</v>
      </c>
      <c r="E140" s="37">
        <v>638.5</v>
      </c>
      <c r="F140" s="36" t="s">
        <v>216</v>
      </c>
      <c r="G140" s="39">
        <v>1.61</v>
      </c>
      <c r="H140" s="36" t="s">
        <v>215</v>
      </c>
      <c r="I140" s="39">
        <v>1.1399999999999999</v>
      </c>
      <c r="J140" s="41">
        <v>638500</v>
      </c>
      <c r="K140" s="41">
        <v>0</v>
      </c>
      <c r="L140" s="41">
        <f>ROUND((K140*$C$8/1000),0)</f>
        <v>0</v>
      </c>
      <c r="M140" s="41"/>
      <c r="N140" s="41"/>
    </row>
    <row r="141" spans="1:14" x14ac:dyDescent="0.15">
      <c r="A141" s="35" t="s">
        <v>212</v>
      </c>
      <c r="B141" s="44">
        <v>424</v>
      </c>
      <c r="C141" s="44" t="s">
        <v>213</v>
      </c>
      <c r="D141" s="36" t="s">
        <v>38</v>
      </c>
      <c r="E141" s="37">
        <v>618</v>
      </c>
      <c r="F141" s="36" t="s">
        <v>217</v>
      </c>
      <c r="G141" s="39">
        <v>2.41</v>
      </c>
      <c r="H141" s="36" t="s">
        <v>215</v>
      </c>
      <c r="I141" s="39">
        <v>2.15</v>
      </c>
      <c r="J141" s="41">
        <v>618000</v>
      </c>
      <c r="K141" s="41">
        <v>0</v>
      </c>
      <c r="L141" s="41">
        <f t="shared" ref="L141:L147" si="10">ROUND((K141*$C$8/1000),0)</f>
        <v>0</v>
      </c>
      <c r="M141" s="41"/>
      <c r="N141" s="41"/>
    </row>
    <row r="142" spans="1:14" x14ac:dyDescent="0.15">
      <c r="A142" s="35" t="s">
        <v>212</v>
      </c>
      <c r="B142" s="44">
        <v>424</v>
      </c>
      <c r="C142" s="44" t="s">
        <v>213</v>
      </c>
      <c r="D142" s="36" t="s">
        <v>38</v>
      </c>
      <c r="E142" s="37">
        <v>821</v>
      </c>
      <c r="F142" s="36" t="s">
        <v>218</v>
      </c>
      <c r="G142" s="39">
        <v>2.72</v>
      </c>
      <c r="H142" s="36" t="s">
        <v>215</v>
      </c>
      <c r="I142" s="39">
        <v>3.07</v>
      </c>
      <c r="J142" s="41">
        <v>821000</v>
      </c>
      <c r="K142" s="41">
        <v>0</v>
      </c>
      <c r="L142" s="41">
        <f t="shared" si="10"/>
        <v>0</v>
      </c>
      <c r="M142" s="41"/>
      <c r="N142" s="41"/>
    </row>
    <row r="143" spans="1:14" x14ac:dyDescent="0.15">
      <c r="A143" s="35" t="s">
        <v>212</v>
      </c>
      <c r="B143" s="44">
        <v>424</v>
      </c>
      <c r="C143" s="44" t="s">
        <v>213</v>
      </c>
      <c r="D143" s="36" t="s">
        <v>38</v>
      </c>
      <c r="E143" s="37">
        <v>789.5</v>
      </c>
      <c r="F143" s="36" t="s">
        <v>219</v>
      </c>
      <c r="G143" s="39">
        <v>3.02</v>
      </c>
      <c r="H143" s="36" t="s">
        <v>215</v>
      </c>
      <c r="I143" s="39">
        <v>4.08</v>
      </c>
      <c r="J143" s="41">
        <v>789500</v>
      </c>
      <c r="K143" s="41">
        <v>0</v>
      </c>
      <c r="L143" s="41">
        <f t="shared" si="10"/>
        <v>0</v>
      </c>
      <c r="M143" s="41"/>
      <c r="N143" s="41"/>
    </row>
    <row r="144" spans="1:14" x14ac:dyDescent="0.15">
      <c r="A144" s="35" t="s">
        <v>212</v>
      </c>
      <c r="B144" s="44">
        <v>424</v>
      </c>
      <c r="C144" s="44" t="s">
        <v>213</v>
      </c>
      <c r="D144" s="36" t="s">
        <v>38</v>
      </c>
      <c r="E144" s="37">
        <v>764</v>
      </c>
      <c r="F144" s="36" t="s">
        <v>220</v>
      </c>
      <c r="G144" s="39">
        <v>3.07</v>
      </c>
      <c r="H144" s="36" t="s">
        <v>215</v>
      </c>
      <c r="I144" s="39">
        <v>5.09</v>
      </c>
      <c r="J144" s="41">
        <v>764000</v>
      </c>
      <c r="K144" s="41">
        <v>0</v>
      </c>
      <c r="L144" s="41">
        <f t="shared" si="10"/>
        <v>0</v>
      </c>
      <c r="M144" s="41"/>
      <c r="N144" s="41"/>
    </row>
    <row r="145" spans="1:14" x14ac:dyDescent="0.15">
      <c r="A145" s="35" t="s">
        <v>212</v>
      </c>
      <c r="B145" s="44">
        <v>424</v>
      </c>
      <c r="C145" s="44" t="s">
        <v>213</v>
      </c>
      <c r="D145" s="36" t="s">
        <v>38</v>
      </c>
      <c r="E145" s="37">
        <v>738.5</v>
      </c>
      <c r="F145" s="36" t="s">
        <v>221</v>
      </c>
      <c r="G145" s="39">
        <v>3.12</v>
      </c>
      <c r="H145" s="36" t="s">
        <v>215</v>
      </c>
      <c r="I145" s="39">
        <v>6.11</v>
      </c>
      <c r="J145" s="41">
        <v>738500</v>
      </c>
      <c r="K145" s="41">
        <v>738500</v>
      </c>
      <c r="L145" s="41">
        <f t="shared" si="10"/>
        <v>15860772</v>
      </c>
      <c r="M145" s="41">
        <v>2988212</v>
      </c>
      <c r="N145" s="41">
        <v>18848984</v>
      </c>
    </row>
    <row r="146" spans="1:14" x14ac:dyDescent="0.15">
      <c r="A146" s="35" t="s">
        <v>212</v>
      </c>
      <c r="B146" s="44">
        <v>424</v>
      </c>
      <c r="C146" s="44" t="s">
        <v>213</v>
      </c>
      <c r="D146" s="36" t="s">
        <v>38</v>
      </c>
      <c r="E146" s="37">
        <v>708</v>
      </c>
      <c r="F146" s="36" t="s">
        <v>222</v>
      </c>
      <c r="G146" s="39">
        <v>3.17</v>
      </c>
      <c r="H146" s="36" t="s">
        <v>215</v>
      </c>
      <c r="I146" s="39">
        <v>7.13</v>
      </c>
      <c r="J146" s="41">
        <v>708000</v>
      </c>
      <c r="K146" s="41">
        <v>708000</v>
      </c>
      <c r="L146" s="41">
        <f t="shared" si="10"/>
        <v>15205723</v>
      </c>
      <c r="M146" s="41">
        <v>2914786</v>
      </c>
      <c r="N146" s="41">
        <v>18120509</v>
      </c>
    </row>
    <row r="147" spans="1:14" x14ac:dyDescent="0.15">
      <c r="A147" s="35" t="s">
        <v>212</v>
      </c>
      <c r="B147" s="44">
        <v>424</v>
      </c>
      <c r="C147" s="44" t="s">
        <v>213</v>
      </c>
      <c r="D147" s="36" t="s">
        <v>38</v>
      </c>
      <c r="E147" s="53">
        <v>1E-3</v>
      </c>
      <c r="F147" s="36" t="s">
        <v>223</v>
      </c>
      <c r="G147" s="39">
        <v>0</v>
      </c>
      <c r="H147" s="36" t="s">
        <v>215</v>
      </c>
      <c r="I147" s="39">
        <v>7.13</v>
      </c>
      <c r="J147" s="41">
        <v>1</v>
      </c>
      <c r="K147" s="41">
        <v>1</v>
      </c>
      <c r="L147" s="41">
        <f t="shared" si="10"/>
        <v>21</v>
      </c>
      <c r="M147" s="41">
        <v>0</v>
      </c>
      <c r="N147" s="41">
        <v>21</v>
      </c>
    </row>
    <row r="148" spans="1:14" x14ac:dyDescent="0.15">
      <c r="A148" s="35"/>
      <c r="B148" s="44"/>
      <c r="C148" s="44"/>
      <c r="D148" s="36"/>
      <c r="E148" s="37"/>
      <c r="F148" s="36"/>
      <c r="G148" s="39"/>
      <c r="H148" s="44"/>
      <c r="I148" s="39"/>
      <c r="J148" s="41"/>
      <c r="K148" s="41"/>
      <c r="L148" s="41"/>
      <c r="M148" s="41"/>
      <c r="N148" s="41"/>
    </row>
    <row r="149" spans="1:14" x14ac:dyDescent="0.15">
      <c r="A149" s="35" t="s">
        <v>224</v>
      </c>
      <c r="B149" s="44">
        <v>430</v>
      </c>
      <c r="C149" s="44" t="s">
        <v>225</v>
      </c>
      <c r="D149" s="36" t="s">
        <v>38</v>
      </c>
      <c r="E149" s="55">
        <v>3660</v>
      </c>
      <c r="F149" s="36" t="s">
        <v>226</v>
      </c>
      <c r="G149" s="39">
        <v>3</v>
      </c>
      <c r="H149" s="44" t="s">
        <v>135</v>
      </c>
      <c r="I149" s="39">
        <v>11.42</v>
      </c>
      <c r="J149" s="41">
        <v>3660000</v>
      </c>
      <c r="K149" s="41">
        <v>2079862.34</v>
      </c>
      <c r="L149" s="41">
        <f>ROUND((K149*$C$8/1000),0)</f>
        <v>44669224</v>
      </c>
      <c r="M149" s="41">
        <v>3434389</v>
      </c>
      <c r="N149" s="41">
        <v>48103613</v>
      </c>
    </row>
    <row r="150" spans="1:14" x14ac:dyDescent="0.15">
      <c r="A150" s="35" t="s">
        <v>224</v>
      </c>
      <c r="B150" s="44">
        <v>430</v>
      </c>
      <c r="C150" s="44" t="s">
        <v>225</v>
      </c>
      <c r="D150" s="36" t="s">
        <v>38</v>
      </c>
      <c r="E150" s="55">
        <v>479</v>
      </c>
      <c r="F150" s="36" t="s">
        <v>227</v>
      </c>
      <c r="G150" s="39">
        <v>4</v>
      </c>
      <c r="H150" s="44" t="s">
        <v>135</v>
      </c>
      <c r="I150" s="39">
        <v>11.42</v>
      </c>
      <c r="J150" s="41">
        <v>479000</v>
      </c>
      <c r="K150" s="41">
        <v>430713.73</v>
      </c>
      <c r="L150" s="41">
        <f>ROUND((K150*$C$8/1000),0)</f>
        <v>9250443</v>
      </c>
      <c r="M150" s="41">
        <v>935527</v>
      </c>
      <c r="N150" s="41">
        <v>10185970</v>
      </c>
    </row>
    <row r="151" spans="1:14" x14ac:dyDescent="0.15">
      <c r="A151" s="35" t="s">
        <v>228</v>
      </c>
      <c r="B151" s="44">
        <v>430</v>
      </c>
      <c r="C151" s="44" t="s">
        <v>225</v>
      </c>
      <c r="D151" s="36" t="s">
        <v>38</v>
      </c>
      <c r="E151" s="53">
        <v>1.5349999999999999</v>
      </c>
      <c r="F151" s="36" t="s">
        <v>229</v>
      </c>
      <c r="G151" s="39">
        <v>10</v>
      </c>
      <c r="H151" s="44" t="s">
        <v>135</v>
      </c>
      <c r="I151" s="39">
        <v>11.42</v>
      </c>
      <c r="J151" s="41">
        <v>1535</v>
      </c>
      <c r="K151" s="41">
        <v>2473.42</v>
      </c>
      <c r="L151" s="41">
        <f>ROUND((K151*$C$8/1000),0)</f>
        <v>53122</v>
      </c>
      <c r="M151" s="41">
        <v>13945</v>
      </c>
      <c r="N151" s="41">
        <v>67067</v>
      </c>
    </row>
    <row r="152" spans="1:14" x14ac:dyDescent="0.15">
      <c r="A152" s="35" t="s">
        <v>230</v>
      </c>
      <c r="B152" s="44">
        <v>436</v>
      </c>
      <c r="C152" s="44" t="s">
        <v>231</v>
      </c>
      <c r="D152" s="36" t="s">
        <v>232</v>
      </c>
      <c r="E152" s="55">
        <v>22000000</v>
      </c>
      <c r="F152" s="44" t="s">
        <v>233</v>
      </c>
      <c r="G152" s="39">
        <v>5.5</v>
      </c>
      <c r="H152" s="44" t="s">
        <v>135</v>
      </c>
      <c r="I152" s="39">
        <v>6</v>
      </c>
      <c r="J152" s="41">
        <v>22000000000</v>
      </c>
      <c r="K152" s="41">
        <v>5499996700</v>
      </c>
      <c r="L152" s="41">
        <f>ROUND((K152/1000),0)</f>
        <v>5499997</v>
      </c>
      <c r="M152" s="41">
        <v>33171</v>
      </c>
      <c r="N152" s="41">
        <v>5533168</v>
      </c>
    </row>
    <row r="153" spans="1:14" x14ac:dyDescent="0.15">
      <c r="A153" s="35" t="s">
        <v>234</v>
      </c>
      <c r="B153" s="44">
        <v>436</v>
      </c>
      <c r="C153" s="44" t="s">
        <v>231</v>
      </c>
      <c r="D153" s="36" t="s">
        <v>232</v>
      </c>
      <c r="E153" s="55">
        <v>14100000</v>
      </c>
      <c r="F153" s="44" t="s">
        <v>235</v>
      </c>
      <c r="G153" s="39">
        <v>10</v>
      </c>
      <c r="H153" s="44" t="s">
        <v>135</v>
      </c>
      <c r="I153" s="39">
        <v>6</v>
      </c>
      <c r="J153" s="41">
        <v>14100000000</v>
      </c>
      <c r="K153" s="41">
        <v>23255769256</v>
      </c>
      <c r="L153" s="41">
        <f>ROUND((K153/1000),0)</f>
        <v>23255769</v>
      </c>
      <c r="M153" s="41">
        <v>250234</v>
      </c>
      <c r="N153" s="41">
        <v>23506003</v>
      </c>
    </row>
    <row r="154" spans="1:14" x14ac:dyDescent="0.15">
      <c r="A154" s="35"/>
      <c r="B154" s="44"/>
      <c r="C154" s="44"/>
      <c r="D154" s="36"/>
      <c r="E154" s="55"/>
      <c r="F154" s="44"/>
      <c r="G154" s="39"/>
      <c r="H154" s="44"/>
      <c r="I154" s="39"/>
      <c r="J154" s="41"/>
      <c r="K154" s="41"/>
      <c r="L154" s="41"/>
      <c r="M154" s="41"/>
      <c r="N154" s="41"/>
    </row>
    <row r="155" spans="1:14" x14ac:dyDescent="0.15">
      <c r="A155" s="35" t="s">
        <v>236</v>
      </c>
      <c r="B155" s="44">
        <v>437</v>
      </c>
      <c r="C155" s="44" t="s">
        <v>237</v>
      </c>
      <c r="D155" s="36" t="s">
        <v>38</v>
      </c>
      <c r="E155" s="55">
        <v>110</v>
      </c>
      <c r="F155" s="36" t="s">
        <v>238</v>
      </c>
      <c r="G155" s="39">
        <v>3</v>
      </c>
      <c r="H155" s="44" t="s">
        <v>65</v>
      </c>
      <c r="I155" s="39">
        <v>7</v>
      </c>
      <c r="J155" s="41">
        <v>110000</v>
      </c>
      <c r="K155" s="41">
        <v>22120.38</v>
      </c>
      <c r="L155" s="41">
        <f>ROUND((K155*$C$8/1000),0)</f>
        <v>475080</v>
      </c>
      <c r="M155" s="41">
        <v>1523</v>
      </c>
      <c r="N155" s="41">
        <v>476603</v>
      </c>
    </row>
    <row r="156" spans="1:14" x14ac:dyDescent="0.15">
      <c r="A156" s="35" t="s">
        <v>236</v>
      </c>
      <c r="B156" s="44">
        <v>437</v>
      </c>
      <c r="C156" s="44" t="s">
        <v>237</v>
      </c>
      <c r="D156" s="36" t="s">
        <v>38</v>
      </c>
      <c r="E156" s="55">
        <v>33</v>
      </c>
      <c r="F156" s="36" t="s">
        <v>239</v>
      </c>
      <c r="G156" s="39">
        <v>3</v>
      </c>
      <c r="H156" s="44" t="s">
        <v>65</v>
      </c>
      <c r="I156" s="39">
        <v>7</v>
      </c>
      <c r="J156" s="41">
        <v>33000</v>
      </c>
      <c r="K156" s="41">
        <v>6636</v>
      </c>
      <c r="L156" s="41">
        <f t="shared" ref="L156:L168" si="11">ROUND((K156*$C$8/1000),0)</f>
        <v>142521</v>
      </c>
      <c r="M156" s="41">
        <v>460</v>
      </c>
      <c r="N156" s="41">
        <v>142981</v>
      </c>
    </row>
    <row r="157" spans="1:14" x14ac:dyDescent="0.15">
      <c r="A157" s="35" t="s">
        <v>236</v>
      </c>
      <c r="B157" s="44">
        <v>437</v>
      </c>
      <c r="C157" s="44" t="s">
        <v>237</v>
      </c>
      <c r="D157" s="36" t="s">
        <v>38</v>
      </c>
      <c r="E157" s="55">
        <v>260</v>
      </c>
      <c r="F157" s="36" t="s">
        <v>240</v>
      </c>
      <c r="G157" s="39">
        <v>4.2</v>
      </c>
      <c r="H157" s="44" t="s">
        <v>65</v>
      </c>
      <c r="I157" s="39">
        <v>20</v>
      </c>
      <c r="J157" s="41">
        <v>260000</v>
      </c>
      <c r="K157" s="41">
        <v>211214.62</v>
      </c>
      <c r="L157" s="41">
        <f t="shared" si="11"/>
        <v>4536259</v>
      </c>
      <c r="M157" s="41">
        <v>20263</v>
      </c>
      <c r="N157" s="41">
        <v>4556522</v>
      </c>
    </row>
    <row r="158" spans="1:14" x14ac:dyDescent="0.15">
      <c r="A158" s="35" t="s">
        <v>236</v>
      </c>
      <c r="B158" s="44">
        <v>437</v>
      </c>
      <c r="C158" s="44" t="s">
        <v>237</v>
      </c>
      <c r="D158" s="36" t="s">
        <v>38</v>
      </c>
      <c r="E158" s="55">
        <v>68</v>
      </c>
      <c r="F158" s="36" t="s">
        <v>241</v>
      </c>
      <c r="G158" s="39">
        <v>4.2</v>
      </c>
      <c r="H158" s="44" t="s">
        <v>65</v>
      </c>
      <c r="I158" s="39">
        <v>20</v>
      </c>
      <c r="J158" s="41">
        <v>68000</v>
      </c>
      <c r="K158" s="41">
        <v>55240.75</v>
      </c>
      <c r="L158" s="41">
        <f t="shared" si="11"/>
        <v>1186406</v>
      </c>
      <c r="M158" s="41">
        <v>5300</v>
      </c>
      <c r="N158" s="41">
        <v>1191706</v>
      </c>
    </row>
    <row r="159" spans="1:14" x14ac:dyDescent="0.15">
      <c r="A159" s="35" t="s">
        <v>242</v>
      </c>
      <c r="B159" s="44">
        <v>437</v>
      </c>
      <c r="C159" s="44" t="s">
        <v>237</v>
      </c>
      <c r="D159" s="36" t="s">
        <v>38</v>
      </c>
      <c r="E159" s="56">
        <v>132</v>
      </c>
      <c r="F159" s="36" t="s">
        <v>243</v>
      </c>
      <c r="G159" s="39">
        <v>4.2</v>
      </c>
      <c r="H159" s="44" t="s">
        <v>65</v>
      </c>
      <c r="I159" s="39">
        <v>20</v>
      </c>
      <c r="J159" s="41">
        <v>132000</v>
      </c>
      <c r="K159" s="41">
        <v>96701.21</v>
      </c>
      <c r="L159" s="41">
        <f t="shared" si="11"/>
        <v>2076853</v>
      </c>
      <c r="M159" s="41">
        <v>9277</v>
      </c>
      <c r="N159" s="41">
        <v>2086130</v>
      </c>
    </row>
    <row r="160" spans="1:14" x14ac:dyDescent="0.15">
      <c r="A160" s="35" t="s">
        <v>244</v>
      </c>
      <c r="B160" s="44">
        <v>437</v>
      </c>
      <c r="C160" s="44" t="s">
        <v>237</v>
      </c>
      <c r="D160" s="36" t="s">
        <v>38</v>
      </c>
      <c r="E160" s="56">
        <v>55</v>
      </c>
      <c r="F160" s="36" t="s">
        <v>245</v>
      </c>
      <c r="G160" s="39">
        <v>4.2</v>
      </c>
      <c r="H160" s="44" t="s">
        <v>65</v>
      </c>
      <c r="I160" s="39">
        <v>20</v>
      </c>
      <c r="J160" s="41">
        <v>55000</v>
      </c>
      <c r="K160" s="41">
        <v>59572.63</v>
      </c>
      <c r="L160" s="41">
        <f t="shared" si="11"/>
        <v>1279442</v>
      </c>
      <c r="M160" s="41">
        <v>5715</v>
      </c>
      <c r="N160" s="41">
        <v>1285157</v>
      </c>
    </row>
    <row r="161" spans="1:14" x14ac:dyDescent="0.15">
      <c r="A161" s="35" t="s">
        <v>244</v>
      </c>
      <c r="B161" s="44">
        <v>437</v>
      </c>
      <c r="C161" s="44" t="s">
        <v>237</v>
      </c>
      <c r="D161" s="36" t="s">
        <v>38</v>
      </c>
      <c r="E161" s="56">
        <v>1</v>
      </c>
      <c r="F161" s="36" t="s">
        <v>246</v>
      </c>
      <c r="G161" s="39">
        <v>4.2</v>
      </c>
      <c r="H161" s="44" t="s">
        <v>65</v>
      </c>
      <c r="I161" s="39">
        <v>20</v>
      </c>
      <c r="J161" s="41">
        <v>1000</v>
      </c>
      <c r="K161" s="41">
        <v>1241.0999999999999</v>
      </c>
      <c r="L161" s="41">
        <f t="shared" si="11"/>
        <v>26655</v>
      </c>
      <c r="M161" s="41">
        <v>119</v>
      </c>
      <c r="N161" s="41">
        <v>26774</v>
      </c>
    </row>
    <row r="162" spans="1:14" x14ac:dyDescent="0.15">
      <c r="A162" s="35" t="s">
        <v>247</v>
      </c>
      <c r="B162" s="44">
        <v>437</v>
      </c>
      <c r="C162" s="44" t="s">
        <v>248</v>
      </c>
      <c r="D162" s="36" t="s">
        <v>38</v>
      </c>
      <c r="E162" s="37">
        <v>110</v>
      </c>
      <c r="F162" s="36" t="s">
        <v>249</v>
      </c>
      <c r="G162" s="39">
        <v>3</v>
      </c>
      <c r="H162" s="44" t="s">
        <v>65</v>
      </c>
      <c r="I162" s="39">
        <v>5.93</v>
      </c>
      <c r="J162" s="41">
        <v>110000</v>
      </c>
      <c r="K162" s="41">
        <v>33740.559999999998</v>
      </c>
      <c r="L162" s="41">
        <f t="shared" si="11"/>
        <v>724646</v>
      </c>
      <c r="M162" s="41">
        <v>2325</v>
      </c>
      <c r="N162" s="41">
        <v>726971</v>
      </c>
    </row>
    <row r="163" spans="1:14" x14ac:dyDescent="0.15">
      <c r="A163" s="35" t="s">
        <v>250</v>
      </c>
      <c r="B163" s="44">
        <v>437</v>
      </c>
      <c r="C163" s="44" t="s">
        <v>248</v>
      </c>
      <c r="D163" s="36" t="s">
        <v>38</v>
      </c>
      <c r="E163" s="37">
        <v>33</v>
      </c>
      <c r="F163" s="36" t="s">
        <v>251</v>
      </c>
      <c r="G163" s="39">
        <v>3</v>
      </c>
      <c r="H163" s="44" t="s">
        <v>65</v>
      </c>
      <c r="I163" s="39">
        <v>5.93</v>
      </c>
      <c r="J163" s="41">
        <v>33000</v>
      </c>
      <c r="K163" s="41">
        <v>10122.17</v>
      </c>
      <c r="L163" s="41">
        <f t="shared" si="11"/>
        <v>217394</v>
      </c>
      <c r="M163" s="41">
        <v>697</v>
      </c>
      <c r="N163" s="41">
        <v>218091</v>
      </c>
    </row>
    <row r="164" spans="1:14" x14ac:dyDescent="0.15">
      <c r="A164" s="35" t="s">
        <v>247</v>
      </c>
      <c r="B164" s="44">
        <v>437</v>
      </c>
      <c r="C164" s="44" t="s">
        <v>248</v>
      </c>
      <c r="D164" s="36" t="s">
        <v>38</v>
      </c>
      <c r="E164" s="37">
        <v>375</v>
      </c>
      <c r="F164" s="36" t="s">
        <v>252</v>
      </c>
      <c r="G164" s="39">
        <v>4.2</v>
      </c>
      <c r="H164" s="44" t="s">
        <v>65</v>
      </c>
      <c r="I164" s="39">
        <v>19.75</v>
      </c>
      <c r="J164" s="41">
        <v>375000</v>
      </c>
      <c r="K164" s="41">
        <v>323398.94</v>
      </c>
      <c r="L164" s="41">
        <f t="shared" si="11"/>
        <v>6945642</v>
      </c>
      <c r="M164" s="41">
        <v>31025</v>
      </c>
      <c r="N164" s="41">
        <v>6976667</v>
      </c>
    </row>
    <row r="165" spans="1:14" x14ac:dyDescent="0.15">
      <c r="A165" s="35" t="s">
        <v>247</v>
      </c>
      <c r="B165" s="44">
        <v>437</v>
      </c>
      <c r="C165" s="44" t="s">
        <v>248</v>
      </c>
      <c r="D165" s="36" t="s">
        <v>38</v>
      </c>
      <c r="E165" s="37">
        <v>99</v>
      </c>
      <c r="F165" s="36" t="s">
        <v>253</v>
      </c>
      <c r="G165" s="39">
        <v>4.2</v>
      </c>
      <c r="H165" s="44" t="s">
        <v>65</v>
      </c>
      <c r="I165" s="39">
        <v>19.75</v>
      </c>
      <c r="J165" s="41">
        <v>99000</v>
      </c>
      <c r="K165" s="41">
        <v>85377.3</v>
      </c>
      <c r="L165" s="41">
        <f t="shared" si="11"/>
        <v>1833649</v>
      </c>
      <c r="M165" s="41">
        <v>8190</v>
      </c>
      <c r="N165" s="41">
        <v>1841839</v>
      </c>
    </row>
    <row r="166" spans="1:14" x14ac:dyDescent="0.15">
      <c r="A166" s="35" t="s">
        <v>247</v>
      </c>
      <c r="B166" s="44">
        <v>437</v>
      </c>
      <c r="C166" s="44" t="s">
        <v>248</v>
      </c>
      <c r="D166" s="36" t="s">
        <v>38</v>
      </c>
      <c r="E166" s="37">
        <v>93</v>
      </c>
      <c r="F166" s="36" t="s">
        <v>254</v>
      </c>
      <c r="G166" s="39">
        <v>4.2</v>
      </c>
      <c r="H166" s="44" t="s">
        <v>65</v>
      </c>
      <c r="I166" s="39">
        <v>19.75</v>
      </c>
      <c r="J166" s="41">
        <v>93000</v>
      </c>
      <c r="K166" s="41">
        <v>76339.89</v>
      </c>
      <c r="L166" s="41">
        <f t="shared" si="11"/>
        <v>1639553</v>
      </c>
      <c r="M166" s="41">
        <v>7323</v>
      </c>
      <c r="N166" s="41">
        <v>1646876</v>
      </c>
    </row>
    <row r="167" spans="1:14" x14ac:dyDescent="0.15">
      <c r="A167" s="35" t="s">
        <v>255</v>
      </c>
      <c r="B167" s="44">
        <v>437</v>
      </c>
      <c r="C167" s="44" t="s">
        <v>248</v>
      </c>
      <c r="D167" s="36" t="s">
        <v>38</v>
      </c>
      <c r="E167" s="37">
        <v>122</v>
      </c>
      <c r="F167" s="36" t="s">
        <v>256</v>
      </c>
      <c r="G167" s="39">
        <v>4.2</v>
      </c>
      <c r="H167" s="44" t="s">
        <v>65</v>
      </c>
      <c r="I167" s="39">
        <v>19.75</v>
      </c>
      <c r="J167" s="41">
        <v>122000</v>
      </c>
      <c r="K167" s="41">
        <v>125708.8</v>
      </c>
      <c r="L167" s="41">
        <f t="shared" si="11"/>
        <v>2699849</v>
      </c>
      <c r="M167" s="41">
        <v>12060</v>
      </c>
      <c r="N167" s="41">
        <v>2711909</v>
      </c>
    </row>
    <row r="168" spans="1:14" x14ac:dyDescent="0.15">
      <c r="A168" s="35" t="s">
        <v>255</v>
      </c>
      <c r="B168" s="44">
        <v>437</v>
      </c>
      <c r="C168" s="44" t="s">
        <v>248</v>
      </c>
      <c r="D168" s="36" t="s">
        <v>38</v>
      </c>
      <c r="E168" s="37">
        <v>1</v>
      </c>
      <c r="F168" s="36" t="s">
        <v>257</v>
      </c>
      <c r="G168" s="39">
        <v>4.2</v>
      </c>
      <c r="H168" s="44" t="s">
        <v>65</v>
      </c>
      <c r="I168" s="39">
        <v>19.75</v>
      </c>
      <c r="J168" s="41">
        <v>1000</v>
      </c>
      <c r="K168" s="41">
        <v>1174.8499999999999</v>
      </c>
      <c r="L168" s="41">
        <f t="shared" si="11"/>
        <v>25232</v>
      </c>
      <c r="M168" s="41">
        <v>113</v>
      </c>
      <c r="N168" s="41">
        <v>25345</v>
      </c>
    </row>
    <row r="169" spans="1:14" x14ac:dyDescent="0.15">
      <c r="A169" s="35"/>
      <c r="B169" s="44"/>
      <c r="C169" s="44"/>
      <c r="D169" s="36"/>
      <c r="E169" s="37"/>
      <c r="F169" s="36"/>
      <c r="G169" s="39"/>
      <c r="H169" s="44"/>
      <c r="I169" s="39"/>
      <c r="J169" s="41"/>
      <c r="K169" s="41"/>
      <c r="L169" s="41"/>
      <c r="M169" s="41"/>
      <c r="N169" s="41"/>
    </row>
    <row r="170" spans="1:14" x14ac:dyDescent="0.15">
      <c r="A170" s="35" t="s">
        <v>258</v>
      </c>
      <c r="B170" s="44">
        <v>441</v>
      </c>
      <c r="C170" s="44" t="s">
        <v>259</v>
      </c>
      <c r="D170" s="36" t="s">
        <v>232</v>
      </c>
      <c r="E170" s="37">
        <v>17200000</v>
      </c>
      <c r="F170" s="36" t="s">
        <v>260</v>
      </c>
      <c r="G170" s="39">
        <v>6</v>
      </c>
      <c r="H170" s="44" t="s">
        <v>261</v>
      </c>
      <c r="I170" s="39">
        <v>4</v>
      </c>
      <c r="J170" s="41">
        <v>17200000000</v>
      </c>
      <c r="K170" s="41">
        <v>0</v>
      </c>
      <c r="L170" s="41">
        <f>ROUND((K170/1000),0)</f>
        <v>0</v>
      </c>
      <c r="M170" s="41"/>
      <c r="N170" s="41"/>
    </row>
    <row r="171" spans="1:14" x14ac:dyDescent="0.15">
      <c r="A171" s="35" t="s">
        <v>262</v>
      </c>
      <c r="B171" s="44">
        <v>441</v>
      </c>
      <c r="C171" s="44" t="s">
        <v>259</v>
      </c>
      <c r="D171" s="36" t="s">
        <v>232</v>
      </c>
      <c r="E171" s="37">
        <v>2500000</v>
      </c>
      <c r="F171" s="36" t="s">
        <v>263</v>
      </c>
      <c r="G171" s="39">
        <v>10</v>
      </c>
      <c r="H171" s="44" t="s">
        <v>261</v>
      </c>
      <c r="I171" s="39">
        <v>4</v>
      </c>
      <c r="J171" s="41">
        <v>2500000000</v>
      </c>
      <c r="K171" s="41">
        <v>0</v>
      </c>
      <c r="L171" s="41">
        <f>ROUND((K171/1000),0)</f>
        <v>0</v>
      </c>
      <c r="M171" s="41"/>
      <c r="N171" s="41"/>
    </row>
    <row r="172" spans="1:14" x14ac:dyDescent="0.15">
      <c r="A172" s="35" t="s">
        <v>264</v>
      </c>
      <c r="B172" s="44">
        <v>442</v>
      </c>
      <c r="C172" s="44" t="s">
        <v>265</v>
      </c>
      <c r="D172" s="36" t="s">
        <v>232</v>
      </c>
      <c r="E172" s="37">
        <v>30700000</v>
      </c>
      <c r="F172" s="36" t="s">
        <v>266</v>
      </c>
      <c r="G172" s="39">
        <v>6</v>
      </c>
      <c r="H172" s="44" t="s">
        <v>135</v>
      </c>
      <c r="I172" s="39">
        <v>6.25</v>
      </c>
      <c r="J172" s="41">
        <v>30700000000</v>
      </c>
      <c r="K172" s="41">
        <v>0</v>
      </c>
      <c r="L172" s="41">
        <f>ROUND((K172/1000),0)</f>
        <v>0</v>
      </c>
      <c r="M172" s="41"/>
      <c r="N172" s="41"/>
    </row>
    <row r="173" spans="1:14" x14ac:dyDescent="0.15">
      <c r="A173" s="35" t="s">
        <v>264</v>
      </c>
      <c r="B173" s="44">
        <v>442</v>
      </c>
      <c r="C173" s="44" t="s">
        <v>265</v>
      </c>
      <c r="D173" s="36" t="s">
        <v>232</v>
      </c>
      <c r="E173" s="37">
        <v>18000</v>
      </c>
      <c r="F173" s="36" t="s">
        <v>267</v>
      </c>
      <c r="G173" s="39">
        <v>0</v>
      </c>
      <c r="H173" s="44" t="s">
        <v>135</v>
      </c>
      <c r="I173" s="39">
        <v>6.5</v>
      </c>
      <c r="J173" s="41">
        <v>18000000</v>
      </c>
      <c r="K173" s="41">
        <v>0</v>
      </c>
      <c r="L173" s="41">
        <f>ROUND((K173/1000),0)</f>
        <v>0</v>
      </c>
      <c r="M173" s="41"/>
      <c r="N173" s="41"/>
    </row>
    <row r="174" spans="1:14" x14ac:dyDescent="0.15">
      <c r="A174" s="35" t="s">
        <v>69</v>
      </c>
      <c r="B174" s="44">
        <v>449</v>
      </c>
      <c r="C174" s="44" t="s">
        <v>268</v>
      </c>
      <c r="D174" s="36" t="s">
        <v>38</v>
      </c>
      <c r="E174" s="37">
        <v>162</v>
      </c>
      <c r="F174" s="36" t="s">
        <v>207</v>
      </c>
      <c r="G174" s="39">
        <v>4.8</v>
      </c>
      <c r="H174" s="36" t="s">
        <v>57</v>
      </c>
      <c r="I174" s="39">
        <v>7.75</v>
      </c>
      <c r="J174" s="41">
        <v>162000</v>
      </c>
      <c r="K174" s="41">
        <v>60769.38</v>
      </c>
      <c r="L174" s="41">
        <f>ROUND((K174*$C$8/1000),0)</f>
        <v>1305145</v>
      </c>
      <c r="M174" s="41">
        <v>5128</v>
      </c>
      <c r="N174" s="41">
        <v>1310273</v>
      </c>
    </row>
    <row r="175" spans="1:14" x14ac:dyDescent="0.15">
      <c r="A175" s="35" t="s">
        <v>269</v>
      </c>
      <c r="B175" s="44">
        <v>449</v>
      </c>
      <c r="C175" s="44" t="s">
        <v>268</v>
      </c>
      <c r="D175" s="36" t="s">
        <v>38</v>
      </c>
      <c r="E175" s="37">
        <v>50</v>
      </c>
      <c r="F175" s="36" t="s">
        <v>208</v>
      </c>
      <c r="G175" s="39">
        <v>5.4</v>
      </c>
      <c r="H175" s="36" t="s">
        <v>57</v>
      </c>
      <c r="I175" s="39">
        <v>14.75</v>
      </c>
      <c r="J175" s="41">
        <v>50000</v>
      </c>
      <c r="K175" s="41">
        <v>65325.83</v>
      </c>
      <c r="L175" s="41">
        <f>ROUND((K175*$C$8/1000),0)</f>
        <v>1403004</v>
      </c>
      <c r="M175" s="41">
        <v>0</v>
      </c>
      <c r="N175" s="41">
        <v>1403004</v>
      </c>
    </row>
    <row r="176" spans="1:14" x14ac:dyDescent="0.15">
      <c r="A176" s="35" t="s">
        <v>269</v>
      </c>
      <c r="B176" s="44">
        <v>449</v>
      </c>
      <c r="C176" s="44" t="s">
        <v>268</v>
      </c>
      <c r="D176" s="36" t="s">
        <v>38</v>
      </c>
      <c r="E176" s="37">
        <v>59.52</v>
      </c>
      <c r="F176" s="36" t="s">
        <v>209</v>
      </c>
      <c r="G176" s="39">
        <v>4.5</v>
      </c>
      <c r="H176" s="36" t="s">
        <v>57</v>
      </c>
      <c r="I176" s="39">
        <v>15</v>
      </c>
      <c r="J176" s="41">
        <v>59520</v>
      </c>
      <c r="K176" s="41">
        <v>74446.399999999994</v>
      </c>
      <c r="L176" s="41">
        <f>ROUND((K176*$C$8/1000),0)</f>
        <v>1598886</v>
      </c>
      <c r="M176" s="41">
        <v>0</v>
      </c>
      <c r="N176" s="41">
        <v>1598886</v>
      </c>
    </row>
    <row r="177" spans="1:14" x14ac:dyDescent="0.15">
      <c r="A177" s="35" t="s">
        <v>270</v>
      </c>
      <c r="B177" s="44">
        <v>458</v>
      </c>
      <c r="C177" s="44" t="s">
        <v>271</v>
      </c>
      <c r="D177" s="36" t="s">
        <v>232</v>
      </c>
      <c r="E177" s="37">
        <v>16320000</v>
      </c>
      <c r="F177" s="36" t="s">
        <v>272</v>
      </c>
      <c r="G177" s="39">
        <v>6</v>
      </c>
      <c r="H177" s="44" t="s">
        <v>135</v>
      </c>
      <c r="I177" s="39">
        <v>4</v>
      </c>
      <c r="J177" s="41">
        <v>16320000000</v>
      </c>
      <c r="K177" s="41">
        <v>0</v>
      </c>
      <c r="L177" s="41">
        <f>ROUND((K177/1000),0)</f>
        <v>0</v>
      </c>
      <c r="M177" s="41"/>
      <c r="N177" s="41"/>
    </row>
    <row r="178" spans="1:14" x14ac:dyDescent="0.15">
      <c r="A178" s="35" t="s">
        <v>129</v>
      </c>
      <c r="B178" s="44">
        <v>458</v>
      </c>
      <c r="C178" s="44" t="s">
        <v>271</v>
      </c>
      <c r="D178" s="36" t="s">
        <v>232</v>
      </c>
      <c r="E178" s="37">
        <v>3500000</v>
      </c>
      <c r="F178" s="36" t="s">
        <v>273</v>
      </c>
      <c r="G178" s="39">
        <v>10</v>
      </c>
      <c r="H178" s="44" t="s">
        <v>135</v>
      </c>
      <c r="I178" s="39">
        <v>6.1666600000000003</v>
      </c>
      <c r="J178" s="41">
        <v>3500000000</v>
      </c>
      <c r="K178" s="41">
        <v>0</v>
      </c>
      <c r="L178" s="41">
        <v>0</v>
      </c>
      <c r="M178" s="41"/>
      <c r="N178" s="41"/>
    </row>
    <row r="179" spans="1:14" x14ac:dyDescent="0.15">
      <c r="A179" s="35" t="s">
        <v>129</v>
      </c>
      <c r="B179" s="44">
        <v>458</v>
      </c>
      <c r="C179" s="44" t="s">
        <v>271</v>
      </c>
      <c r="D179" s="36" t="s">
        <v>232</v>
      </c>
      <c r="E179" s="37">
        <v>1000</v>
      </c>
      <c r="F179" s="36" t="s">
        <v>274</v>
      </c>
      <c r="G179" s="39">
        <v>10</v>
      </c>
      <c r="H179" s="44" t="s">
        <v>135</v>
      </c>
      <c r="I179" s="39">
        <v>6.1666600000000003</v>
      </c>
      <c r="J179" s="41">
        <v>1000000</v>
      </c>
      <c r="K179" s="41">
        <v>0</v>
      </c>
      <c r="L179" s="41">
        <f>ROUND((K179/1000),0)</f>
        <v>0</v>
      </c>
      <c r="M179" s="41"/>
      <c r="N179" s="41"/>
    </row>
    <row r="180" spans="1:14" x14ac:dyDescent="0.15">
      <c r="A180" s="35"/>
      <c r="B180" s="44"/>
      <c r="C180" s="44"/>
      <c r="D180" s="36"/>
      <c r="E180" s="37"/>
      <c r="F180" s="36"/>
      <c r="G180" s="39"/>
      <c r="H180" s="44"/>
      <c r="I180" s="39"/>
      <c r="J180" s="41"/>
      <c r="K180" s="41"/>
      <c r="L180" s="41"/>
      <c r="M180" s="41"/>
      <c r="N180" s="41"/>
    </row>
    <row r="181" spans="1:14" x14ac:dyDescent="0.15">
      <c r="A181" s="35" t="s">
        <v>264</v>
      </c>
      <c r="B181" s="44">
        <v>471</v>
      </c>
      <c r="C181" s="44" t="s">
        <v>275</v>
      </c>
      <c r="D181" s="36" t="s">
        <v>232</v>
      </c>
      <c r="E181" s="37">
        <v>35250000</v>
      </c>
      <c r="F181" s="36" t="s">
        <v>276</v>
      </c>
      <c r="G181" s="39">
        <v>6.5</v>
      </c>
      <c r="H181" s="44" t="s">
        <v>135</v>
      </c>
      <c r="I181" s="39">
        <v>7</v>
      </c>
      <c r="J181" s="41">
        <v>35250000000</v>
      </c>
      <c r="K181" s="41">
        <v>23336409450</v>
      </c>
      <c r="L181" s="41">
        <f t="shared" ref="L181:L187" si="12">ROUND((K181/1000),0)</f>
        <v>23336409</v>
      </c>
      <c r="M181" s="41">
        <v>250987</v>
      </c>
      <c r="N181" s="41">
        <v>23587396</v>
      </c>
    </row>
    <row r="182" spans="1:14" x14ac:dyDescent="0.15">
      <c r="A182" s="35" t="s">
        <v>264</v>
      </c>
      <c r="B182" s="44">
        <v>471</v>
      </c>
      <c r="C182" s="44" t="s">
        <v>275</v>
      </c>
      <c r="D182" s="36" t="s">
        <v>232</v>
      </c>
      <c r="E182" s="37">
        <v>4750000</v>
      </c>
      <c r="F182" s="36" t="s">
        <v>277</v>
      </c>
      <c r="G182" s="39">
        <v>0</v>
      </c>
      <c r="H182" s="44" t="s">
        <v>135</v>
      </c>
      <c r="I182" s="39">
        <v>7.25</v>
      </c>
      <c r="J182" s="41">
        <v>4750000000</v>
      </c>
      <c r="K182" s="41">
        <v>4750000000</v>
      </c>
      <c r="L182" s="41">
        <f t="shared" si="12"/>
        <v>4750000</v>
      </c>
      <c r="M182" s="41">
        <v>0</v>
      </c>
      <c r="N182" s="41">
        <v>4750000</v>
      </c>
    </row>
    <row r="183" spans="1:14" x14ac:dyDescent="0.15">
      <c r="A183" s="35" t="s">
        <v>136</v>
      </c>
      <c r="B183" s="44">
        <v>472</v>
      </c>
      <c r="C183" s="44" t="s">
        <v>278</v>
      </c>
      <c r="D183" s="36" t="s">
        <v>232</v>
      </c>
      <c r="E183" s="37">
        <v>15700000</v>
      </c>
      <c r="F183" s="36" t="s">
        <v>71</v>
      </c>
      <c r="G183" s="39">
        <v>6</v>
      </c>
      <c r="H183" s="44" t="s">
        <v>135</v>
      </c>
      <c r="I183" s="39">
        <v>4</v>
      </c>
      <c r="J183" s="41">
        <v>15700000000</v>
      </c>
      <c r="K183" s="41">
        <v>0</v>
      </c>
      <c r="L183" s="41">
        <f t="shared" si="12"/>
        <v>0</v>
      </c>
      <c r="M183" s="41"/>
      <c r="N183" s="41"/>
    </row>
    <row r="184" spans="1:14" x14ac:dyDescent="0.15">
      <c r="A184" s="35" t="s">
        <v>136</v>
      </c>
      <c r="B184" s="44">
        <v>472</v>
      </c>
      <c r="C184" s="44" t="s">
        <v>278</v>
      </c>
      <c r="D184" s="36" t="s">
        <v>232</v>
      </c>
      <c r="E184" s="37">
        <v>500000</v>
      </c>
      <c r="F184" s="36" t="s">
        <v>73</v>
      </c>
      <c r="G184" s="39" t="s">
        <v>279</v>
      </c>
      <c r="H184" s="44" t="s">
        <v>135</v>
      </c>
      <c r="I184" s="39">
        <v>6</v>
      </c>
      <c r="J184" s="41">
        <v>500000000</v>
      </c>
      <c r="K184" s="41">
        <v>0</v>
      </c>
      <c r="L184" s="41">
        <f t="shared" si="12"/>
        <v>0</v>
      </c>
      <c r="M184" s="41"/>
      <c r="N184" s="41"/>
    </row>
    <row r="185" spans="1:14" x14ac:dyDescent="0.15">
      <c r="A185" s="35" t="s">
        <v>136</v>
      </c>
      <c r="B185" s="44">
        <v>472</v>
      </c>
      <c r="C185" s="44" t="s">
        <v>278</v>
      </c>
      <c r="D185" s="36" t="s">
        <v>232</v>
      </c>
      <c r="E185" s="37">
        <v>1000</v>
      </c>
      <c r="F185" s="36" t="s">
        <v>123</v>
      </c>
      <c r="G185" s="39">
        <v>10</v>
      </c>
      <c r="H185" s="44" t="s">
        <v>135</v>
      </c>
      <c r="I185" s="39">
        <v>6</v>
      </c>
      <c r="J185" s="41">
        <v>1000000</v>
      </c>
      <c r="K185" s="41">
        <v>0</v>
      </c>
      <c r="L185" s="41">
        <f t="shared" si="12"/>
        <v>0</v>
      </c>
      <c r="M185" s="41"/>
      <c r="N185" s="41"/>
    </row>
    <row r="186" spans="1:14" x14ac:dyDescent="0.15">
      <c r="A186" s="35" t="s">
        <v>264</v>
      </c>
      <c r="B186" s="44">
        <v>473</v>
      </c>
      <c r="C186" s="44" t="s">
        <v>280</v>
      </c>
      <c r="D186" s="36" t="s">
        <v>232</v>
      </c>
      <c r="E186" s="37">
        <v>13000000</v>
      </c>
      <c r="F186" s="36" t="s">
        <v>281</v>
      </c>
      <c r="G186" s="39">
        <v>6.5</v>
      </c>
      <c r="H186" s="44" t="s">
        <v>135</v>
      </c>
      <c r="I186" s="39">
        <v>5.25</v>
      </c>
      <c r="J186" s="41">
        <v>13000000000</v>
      </c>
      <c r="K186" s="41">
        <v>0</v>
      </c>
      <c r="L186" s="41">
        <f t="shared" si="12"/>
        <v>0</v>
      </c>
      <c r="M186" s="41"/>
      <c r="N186" s="41"/>
    </row>
    <row r="187" spans="1:14" x14ac:dyDescent="0.15">
      <c r="A187" s="35" t="s">
        <v>264</v>
      </c>
      <c r="B187" s="44">
        <v>473</v>
      </c>
      <c r="C187" s="44" t="s">
        <v>280</v>
      </c>
      <c r="D187" s="36" t="s">
        <v>232</v>
      </c>
      <c r="E187" s="37">
        <v>10000</v>
      </c>
      <c r="F187" s="36" t="s">
        <v>282</v>
      </c>
      <c r="G187" s="39">
        <v>0</v>
      </c>
      <c r="H187" s="44" t="s">
        <v>135</v>
      </c>
      <c r="I187" s="39">
        <v>5.5</v>
      </c>
      <c r="J187" s="41">
        <v>10000000</v>
      </c>
      <c r="K187" s="41">
        <v>0</v>
      </c>
      <c r="L187" s="41">
        <f t="shared" si="12"/>
        <v>0</v>
      </c>
      <c r="M187" s="41"/>
      <c r="N187" s="41"/>
    </row>
    <row r="188" spans="1:14" x14ac:dyDescent="0.15">
      <c r="A188" s="35" t="s">
        <v>136</v>
      </c>
      <c r="B188" s="44">
        <v>486</v>
      </c>
      <c r="C188" s="44" t="s">
        <v>283</v>
      </c>
      <c r="D188" s="36" t="s">
        <v>38</v>
      </c>
      <c r="E188" s="37">
        <v>450</v>
      </c>
      <c r="F188" s="36" t="s">
        <v>109</v>
      </c>
      <c r="G188" s="39">
        <v>4.25</v>
      </c>
      <c r="H188" s="44" t="s">
        <v>65</v>
      </c>
      <c r="I188" s="39">
        <v>19.5</v>
      </c>
      <c r="J188" s="41">
        <v>450000</v>
      </c>
      <c r="K188" s="41">
        <v>346752</v>
      </c>
      <c r="L188" s="41">
        <f>ROUND((K188*$C$8/1000),0)</f>
        <v>7447196</v>
      </c>
      <c r="M188" s="41">
        <v>4317</v>
      </c>
      <c r="N188" s="41">
        <v>7451513</v>
      </c>
    </row>
    <row r="189" spans="1:14" x14ac:dyDescent="0.15">
      <c r="A189" s="35" t="s">
        <v>284</v>
      </c>
      <c r="B189" s="44">
        <v>486</v>
      </c>
      <c r="C189" s="44" t="s">
        <v>283</v>
      </c>
      <c r="D189" s="36" t="s">
        <v>38</v>
      </c>
      <c r="E189" s="37">
        <v>50</v>
      </c>
      <c r="F189" s="36" t="s">
        <v>111</v>
      </c>
      <c r="G189" s="39">
        <v>8</v>
      </c>
      <c r="H189" s="44" t="s">
        <v>65</v>
      </c>
      <c r="I189" s="39">
        <v>23.25</v>
      </c>
      <c r="J189" s="41">
        <v>50000</v>
      </c>
      <c r="K189" s="41">
        <v>50000</v>
      </c>
      <c r="L189" s="41">
        <f>ROUND((K189*$C$8/1000),0)</f>
        <v>1073851</v>
      </c>
      <c r="M189" s="41">
        <v>446049</v>
      </c>
      <c r="N189" s="41">
        <v>1519900</v>
      </c>
    </row>
    <row r="190" spans="1:14" x14ac:dyDescent="0.15">
      <c r="A190" s="35" t="s">
        <v>285</v>
      </c>
      <c r="B190" s="44">
        <v>486</v>
      </c>
      <c r="C190" s="44" t="s">
        <v>286</v>
      </c>
      <c r="D190" s="36" t="s">
        <v>38</v>
      </c>
      <c r="E190" s="37">
        <v>427</v>
      </c>
      <c r="F190" s="36" t="s">
        <v>205</v>
      </c>
      <c r="G190" s="39">
        <v>4</v>
      </c>
      <c r="H190" s="44" t="s">
        <v>65</v>
      </c>
      <c r="I190" s="39">
        <v>20</v>
      </c>
      <c r="J190" s="41">
        <v>427000</v>
      </c>
      <c r="K190" s="41">
        <v>356784</v>
      </c>
      <c r="L190" s="41">
        <f>ROUND((K190*$C$8/1000),0)</f>
        <v>7662654</v>
      </c>
      <c r="M190" s="41">
        <v>4184</v>
      </c>
      <c r="N190" s="41">
        <v>7666838</v>
      </c>
    </row>
    <row r="191" spans="1:14" x14ac:dyDescent="0.15">
      <c r="A191" s="35" t="s">
        <v>285</v>
      </c>
      <c r="B191" s="44">
        <v>486</v>
      </c>
      <c r="C191" s="44" t="s">
        <v>286</v>
      </c>
      <c r="D191" s="36" t="s">
        <v>38</v>
      </c>
      <c r="E191" s="37">
        <v>37</v>
      </c>
      <c r="F191" s="36" t="s">
        <v>287</v>
      </c>
      <c r="G191" s="39">
        <v>4</v>
      </c>
      <c r="H191" s="44" t="s">
        <v>65</v>
      </c>
      <c r="I191" s="39">
        <v>20</v>
      </c>
      <c r="J191" s="41">
        <v>37000</v>
      </c>
      <c r="K191" s="41">
        <v>37000</v>
      </c>
      <c r="L191" s="41">
        <f>ROUND((K191*$C$8/1000),0)</f>
        <v>794649</v>
      </c>
      <c r="M191" s="41">
        <v>99711</v>
      </c>
      <c r="N191" s="41">
        <v>894360</v>
      </c>
    </row>
    <row r="192" spans="1:14" x14ac:dyDescent="0.15">
      <c r="A192" s="35" t="s">
        <v>285</v>
      </c>
      <c r="B192" s="44">
        <v>486</v>
      </c>
      <c r="C192" s="44" t="s">
        <v>286</v>
      </c>
      <c r="D192" s="36" t="s">
        <v>38</v>
      </c>
      <c r="E192" s="37">
        <v>59</v>
      </c>
      <c r="F192" s="36" t="s">
        <v>288</v>
      </c>
      <c r="G192" s="39">
        <v>7</v>
      </c>
      <c r="H192" s="44" t="s">
        <v>65</v>
      </c>
      <c r="I192" s="39">
        <v>21.75</v>
      </c>
      <c r="J192" s="41">
        <v>59000</v>
      </c>
      <c r="K192" s="41">
        <v>59000</v>
      </c>
      <c r="L192" s="41">
        <f>ROUND((K192*$C$8/1000),0)</f>
        <v>1267144</v>
      </c>
      <c r="M192" s="41">
        <v>286621</v>
      </c>
      <c r="N192" s="41">
        <v>1553765</v>
      </c>
    </row>
    <row r="193" spans="1:14" x14ac:dyDescent="0.15">
      <c r="A193" s="35"/>
      <c r="B193" s="44"/>
      <c r="C193" s="44"/>
      <c r="D193" s="36"/>
      <c r="E193" s="37"/>
      <c r="F193" s="36"/>
      <c r="G193" s="39"/>
      <c r="H193" s="44"/>
      <c r="I193" s="39"/>
      <c r="J193" s="41"/>
      <c r="K193" s="41"/>
      <c r="L193" s="41"/>
      <c r="M193" s="41"/>
      <c r="N193" s="41"/>
    </row>
    <row r="194" spans="1:14" x14ac:dyDescent="0.15">
      <c r="A194" s="35" t="s">
        <v>264</v>
      </c>
      <c r="B194" s="44">
        <v>490</v>
      </c>
      <c r="C194" s="44" t="s">
        <v>289</v>
      </c>
      <c r="D194" s="36" t="s">
        <v>232</v>
      </c>
      <c r="E194" s="37">
        <v>15000000</v>
      </c>
      <c r="F194" s="36" t="s">
        <v>290</v>
      </c>
      <c r="G194" s="39">
        <v>6.25</v>
      </c>
      <c r="H194" s="44" t="s">
        <v>135</v>
      </c>
      <c r="I194" s="39">
        <v>6.25</v>
      </c>
      <c r="J194" s="41">
        <v>15000000000</v>
      </c>
      <c r="K194" s="41">
        <v>0</v>
      </c>
      <c r="L194" s="41">
        <f>ROUND((K194/1000),0)</f>
        <v>0</v>
      </c>
      <c r="M194" s="41"/>
      <c r="N194" s="41"/>
    </row>
    <row r="195" spans="1:14" x14ac:dyDescent="0.15">
      <c r="A195" s="35" t="s">
        <v>264</v>
      </c>
      <c r="B195" s="44">
        <v>490</v>
      </c>
      <c r="C195" s="44" t="s">
        <v>289</v>
      </c>
      <c r="D195" s="36" t="s">
        <v>232</v>
      </c>
      <c r="E195" s="37">
        <v>10000000</v>
      </c>
      <c r="F195" s="36" t="s">
        <v>291</v>
      </c>
      <c r="G195" s="39">
        <v>0</v>
      </c>
      <c r="H195" s="44" t="s">
        <v>135</v>
      </c>
      <c r="I195" s="39">
        <v>6.5</v>
      </c>
      <c r="J195" s="41">
        <v>10000000000</v>
      </c>
      <c r="K195" s="41">
        <v>0</v>
      </c>
      <c r="L195" s="41">
        <f>ROUND((K195/1000),0)</f>
        <v>0</v>
      </c>
      <c r="M195" s="41"/>
      <c r="N195" s="41"/>
    </row>
    <row r="196" spans="1:14" x14ac:dyDescent="0.15">
      <c r="A196" s="35" t="s">
        <v>292</v>
      </c>
      <c r="B196" s="44">
        <v>490</v>
      </c>
      <c r="C196" s="44" t="s">
        <v>293</v>
      </c>
      <c r="D196" s="36" t="s">
        <v>232</v>
      </c>
      <c r="E196" s="37">
        <v>16800000</v>
      </c>
      <c r="F196" s="36" t="s">
        <v>294</v>
      </c>
      <c r="G196" s="39">
        <v>6.5</v>
      </c>
      <c r="H196" s="44" t="s">
        <v>135</v>
      </c>
      <c r="I196" s="39">
        <v>5.75</v>
      </c>
      <c r="J196" s="41">
        <v>16800000000</v>
      </c>
      <c r="K196" s="41">
        <v>0</v>
      </c>
      <c r="L196" s="41">
        <f>ROUND((K196/1000),0)</f>
        <v>0</v>
      </c>
      <c r="M196" s="41"/>
      <c r="N196" s="41"/>
    </row>
    <row r="197" spans="1:14" x14ac:dyDescent="0.15">
      <c r="A197" s="35" t="s">
        <v>292</v>
      </c>
      <c r="B197" s="44">
        <v>490</v>
      </c>
      <c r="C197" s="44" t="s">
        <v>293</v>
      </c>
      <c r="D197" s="36" t="s">
        <v>232</v>
      </c>
      <c r="E197" s="37">
        <v>11200000</v>
      </c>
      <c r="F197" s="36" t="s">
        <v>295</v>
      </c>
      <c r="G197" s="39">
        <v>0</v>
      </c>
      <c r="H197" s="44" t="s">
        <v>135</v>
      </c>
      <c r="I197" s="39">
        <v>6</v>
      </c>
      <c r="J197" s="41">
        <v>11200000000</v>
      </c>
      <c r="K197" s="41">
        <v>0</v>
      </c>
      <c r="L197" s="41">
        <f>ROUND((K197/1000),0)</f>
        <v>0</v>
      </c>
      <c r="M197" s="41"/>
      <c r="N197" s="41"/>
    </row>
    <row r="198" spans="1:14" x14ac:dyDescent="0.15">
      <c r="A198" s="35" t="s">
        <v>62</v>
      </c>
      <c r="B198" s="44">
        <v>495</v>
      </c>
      <c r="C198" s="44" t="s">
        <v>296</v>
      </c>
      <c r="D198" s="36" t="s">
        <v>38</v>
      </c>
      <c r="E198" s="37">
        <v>578.5</v>
      </c>
      <c r="F198" s="36" t="s">
        <v>297</v>
      </c>
      <c r="G198" s="39">
        <v>4</v>
      </c>
      <c r="H198" s="44" t="s">
        <v>65</v>
      </c>
      <c r="I198" s="39">
        <v>19.25</v>
      </c>
      <c r="J198" s="41">
        <v>578500</v>
      </c>
      <c r="K198" s="41">
        <v>431828</v>
      </c>
      <c r="L198" s="41">
        <f t="shared" ref="L198:L215" si="13">ROUND((K198*$C$8/1000),0)</f>
        <v>9274374</v>
      </c>
      <c r="M198" s="41">
        <v>30460</v>
      </c>
      <c r="N198" s="41">
        <v>9304834</v>
      </c>
    </row>
    <row r="199" spans="1:14" x14ac:dyDescent="0.15">
      <c r="A199" s="35" t="s">
        <v>62</v>
      </c>
      <c r="B199" s="44">
        <v>495</v>
      </c>
      <c r="C199" s="44" t="s">
        <v>296</v>
      </c>
      <c r="D199" s="36" t="s">
        <v>38</v>
      </c>
      <c r="E199" s="37">
        <v>52.2</v>
      </c>
      <c r="F199" s="36" t="s">
        <v>298</v>
      </c>
      <c r="G199" s="39">
        <v>5</v>
      </c>
      <c r="H199" s="44" t="s">
        <v>65</v>
      </c>
      <c r="I199" s="39">
        <v>19.25</v>
      </c>
      <c r="J199" s="41">
        <v>52200</v>
      </c>
      <c r="K199" s="41">
        <v>52841</v>
      </c>
      <c r="L199" s="41">
        <f t="shared" si="13"/>
        <v>1134867</v>
      </c>
      <c r="M199" s="41">
        <v>4642</v>
      </c>
      <c r="N199" s="41">
        <v>1139509</v>
      </c>
    </row>
    <row r="200" spans="1:14" x14ac:dyDescent="0.15">
      <c r="A200" s="35" t="s">
        <v>66</v>
      </c>
      <c r="B200" s="44">
        <v>495</v>
      </c>
      <c r="C200" s="44" t="s">
        <v>296</v>
      </c>
      <c r="D200" s="36" t="s">
        <v>38</v>
      </c>
      <c r="E200" s="37">
        <v>27.4</v>
      </c>
      <c r="F200" s="36" t="s">
        <v>299</v>
      </c>
      <c r="G200" s="39">
        <v>5.5</v>
      </c>
      <c r="H200" s="44" t="s">
        <v>65</v>
      </c>
      <c r="I200" s="39">
        <v>19.25</v>
      </c>
      <c r="J200" s="41">
        <v>27400</v>
      </c>
      <c r="K200" s="41">
        <v>30908</v>
      </c>
      <c r="L200" s="41">
        <f t="shared" si="13"/>
        <v>663811</v>
      </c>
      <c r="M200" s="41">
        <v>2982</v>
      </c>
      <c r="N200" s="41">
        <v>666793</v>
      </c>
    </row>
    <row r="201" spans="1:14" x14ac:dyDescent="0.15">
      <c r="A201" s="35" t="s">
        <v>66</v>
      </c>
      <c r="B201" s="44">
        <v>495</v>
      </c>
      <c r="C201" s="44" t="s">
        <v>296</v>
      </c>
      <c r="D201" s="36" t="s">
        <v>38</v>
      </c>
      <c r="E201" s="37">
        <v>20.399999999999999</v>
      </c>
      <c r="F201" s="36" t="s">
        <v>300</v>
      </c>
      <c r="G201" s="39">
        <v>6</v>
      </c>
      <c r="H201" s="44" t="s">
        <v>65</v>
      </c>
      <c r="I201" s="39">
        <v>19.25</v>
      </c>
      <c r="J201" s="41">
        <v>20400</v>
      </c>
      <c r="K201" s="41">
        <v>25015</v>
      </c>
      <c r="L201" s="41">
        <f t="shared" si="13"/>
        <v>537247</v>
      </c>
      <c r="M201" s="41">
        <v>2628</v>
      </c>
      <c r="N201" s="41">
        <v>539875</v>
      </c>
    </row>
    <row r="202" spans="1:14" x14ac:dyDescent="0.15">
      <c r="A202" s="35" t="s">
        <v>301</v>
      </c>
      <c r="B202" s="44">
        <v>495</v>
      </c>
      <c r="C202" s="44" t="s">
        <v>296</v>
      </c>
      <c r="D202" s="36" t="s">
        <v>38</v>
      </c>
      <c r="E202" s="37">
        <v>22</v>
      </c>
      <c r="F202" s="57" t="s">
        <v>302</v>
      </c>
      <c r="G202" s="39">
        <v>7</v>
      </c>
      <c r="H202" s="44" t="s">
        <v>65</v>
      </c>
      <c r="I202" s="39">
        <v>19.25</v>
      </c>
      <c r="J202" s="41">
        <v>22000</v>
      </c>
      <c r="K202" s="41">
        <v>27878</v>
      </c>
      <c r="L202" s="41">
        <f t="shared" si="13"/>
        <v>598736</v>
      </c>
      <c r="M202" s="41">
        <v>3404</v>
      </c>
      <c r="N202" s="41">
        <v>602140</v>
      </c>
    </row>
    <row r="203" spans="1:14" x14ac:dyDescent="0.15">
      <c r="A203" s="35" t="s">
        <v>301</v>
      </c>
      <c r="B203" s="44">
        <v>495</v>
      </c>
      <c r="C203" s="44" t="s">
        <v>296</v>
      </c>
      <c r="D203" s="36" t="s">
        <v>38</v>
      </c>
      <c r="E203" s="37">
        <v>31</v>
      </c>
      <c r="F203" s="36" t="s">
        <v>303</v>
      </c>
      <c r="G203" s="39">
        <v>7.5</v>
      </c>
      <c r="H203" s="44" t="s">
        <v>65</v>
      </c>
      <c r="I203" s="39">
        <v>19.25</v>
      </c>
      <c r="J203" s="41">
        <v>31000</v>
      </c>
      <c r="K203" s="41">
        <v>41399</v>
      </c>
      <c r="L203" s="41">
        <f t="shared" si="13"/>
        <v>889127</v>
      </c>
      <c r="M203" s="41">
        <v>5407</v>
      </c>
      <c r="N203" s="41">
        <v>894534</v>
      </c>
    </row>
    <row r="204" spans="1:14" x14ac:dyDescent="0.15">
      <c r="A204" s="35" t="s">
        <v>304</v>
      </c>
      <c r="B204" s="44">
        <v>495</v>
      </c>
      <c r="C204" s="44" t="s">
        <v>305</v>
      </c>
      <c r="D204" s="36" t="s">
        <v>38</v>
      </c>
      <c r="E204" s="37">
        <v>478</v>
      </c>
      <c r="F204" s="36" t="s">
        <v>306</v>
      </c>
      <c r="G204" s="39">
        <v>4</v>
      </c>
      <c r="H204" s="44" t="s">
        <v>65</v>
      </c>
      <c r="I204" s="39">
        <v>18.25</v>
      </c>
      <c r="J204" s="41">
        <v>478000</v>
      </c>
      <c r="K204" s="41">
        <v>382697</v>
      </c>
      <c r="L204" s="41">
        <f t="shared" si="13"/>
        <v>8219187</v>
      </c>
      <c r="M204" s="41">
        <v>26996</v>
      </c>
      <c r="N204" s="41">
        <v>8246183</v>
      </c>
    </row>
    <row r="205" spans="1:14" x14ac:dyDescent="0.15">
      <c r="A205" s="35" t="s">
        <v>307</v>
      </c>
      <c r="B205" s="44">
        <v>495</v>
      </c>
      <c r="C205" s="44" t="s">
        <v>305</v>
      </c>
      <c r="D205" s="36" t="s">
        <v>38</v>
      </c>
      <c r="E205" s="37">
        <v>55</v>
      </c>
      <c r="F205" s="36" t="s">
        <v>308</v>
      </c>
      <c r="G205" s="39">
        <v>5</v>
      </c>
      <c r="H205" s="44" t="s">
        <v>65</v>
      </c>
      <c r="I205" s="39">
        <v>18.25</v>
      </c>
      <c r="J205" s="41">
        <v>55000</v>
      </c>
      <c r="K205" s="41">
        <v>55675</v>
      </c>
      <c r="L205" s="41">
        <f t="shared" si="13"/>
        <v>1195733</v>
      </c>
      <c r="M205" s="41">
        <v>4891</v>
      </c>
      <c r="N205" s="41">
        <v>1200624</v>
      </c>
    </row>
    <row r="206" spans="1:14" x14ac:dyDescent="0.15">
      <c r="A206" s="35" t="s">
        <v>309</v>
      </c>
      <c r="B206" s="44">
        <v>495</v>
      </c>
      <c r="C206" s="44" t="s">
        <v>305</v>
      </c>
      <c r="D206" s="36" t="s">
        <v>38</v>
      </c>
      <c r="E206" s="37">
        <v>18</v>
      </c>
      <c r="F206" s="36" t="s">
        <v>310</v>
      </c>
      <c r="G206" s="39">
        <v>5.5</v>
      </c>
      <c r="H206" s="44" t="s">
        <v>65</v>
      </c>
      <c r="I206" s="39">
        <v>18.25</v>
      </c>
      <c r="J206" s="41">
        <v>18000</v>
      </c>
      <c r="K206" s="41">
        <v>19246</v>
      </c>
      <c r="L206" s="41">
        <f t="shared" si="13"/>
        <v>413347</v>
      </c>
      <c r="M206" s="41">
        <v>1856</v>
      </c>
      <c r="N206" s="41">
        <v>415203</v>
      </c>
    </row>
    <row r="207" spans="1:14" x14ac:dyDescent="0.15">
      <c r="A207" s="35" t="s">
        <v>311</v>
      </c>
      <c r="B207" s="44">
        <v>495</v>
      </c>
      <c r="C207" s="44" t="s">
        <v>305</v>
      </c>
      <c r="D207" s="36" t="s">
        <v>38</v>
      </c>
      <c r="E207" s="37">
        <v>8</v>
      </c>
      <c r="F207" s="36" t="s">
        <v>312</v>
      </c>
      <c r="G207" s="39">
        <v>6</v>
      </c>
      <c r="H207" s="44" t="s">
        <v>65</v>
      </c>
      <c r="I207" s="39">
        <v>18.25</v>
      </c>
      <c r="J207" s="41">
        <v>8000</v>
      </c>
      <c r="K207" s="41">
        <v>9254</v>
      </c>
      <c r="L207" s="41">
        <f t="shared" si="13"/>
        <v>198748</v>
      </c>
      <c r="M207" s="41">
        <v>972</v>
      </c>
      <c r="N207" s="41">
        <v>199720</v>
      </c>
    </row>
    <row r="208" spans="1:14" x14ac:dyDescent="0.15">
      <c r="A208" s="35" t="s">
        <v>311</v>
      </c>
      <c r="B208" s="44">
        <v>495</v>
      </c>
      <c r="C208" s="44" t="s">
        <v>305</v>
      </c>
      <c r="D208" s="36" t="s">
        <v>38</v>
      </c>
      <c r="E208" s="37">
        <v>15</v>
      </c>
      <c r="F208" s="36" t="s">
        <v>313</v>
      </c>
      <c r="G208" s="39">
        <v>7</v>
      </c>
      <c r="H208" s="44" t="s">
        <v>65</v>
      </c>
      <c r="I208" s="39">
        <v>18.25</v>
      </c>
      <c r="J208" s="41">
        <v>15000</v>
      </c>
      <c r="K208" s="41">
        <v>17764</v>
      </c>
      <c r="L208" s="41">
        <f t="shared" si="13"/>
        <v>381518</v>
      </c>
      <c r="M208" s="41">
        <v>2169</v>
      </c>
      <c r="N208" s="41">
        <v>383687</v>
      </c>
    </row>
    <row r="209" spans="1:14" x14ac:dyDescent="0.15">
      <c r="A209" s="35" t="s">
        <v>311</v>
      </c>
      <c r="B209" s="44">
        <v>495</v>
      </c>
      <c r="C209" s="44" t="s">
        <v>305</v>
      </c>
      <c r="D209" s="36" t="s">
        <v>38</v>
      </c>
      <c r="E209" s="37">
        <v>25</v>
      </c>
      <c r="F209" s="36" t="s">
        <v>314</v>
      </c>
      <c r="G209" s="39">
        <v>7.5</v>
      </c>
      <c r="H209" s="44" t="s">
        <v>65</v>
      </c>
      <c r="I209" s="39">
        <v>18.25</v>
      </c>
      <c r="J209" s="41">
        <v>25000</v>
      </c>
      <c r="K209" s="41">
        <v>31057</v>
      </c>
      <c r="L209" s="41">
        <f t="shared" si="13"/>
        <v>667011</v>
      </c>
      <c r="M209" s="41">
        <v>4057</v>
      </c>
      <c r="N209" s="41">
        <v>671068</v>
      </c>
    </row>
    <row r="210" spans="1:14" x14ac:dyDescent="0.15">
      <c r="A210" s="35" t="s">
        <v>315</v>
      </c>
      <c r="B210" s="44">
        <v>495</v>
      </c>
      <c r="C210" s="44" t="s">
        <v>316</v>
      </c>
      <c r="D210" s="36" t="s">
        <v>38</v>
      </c>
      <c r="E210" s="37">
        <f>500*804/1000</f>
        <v>402</v>
      </c>
      <c r="F210" s="36" t="s">
        <v>317</v>
      </c>
      <c r="G210" s="39">
        <v>4.7</v>
      </c>
      <c r="H210" s="36" t="s">
        <v>65</v>
      </c>
      <c r="I210" s="39">
        <v>17</v>
      </c>
      <c r="J210" s="58">
        <v>402000</v>
      </c>
      <c r="K210" s="41">
        <v>355378</v>
      </c>
      <c r="L210" s="41">
        <f t="shared" si="13"/>
        <v>7632457</v>
      </c>
      <c r="M210" s="41">
        <v>29380</v>
      </c>
      <c r="N210" s="41">
        <v>7661837</v>
      </c>
    </row>
    <row r="211" spans="1:14" x14ac:dyDescent="0.15">
      <c r="A211" s="35" t="s">
        <v>318</v>
      </c>
      <c r="B211" s="44">
        <v>495</v>
      </c>
      <c r="C211" s="44" t="s">
        <v>316</v>
      </c>
      <c r="D211" s="36" t="s">
        <v>38</v>
      </c>
      <c r="E211" s="37">
        <v>38.200000000000003</v>
      </c>
      <c r="F211" s="36" t="s">
        <v>319</v>
      </c>
      <c r="G211" s="39">
        <v>5.2</v>
      </c>
      <c r="H211" s="36" t="s">
        <v>65</v>
      </c>
      <c r="I211" s="39">
        <v>17</v>
      </c>
      <c r="J211" s="58">
        <v>38200</v>
      </c>
      <c r="K211" s="41">
        <v>38200</v>
      </c>
      <c r="L211" s="41">
        <f t="shared" si="13"/>
        <v>820422</v>
      </c>
      <c r="M211" s="41">
        <v>3487</v>
      </c>
      <c r="N211" s="41">
        <v>823909</v>
      </c>
    </row>
    <row r="212" spans="1:14" x14ac:dyDescent="0.15">
      <c r="A212" s="35" t="s">
        <v>318</v>
      </c>
      <c r="B212" s="44">
        <v>495</v>
      </c>
      <c r="C212" s="44" t="s">
        <v>316</v>
      </c>
      <c r="D212" s="36" t="s">
        <v>38</v>
      </c>
      <c r="E212" s="37">
        <v>12</v>
      </c>
      <c r="F212" s="36" t="s">
        <v>320</v>
      </c>
      <c r="G212" s="39">
        <v>5.2</v>
      </c>
      <c r="H212" s="36" t="s">
        <v>65</v>
      </c>
      <c r="I212" s="39">
        <v>17</v>
      </c>
      <c r="J212" s="58">
        <v>12000</v>
      </c>
      <c r="K212" s="41">
        <v>12308</v>
      </c>
      <c r="L212" s="41">
        <f t="shared" si="13"/>
        <v>264339</v>
      </c>
      <c r="M212" s="41">
        <v>1124</v>
      </c>
      <c r="N212" s="41">
        <v>265463</v>
      </c>
    </row>
    <row r="213" spans="1:14" x14ac:dyDescent="0.15">
      <c r="A213" s="35" t="s">
        <v>318</v>
      </c>
      <c r="B213" s="44">
        <v>495</v>
      </c>
      <c r="C213" s="44" t="s">
        <v>316</v>
      </c>
      <c r="D213" s="36" t="s">
        <v>38</v>
      </c>
      <c r="E213" s="37">
        <v>6</v>
      </c>
      <c r="F213" s="36" t="s">
        <v>321</v>
      </c>
      <c r="G213" s="39">
        <v>5.2</v>
      </c>
      <c r="H213" s="36" t="s">
        <v>65</v>
      </c>
      <c r="I213" s="39">
        <v>17</v>
      </c>
      <c r="J213" s="58">
        <v>6000</v>
      </c>
      <c r="K213" s="41">
        <v>6392</v>
      </c>
      <c r="L213" s="41">
        <f t="shared" si="13"/>
        <v>137281</v>
      </c>
      <c r="M213" s="41">
        <v>584</v>
      </c>
      <c r="N213" s="41">
        <v>137865</v>
      </c>
    </row>
    <row r="214" spans="1:14" x14ac:dyDescent="0.15">
      <c r="A214" s="35" t="s">
        <v>318</v>
      </c>
      <c r="B214" s="44">
        <v>495</v>
      </c>
      <c r="C214" s="44" t="s">
        <v>316</v>
      </c>
      <c r="D214" s="36" t="s">
        <v>38</v>
      </c>
      <c r="E214" s="37">
        <v>9</v>
      </c>
      <c r="F214" s="36" t="s">
        <v>322</v>
      </c>
      <c r="G214" s="39">
        <v>5.2</v>
      </c>
      <c r="H214" s="36" t="s">
        <v>65</v>
      </c>
      <c r="I214" s="39">
        <v>17</v>
      </c>
      <c r="J214" s="58">
        <v>9000</v>
      </c>
      <c r="K214" s="41">
        <v>9589</v>
      </c>
      <c r="L214" s="41">
        <f t="shared" si="13"/>
        <v>205943</v>
      </c>
      <c r="M214" s="41">
        <v>875</v>
      </c>
      <c r="N214" s="41">
        <v>206818</v>
      </c>
    </row>
    <row r="215" spans="1:14" x14ac:dyDescent="0.15">
      <c r="A215" s="35" t="s">
        <v>318</v>
      </c>
      <c r="B215" s="44">
        <v>495</v>
      </c>
      <c r="C215" s="44" t="s">
        <v>316</v>
      </c>
      <c r="D215" s="36" t="s">
        <v>38</v>
      </c>
      <c r="E215" s="37">
        <v>27.4</v>
      </c>
      <c r="F215" s="36" t="s">
        <v>323</v>
      </c>
      <c r="G215" s="39">
        <v>5.2</v>
      </c>
      <c r="H215" s="36" t="s">
        <v>65</v>
      </c>
      <c r="I215" s="39">
        <v>17</v>
      </c>
      <c r="J215" s="58">
        <v>27400</v>
      </c>
      <c r="K215" s="41">
        <v>29942</v>
      </c>
      <c r="L215" s="41">
        <f t="shared" si="13"/>
        <v>643065</v>
      </c>
      <c r="M215" s="41">
        <v>2733</v>
      </c>
      <c r="N215" s="41">
        <v>645798</v>
      </c>
    </row>
    <row r="216" spans="1:14" x14ac:dyDescent="0.15">
      <c r="A216" s="35"/>
      <c r="B216" s="44"/>
      <c r="C216" s="44"/>
      <c r="D216" s="36"/>
      <c r="E216" s="37"/>
      <c r="F216" s="36"/>
      <c r="G216" s="39"/>
      <c r="H216" s="44"/>
      <c r="I216" s="39"/>
      <c r="J216" s="41"/>
      <c r="K216" s="41"/>
      <c r="L216" s="41"/>
      <c r="M216" s="41"/>
      <c r="N216" s="41"/>
    </row>
    <row r="217" spans="1:14" x14ac:dyDescent="0.15">
      <c r="A217" s="35" t="s">
        <v>324</v>
      </c>
      <c r="B217" s="44">
        <v>496</v>
      </c>
      <c r="C217" s="44" t="s">
        <v>325</v>
      </c>
      <c r="D217" s="36" t="s">
        <v>232</v>
      </c>
      <c r="E217" s="37">
        <v>55000000</v>
      </c>
      <c r="F217" s="36" t="s">
        <v>326</v>
      </c>
      <c r="G217" s="39">
        <v>8</v>
      </c>
      <c r="H217" s="44" t="s">
        <v>135</v>
      </c>
      <c r="I217" s="39">
        <v>6.5</v>
      </c>
      <c r="J217" s="41"/>
      <c r="K217" s="41"/>
      <c r="L217" s="41"/>
      <c r="M217" s="41"/>
      <c r="N217" s="41"/>
    </row>
    <row r="218" spans="1:14" x14ac:dyDescent="0.15">
      <c r="A218" s="35" t="s">
        <v>324</v>
      </c>
      <c r="B218" s="44">
        <v>496</v>
      </c>
      <c r="C218" s="44" t="s">
        <v>325</v>
      </c>
      <c r="D218" s="36" t="s">
        <v>232</v>
      </c>
      <c r="E218" s="37">
        <v>27200000</v>
      </c>
      <c r="F218" s="36" t="s">
        <v>327</v>
      </c>
      <c r="G218" s="39">
        <v>0</v>
      </c>
      <c r="H218" s="44" t="s">
        <v>135</v>
      </c>
      <c r="I218" s="39">
        <v>6.75</v>
      </c>
      <c r="J218" s="41"/>
      <c r="K218" s="41"/>
      <c r="L218" s="41"/>
      <c r="M218" s="41"/>
      <c r="N218" s="41"/>
    </row>
    <row r="219" spans="1:14" x14ac:dyDescent="0.15">
      <c r="A219" s="35" t="s">
        <v>324</v>
      </c>
      <c r="B219" s="44">
        <v>496</v>
      </c>
      <c r="C219" s="44" t="s">
        <v>325</v>
      </c>
      <c r="D219" s="36" t="s">
        <v>232</v>
      </c>
      <c r="E219" s="37">
        <v>2800000</v>
      </c>
      <c r="F219" s="36" t="s">
        <v>328</v>
      </c>
      <c r="G219" s="39">
        <v>0</v>
      </c>
      <c r="H219" s="44" t="s">
        <v>135</v>
      </c>
      <c r="I219" s="39">
        <v>6.75</v>
      </c>
      <c r="J219" s="41"/>
      <c r="K219" s="41"/>
      <c r="L219" s="41"/>
      <c r="M219" s="41"/>
      <c r="N219" s="41"/>
    </row>
    <row r="220" spans="1:14" x14ac:dyDescent="0.15">
      <c r="A220" s="35" t="s">
        <v>69</v>
      </c>
      <c r="B220" s="44">
        <v>501</v>
      </c>
      <c r="C220" s="44" t="s">
        <v>329</v>
      </c>
      <c r="D220" s="36" t="s">
        <v>38</v>
      </c>
      <c r="E220" s="37">
        <v>156.30000000000001</v>
      </c>
      <c r="F220" s="36" t="s">
        <v>266</v>
      </c>
      <c r="G220" s="39">
        <v>4.1500000000000004</v>
      </c>
      <c r="H220" s="36" t="s">
        <v>57</v>
      </c>
      <c r="I220" s="39">
        <v>7.75</v>
      </c>
      <c r="J220" s="41">
        <v>156300</v>
      </c>
      <c r="K220" s="41">
        <v>88873.19</v>
      </c>
      <c r="L220" s="41">
        <f>ROUND((K220*$C$8/1000),0)</f>
        <v>1908730</v>
      </c>
      <c r="M220" s="41">
        <v>13220</v>
      </c>
      <c r="N220" s="41">
        <v>1921950</v>
      </c>
    </row>
    <row r="221" spans="1:14" x14ac:dyDescent="0.15">
      <c r="A221" s="35" t="s">
        <v>269</v>
      </c>
      <c r="B221" s="44">
        <v>501</v>
      </c>
      <c r="C221" s="44" t="s">
        <v>329</v>
      </c>
      <c r="D221" s="36" t="s">
        <v>38</v>
      </c>
      <c r="E221" s="37">
        <v>47.1</v>
      </c>
      <c r="F221" s="36" t="s">
        <v>267</v>
      </c>
      <c r="G221" s="39">
        <v>4.5</v>
      </c>
      <c r="H221" s="36" t="s">
        <v>57</v>
      </c>
      <c r="I221" s="39">
        <v>14.75</v>
      </c>
      <c r="J221" s="41">
        <v>47100</v>
      </c>
      <c r="K221" s="41">
        <v>55969.53</v>
      </c>
      <c r="L221" s="41">
        <f>ROUND((K221*$C$8/1000),0)</f>
        <v>1202058</v>
      </c>
      <c r="M221" s="41">
        <v>0</v>
      </c>
      <c r="N221" s="41">
        <v>1202058</v>
      </c>
    </row>
    <row r="222" spans="1:14" x14ac:dyDescent="0.15">
      <c r="A222" s="35" t="s">
        <v>269</v>
      </c>
      <c r="B222" s="44">
        <v>501</v>
      </c>
      <c r="C222" s="44" t="s">
        <v>329</v>
      </c>
      <c r="D222" s="36" t="s">
        <v>38</v>
      </c>
      <c r="E222" s="37">
        <v>11.4</v>
      </c>
      <c r="F222" s="36" t="s">
        <v>330</v>
      </c>
      <c r="G222" s="39">
        <v>5.5</v>
      </c>
      <c r="H222" s="36" t="s">
        <v>57</v>
      </c>
      <c r="I222" s="39">
        <v>15</v>
      </c>
      <c r="J222" s="41">
        <v>11400</v>
      </c>
      <c r="K222" s="41">
        <v>14062.1</v>
      </c>
      <c r="L222" s="41">
        <f>ROUND((K222*$C$8/1000),0)</f>
        <v>302012</v>
      </c>
      <c r="M222" s="41">
        <v>0</v>
      </c>
      <c r="N222" s="41">
        <v>302012</v>
      </c>
    </row>
    <row r="223" spans="1:14" x14ac:dyDescent="0.15">
      <c r="A223" s="35" t="s">
        <v>269</v>
      </c>
      <c r="B223" s="44">
        <v>501</v>
      </c>
      <c r="C223" s="44" t="s">
        <v>329</v>
      </c>
      <c r="D223" s="36" t="s">
        <v>38</v>
      </c>
      <c r="E223" s="37">
        <v>58</v>
      </c>
      <c r="F223" s="36" t="s">
        <v>331</v>
      </c>
      <c r="G223" s="39">
        <v>5</v>
      </c>
      <c r="H223" s="36" t="s">
        <v>57</v>
      </c>
      <c r="I223" s="39">
        <v>15.25</v>
      </c>
      <c r="J223" s="41">
        <v>58000</v>
      </c>
      <c r="K223" s="41">
        <v>70223.95</v>
      </c>
      <c r="L223" s="41">
        <f>ROUND((K223*$C$8/1000),0)</f>
        <v>1508200</v>
      </c>
      <c r="M223" s="41">
        <v>0</v>
      </c>
      <c r="N223" s="41">
        <v>1508200</v>
      </c>
    </row>
    <row r="224" spans="1:14" x14ac:dyDescent="0.15">
      <c r="A224" s="35"/>
      <c r="B224" s="44"/>
      <c r="C224" s="44"/>
      <c r="D224" s="36"/>
      <c r="E224" s="37"/>
      <c r="F224" s="36"/>
      <c r="G224" s="39"/>
      <c r="H224" s="44"/>
      <c r="I224" s="39"/>
      <c r="J224" s="41"/>
      <c r="K224" s="41"/>
      <c r="L224" s="41"/>
      <c r="M224" s="41"/>
      <c r="N224" s="41"/>
    </row>
    <row r="225" spans="1:14" x14ac:dyDescent="0.15">
      <c r="A225" s="35" t="s">
        <v>332</v>
      </c>
      <c r="B225" s="44">
        <v>510</v>
      </c>
      <c r="C225" s="36" t="s">
        <v>333</v>
      </c>
      <c r="D225" s="36" t="s">
        <v>38</v>
      </c>
      <c r="E225" s="37">
        <v>863</v>
      </c>
      <c r="F225" s="36" t="s">
        <v>260</v>
      </c>
      <c r="G225" s="39">
        <v>4</v>
      </c>
      <c r="H225" s="44" t="s">
        <v>65</v>
      </c>
      <c r="I225" s="39">
        <v>18.5</v>
      </c>
      <c r="J225" s="41">
        <v>863000</v>
      </c>
      <c r="K225" s="41">
        <v>676456</v>
      </c>
      <c r="L225" s="41">
        <f t="shared" ref="L225:L230" si="14">ROUND((K225*$C$8/1000),0)</f>
        <v>14528252</v>
      </c>
      <c r="M225" s="41">
        <v>47715</v>
      </c>
      <c r="N225" s="41">
        <v>14575967</v>
      </c>
    </row>
    <row r="226" spans="1:14" x14ac:dyDescent="0.15">
      <c r="A226" s="35" t="s">
        <v>332</v>
      </c>
      <c r="B226" s="44">
        <v>510</v>
      </c>
      <c r="C226" s="36" t="s">
        <v>333</v>
      </c>
      <c r="D226" s="36" t="s">
        <v>38</v>
      </c>
      <c r="E226" s="37">
        <v>141</v>
      </c>
      <c r="F226" s="36" t="s">
        <v>263</v>
      </c>
      <c r="G226" s="39">
        <v>4</v>
      </c>
      <c r="H226" s="44" t="s">
        <v>65</v>
      </c>
      <c r="I226" s="39">
        <v>18.5</v>
      </c>
      <c r="J226" s="41">
        <v>141000</v>
      </c>
      <c r="K226" s="41">
        <v>110194</v>
      </c>
      <c r="L226" s="41">
        <f t="shared" si="14"/>
        <v>2366638</v>
      </c>
      <c r="M226" s="41">
        <v>7772</v>
      </c>
      <c r="N226" s="41">
        <v>2374410</v>
      </c>
    </row>
    <row r="227" spans="1:14" x14ac:dyDescent="0.15">
      <c r="A227" s="35" t="s">
        <v>66</v>
      </c>
      <c r="B227" s="44">
        <v>510</v>
      </c>
      <c r="C227" s="36" t="s">
        <v>333</v>
      </c>
      <c r="D227" s="36" t="s">
        <v>38</v>
      </c>
      <c r="E227" s="37">
        <v>45</v>
      </c>
      <c r="F227" s="36" t="s">
        <v>334</v>
      </c>
      <c r="G227" s="39">
        <v>4</v>
      </c>
      <c r="H227" s="44" t="s">
        <v>65</v>
      </c>
      <c r="I227" s="39">
        <v>18.5</v>
      </c>
      <c r="J227" s="41">
        <v>45000</v>
      </c>
      <c r="K227" s="41">
        <v>51621</v>
      </c>
      <c r="L227" s="41">
        <f t="shared" si="14"/>
        <v>1108665</v>
      </c>
      <c r="M227" s="41">
        <v>3641</v>
      </c>
      <c r="N227" s="41">
        <v>1112306</v>
      </c>
    </row>
    <row r="228" spans="1:14" x14ac:dyDescent="0.15">
      <c r="A228" s="35" t="s">
        <v>66</v>
      </c>
      <c r="B228" s="44">
        <v>510</v>
      </c>
      <c r="C228" s="36" t="s">
        <v>333</v>
      </c>
      <c r="D228" s="36" t="s">
        <v>38</v>
      </c>
      <c r="E228" s="37">
        <v>18</v>
      </c>
      <c r="F228" s="36" t="s">
        <v>335</v>
      </c>
      <c r="G228" s="39">
        <v>4</v>
      </c>
      <c r="H228" s="44" t="s">
        <v>65</v>
      </c>
      <c r="I228" s="39">
        <v>18.5</v>
      </c>
      <c r="J228" s="41">
        <v>18000</v>
      </c>
      <c r="K228" s="41">
        <v>20648</v>
      </c>
      <c r="L228" s="41">
        <f t="shared" si="14"/>
        <v>443457</v>
      </c>
      <c r="M228" s="41">
        <v>1457</v>
      </c>
      <c r="N228" s="41">
        <v>444914</v>
      </c>
    </row>
    <row r="229" spans="1:14" x14ac:dyDescent="0.15">
      <c r="A229" s="35" t="s">
        <v>336</v>
      </c>
      <c r="B229" s="44">
        <v>510</v>
      </c>
      <c r="C229" s="36" t="s">
        <v>333</v>
      </c>
      <c r="D229" s="36" t="s">
        <v>38</v>
      </c>
      <c r="E229" s="37">
        <v>46</v>
      </c>
      <c r="F229" s="36" t="s">
        <v>337</v>
      </c>
      <c r="G229" s="39">
        <v>4</v>
      </c>
      <c r="H229" s="44" t="s">
        <v>65</v>
      </c>
      <c r="I229" s="39">
        <v>18.5</v>
      </c>
      <c r="J229" s="41">
        <v>46000</v>
      </c>
      <c r="K229" s="41">
        <v>52768</v>
      </c>
      <c r="L229" s="41">
        <f t="shared" si="14"/>
        <v>1133299</v>
      </c>
      <c r="M229" s="41">
        <v>3722</v>
      </c>
      <c r="N229" s="41">
        <v>1137021</v>
      </c>
    </row>
    <row r="230" spans="1:14" x14ac:dyDescent="0.15">
      <c r="A230" s="35" t="s">
        <v>336</v>
      </c>
      <c r="B230" s="44">
        <v>510</v>
      </c>
      <c r="C230" s="36" t="s">
        <v>333</v>
      </c>
      <c r="D230" s="36" t="s">
        <v>38</v>
      </c>
      <c r="E230" s="37">
        <v>113</v>
      </c>
      <c r="F230" s="36" t="s">
        <v>338</v>
      </c>
      <c r="G230" s="39">
        <v>4</v>
      </c>
      <c r="H230" s="44" t="s">
        <v>65</v>
      </c>
      <c r="I230" s="39">
        <v>18.5</v>
      </c>
      <c r="J230" s="41">
        <v>113000</v>
      </c>
      <c r="K230" s="41">
        <v>129626</v>
      </c>
      <c r="L230" s="41">
        <f t="shared" si="14"/>
        <v>2783979</v>
      </c>
      <c r="M230" s="41">
        <v>9143</v>
      </c>
      <c r="N230" s="41">
        <v>2793122</v>
      </c>
    </row>
    <row r="231" spans="1:14" x14ac:dyDescent="0.15">
      <c r="A231" s="35" t="s">
        <v>230</v>
      </c>
      <c r="B231" s="44">
        <v>511</v>
      </c>
      <c r="C231" s="44" t="s">
        <v>339</v>
      </c>
      <c r="D231" s="36" t="s">
        <v>232</v>
      </c>
      <c r="E231" s="37">
        <v>17160000</v>
      </c>
      <c r="F231" s="36" t="s">
        <v>276</v>
      </c>
      <c r="G231" s="39">
        <v>7</v>
      </c>
      <c r="H231" s="36" t="s">
        <v>135</v>
      </c>
      <c r="I231" s="39">
        <v>6</v>
      </c>
      <c r="J231" s="41">
        <v>17160000000</v>
      </c>
      <c r="K231" s="41">
        <v>11036317578</v>
      </c>
      <c r="L231" s="41">
        <f>ROUND((K231/1000),0)</f>
        <v>11036318</v>
      </c>
      <c r="M231" s="41">
        <v>20446</v>
      </c>
      <c r="N231" s="41">
        <v>11056764</v>
      </c>
    </row>
    <row r="232" spans="1:14" x14ac:dyDescent="0.15">
      <c r="A232" s="35" t="s">
        <v>230</v>
      </c>
      <c r="B232" s="44">
        <v>511</v>
      </c>
      <c r="C232" s="44" t="s">
        <v>339</v>
      </c>
      <c r="D232" s="36" t="s">
        <v>232</v>
      </c>
      <c r="E232" s="37">
        <v>3450000</v>
      </c>
      <c r="F232" s="36" t="s">
        <v>277</v>
      </c>
      <c r="G232" s="39">
        <v>7.7</v>
      </c>
      <c r="H232" s="36" t="s">
        <v>135</v>
      </c>
      <c r="I232" s="39">
        <v>6</v>
      </c>
      <c r="J232" s="41">
        <v>3450000000</v>
      </c>
      <c r="K232" s="41">
        <v>3450000000</v>
      </c>
      <c r="L232" s="41">
        <f>ROUND((K232/1000),0)</f>
        <v>3450000</v>
      </c>
      <c r="M232" s="41">
        <v>7011</v>
      </c>
      <c r="N232" s="41">
        <v>3457011</v>
      </c>
    </row>
    <row r="233" spans="1:14" x14ac:dyDescent="0.15">
      <c r="A233" s="35" t="s">
        <v>234</v>
      </c>
      <c r="B233" s="44">
        <v>511</v>
      </c>
      <c r="C233" s="44" t="s">
        <v>339</v>
      </c>
      <c r="D233" s="36" t="s">
        <v>232</v>
      </c>
      <c r="E233" s="37">
        <v>3596000</v>
      </c>
      <c r="F233" s="36" t="s">
        <v>340</v>
      </c>
      <c r="G233" s="39">
        <v>10</v>
      </c>
      <c r="H233" s="36" t="s">
        <v>135</v>
      </c>
      <c r="I233" s="39">
        <v>6.25</v>
      </c>
      <c r="J233" s="41">
        <v>3596000000</v>
      </c>
      <c r="K233" s="41">
        <v>5019888608</v>
      </c>
      <c r="L233" s="41">
        <f>ROUND((K233/1000),0)</f>
        <v>5019889</v>
      </c>
      <c r="M233" s="41">
        <v>13109</v>
      </c>
      <c r="N233" s="41">
        <v>5032998</v>
      </c>
    </row>
    <row r="234" spans="1:14" x14ac:dyDescent="0.15">
      <c r="A234" s="35"/>
      <c r="B234" s="44"/>
      <c r="C234" s="44"/>
      <c r="D234" s="36"/>
      <c r="E234" s="37"/>
      <c r="F234" s="36"/>
      <c r="G234" s="39"/>
      <c r="H234" s="36"/>
      <c r="I234" s="39"/>
      <c r="J234" s="41"/>
      <c r="K234" s="41"/>
      <c r="L234" s="41"/>
      <c r="M234" s="41"/>
      <c r="N234" s="41"/>
    </row>
    <row r="235" spans="1:14" x14ac:dyDescent="0.15">
      <c r="A235" s="35" t="s">
        <v>258</v>
      </c>
      <c r="B235" s="44">
        <v>514</v>
      </c>
      <c r="C235" s="44" t="s">
        <v>341</v>
      </c>
      <c r="D235" s="36" t="s">
        <v>342</v>
      </c>
      <c r="E235" s="37">
        <v>65000</v>
      </c>
      <c r="F235" s="36" t="s">
        <v>281</v>
      </c>
      <c r="G235" s="39">
        <v>7.61</v>
      </c>
      <c r="H235" s="36" t="s">
        <v>343</v>
      </c>
      <c r="I235" s="39">
        <v>14.5</v>
      </c>
      <c r="J235" s="41">
        <v>65000000</v>
      </c>
      <c r="K235" s="41">
        <v>65000000</v>
      </c>
      <c r="L235" s="41">
        <f>ROUND((K235*$G$8/1000),0)</f>
        <v>31469100</v>
      </c>
      <c r="M235" s="41">
        <v>1017789</v>
      </c>
      <c r="N235" s="41">
        <v>32486889</v>
      </c>
    </row>
    <row r="236" spans="1:14" x14ac:dyDescent="0.15">
      <c r="A236" s="35" t="s">
        <v>344</v>
      </c>
      <c r="B236" s="44">
        <v>514</v>
      </c>
      <c r="C236" s="44" t="s">
        <v>341</v>
      </c>
      <c r="D236" s="36" t="s">
        <v>342</v>
      </c>
      <c r="E236" s="37">
        <v>1</v>
      </c>
      <c r="F236" s="36" t="s">
        <v>345</v>
      </c>
      <c r="G236" s="39">
        <v>7.75</v>
      </c>
      <c r="H236" s="36" t="s">
        <v>343</v>
      </c>
      <c r="I236" s="39">
        <v>15</v>
      </c>
      <c r="J236" s="41">
        <v>1000</v>
      </c>
      <c r="K236" s="41">
        <v>1256.22</v>
      </c>
      <c r="L236" s="41">
        <f>ROUND((K236*$G$8/1000),0)</f>
        <v>608</v>
      </c>
      <c r="M236" s="41">
        <v>20</v>
      </c>
      <c r="N236" s="41">
        <v>628</v>
      </c>
    </row>
    <row r="237" spans="1:14" x14ac:dyDescent="0.15">
      <c r="A237" s="35" t="s">
        <v>264</v>
      </c>
      <c r="B237" s="44">
        <v>519</v>
      </c>
      <c r="C237" s="44" t="s">
        <v>346</v>
      </c>
      <c r="D237" s="36" t="s">
        <v>232</v>
      </c>
      <c r="E237" s="37">
        <v>34000000</v>
      </c>
      <c r="F237" s="36" t="s">
        <v>347</v>
      </c>
      <c r="G237" s="39">
        <v>6.5</v>
      </c>
      <c r="H237" s="36" t="s">
        <v>135</v>
      </c>
      <c r="I237" s="39">
        <v>7.25</v>
      </c>
      <c r="J237" s="41">
        <v>34000000000</v>
      </c>
      <c r="K237" s="41">
        <v>34000000000</v>
      </c>
      <c r="L237" s="41">
        <f>ROUND((K237/1000),0)</f>
        <v>34000000</v>
      </c>
      <c r="M237" s="41">
        <v>365674</v>
      </c>
      <c r="N237" s="41">
        <v>34365674</v>
      </c>
    </row>
    <row r="238" spans="1:14" x14ac:dyDescent="0.15">
      <c r="A238" s="35" t="s">
        <v>264</v>
      </c>
      <c r="B238" s="44">
        <v>519</v>
      </c>
      <c r="C238" s="44" t="s">
        <v>346</v>
      </c>
      <c r="D238" s="36" t="s">
        <v>232</v>
      </c>
      <c r="E238" s="37">
        <v>6000000</v>
      </c>
      <c r="F238" s="36" t="s">
        <v>348</v>
      </c>
      <c r="G238" s="39">
        <v>0</v>
      </c>
      <c r="H238" s="36" t="s">
        <v>135</v>
      </c>
      <c r="I238" s="39">
        <v>7.5</v>
      </c>
      <c r="J238" s="41">
        <v>6000000000</v>
      </c>
      <c r="K238" s="41">
        <v>6000000000</v>
      </c>
      <c r="L238" s="41">
        <f>ROUND((K238/1000),0)</f>
        <v>6000000</v>
      </c>
      <c r="M238" s="41">
        <v>0</v>
      </c>
      <c r="N238" s="41">
        <v>6000000</v>
      </c>
    </row>
    <row r="239" spans="1:14" x14ac:dyDescent="0.15">
      <c r="A239" s="35" t="s">
        <v>324</v>
      </c>
      <c r="B239" s="44">
        <v>524</v>
      </c>
      <c r="C239" s="44" t="s">
        <v>349</v>
      </c>
      <c r="D239" s="36" t="s">
        <v>232</v>
      </c>
      <c r="E239" s="37">
        <v>55000000</v>
      </c>
      <c r="F239" s="36" t="s">
        <v>350</v>
      </c>
      <c r="G239" s="39">
        <v>6.5</v>
      </c>
      <c r="H239" s="36" t="s">
        <v>135</v>
      </c>
      <c r="I239" s="39">
        <v>6.5</v>
      </c>
      <c r="J239" s="41"/>
      <c r="K239" s="41"/>
      <c r="L239" s="41"/>
      <c r="M239" s="41"/>
      <c r="N239" s="41"/>
    </row>
    <row r="240" spans="1:14" x14ac:dyDescent="0.15">
      <c r="A240" s="35" t="s">
        <v>324</v>
      </c>
      <c r="B240" s="44">
        <v>524</v>
      </c>
      <c r="C240" s="44" t="s">
        <v>349</v>
      </c>
      <c r="D240" s="36" t="s">
        <v>232</v>
      </c>
      <c r="E240" s="37">
        <v>30000000</v>
      </c>
      <c r="F240" s="36" t="s">
        <v>351</v>
      </c>
      <c r="G240" s="39">
        <v>0</v>
      </c>
      <c r="H240" s="36" t="s">
        <v>135</v>
      </c>
      <c r="I240" s="39">
        <v>6.75</v>
      </c>
      <c r="J240" s="41"/>
      <c r="K240" s="41"/>
      <c r="L240" s="41"/>
      <c r="M240" s="41"/>
      <c r="N240" s="41"/>
    </row>
    <row r="241" spans="1:14" x14ac:dyDescent="0.15">
      <c r="A241" s="35" t="s">
        <v>258</v>
      </c>
      <c r="B241" s="44">
        <v>536</v>
      </c>
      <c r="C241" s="44" t="s">
        <v>352</v>
      </c>
      <c r="D241" s="36" t="s">
        <v>38</v>
      </c>
      <c r="E241" s="37">
        <v>302</v>
      </c>
      <c r="F241" s="36" t="s">
        <v>353</v>
      </c>
      <c r="G241" s="39">
        <v>3.7</v>
      </c>
      <c r="H241" s="36" t="s">
        <v>65</v>
      </c>
      <c r="I241" s="39">
        <v>19.5</v>
      </c>
      <c r="J241" s="41">
        <v>302000</v>
      </c>
      <c r="K241" s="41">
        <v>243998.51</v>
      </c>
      <c r="L241" s="41">
        <f>ROUND((K241*$C$8/1000),0)</f>
        <v>5240358</v>
      </c>
      <c r="M241" s="41">
        <v>47638</v>
      </c>
      <c r="N241" s="41">
        <v>5287996</v>
      </c>
    </row>
    <row r="242" spans="1:14" x14ac:dyDescent="0.15">
      <c r="A242" s="35" t="s">
        <v>344</v>
      </c>
      <c r="B242" s="44">
        <v>536</v>
      </c>
      <c r="C242" s="44" t="s">
        <v>352</v>
      </c>
      <c r="D242" s="36" t="s">
        <v>38</v>
      </c>
      <c r="E242" s="37">
        <v>19</v>
      </c>
      <c r="F242" s="36" t="s">
        <v>354</v>
      </c>
      <c r="G242" s="39">
        <v>4</v>
      </c>
      <c r="H242" s="36" t="s">
        <v>65</v>
      </c>
      <c r="I242" s="39">
        <v>19.5</v>
      </c>
      <c r="J242" s="41">
        <v>19000</v>
      </c>
      <c r="K242" s="41">
        <v>20957.38</v>
      </c>
      <c r="L242" s="41">
        <f>ROUND((K242*$C$8/1000),0)</f>
        <v>450102</v>
      </c>
      <c r="M242" s="41">
        <v>4419</v>
      </c>
      <c r="N242" s="41">
        <v>454521</v>
      </c>
    </row>
    <row r="243" spans="1:14" x14ac:dyDescent="0.15">
      <c r="A243" s="35" t="s">
        <v>344</v>
      </c>
      <c r="B243" s="44">
        <v>536</v>
      </c>
      <c r="C243" s="44" t="s">
        <v>352</v>
      </c>
      <c r="D243" s="36" t="s">
        <v>38</v>
      </c>
      <c r="E243" s="37">
        <v>17</v>
      </c>
      <c r="F243" s="36" t="s">
        <v>355</v>
      </c>
      <c r="G243" s="39">
        <v>4.7</v>
      </c>
      <c r="H243" s="36" t="s">
        <v>65</v>
      </c>
      <c r="I243" s="39">
        <v>19.5</v>
      </c>
      <c r="J243" s="41">
        <v>17000</v>
      </c>
      <c r="K243" s="41">
        <v>19068.46</v>
      </c>
      <c r="L243" s="41">
        <f>ROUND((K243*$C$8/1000),0)</f>
        <v>409534</v>
      </c>
      <c r="M243" s="41">
        <v>4712</v>
      </c>
      <c r="N243" s="41">
        <v>414246</v>
      </c>
    </row>
    <row r="244" spans="1:14" x14ac:dyDescent="0.15">
      <c r="A244" s="35" t="s">
        <v>344</v>
      </c>
      <c r="B244" s="44">
        <v>536</v>
      </c>
      <c r="C244" s="44" t="s">
        <v>352</v>
      </c>
      <c r="D244" s="36" t="s">
        <v>38</v>
      </c>
      <c r="E244" s="37">
        <v>11.5</v>
      </c>
      <c r="F244" s="36" t="s">
        <v>356</v>
      </c>
      <c r="G244" s="39">
        <v>5.5</v>
      </c>
      <c r="H244" s="36" t="s">
        <v>65</v>
      </c>
      <c r="I244" s="39">
        <v>19.5</v>
      </c>
      <c r="J244" s="41">
        <v>11500</v>
      </c>
      <c r="K244" s="41">
        <v>13147.07</v>
      </c>
      <c r="L244" s="41">
        <f>ROUND((K244*$C$8/1000),0)</f>
        <v>282360</v>
      </c>
      <c r="M244" s="41">
        <v>3791</v>
      </c>
      <c r="N244" s="41">
        <v>286151</v>
      </c>
    </row>
    <row r="245" spans="1:14" x14ac:dyDescent="0.15">
      <c r="A245" s="35" t="s">
        <v>357</v>
      </c>
      <c r="B245" s="44">
        <v>536</v>
      </c>
      <c r="C245" s="44" t="s">
        <v>352</v>
      </c>
      <c r="D245" s="36" t="s">
        <v>38</v>
      </c>
      <c r="E245" s="37">
        <v>20</v>
      </c>
      <c r="F245" s="36" t="s">
        <v>358</v>
      </c>
      <c r="G245" s="39">
        <v>7.5</v>
      </c>
      <c r="H245" s="36" t="s">
        <v>65</v>
      </c>
      <c r="I245" s="39">
        <v>19.5</v>
      </c>
      <c r="J245" s="41">
        <v>20000</v>
      </c>
      <c r="K245" s="41">
        <v>23963.56</v>
      </c>
      <c r="L245" s="41">
        <f>ROUND((K245*$C$8/1000),0)</f>
        <v>514666</v>
      </c>
      <c r="M245" s="41">
        <v>9356</v>
      </c>
      <c r="N245" s="41">
        <v>524022</v>
      </c>
    </row>
    <row r="246" spans="1:14" x14ac:dyDescent="0.15">
      <c r="A246" s="35"/>
      <c r="B246" s="44"/>
      <c r="C246" s="44"/>
      <c r="D246" s="36"/>
      <c r="E246" s="37"/>
      <c r="F246" s="36"/>
      <c r="G246" s="39"/>
      <c r="H246" s="36"/>
      <c r="I246" s="39"/>
      <c r="J246" s="41"/>
      <c r="K246" s="41"/>
      <c r="L246" s="41"/>
      <c r="M246" s="41"/>
      <c r="N246" s="41"/>
    </row>
    <row r="247" spans="1:14" x14ac:dyDescent="0.15">
      <c r="A247" s="35" t="s">
        <v>69</v>
      </c>
      <c r="B247" s="44">
        <v>557</v>
      </c>
      <c r="C247" s="44" t="s">
        <v>359</v>
      </c>
      <c r="D247" s="36" t="s">
        <v>38</v>
      </c>
      <c r="E247" s="37">
        <v>120.8</v>
      </c>
      <c r="F247" s="36" t="s">
        <v>233</v>
      </c>
      <c r="G247" s="39">
        <v>4.2</v>
      </c>
      <c r="H247" s="36" t="s">
        <v>57</v>
      </c>
      <c r="I247" s="39">
        <v>9.75</v>
      </c>
      <c r="J247" s="41">
        <v>120800</v>
      </c>
      <c r="K247" s="41">
        <v>0</v>
      </c>
      <c r="L247" s="41">
        <f>ROUND((K247*$C$8/1000),0)</f>
        <v>0</v>
      </c>
      <c r="M247" s="41"/>
      <c r="N247" s="41"/>
    </row>
    <row r="248" spans="1:14" x14ac:dyDescent="0.15">
      <c r="A248" s="35" t="s">
        <v>360</v>
      </c>
      <c r="B248" s="44">
        <v>557</v>
      </c>
      <c r="C248" s="44" t="s">
        <v>359</v>
      </c>
      <c r="D248" s="36" t="s">
        <v>38</v>
      </c>
      <c r="E248" s="37">
        <v>41.9</v>
      </c>
      <c r="F248" s="36" t="s">
        <v>235</v>
      </c>
      <c r="G248" s="39">
        <v>5</v>
      </c>
      <c r="H248" s="36" t="s">
        <v>57</v>
      </c>
      <c r="I248" s="39">
        <v>19.5</v>
      </c>
      <c r="J248" s="41"/>
      <c r="K248" s="41"/>
      <c r="L248" s="41"/>
      <c r="M248" s="41"/>
      <c r="N248" s="41"/>
    </row>
    <row r="249" spans="1:14" x14ac:dyDescent="0.15">
      <c r="A249" s="35" t="s">
        <v>360</v>
      </c>
      <c r="B249" s="44">
        <v>557</v>
      </c>
      <c r="C249" s="44" t="s">
        <v>359</v>
      </c>
      <c r="D249" s="36" t="s">
        <v>38</v>
      </c>
      <c r="E249" s="37">
        <v>11</v>
      </c>
      <c r="F249" s="36" t="s">
        <v>361</v>
      </c>
      <c r="G249" s="39">
        <v>5</v>
      </c>
      <c r="H249" s="36" t="s">
        <v>57</v>
      </c>
      <c r="I249" s="39">
        <v>19.75</v>
      </c>
      <c r="J249" s="41"/>
      <c r="K249" s="41"/>
      <c r="L249" s="41"/>
      <c r="M249" s="41"/>
      <c r="N249" s="41"/>
    </row>
    <row r="250" spans="1:14" x14ac:dyDescent="0.15">
      <c r="A250" s="35" t="s">
        <v>360</v>
      </c>
      <c r="B250" s="44">
        <v>557</v>
      </c>
      <c r="C250" s="44" t="s">
        <v>359</v>
      </c>
      <c r="D250" s="36" t="s">
        <v>38</v>
      </c>
      <c r="E250" s="37">
        <v>64</v>
      </c>
      <c r="F250" s="36" t="s">
        <v>362</v>
      </c>
      <c r="G250" s="39">
        <v>3</v>
      </c>
      <c r="H250" s="36" t="s">
        <v>57</v>
      </c>
      <c r="I250" s="39">
        <v>20</v>
      </c>
      <c r="J250" s="41"/>
      <c r="K250" s="41"/>
      <c r="L250" s="41"/>
      <c r="M250" s="41"/>
      <c r="N250" s="41"/>
    </row>
    <row r="251" spans="1:14" x14ac:dyDescent="0.15">
      <c r="A251" s="35" t="s">
        <v>264</v>
      </c>
      <c r="B251" s="44">
        <v>571</v>
      </c>
      <c r="C251" s="44" t="s">
        <v>363</v>
      </c>
      <c r="D251" s="36" t="s">
        <v>232</v>
      </c>
      <c r="E251" s="37">
        <v>90000000</v>
      </c>
      <c r="F251" s="36" t="s">
        <v>364</v>
      </c>
      <c r="G251" s="39">
        <v>5</v>
      </c>
      <c r="H251" s="36" t="s">
        <v>135</v>
      </c>
      <c r="I251" s="39">
        <v>6.5</v>
      </c>
      <c r="J251" s="41">
        <v>90000000000</v>
      </c>
      <c r="K251" s="41">
        <v>90000000000</v>
      </c>
      <c r="L251" s="41">
        <f>ROUND((K251/1000),0)</f>
        <v>90000000</v>
      </c>
      <c r="M251" s="41">
        <v>748604</v>
      </c>
      <c r="N251" s="41">
        <v>90748604</v>
      </c>
    </row>
    <row r="252" spans="1:14" x14ac:dyDescent="0.15">
      <c r="A252" s="35" t="s">
        <v>264</v>
      </c>
      <c r="B252" s="44">
        <v>571</v>
      </c>
      <c r="C252" s="44" t="s">
        <v>363</v>
      </c>
      <c r="D252" s="36" t="s">
        <v>232</v>
      </c>
      <c r="E252" s="37">
        <v>21495000</v>
      </c>
      <c r="F252" s="36" t="s">
        <v>365</v>
      </c>
      <c r="G252" s="39">
        <v>0</v>
      </c>
      <c r="H252" s="36" t="s">
        <v>135</v>
      </c>
      <c r="I252" s="39">
        <v>6.75</v>
      </c>
      <c r="J252" s="41">
        <v>21495000000</v>
      </c>
      <c r="K252" s="41">
        <v>21495000000</v>
      </c>
      <c r="L252" s="41">
        <f>ROUND((K252/1000),0)</f>
        <v>21495000</v>
      </c>
      <c r="M252" s="41">
        <v>0</v>
      </c>
      <c r="N252" s="41">
        <v>21495000</v>
      </c>
    </row>
    <row r="253" spans="1:14" x14ac:dyDescent="0.15">
      <c r="A253" s="35" t="s">
        <v>264</v>
      </c>
      <c r="B253" s="44">
        <v>571</v>
      </c>
      <c r="C253" s="44" t="s">
        <v>363</v>
      </c>
      <c r="D253" s="36" t="s">
        <v>232</v>
      </c>
      <c r="E253" s="37">
        <v>3500000</v>
      </c>
      <c r="F253" s="36" t="s">
        <v>366</v>
      </c>
      <c r="G253" s="39">
        <v>0</v>
      </c>
      <c r="H253" s="36" t="s">
        <v>135</v>
      </c>
      <c r="I253" s="39">
        <v>6.75</v>
      </c>
      <c r="J253" s="41">
        <v>3500000000</v>
      </c>
      <c r="K253" s="41">
        <v>3500000000</v>
      </c>
      <c r="L253" s="41">
        <f>ROUND((K253/1000),0)</f>
        <v>3500000</v>
      </c>
      <c r="M253" s="41">
        <v>0</v>
      </c>
      <c r="N253" s="41">
        <v>3500000</v>
      </c>
    </row>
    <row r="254" spans="1:14" x14ac:dyDescent="0.15">
      <c r="A254" s="35" t="s">
        <v>264</v>
      </c>
      <c r="B254" s="44">
        <v>571</v>
      </c>
      <c r="C254" s="44" t="s">
        <v>363</v>
      </c>
      <c r="D254" s="36" t="s">
        <v>232</v>
      </c>
      <c r="E254" s="37">
        <v>5000</v>
      </c>
      <c r="F254" s="36" t="s">
        <v>367</v>
      </c>
      <c r="G254" s="39">
        <v>0</v>
      </c>
      <c r="H254" s="36" t="s">
        <v>135</v>
      </c>
      <c r="I254" s="39">
        <v>6.75</v>
      </c>
      <c r="J254" s="41">
        <v>5000000</v>
      </c>
      <c r="K254" s="41">
        <v>5000000</v>
      </c>
      <c r="L254" s="41">
        <f>ROUND((K254/1000),0)</f>
        <v>5000</v>
      </c>
      <c r="M254" s="41">
        <v>0</v>
      </c>
      <c r="N254" s="41">
        <v>5000</v>
      </c>
    </row>
    <row r="255" spans="1:14" x14ac:dyDescent="0.15">
      <c r="A255" s="35"/>
      <c r="B255" s="44"/>
      <c r="C255" s="44"/>
      <c r="D255" s="36"/>
      <c r="E255" s="37"/>
      <c r="F255" s="36"/>
      <c r="G255" s="39"/>
      <c r="H255" s="36"/>
      <c r="I255" s="39"/>
      <c r="J255" s="39"/>
      <c r="K255" s="41"/>
      <c r="L255" s="41"/>
      <c r="M255" s="41"/>
      <c r="N255" s="41"/>
    </row>
    <row r="256" spans="1:14" x14ac:dyDescent="0.15">
      <c r="A256" s="35" t="s">
        <v>332</v>
      </c>
      <c r="B256" s="44">
        <v>582</v>
      </c>
      <c r="C256" s="44" t="s">
        <v>368</v>
      </c>
      <c r="D256" s="36" t="s">
        <v>38</v>
      </c>
      <c r="E256" s="37">
        <v>750</v>
      </c>
      <c r="F256" s="36" t="s">
        <v>353</v>
      </c>
      <c r="G256" s="39">
        <v>4.5</v>
      </c>
      <c r="H256" s="36" t="s">
        <v>65</v>
      </c>
      <c r="I256" s="39">
        <v>18.5</v>
      </c>
      <c r="J256" s="41">
        <v>750000</v>
      </c>
      <c r="K256" s="41">
        <v>686552</v>
      </c>
      <c r="L256" s="41">
        <f t="shared" ref="L256:L261" si="15">ROUND((K256*$C$8/1000),0)</f>
        <v>14745084</v>
      </c>
      <c r="M256" s="41">
        <v>54386</v>
      </c>
      <c r="N256" s="41">
        <v>14799470</v>
      </c>
    </row>
    <row r="257" spans="1:14" x14ac:dyDescent="0.15">
      <c r="A257" s="35" t="s">
        <v>336</v>
      </c>
      <c r="B257" s="44">
        <v>582</v>
      </c>
      <c r="C257" s="44" t="s">
        <v>368</v>
      </c>
      <c r="D257" s="36" t="s">
        <v>38</v>
      </c>
      <c r="E257" s="37">
        <v>45</v>
      </c>
      <c r="F257" s="36" t="s">
        <v>354</v>
      </c>
      <c r="G257" s="39">
        <v>4.5</v>
      </c>
      <c r="H257" s="36" t="s">
        <v>65</v>
      </c>
      <c r="I257" s="39">
        <v>18.5</v>
      </c>
      <c r="J257" s="41">
        <v>45000</v>
      </c>
      <c r="K257" s="41">
        <v>40772</v>
      </c>
      <c r="L257" s="41">
        <f t="shared" si="15"/>
        <v>875661</v>
      </c>
      <c r="M257" s="41">
        <v>3229</v>
      </c>
      <c r="N257" s="41">
        <v>878890</v>
      </c>
    </row>
    <row r="258" spans="1:14" x14ac:dyDescent="0.15">
      <c r="A258" s="35" t="s">
        <v>336</v>
      </c>
      <c r="B258" s="44">
        <v>582</v>
      </c>
      <c r="C258" s="44" t="s">
        <v>368</v>
      </c>
      <c r="D258" s="36" t="s">
        <v>38</v>
      </c>
      <c r="E258" s="37">
        <v>19</v>
      </c>
      <c r="F258" s="36" t="s">
        <v>355</v>
      </c>
      <c r="G258" s="39">
        <v>4.5</v>
      </c>
      <c r="H258" s="36" t="s">
        <v>65</v>
      </c>
      <c r="I258" s="39">
        <v>18.5</v>
      </c>
      <c r="J258" s="41">
        <v>19000</v>
      </c>
      <c r="K258" s="41">
        <v>20521</v>
      </c>
      <c r="L258" s="41">
        <f t="shared" si="15"/>
        <v>440730</v>
      </c>
      <c r="M258" s="41">
        <v>1625</v>
      </c>
      <c r="N258" s="41">
        <v>442355</v>
      </c>
    </row>
    <row r="259" spans="1:14" x14ac:dyDescent="0.15">
      <c r="A259" s="35" t="s">
        <v>336</v>
      </c>
      <c r="B259" s="44">
        <v>582</v>
      </c>
      <c r="C259" s="44" t="s">
        <v>368</v>
      </c>
      <c r="D259" s="36" t="s">
        <v>38</v>
      </c>
      <c r="E259" s="37">
        <v>9</v>
      </c>
      <c r="F259" s="36" t="s">
        <v>356</v>
      </c>
      <c r="G259" s="39">
        <v>4.5</v>
      </c>
      <c r="H259" s="36" t="s">
        <v>65</v>
      </c>
      <c r="I259" s="39">
        <v>18.5</v>
      </c>
      <c r="J259" s="41">
        <v>9000</v>
      </c>
      <c r="K259" s="41">
        <v>9721</v>
      </c>
      <c r="L259" s="41">
        <f t="shared" si="15"/>
        <v>208778</v>
      </c>
      <c r="M259" s="41">
        <v>770</v>
      </c>
      <c r="N259" s="41">
        <v>209548</v>
      </c>
    </row>
    <row r="260" spans="1:14" x14ac:dyDescent="0.15">
      <c r="A260" s="35" t="s">
        <v>336</v>
      </c>
      <c r="B260" s="44">
        <v>582</v>
      </c>
      <c r="C260" s="44" t="s">
        <v>368</v>
      </c>
      <c r="D260" s="36" t="s">
        <v>38</v>
      </c>
      <c r="E260" s="37">
        <v>24.6</v>
      </c>
      <c r="F260" s="36" t="s">
        <v>358</v>
      </c>
      <c r="G260" s="39">
        <v>4.5</v>
      </c>
      <c r="H260" s="36" t="s">
        <v>65</v>
      </c>
      <c r="I260" s="39">
        <v>18.5</v>
      </c>
      <c r="J260" s="41">
        <v>24600</v>
      </c>
      <c r="K260" s="41">
        <v>26570</v>
      </c>
      <c r="L260" s="41">
        <f t="shared" si="15"/>
        <v>570644</v>
      </c>
      <c r="M260" s="41">
        <v>2105</v>
      </c>
      <c r="N260" s="41">
        <v>572749</v>
      </c>
    </row>
    <row r="261" spans="1:14" x14ac:dyDescent="0.15">
      <c r="A261" s="35" t="s">
        <v>336</v>
      </c>
      <c r="B261" s="44">
        <v>582</v>
      </c>
      <c r="C261" s="44" t="s">
        <v>368</v>
      </c>
      <c r="D261" s="36" t="s">
        <v>38</v>
      </c>
      <c r="E261" s="37">
        <v>112.4</v>
      </c>
      <c r="F261" s="36" t="s">
        <v>369</v>
      </c>
      <c r="G261" s="39">
        <v>4.5</v>
      </c>
      <c r="H261" s="36" t="s">
        <v>65</v>
      </c>
      <c r="I261" s="39">
        <v>18.5</v>
      </c>
      <c r="J261" s="41">
        <v>112400</v>
      </c>
      <c r="K261" s="41">
        <v>121400</v>
      </c>
      <c r="L261" s="41">
        <f t="shared" si="15"/>
        <v>2607309</v>
      </c>
      <c r="M261" s="41">
        <v>9616</v>
      </c>
      <c r="N261" s="41">
        <v>2616925</v>
      </c>
    </row>
    <row r="262" spans="1:14" x14ac:dyDescent="0.15">
      <c r="A262" s="35"/>
      <c r="B262" s="44"/>
      <c r="C262" s="44"/>
      <c r="D262" s="36"/>
      <c r="E262" s="37"/>
      <c r="F262" s="36"/>
      <c r="G262" s="39"/>
      <c r="H262" s="36"/>
      <c r="I262" s="39"/>
      <c r="J262" s="39"/>
      <c r="K262" s="41"/>
      <c r="L262" s="41"/>
      <c r="M262" s="41"/>
      <c r="N262" s="41"/>
    </row>
    <row r="263" spans="1:14" x14ac:dyDescent="0.15">
      <c r="A263" s="35" t="s">
        <v>264</v>
      </c>
      <c r="B263" s="44">
        <v>602</v>
      </c>
      <c r="C263" s="44" t="s">
        <v>370</v>
      </c>
      <c r="D263" s="36" t="s">
        <v>232</v>
      </c>
      <c r="E263" s="37">
        <v>34500000</v>
      </c>
      <c r="F263" s="36" t="s">
        <v>371</v>
      </c>
      <c r="G263" s="39">
        <v>6</v>
      </c>
      <c r="H263" s="36" t="s">
        <v>135</v>
      </c>
      <c r="I263" s="39">
        <v>6.75</v>
      </c>
      <c r="J263" s="41">
        <v>34500000000</v>
      </c>
      <c r="K263" s="41">
        <v>34500000000</v>
      </c>
      <c r="L263" s="41">
        <f>ROUND((K263/1000),0)</f>
        <v>34500000</v>
      </c>
      <c r="M263" s="41">
        <v>168749</v>
      </c>
      <c r="N263" s="41">
        <v>34668749</v>
      </c>
    </row>
    <row r="264" spans="1:14" x14ac:dyDescent="0.15">
      <c r="A264" s="35" t="s">
        <v>372</v>
      </c>
      <c r="B264" s="44">
        <v>602</v>
      </c>
      <c r="C264" s="44" t="s">
        <v>370</v>
      </c>
      <c r="D264" s="36" t="s">
        <v>232</v>
      </c>
      <c r="E264" s="37">
        <v>30500000</v>
      </c>
      <c r="F264" s="36" t="s">
        <v>373</v>
      </c>
      <c r="G264" s="39">
        <v>1</v>
      </c>
      <c r="H264" s="36" t="s">
        <v>135</v>
      </c>
      <c r="I264" s="39">
        <v>7</v>
      </c>
      <c r="J264" s="41">
        <v>30500000000</v>
      </c>
      <c r="K264" s="41">
        <v>30881725800</v>
      </c>
      <c r="L264" s="41">
        <f>ROUND((K264/1000),0)</f>
        <v>30881726</v>
      </c>
      <c r="M264" s="41">
        <v>25638</v>
      </c>
      <c r="N264" s="41">
        <v>30907364</v>
      </c>
    </row>
    <row r="265" spans="1:14" x14ac:dyDescent="0.15">
      <c r="A265" s="35" t="s">
        <v>258</v>
      </c>
      <c r="B265" s="44">
        <v>607</v>
      </c>
      <c r="C265" s="44" t="s">
        <v>374</v>
      </c>
      <c r="D265" s="36" t="s">
        <v>232</v>
      </c>
      <c r="E265" s="37">
        <v>52800000</v>
      </c>
      <c r="F265" s="36" t="s">
        <v>290</v>
      </c>
      <c r="G265" s="39">
        <v>7.5</v>
      </c>
      <c r="H265" s="36" t="s">
        <v>135</v>
      </c>
      <c r="I265" s="39">
        <v>9.75</v>
      </c>
      <c r="J265" s="41">
        <v>52800000000</v>
      </c>
      <c r="K265" s="41">
        <v>52800000000</v>
      </c>
      <c r="L265" s="41">
        <f>ROUND((K265/1000),0)</f>
        <v>52800000</v>
      </c>
      <c r="M265" s="41">
        <v>959891</v>
      </c>
      <c r="N265" s="41">
        <v>53759891</v>
      </c>
    </row>
    <row r="266" spans="1:14" x14ac:dyDescent="0.15">
      <c r="A266" s="35" t="s">
        <v>258</v>
      </c>
      <c r="B266" s="44">
        <v>607</v>
      </c>
      <c r="C266" s="44" t="s">
        <v>374</v>
      </c>
      <c r="D266" s="36" t="s">
        <v>232</v>
      </c>
      <c r="E266" s="37">
        <v>2700000</v>
      </c>
      <c r="F266" s="36" t="s">
        <v>375</v>
      </c>
      <c r="G266" s="39">
        <v>9</v>
      </c>
      <c r="H266" s="36" t="s">
        <v>135</v>
      </c>
      <c r="I266" s="39">
        <v>9.75</v>
      </c>
      <c r="J266" s="41">
        <v>2700000000</v>
      </c>
      <c r="K266" s="41">
        <v>2700000000</v>
      </c>
      <c r="L266" s="41">
        <f>ROUND((K266/1000),0)</f>
        <v>2700000</v>
      </c>
      <c r="M266" s="41">
        <v>58607</v>
      </c>
      <c r="N266" s="41">
        <v>2758607</v>
      </c>
    </row>
    <row r="267" spans="1:14" x14ac:dyDescent="0.15">
      <c r="A267" s="35" t="s">
        <v>258</v>
      </c>
      <c r="B267" s="44">
        <v>607</v>
      </c>
      <c r="C267" s="44" t="s">
        <v>374</v>
      </c>
      <c r="D267" s="36" t="s">
        <v>232</v>
      </c>
      <c r="E267" s="37">
        <v>4500000</v>
      </c>
      <c r="F267" s="36" t="s">
        <v>291</v>
      </c>
      <c r="G267" s="39">
        <v>0</v>
      </c>
      <c r="H267" s="36" t="s">
        <v>135</v>
      </c>
      <c r="I267" s="39">
        <v>10</v>
      </c>
      <c r="J267" s="41">
        <v>4500000000</v>
      </c>
      <c r="K267" s="41">
        <v>4500000000</v>
      </c>
      <c r="L267" s="41">
        <f>ROUND((K267/1000),0)</f>
        <v>4500000</v>
      </c>
      <c r="M267" s="41">
        <v>0</v>
      </c>
      <c r="N267" s="41">
        <v>4500000</v>
      </c>
    </row>
    <row r="268" spans="1:14" x14ac:dyDescent="0.15">
      <c r="A268" s="35"/>
      <c r="B268" s="44"/>
      <c r="C268" s="44"/>
      <c r="D268" s="36"/>
      <c r="E268" s="37"/>
      <c r="F268" s="36"/>
      <c r="G268" s="39"/>
      <c r="H268" s="36"/>
      <c r="I268" s="39"/>
      <c r="J268" s="39"/>
      <c r="K268" s="41"/>
      <c r="L268" s="41"/>
      <c r="M268" s="41"/>
      <c r="N268" s="41"/>
    </row>
    <row r="269" spans="1:14" x14ac:dyDescent="0.15">
      <c r="A269" s="35" t="s">
        <v>264</v>
      </c>
      <c r="B269" s="44">
        <v>612</v>
      </c>
      <c r="C269" s="44" t="s">
        <v>376</v>
      </c>
      <c r="D269" s="36" t="s">
        <v>232</v>
      </c>
      <c r="E269" s="37">
        <v>34500000</v>
      </c>
      <c r="F269" s="36" t="s">
        <v>377</v>
      </c>
      <c r="G269" s="39">
        <v>6</v>
      </c>
      <c r="H269" s="36" t="s">
        <v>135</v>
      </c>
      <c r="I269" s="39">
        <v>7.25</v>
      </c>
      <c r="J269" s="41">
        <v>34500000000</v>
      </c>
      <c r="K269" s="41">
        <v>34500000000</v>
      </c>
      <c r="L269" s="41">
        <f>ROUND((K269/1000),0)</f>
        <v>34500000</v>
      </c>
      <c r="M269" s="41">
        <v>343122</v>
      </c>
      <c r="N269" s="41">
        <v>34843122</v>
      </c>
    </row>
    <row r="270" spans="1:14" x14ac:dyDescent="0.15">
      <c r="A270" s="35" t="s">
        <v>264</v>
      </c>
      <c r="B270" s="44">
        <v>612</v>
      </c>
      <c r="C270" s="44" t="s">
        <v>376</v>
      </c>
      <c r="D270" s="36" t="s">
        <v>232</v>
      </c>
      <c r="E270" s="37">
        <v>10500000</v>
      </c>
      <c r="F270" s="36" t="s">
        <v>378</v>
      </c>
      <c r="G270" s="39">
        <v>0</v>
      </c>
      <c r="H270" s="36" t="s">
        <v>135</v>
      </c>
      <c r="I270" s="39">
        <v>7.5</v>
      </c>
      <c r="J270" s="41">
        <v>10500000000</v>
      </c>
      <c r="K270" s="41">
        <v>10500000000</v>
      </c>
      <c r="L270" s="41">
        <f>ROUND((K270/1000),0)</f>
        <v>10500000</v>
      </c>
      <c r="M270" s="41">
        <v>0</v>
      </c>
      <c r="N270" s="41">
        <v>10500000</v>
      </c>
    </row>
    <row r="271" spans="1:14" x14ac:dyDescent="0.15">
      <c r="A271" s="35" t="s">
        <v>264</v>
      </c>
      <c r="B271" s="44">
        <v>614</v>
      </c>
      <c r="C271" s="44" t="s">
        <v>379</v>
      </c>
      <c r="D271" s="36" t="s">
        <v>232</v>
      </c>
      <c r="E271" s="37">
        <v>13500000</v>
      </c>
      <c r="F271" s="36" t="s">
        <v>380</v>
      </c>
      <c r="G271" s="39">
        <v>6.5</v>
      </c>
      <c r="H271" s="36" t="s">
        <v>135</v>
      </c>
      <c r="I271" s="39">
        <v>6.5</v>
      </c>
      <c r="J271" s="41">
        <v>13500000000</v>
      </c>
      <c r="K271" s="41">
        <v>13500000000</v>
      </c>
      <c r="L271" s="41">
        <f>ROUND((K271/1000),0)</f>
        <v>13500000</v>
      </c>
      <c r="M271" s="41">
        <v>71407</v>
      </c>
      <c r="N271" s="41">
        <v>13571407</v>
      </c>
    </row>
    <row r="272" spans="1:14" x14ac:dyDescent="0.15">
      <c r="A272" s="35" t="s">
        <v>264</v>
      </c>
      <c r="B272" s="44">
        <v>614</v>
      </c>
      <c r="C272" s="44" t="s">
        <v>379</v>
      </c>
      <c r="D272" s="36" t="s">
        <v>232</v>
      </c>
      <c r="E272" s="37">
        <v>10500000</v>
      </c>
      <c r="F272" s="36" t="s">
        <v>381</v>
      </c>
      <c r="G272" s="39">
        <v>0</v>
      </c>
      <c r="H272" s="36" t="s">
        <v>135</v>
      </c>
      <c r="I272" s="39">
        <v>6.75</v>
      </c>
      <c r="J272" s="41">
        <v>10500000000</v>
      </c>
      <c r="K272" s="41">
        <v>10500000000</v>
      </c>
      <c r="L272" s="41">
        <f>ROUND((K272/1000),0)</f>
        <v>10500000</v>
      </c>
      <c r="M272" s="41">
        <v>0</v>
      </c>
      <c r="N272" s="41">
        <v>10500000</v>
      </c>
    </row>
    <row r="273" spans="1:14" x14ac:dyDescent="0.15">
      <c r="A273" s="35"/>
      <c r="B273" s="44"/>
      <c r="C273" s="44"/>
      <c r="D273" s="36"/>
      <c r="E273" s="37"/>
      <c r="F273" s="36"/>
      <c r="G273" s="39"/>
      <c r="H273" s="36"/>
      <c r="I273" s="39"/>
      <c r="J273" s="41"/>
      <c r="K273" s="41"/>
      <c r="L273" s="41"/>
      <c r="M273" s="41"/>
      <c r="N273" s="41"/>
    </row>
    <row r="274" spans="1:14" x14ac:dyDescent="0.15">
      <c r="A274" s="35" t="s">
        <v>382</v>
      </c>
      <c r="B274" s="44">
        <v>626</v>
      </c>
      <c r="C274" s="44" t="s">
        <v>383</v>
      </c>
      <c r="D274" s="36" t="s">
        <v>342</v>
      </c>
      <c r="E274" s="37">
        <v>100000</v>
      </c>
      <c r="F274" s="36" t="s">
        <v>384</v>
      </c>
      <c r="G274" s="39">
        <v>0</v>
      </c>
      <c r="H274" s="36" t="s">
        <v>261</v>
      </c>
      <c r="I274" s="39">
        <v>0.5</v>
      </c>
      <c r="J274" s="41"/>
      <c r="K274" s="41"/>
      <c r="L274" s="41"/>
      <c r="M274" s="41"/>
      <c r="N274" s="41"/>
    </row>
    <row r="275" spans="1:14" x14ac:dyDescent="0.15">
      <c r="A275" s="35" t="s">
        <v>382</v>
      </c>
      <c r="B275" s="44">
        <v>626</v>
      </c>
      <c r="C275" s="44" t="s">
        <v>383</v>
      </c>
      <c r="D275" s="36" t="s">
        <v>342</v>
      </c>
      <c r="E275" s="37">
        <v>100000</v>
      </c>
      <c r="F275" s="36" t="s">
        <v>385</v>
      </c>
      <c r="G275" s="39">
        <v>0</v>
      </c>
      <c r="H275" s="36" t="s">
        <v>261</v>
      </c>
      <c r="I275" s="39">
        <v>0.25</v>
      </c>
      <c r="J275" s="41"/>
      <c r="K275" s="41"/>
      <c r="L275" s="41"/>
      <c r="M275" s="41"/>
      <c r="N275" s="41"/>
    </row>
    <row r="276" spans="1:14" x14ac:dyDescent="0.15">
      <c r="A276" s="35" t="s">
        <v>264</v>
      </c>
      <c r="B276" s="44">
        <v>628</v>
      </c>
      <c r="C276" s="44" t="s">
        <v>386</v>
      </c>
      <c r="D276" s="36" t="s">
        <v>232</v>
      </c>
      <c r="E276" s="37">
        <v>33500000</v>
      </c>
      <c r="F276" s="36" t="s">
        <v>387</v>
      </c>
      <c r="G276" s="39">
        <v>6.5</v>
      </c>
      <c r="H276" s="36" t="s">
        <v>135</v>
      </c>
      <c r="I276" s="39">
        <v>7.25</v>
      </c>
      <c r="J276" s="41">
        <v>33500000000</v>
      </c>
      <c r="K276" s="41">
        <v>33500000000</v>
      </c>
      <c r="L276" s="41">
        <f>ROUND((K276/1000),0)</f>
        <v>33500000</v>
      </c>
      <c r="M276" s="41">
        <v>360296</v>
      </c>
      <c r="N276" s="41">
        <v>33860296</v>
      </c>
    </row>
    <row r="277" spans="1:14" x14ac:dyDescent="0.15">
      <c r="A277" s="35" t="s">
        <v>264</v>
      </c>
      <c r="B277" s="44">
        <v>628</v>
      </c>
      <c r="C277" s="44" t="s">
        <v>386</v>
      </c>
      <c r="D277" s="36" t="s">
        <v>232</v>
      </c>
      <c r="E277" s="37">
        <v>6500000</v>
      </c>
      <c r="F277" s="36" t="s">
        <v>388</v>
      </c>
      <c r="G277" s="39">
        <v>0</v>
      </c>
      <c r="H277" s="36" t="s">
        <v>135</v>
      </c>
      <c r="I277" s="39">
        <v>7.5</v>
      </c>
      <c r="J277" s="41">
        <v>6500000000</v>
      </c>
      <c r="K277" s="41">
        <v>6500000000</v>
      </c>
      <c r="L277" s="41">
        <f>ROUND((K277/1000),0)</f>
        <v>6500000</v>
      </c>
      <c r="M277" s="41">
        <v>0</v>
      </c>
      <c r="N277" s="41">
        <v>6500000</v>
      </c>
    </row>
    <row r="278" spans="1:14" x14ac:dyDescent="0.15">
      <c r="A278" s="35" t="s">
        <v>264</v>
      </c>
      <c r="B278" s="44">
        <v>631</v>
      </c>
      <c r="C278" s="44" t="s">
        <v>389</v>
      </c>
      <c r="D278" s="36" t="s">
        <v>232</v>
      </c>
      <c r="E278" s="37">
        <v>25000000</v>
      </c>
      <c r="F278" s="36" t="s">
        <v>390</v>
      </c>
      <c r="G278" s="39">
        <v>6.5</v>
      </c>
      <c r="H278" s="36" t="s">
        <v>135</v>
      </c>
      <c r="I278" s="39">
        <v>6</v>
      </c>
      <c r="J278" s="41">
        <v>25000000000</v>
      </c>
      <c r="K278" s="41">
        <v>25000000000</v>
      </c>
      <c r="L278" s="41">
        <f>ROUND((K278/1000),0)</f>
        <v>25000000</v>
      </c>
      <c r="M278" s="41">
        <v>268878</v>
      </c>
      <c r="N278" s="41">
        <v>25268878</v>
      </c>
    </row>
    <row r="279" spans="1:14" x14ac:dyDescent="0.15">
      <c r="A279" s="35" t="s">
        <v>324</v>
      </c>
      <c r="B279" s="44">
        <v>631</v>
      </c>
      <c r="C279" s="44" t="s">
        <v>389</v>
      </c>
      <c r="D279" s="36" t="s">
        <v>232</v>
      </c>
      <c r="E279" s="37">
        <v>3500000</v>
      </c>
      <c r="F279" s="36" t="s">
        <v>391</v>
      </c>
      <c r="G279" s="39">
        <v>7</v>
      </c>
      <c r="H279" s="36" t="s">
        <v>135</v>
      </c>
      <c r="I279" s="39">
        <v>6</v>
      </c>
      <c r="J279" s="41"/>
      <c r="K279" s="41"/>
      <c r="L279" s="41"/>
      <c r="M279" s="41"/>
      <c r="N279" s="41"/>
    </row>
    <row r="280" spans="1:14" x14ac:dyDescent="0.15">
      <c r="A280" s="35" t="s">
        <v>264</v>
      </c>
      <c r="B280" s="44">
        <v>631</v>
      </c>
      <c r="C280" s="44" t="s">
        <v>389</v>
      </c>
      <c r="D280" s="36" t="s">
        <v>232</v>
      </c>
      <c r="E280" s="37">
        <v>10000</v>
      </c>
      <c r="F280" s="36" t="s">
        <v>392</v>
      </c>
      <c r="G280" s="39">
        <v>0</v>
      </c>
      <c r="H280" s="36" t="s">
        <v>135</v>
      </c>
      <c r="I280" s="39">
        <v>6.25</v>
      </c>
      <c r="J280" s="41">
        <v>10000000</v>
      </c>
      <c r="K280" s="41">
        <v>10000000</v>
      </c>
      <c r="L280" s="41">
        <f>ROUND((K280/1000),0)</f>
        <v>10000</v>
      </c>
      <c r="M280" s="41">
        <v>0</v>
      </c>
      <c r="N280" s="41">
        <v>10000</v>
      </c>
    </row>
    <row r="281" spans="1:14" x14ac:dyDescent="0.15">
      <c r="A281" s="35"/>
      <c r="B281" s="44"/>
      <c r="C281" s="44"/>
      <c r="D281" s="36"/>
      <c r="E281" s="37"/>
      <c r="F281" s="36"/>
      <c r="G281" s="39"/>
      <c r="H281" s="36"/>
      <c r="I281" s="39"/>
      <c r="J281" s="41"/>
      <c r="K281" s="41"/>
      <c r="L281" s="41"/>
      <c r="M281" s="41"/>
      <c r="N281" s="41"/>
    </row>
    <row r="282" spans="1:14" x14ac:dyDescent="0.15">
      <c r="A282" s="35" t="s">
        <v>393</v>
      </c>
      <c r="B282" s="44">
        <v>634</v>
      </c>
      <c r="C282" s="44" t="s">
        <v>394</v>
      </c>
      <c r="D282" s="36" t="s">
        <v>342</v>
      </c>
      <c r="E282" s="37">
        <v>50000</v>
      </c>
      <c r="F282" s="36" t="s">
        <v>395</v>
      </c>
      <c r="G282" s="39">
        <v>0</v>
      </c>
      <c r="H282" s="36" t="s">
        <v>261</v>
      </c>
      <c r="I282" s="39">
        <v>8.4931506849315067E-2</v>
      </c>
      <c r="J282" s="41"/>
      <c r="K282" s="41"/>
      <c r="L282" s="41"/>
      <c r="M282" s="41"/>
      <c r="N282" s="41"/>
    </row>
    <row r="283" spans="1:14" x14ac:dyDescent="0.15">
      <c r="A283" s="35" t="s">
        <v>393</v>
      </c>
      <c r="B283" s="44">
        <v>634</v>
      </c>
      <c r="C283" s="44" t="s">
        <v>394</v>
      </c>
      <c r="D283" s="36" t="s">
        <v>342</v>
      </c>
      <c r="E283" s="37">
        <v>50000</v>
      </c>
      <c r="F283" s="36" t="s">
        <v>396</v>
      </c>
      <c r="G283" s="39">
        <v>0</v>
      </c>
      <c r="H283" s="36" t="s">
        <v>261</v>
      </c>
      <c r="I283" s="39">
        <v>0.24931506849315069</v>
      </c>
      <c r="J283" s="41"/>
      <c r="K283" s="41"/>
      <c r="L283" s="41"/>
      <c r="M283" s="41"/>
      <c r="N283" s="41"/>
    </row>
    <row r="284" spans="1:14" x14ac:dyDescent="0.15">
      <c r="A284" s="35" t="s">
        <v>393</v>
      </c>
      <c r="B284" s="44">
        <v>634</v>
      </c>
      <c r="C284" s="44" t="s">
        <v>394</v>
      </c>
      <c r="D284" s="36" t="s">
        <v>342</v>
      </c>
      <c r="E284" s="37">
        <v>50000</v>
      </c>
      <c r="F284" s="36" t="s">
        <v>397</v>
      </c>
      <c r="G284" s="39">
        <v>0</v>
      </c>
      <c r="H284" s="36" t="s">
        <v>261</v>
      </c>
      <c r="I284" s="39">
        <v>0.49589041095890413</v>
      </c>
      <c r="J284" s="7"/>
      <c r="K284" s="7"/>
      <c r="L284" s="7"/>
      <c r="M284" s="7"/>
      <c r="N284" s="7"/>
    </row>
    <row r="285" spans="1:14" x14ac:dyDescent="0.15">
      <c r="A285" s="35" t="s">
        <v>393</v>
      </c>
      <c r="B285" s="44">
        <v>634</v>
      </c>
      <c r="C285" s="44" t="s">
        <v>394</v>
      </c>
      <c r="D285" s="36" t="s">
        <v>342</v>
      </c>
      <c r="E285" s="37">
        <v>50000</v>
      </c>
      <c r="F285" s="36" t="s">
        <v>398</v>
      </c>
      <c r="G285" s="39">
        <v>0</v>
      </c>
      <c r="H285" s="36" t="s">
        <v>261</v>
      </c>
      <c r="I285" s="39">
        <v>0.989041095890411</v>
      </c>
      <c r="J285" s="7"/>
      <c r="K285" s="7"/>
      <c r="L285" s="7"/>
      <c r="M285" s="7"/>
      <c r="N285" s="7"/>
    </row>
    <row r="286" spans="1:14" x14ac:dyDescent="0.15">
      <c r="A286" s="35" t="s">
        <v>393</v>
      </c>
      <c r="B286" s="44">
        <v>634</v>
      </c>
      <c r="C286" s="44" t="s">
        <v>394</v>
      </c>
      <c r="D286" s="36" t="s">
        <v>232</v>
      </c>
      <c r="E286" s="37">
        <v>25000000</v>
      </c>
      <c r="F286" s="36" t="s">
        <v>399</v>
      </c>
      <c r="G286" s="39">
        <v>0</v>
      </c>
      <c r="H286" s="36" t="s">
        <v>261</v>
      </c>
      <c r="I286" s="39">
        <v>8.4931506849315067E-2</v>
      </c>
      <c r="J286" s="7"/>
      <c r="K286" s="7"/>
      <c r="L286" s="7"/>
      <c r="M286" s="7"/>
      <c r="N286" s="7"/>
    </row>
    <row r="287" spans="1:14" x14ac:dyDescent="0.15">
      <c r="A287" s="35" t="s">
        <v>393</v>
      </c>
      <c r="B287" s="44">
        <v>634</v>
      </c>
      <c r="C287" s="44" t="s">
        <v>394</v>
      </c>
      <c r="D287" s="36" t="s">
        <v>232</v>
      </c>
      <c r="E287" s="37">
        <v>25000000</v>
      </c>
      <c r="F287" s="36" t="s">
        <v>400</v>
      </c>
      <c r="G287" s="39">
        <v>0</v>
      </c>
      <c r="H287" s="36" t="s">
        <v>261</v>
      </c>
      <c r="I287" s="39">
        <v>0.24931506849315069</v>
      </c>
      <c r="J287" s="41"/>
      <c r="K287" s="41"/>
      <c r="L287" s="41"/>
      <c r="M287" s="41"/>
      <c r="N287" s="41"/>
    </row>
    <row r="288" spans="1:14" x14ac:dyDescent="0.15">
      <c r="A288" s="35" t="s">
        <v>393</v>
      </c>
      <c r="B288" s="44">
        <v>634</v>
      </c>
      <c r="C288" s="44" t="s">
        <v>394</v>
      </c>
      <c r="D288" s="36" t="s">
        <v>232</v>
      </c>
      <c r="E288" s="37">
        <v>25000000</v>
      </c>
      <c r="F288" s="36" t="s">
        <v>401</v>
      </c>
      <c r="G288" s="39">
        <v>0</v>
      </c>
      <c r="H288" s="36" t="s">
        <v>261</v>
      </c>
      <c r="I288" s="39">
        <v>0.49589041095890413</v>
      </c>
      <c r="J288" s="41"/>
      <c r="K288" s="41"/>
      <c r="L288" s="41"/>
      <c r="M288" s="41"/>
      <c r="N288" s="41"/>
    </row>
    <row r="289" spans="1:14" x14ac:dyDescent="0.15">
      <c r="A289" s="35" t="s">
        <v>393</v>
      </c>
      <c r="B289" s="44">
        <v>634</v>
      </c>
      <c r="C289" s="44" t="s">
        <v>394</v>
      </c>
      <c r="D289" s="36" t="s">
        <v>232</v>
      </c>
      <c r="E289" s="37">
        <v>25000000</v>
      </c>
      <c r="F289" s="36" t="s">
        <v>402</v>
      </c>
      <c r="G289" s="39">
        <v>0</v>
      </c>
      <c r="H289" s="36" t="s">
        <v>261</v>
      </c>
      <c r="I289" s="39">
        <v>0.989041095890411</v>
      </c>
      <c r="J289" s="7"/>
      <c r="K289" s="7"/>
      <c r="L289" s="7"/>
      <c r="M289" s="7"/>
      <c r="N289" s="7"/>
    </row>
    <row r="290" spans="1:14" x14ac:dyDescent="0.15">
      <c r="A290" s="35" t="s">
        <v>393</v>
      </c>
      <c r="B290" s="44">
        <v>634</v>
      </c>
      <c r="C290" s="44" t="s">
        <v>394</v>
      </c>
      <c r="D290" s="36" t="s">
        <v>232</v>
      </c>
      <c r="E290" s="37">
        <v>25000000</v>
      </c>
      <c r="F290" s="36" t="s">
        <v>403</v>
      </c>
      <c r="G290" s="39">
        <v>0</v>
      </c>
      <c r="H290" s="36" t="s">
        <v>261</v>
      </c>
      <c r="I290" s="39">
        <v>0.24931506849315069</v>
      </c>
      <c r="J290" s="7"/>
      <c r="K290" s="7"/>
      <c r="L290" s="7"/>
      <c r="M290" s="7"/>
      <c r="N290" s="7"/>
    </row>
    <row r="291" spans="1:14" x14ac:dyDescent="0.15">
      <c r="A291" s="35" t="s">
        <v>393</v>
      </c>
      <c r="B291" s="44">
        <v>634</v>
      </c>
      <c r="C291" s="44" t="s">
        <v>394</v>
      </c>
      <c r="D291" s="36" t="s">
        <v>232</v>
      </c>
      <c r="E291" s="37">
        <v>25000000</v>
      </c>
      <c r="F291" s="36" t="s">
        <v>404</v>
      </c>
      <c r="G291" s="39">
        <v>0</v>
      </c>
      <c r="H291" s="36" t="s">
        <v>261</v>
      </c>
      <c r="I291" s="39">
        <v>0.49589041095890413</v>
      </c>
      <c r="J291" s="7"/>
      <c r="K291" s="7"/>
      <c r="L291" s="7"/>
      <c r="M291" s="7"/>
      <c r="N291" s="7"/>
    </row>
    <row r="292" spans="1:14" x14ac:dyDescent="0.15">
      <c r="A292" s="35" t="s">
        <v>393</v>
      </c>
      <c r="B292" s="44">
        <v>634</v>
      </c>
      <c r="C292" s="44" t="s">
        <v>394</v>
      </c>
      <c r="D292" s="36" t="s">
        <v>232</v>
      </c>
      <c r="E292" s="37">
        <v>25000000</v>
      </c>
      <c r="F292" s="36" t="s">
        <v>405</v>
      </c>
      <c r="G292" s="39">
        <v>0</v>
      </c>
      <c r="H292" s="36" t="s">
        <v>261</v>
      </c>
      <c r="I292" s="39">
        <v>0.989041095890411</v>
      </c>
      <c r="J292" s="7"/>
      <c r="K292" s="7"/>
      <c r="L292" s="7"/>
      <c r="M292" s="7"/>
      <c r="N292" s="7"/>
    </row>
    <row r="293" spans="1:14" x14ac:dyDescent="0.15">
      <c r="A293" s="35" t="s">
        <v>393</v>
      </c>
      <c r="B293" s="44">
        <v>634</v>
      </c>
      <c r="C293" s="44" t="s">
        <v>394</v>
      </c>
      <c r="D293" s="36" t="s">
        <v>342</v>
      </c>
      <c r="E293" s="37">
        <v>50000</v>
      </c>
      <c r="F293" s="36" t="s">
        <v>406</v>
      </c>
      <c r="G293" s="39">
        <v>0</v>
      </c>
      <c r="H293" s="36" t="s">
        <v>261</v>
      </c>
      <c r="I293" s="39">
        <v>0.24931506849315069</v>
      </c>
      <c r="J293" s="41"/>
      <c r="K293" s="41"/>
      <c r="L293" s="41"/>
      <c r="M293" s="41"/>
      <c r="N293" s="41"/>
    </row>
    <row r="294" spans="1:14" x14ac:dyDescent="0.15">
      <c r="A294" s="35" t="s">
        <v>393</v>
      </c>
      <c r="B294" s="44">
        <v>634</v>
      </c>
      <c r="C294" s="44" t="s">
        <v>394</v>
      </c>
      <c r="D294" s="36" t="s">
        <v>342</v>
      </c>
      <c r="E294" s="37">
        <v>50000</v>
      </c>
      <c r="F294" s="36" t="s">
        <v>407</v>
      </c>
      <c r="G294" s="39">
        <v>0</v>
      </c>
      <c r="H294" s="36" t="s">
        <v>261</v>
      </c>
      <c r="I294" s="39">
        <v>0.49589041095890413</v>
      </c>
      <c r="J294" s="41"/>
      <c r="K294" s="41"/>
      <c r="L294" s="41"/>
      <c r="M294" s="41"/>
      <c r="N294" s="41"/>
    </row>
    <row r="295" spans="1:14" x14ac:dyDescent="0.15">
      <c r="A295" s="35" t="s">
        <v>258</v>
      </c>
      <c r="B295" s="44">
        <v>634</v>
      </c>
      <c r="C295" s="44" t="s">
        <v>394</v>
      </c>
      <c r="D295" s="36" t="s">
        <v>342</v>
      </c>
      <c r="E295" s="37">
        <v>50000</v>
      </c>
      <c r="F295" s="36" t="s">
        <v>408</v>
      </c>
      <c r="G295" s="39">
        <v>0</v>
      </c>
      <c r="H295" s="36" t="s">
        <v>261</v>
      </c>
      <c r="I295" s="39">
        <v>0.989041095890411</v>
      </c>
      <c r="J295" s="41">
        <v>25440000</v>
      </c>
      <c r="K295" s="41">
        <v>25440000</v>
      </c>
      <c r="L295" s="41">
        <f>ROUND((K295*$G$8/1000),0)</f>
        <v>12316522</v>
      </c>
      <c r="M295" s="41">
        <v>0</v>
      </c>
      <c r="N295" s="41">
        <v>12316522</v>
      </c>
    </row>
    <row r="296" spans="1:14" x14ac:dyDescent="0.15">
      <c r="A296" s="35"/>
      <c r="B296" s="44"/>
      <c r="C296" s="44"/>
      <c r="D296" s="36"/>
      <c r="E296" s="37"/>
      <c r="F296" s="36"/>
      <c r="G296" s="39"/>
      <c r="H296" s="36"/>
      <c r="I296" s="39"/>
      <c r="J296" s="39"/>
      <c r="K296" s="41"/>
      <c r="L296" s="41"/>
      <c r="M296" s="41"/>
      <c r="N296" s="41"/>
    </row>
    <row r="297" spans="1:14" ht="18.75" customHeight="1" x14ac:dyDescent="0.15">
      <c r="A297" s="59" t="s">
        <v>409</v>
      </c>
      <c r="B297" s="60"/>
      <c r="C297" s="60"/>
      <c r="D297" s="61"/>
      <c r="E297" s="62"/>
      <c r="F297" s="61"/>
      <c r="G297" s="61"/>
      <c r="H297" s="61" t="s">
        <v>3</v>
      </c>
      <c r="I297" s="63"/>
      <c r="J297" s="63"/>
      <c r="K297" s="64"/>
      <c r="L297" s="65">
        <f>SUM(L10:L296)</f>
        <v>1046221470</v>
      </c>
      <c r="M297" s="65">
        <f>SUM(M10:M296)</f>
        <v>24970490</v>
      </c>
      <c r="N297" s="65">
        <f>SUM(N10:N296)</f>
        <v>1071191960.13</v>
      </c>
    </row>
    <row r="298" spans="1:14" ht="10.5" customHeight="1" x14ac:dyDescent="0.15">
      <c r="A298" s="66"/>
      <c r="G298" s="67"/>
      <c r="H298" s="68"/>
      <c r="I298" s="69"/>
      <c r="J298" s="69"/>
      <c r="K298" s="70"/>
      <c r="L298" s="70"/>
      <c r="M298" s="70"/>
      <c r="N298" s="70"/>
    </row>
    <row r="299" spans="1:14" x14ac:dyDescent="0.15">
      <c r="A299" s="71" t="s">
        <v>410</v>
      </c>
      <c r="B299" s="71"/>
      <c r="C299" s="71" t="s">
        <v>411</v>
      </c>
      <c r="G299" s="67"/>
      <c r="H299" s="68"/>
      <c r="I299" s="69"/>
      <c r="J299" s="69"/>
    </row>
    <row r="300" spans="1:14" x14ac:dyDescent="0.15">
      <c r="A300" s="72" t="s">
        <v>412</v>
      </c>
      <c r="B300" s="44"/>
      <c r="C300" s="44"/>
      <c r="H300" s="73"/>
      <c r="K300" s="74"/>
      <c r="L300" s="75"/>
    </row>
    <row r="301" spans="1:14" x14ac:dyDescent="0.15">
      <c r="A301" s="72" t="s">
        <v>413</v>
      </c>
    </row>
    <row r="302" spans="1:14" x14ac:dyDescent="0.15">
      <c r="A302" s="72" t="s">
        <v>414</v>
      </c>
    </row>
    <row r="303" spans="1:14" x14ac:dyDescent="0.15">
      <c r="A303" s="72" t="s">
        <v>415</v>
      </c>
    </row>
    <row r="304" spans="1:14" x14ac:dyDescent="0.15">
      <c r="A304" s="76" t="s">
        <v>416</v>
      </c>
      <c r="B304" s="76" t="s">
        <v>417</v>
      </c>
    </row>
    <row r="305" spans="1:7" x14ac:dyDescent="0.15">
      <c r="A305" s="76" t="s">
        <v>418</v>
      </c>
    </row>
    <row r="306" spans="1:7" x14ac:dyDescent="0.15">
      <c r="A306" s="76" t="s">
        <v>419</v>
      </c>
    </row>
    <row r="307" spans="1:7" x14ac:dyDescent="0.15">
      <c r="A307" s="76" t="s">
        <v>420</v>
      </c>
      <c r="E307" s="77"/>
    </row>
    <row r="308" spans="1:7" x14ac:dyDescent="0.15">
      <c r="A308" s="78" t="s">
        <v>421</v>
      </c>
      <c r="B308" s="78" t="s">
        <v>422</v>
      </c>
      <c r="G308" s="78" t="s">
        <v>423</v>
      </c>
    </row>
    <row r="309" spans="1:7" x14ac:dyDescent="0.15">
      <c r="A309" s="78" t="s">
        <v>424</v>
      </c>
      <c r="B309" s="78" t="s">
        <v>425</v>
      </c>
      <c r="G309" s="78" t="s">
        <v>426</v>
      </c>
    </row>
    <row r="310" spans="1:7" x14ac:dyDescent="0.15">
      <c r="A310" s="7"/>
      <c r="B310" s="7"/>
    </row>
    <row r="311" spans="1:7" ht="12.75" x14ac:dyDescent="0.2">
      <c r="A311" s="83" t="s">
        <v>427</v>
      </c>
      <c r="C311" s="6"/>
      <c r="E311" s="6"/>
    </row>
    <row r="312" spans="1:7" ht="12.75" x14ac:dyDescent="0.2">
      <c r="A312" s="1" t="s">
        <v>428</v>
      </c>
      <c r="C312" s="6"/>
      <c r="E312" s="6"/>
    </row>
    <row r="313" spans="1:7" ht="12.75" x14ac:dyDescent="0.2">
      <c r="A313" s="83" t="s">
        <v>429</v>
      </c>
      <c r="C313" s="6"/>
      <c r="E313" s="6"/>
    </row>
    <row r="314" spans="1:7" x14ac:dyDescent="0.15">
      <c r="A314" s="11"/>
      <c r="B314" s="2"/>
      <c r="C314" s="11"/>
      <c r="D314" s="11"/>
      <c r="E314" s="11"/>
      <c r="F314" s="11"/>
    </row>
    <row r="315" spans="1:7" ht="12.75" x14ac:dyDescent="0.2">
      <c r="A315" s="84"/>
      <c r="B315" s="85"/>
      <c r="C315" s="86"/>
      <c r="D315" s="86" t="s">
        <v>430</v>
      </c>
      <c r="E315" s="85"/>
      <c r="F315" s="87" t="s">
        <v>431</v>
      </c>
    </row>
    <row r="316" spans="1:7" ht="12.75" x14ac:dyDescent="0.2">
      <c r="A316" s="88" t="s">
        <v>4</v>
      </c>
      <c r="B316" s="89" t="s">
        <v>5</v>
      </c>
      <c r="C316" s="21"/>
      <c r="D316" s="89" t="s">
        <v>432</v>
      </c>
      <c r="E316" s="89" t="s">
        <v>433</v>
      </c>
      <c r="F316" s="90" t="s">
        <v>434</v>
      </c>
    </row>
    <row r="317" spans="1:7" ht="12.75" x14ac:dyDescent="0.2">
      <c r="A317" s="88" t="s">
        <v>435</v>
      </c>
      <c r="B317" s="89" t="s">
        <v>436</v>
      </c>
      <c r="C317" s="89" t="s">
        <v>7</v>
      </c>
      <c r="D317" s="89" t="s">
        <v>437</v>
      </c>
      <c r="E317" s="89" t="s">
        <v>438</v>
      </c>
      <c r="F317" s="90" t="s">
        <v>439</v>
      </c>
    </row>
    <row r="318" spans="1:7" ht="12.75" x14ac:dyDescent="0.2">
      <c r="A318" s="91"/>
      <c r="B318" s="92"/>
      <c r="C318" s="31"/>
      <c r="D318" s="92" t="s">
        <v>35</v>
      </c>
      <c r="E318" s="92" t="s">
        <v>35</v>
      </c>
      <c r="F318" s="93" t="s">
        <v>35</v>
      </c>
    </row>
    <row r="319" spans="1:7" x14ac:dyDescent="0.15">
      <c r="A319" s="11"/>
      <c r="B319" s="2"/>
      <c r="C319" s="11"/>
      <c r="D319" s="11"/>
      <c r="E319" s="11"/>
      <c r="F319" s="11"/>
    </row>
    <row r="320" spans="1:7" x14ac:dyDescent="0.15">
      <c r="A320" s="78" t="s">
        <v>36</v>
      </c>
      <c r="B320" s="2">
        <v>193</v>
      </c>
      <c r="C320" s="2" t="s">
        <v>41</v>
      </c>
      <c r="D320" s="94">
        <v>155167</v>
      </c>
      <c r="E320" s="94">
        <v>74664</v>
      </c>
      <c r="F320" s="11"/>
    </row>
    <row r="321" spans="1:10" x14ac:dyDescent="0.15">
      <c r="A321" s="78" t="s">
        <v>36</v>
      </c>
      <c r="B321" s="2">
        <v>199</v>
      </c>
      <c r="C321" s="2" t="s">
        <v>44</v>
      </c>
      <c r="D321" s="94">
        <v>138626</v>
      </c>
      <c r="E321" s="94">
        <v>78463</v>
      </c>
      <c r="F321" s="11"/>
    </row>
    <row r="322" spans="1:10" x14ac:dyDescent="0.15">
      <c r="A322" s="78" t="s">
        <v>36</v>
      </c>
      <c r="B322" s="2">
        <v>202</v>
      </c>
      <c r="C322" s="2" t="s">
        <v>48</v>
      </c>
      <c r="D322" s="94">
        <v>248082</v>
      </c>
      <c r="E322" s="94">
        <v>146207</v>
      </c>
      <c r="F322" s="11"/>
    </row>
    <row r="323" spans="1:10" x14ac:dyDescent="0.15">
      <c r="A323" s="78" t="s">
        <v>212</v>
      </c>
      <c r="B323" s="2">
        <v>211</v>
      </c>
      <c r="C323" s="2" t="s">
        <v>51</v>
      </c>
      <c r="D323" s="94">
        <v>50476</v>
      </c>
      <c r="E323" s="94">
        <v>41465</v>
      </c>
      <c r="F323" s="11"/>
    </row>
    <row r="324" spans="1:10" x14ac:dyDescent="0.15">
      <c r="A324" s="78" t="s">
        <v>212</v>
      </c>
      <c r="B324" s="2">
        <v>211</v>
      </c>
      <c r="C324" s="2" t="s">
        <v>52</v>
      </c>
      <c r="D324" s="94">
        <v>34596</v>
      </c>
      <c r="E324" s="94">
        <v>17920</v>
      </c>
      <c r="F324" s="11"/>
    </row>
    <row r="325" spans="1:10" x14ac:dyDescent="0.15">
      <c r="A325" s="78" t="s">
        <v>212</v>
      </c>
      <c r="B325" s="2">
        <v>221</v>
      </c>
      <c r="C325" s="2" t="s">
        <v>56</v>
      </c>
      <c r="D325" s="94">
        <v>107385</v>
      </c>
      <c r="E325" s="94">
        <v>86996</v>
      </c>
      <c r="F325" s="11"/>
    </row>
    <row r="326" spans="1:10" x14ac:dyDescent="0.15">
      <c r="A326" s="78" t="s">
        <v>212</v>
      </c>
      <c r="B326" s="2">
        <v>221</v>
      </c>
      <c r="C326" s="2" t="s">
        <v>58</v>
      </c>
      <c r="D326" s="94">
        <v>0</v>
      </c>
      <c r="E326" s="94">
        <v>11071</v>
      </c>
      <c r="F326" s="11"/>
    </row>
    <row r="327" spans="1:10" x14ac:dyDescent="0.15">
      <c r="A327" s="78" t="s">
        <v>212</v>
      </c>
      <c r="B327" s="2">
        <v>221</v>
      </c>
      <c r="C327" s="2" t="s">
        <v>59</v>
      </c>
      <c r="D327" s="94">
        <v>90274</v>
      </c>
      <c r="E327" s="94">
        <v>6025</v>
      </c>
      <c r="F327" s="11"/>
      <c r="G327" s="79"/>
      <c r="H327" s="79"/>
      <c r="I327" s="79"/>
      <c r="J327" s="79"/>
    </row>
    <row r="328" spans="1:10" x14ac:dyDescent="0.15">
      <c r="A328" s="78" t="s">
        <v>212</v>
      </c>
      <c r="B328" s="2">
        <v>221</v>
      </c>
      <c r="C328" s="2" t="s">
        <v>60</v>
      </c>
      <c r="D328" s="94">
        <v>20968</v>
      </c>
      <c r="E328" s="94">
        <v>1399</v>
      </c>
      <c r="F328" s="11"/>
      <c r="G328" s="79"/>
      <c r="H328" s="79"/>
      <c r="I328" s="79"/>
      <c r="J328" s="79"/>
    </row>
    <row r="329" spans="1:10" x14ac:dyDescent="0.15">
      <c r="A329" s="35" t="s">
        <v>62</v>
      </c>
      <c r="B329" s="2">
        <v>228</v>
      </c>
      <c r="C329" s="2" t="s">
        <v>43</v>
      </c>
      <c r="D329" s="94">
        <v>276945</v>
      </c>
      <c r="E329" s="94">
        <v>170315</v>
      </c>
      <c r="F329" s="11"/>
      <c r="G329" s="79"/>
      <c r="H329" s="79"/>
      <c r="I329" s="79"/>
      <c r="J329" s="79"/>
    </row>
    <row r="330" spans="1:10" x14ac:dyDescent="0.15">
      <c r="A330" s="35" t="s">
        <v>440</v>
      </c>
      <c r="B330" s="36">
        <v>239</v>
      </c>
      <c r="C330" s="36" t="s">
        <v>54</v>
      </c>
      <c r="D330" s="94">
        <v>1364050.61</v>
      </c>
      <c r="E330" s="94">
        <v>7498.69</v>
      </c>
      <c r="F330" s="11"/>
      <c r="G330" s="79"/>
      <c r="H330" s="79"/>
    </row>
    <row r="331" spans="1:10" x14ac:dyDescent="0.15">
      <c r="A331" s="78" t="s">
        <v>49</v>
      </c>
      <c r="B331" s="36">
        <v>245</v>
      </c>
      <c r="C331" s="2" t="s">
        <v>79</v>
      </c>
      <c r="D331" s="94">
        <v>208884</v>
      </c>
      <c r="E331" s="94">
        <v>101646</v>
      </c>
      <c r="F331" s="11"/>
      <c r="G331" s="79"/>
      <c r="H331" s="79"/>
    </row>
    <row r="332" spans="1:10" x14ac:dyDescent="0.15">
      <c r="A332" s="78" t="s">
        <v>49</v>
      </c>
      <c r="B332" s="36">
        <v>245</v>
      </c>
      <c r="C332" s="2" t="s">
        <v>80</v>
      </c>
      <c r="D332" s="94">
        <v>29923</v>
      </c>
      <c r="E332" s="94">
        <v>12282</v>
      </c>
      <c r="F332" s="11"/>
      <c r="H332" s="79"/>
    </row>
    <row r="333" spans="1:10" x14ac:dyDescent="0.15">
      <c r="A333" s="78" t="s">
        <v>264</v>
      </c>
      <c r="B333" s="2">
        <v>262</v>
      </c>
      <c r="C333" s="2" t="s">
        <v>91</v>
      </c>
      <c r="D333" s="94">
        <v>48829</v>
      </c>
      <c r="E333" s="94">
        <v>12610</v>
      </c>
      <c r="F333" s="11"/>
      <c r="H333" s="79"/>
    </row>
    <row r="334" spans="1:10" x14ac:dyDescent="0.15">
      <c r="A334" s="78" t="s">
        <v>264</v>
      </c>
      <c r="B334" s="2">
        <v>262</v>
      </c>
      <c r="C334" s="2" t="s">
        <v>92</v>
      </c>
      <c r="D334" s="94">
        <v>11719</v>
      </c>
      <c r="E334" s="94">
        <v>3026</v>
      </c>
      <c r="F334" s="11"/>
      <c r="H334" s="79"/>
    </row>
    <row r="335" spans="1:10" x14ac:dyDescent="0.15">
      <c r="A335" s="35" t="s">
        <v>62</v>
      </c>
      <c r="B335" s="2">
        <v>270</v>
      </c>
      <c r="C335" s="36" t="s">
        <v>46</v>
      </c>
      <c r="D335" s="94">
        <v>309252</v>
      </c>
      <c r="E335" s="94">
        <v>179071</v>
      </c>
      <c r="F335" s="11"/>
      <c r="H335" s="79"/>
    </row>
    <row r="336" spans="1:10" x14ac:dyDescent="0.15">
      <c r="A336" s="35" t="s">
        <v>62</v>
      </c>
      <c r="B336" s="44">
        <v>319</v>
      </c>
      <c r="C336" s="36" t="s">
        <v>71</v>
      </c>
      <c r="D336" s="94">
        <v>131303</v>
      </c>
      <c r="E336" s="94">
        <v>183405</v>
      </c>
      <c r="F336" s="11"/>
    </row>
    <row r="337" spans="1:14" x14ac:dyDescent="0.15">
      <c r="A337" s="35" t="s">
        <v>236</v>
      </c>
      <c r="B337" s="44">
        <v>322</v>
      </c>
      <c r="C337" s="36" t="s">
        <v>127</v>
      </c>
      <c r="D337" s="94">
        <v>477501</v>
      </c>
      <c r="E337" s="94">
        <v>236503</v>
      </c>
      <c r="F337" s="11"/>
    </row>
    <row r="338" spans="1:14" x14ac:dyDescent="0.15">
      <c r="A338" s="35" t="s">
        <v>236</v>
      </c>
      <c r="B338" s="44">
        <v>322</v>
      </c>
      <c r="C338" s="36" t="s">
        <v>128</v>
      </c>
      <c r="D338" s="94">
        <v>131844</v>
      </c>
      <c r="E338" s="94">
        <v>58940</v>
      </c>
      <c r="F338" s="11"/>
    </row>
    <row r="339" spans="1:14" x14ac:dyDescent="0.15">
      <c r="A339" s="35" t="s">
        <v>236</v>
      </c>
      <c r="B339" s="44">
        <v>322</v>
      </c>
      <c r="C339" s="36" t="s">
        <v>130</v>
      </c>
      <c r="D339" s="94">
        <v>0</v>
      </c>
      <c r="E339" s="94">
        <v>50139</v>
      </c>
      <c r="F339" s="11"/>
    </row>
    <row r="340" spans="1:14" x14ac:dyDescent="0.15">
      <c r="A340" s="35" t="s">
        <v>441</v>
      </c>
      <c r="B340" s="44">
        <v>337</v>
      </c>
      <c r="C340" s="36" t="s">
        <v>142</v>
      </c>
      <c r="D340" s="94">
        <v>355771</v>
      </c>
      <c r="E340" s="94">
        <v>93836</v>
      </c>
      <c r="F340" s="11"/>
      <c r="G340" s="79"/>
      <c r="H340" s="79"/>
      <c r="I340" s="79"/>
      <c r="J340" s="79"/>
      <c r="K340" s="79"/>
      <c r="L340" s="79"/>
      <c r="M340" s="79"/>
      <c r="N340" s="79"/>
    </row>
    <row r="341" spans="1:14" x14ac:dyDescent="0.15">
      <c r="A341" s="35" t="s">
        <v>62</v>
      </c>
      <c r="B341" s="44">
        <v>341</v>
      </c>
      <c r="C341" s="36" t="s">
        <v>109</v>
      </c>
      <c r="D341" s="94">
        <v>139508</v>
      </c>
      <c r="E341" s="94">
        <v>45552</v>
      </c>
      <c r="F341" s="11"/>
      <c r="L341" s="79"/>
      <c r="M341" s="79"/>
      <c r="N341" s="79"/>
    </row>
    <row r="342" spans="1:14" x14ac:dyDescent="0.15">
      <c r="A342" s="35" t="s">
        <v>96</v>
      </c>
      <c r="B342" s="44">
        <v>351</v>
      </c>
      <c r="C342" s="36" t="s">
        <v>153</v>
      </c>
      <c r="D342" s="94">
        <v>157437</v>
      </c>
      <c r="E342" s="94">
        <v>85220</v>
      </c>
      <c r="F342" s="11"/>
      <c r="K342" s="79"/>
      <c r="L342" s="79"/>
      <c r="M342" s="79"/>
      <c r="N342" s="79"/>
    </row>
    <row r="343" spans="1:14" x14ac:dyDescent="0.15">
      <c r="A343" s="35" t="s">
        <v>96</v>
      </c>
      <c r="B343" s="44">
        <v>351</v>
      </c>
      <c r="C343" s="36" t="s">
        <v>154</v>
      </c>
      <c r="D343" s="94">
        <v>61007</v>
      </c>
      <c r="E343" s="94">
        <v>33023</v>
      </c>
      <c r="F343" s="11"/>
      <c r="K343" s="79"/>
      <c r="L343" s="79"/>
      <c r="M343" s="79"/>
    </row>
    <row r="344" spans="1:14" x14ac:dyDescent="0.15">
      <c r="A344" s="35" t="s">
        <v>96</v>
      </c>
      <c r="B344" s="44">
        <v>351</v>
      </c>
      <c r="C344" s="36" t="s">
        <v>163</v>
      </c>
      <c r="D344" s="94">
        <v>239062</v>
      </c>
      <c r="E344" s="94">
        <v>157877</v>
      </c>
      <c r="F344" s="11"/>
      <c r="L344" s="79"/>
    </row>
    <row r="345" spans="1:14" x14ac:dyDescent="0.15">
      <c r="A345" s="35" t="s">
        <v>96</v>
      </c>
      <c r="B345" s="44">
        <v>351</v>
      </c>
      <c r="C345" s="36" t="s">
        <v>164</v>
      </c>
      <c r="D345" s="94">
        <v>51399</v>
      </c>
      <c r="E345" s="94">
        <v>33944</v>
      </c>
      <c r="F345" s="11"/>
      <c r="G345" s="79"/>
      <c r="H345" s="79"/>
      <c r="I345" s="79"/>
      <c r="J345" s="79"/>
      <c r="K345" s="79"/>
      <c r="L345" s="79"/>
      <c r="M345" s="79"/>
      <c r="N345" s="79"/>
    </row>
    <row r="346" spans="1:14" x14ac:dyDescent="0.15">
      <c r="A346" s="35" t="s">
        <v>96</v>
      </c>
      <c r="B346" s="44">
        <v>351</v>
      </c>
      <c r="C346" s="36" t="s">
        <v>173</v>
      </c>
      <c r="D346" s="94">
        <v>159495</v>
      </c>
      <c r="E346" s="94">
        <v>100193</v>
      </c>
      <c r="F346" s="11"/>
      <c r="G346" s="80"/>
      <c r="I346" s="5"/>
      <c r="J346" s="5"/>
      <c r="K346" s="81"/>
      <c r="L346" s="81"/>
      <c r="M346" s="81"/>
      <c r="N346" s="81"/>
    </row>
    <row r="347" spans="1:14" x14ac:dyDescent="0.15">
      <c r="A347" s="35" t="s">
        <v>96</v>
      </c>
      <c r="B347" s="44">
        <v>351</v>
      </c>
      <c r="C347" s="36" t="s">
        <v>174</v>
      </c>
      <c r="D347" s="94">
        <v>40266</v>
      </c>
      <c r="E347" s="94">
        <v>25295</v>
      </c>
      <c r="F347" s="11"/>
      <c r="G347" s="80"/>
      <c r="I347" s="5"/>
      <c r="J347" s="5"/>
      <c r="K347" s="81"/>
      <c r="L347" s="81"/>
      <c r="M347" s="81"/>
      <c r="N347" s="81"/>
    </row>
    <row r="348" spans="1:14" x14ac:dyDescent="0.15">
      <c r="A348" s="35" t="s">
        <v>236</v>
      </c>
      <c r="B348" s="44">
        <v>351</v>
      </c>
      <c r="C348" s="36" t="s">
        <v>183</v>
      </c>
      <c r="D348" s="94">
        <v>160001</v>
      </c>
      <c r="E348" s="94">
        <v>84074</v>
      </c>
      <c r="F348" s="11"/>
      <c r="G348" s="80"/>
      <c r="I348" s="5"/>
      <c r="J348" s="5"/>
      <c r="K348" s="81"/>
      <c r="L348" s="81"/>
      <c r="M348" s="81"/>
      <c r="N348" s="81"/>
    </row>
    <row r="349" spans="1:14" x14ac:dyDescent="0.15">
      <c r="A349" s="35" t="s">
        <v>236</v>
      </c>
      <c r="B349" s="44">
        <v>351</v>
      </c>
      <c r="C349" s="36" t="s">
        <v>185</v>
      </c>
      <c r="D349" s="94">
        <v>40890</v>
      </c>
      <c r="E349" s="94">
        <v>21486</v>
      </c>
      <c r="F349" s="11"/>
      <c r="G349" s="80"/>
      <c r="I349" s="5"/>
      <c r="J349" s="5"/>
      <c r="K349" s="81"/>
      <c r="L349" s="81"/>
      <c r="M349" s="81"/>
      <c r="N349" s="81"/>
    </row>
    <row r="350" spans="1:14" x14ac:dyDescent="0.15">
      <c r="A350" s="35" t="s">
        <v>96</v>
      </c>
      <c r="B350" s="44">
        <v>363</v>
      </c>
      <c r="C350" s="36" t="s">
        <v>190</v>
      </c>
      <c r="D350" s="94">
        <v>37250</v>
      </c>
      <c r="E350" s="94">
        <v>24421</v>
      </c>
      <c r="F350" s="11"/>
      <c r="G350" s="80"/>
      <c r="I350" s="5"/>
      <c r="J350" s="5"/>
      <c r="K350" s="81"/>
      <c r="L350" s="81"/>
      <c r="M350" s="81"/>
      <c r="N350" s="81"/>
    </row>
    <row r="351" spans="1:14" x14ac:dyDescent="0.15">
      <c r="A351" s="35" t="s">
        <v>96</v>
      </c>
      <c r="B351" s="44">
        <v>363</v>
      </c>
      <c r="C351" s="36" t="s">
        <v>191</v>
      </c>
      <c r="D351" s="94">
        <v>8940</v>
      </c>
      <c r="E351" s="94">
        <v>5861</v>
      </c>
      <c r="F351" s="11"/>
      <c r="I351" s="5"/>
      <c r="J351" s="5"/>
    </row>
    <row r="352" spans="1:14" x14ac:dyDescent="0.15">
      <c r="A352" s="35" t="s">
        <v>62</v>
      </c>
      <c r="B352" s="44">
        <v>367</v>
      </c>
      <c r="C352" s="36" t="s">
        <v>51</v>
      </c>
      <c r="D352" s="94">
        <v>84562</v>
      </c>
      <c r="E352" s="94">
        <v>57332</v>
      </c>
      <c r="F352" s="11"/>
      <c r="G352" s="80"/>
      <c r="I352" s="5"/>
      <c r="J352" s="5"/>
      <c r="K352" s="81"/>
      <c r="L352" s="81"/>
      <c r="M352" s="81"/>
      <c r="N352" s="81"/>
    </row>
    <row r="353" spans="1:14" x14ac:dyDescent="0.15">
      <c r="A353" s="35" t="s">
        <v>62</v>
      </c>
      <c r="B353" s="44">
        <v>367</v>
      </c>
      <c r="C353" s="36" t="s">
        <v>442</v>
      </c>
      <c r="D353" s="94">
        <v>56355</v>
      </c>
      <c r="E353" s="94">
        <v>111501</v>
      </c>
      <c r="F353" s="11"/>
      <c r="G353" s="80"/>
      <c r="I353" s="5"/>
      <c r="J353" s="5"/>
      <c r="K353" s="81"/>
      <c r="L353" s="81"/>
      <c r="M353" s="81"/>
      <c r="N353" s="81"/>
    </row>
    <row r="354" spans="1:14" x14ac:dyDescent="0.15">
      <c r="A354" s="35" t="s">
        <v>443</v>
      </c>
      <c r="B354" s="44">
        <v>383</v>
      </c>
      <c r="C354" s="36" t="s">
        <v>103</v>
      </c>
      <c r="D354" s="94">
        <v>49266</v>
      </c>
      <c r="E354" s="94">
        <v>37729</v>
      </c>
      <c r="F354" s="11"/>
      <c r="G354" s="80"/>
      <c r="I354" s="5"/>
      <c r="J354" s="5"/>
      <c r="K354" s="81"/>
      <c r="L354" s="81"/>
      <c r="M354" s="81"/>
      <c r="N354" s="81"/>
    </row>
    <row r="355" spans="1:14" x14ac:dyDescent="0.15">
      <c r="A355" s="35" t="s">
        <v>62</v>
      </c>
      <c r="B355" s="44">
        <v>420</v>
      </c>
      <c r="C355" s="36" t="s">
        <v>207</v>
      </c>
      <c r="D355" s="94">
        <v>179958</v>
      </c>
      <c r="E355" s="94">
        <v>66793</v>
      </c>
      <c r="F355" s="11"/>
      <c r="G355" s="80"/>
      <c r="I355" s="5"/>
      <c r="J355" s="5"/>
      <c r="K355" s="81"/>
      <c r="L355" s="81"/>
      <c r="M355" s="81"/>
      <c r="N355" s="81"/>
    </row>
    <row r="356" spans="1:14" x14ac:dyDescent="0.15">
      <c r="A356" s="35" t="s">
        <v>62</v>
      </c>
      <c r="B356" s="44">
        <v>420</v>
      </c>
      <c r="C356" s="36" t="s">
        <v>208</v>
      </c>
      <c r="D356" s="94">
        <v>20268</v>
      </c>
      <c r="E356" s="94">
        <v>17268</v>
      </c>
      <c r="F356" s="11"/>
      <c r="G356" s="80"/>
      <c r="I356" s="5"/>
      <c r="J356" s="5"/>
      <c r="K356" s="81"/>
      <c r="L356" s="81"/>
      <c r="M356" s="81"/>
      <c r="N356" s="81"/>
    </row>
    <row r="357" spans="1:14" x14ac:dyDescent="0.15">
      <c r="A357" s="35" t="s">
        <v>69</v>
      </c>
      <c r="B357" s="44">
        <v>449</v>
      </c>
      <c r="C357" s="36" t="s">
        <v>207</v>
      </c>
      <c r="D357" s="94">
        <v>121673</v>
      </c>
      <c r="E357" s="94">
        <v>16823</v>
      </c>
      <c r="F357" s="11"/>
      <c r="G357" s="80"/>
      <c r="I357" s="5"/>
      <c r="J357" s="5"/>
    </row>
    <row r="358" spans="1:14" x14ac:dyDescent="0.15">
      <c r="A358" s="35" t="s">
        <v>441</v>
      </c>
      <c r="B358" s="44">
        <v>486</v>
      </c>
      <c r="C358" s="36" t="s">
        <v>109</v>
      </c>
      <c r="D358" s="94">
        <v>82558</v>
      </c>
      <c r="E358" s="94">
        <v>78759</v>
      </c>
      <c r="F358" s="11"/>
      <c r="G358" s="80"/>
      <c r="I358" s="5"/>
      <c r="J358" s="5"/>
      <c r="K358" s="81"/>
      <c r="L358" s="81"/>
      <c r="M358" s="81"/>
      <c r="N358" s="81"/>
    </row>
    <row r="359" spans="1:14" x14ac:dyDescent="0.15">
      <c r="A359" s="35" t="s">
        <v>136</v>
      </c>
      <c r="B359" s="44">
        <v>486</v>
      </c>
      <c r="C359" s="36" t="s">
        <v>205</v>
      </c>
      <c r="D359" s="94">
        <v>95847</v>
      </c>
      <c r="E359" s="94">
        <v>76448</v>
      </c>
      <c r="F359" s="11"/>
      <c r="G359" s="80"/>
      <c r="I359" s="5"/>
      <c r="J359" s="5"/>
      <c r="K359" s="81"/>
      <c r="L359" s="81"/>
      <c r="M359" s="81"/>
      <c r="N359" s="81"/>
    </row>
    <row r="360" spans="1:14" x14ac:dyDescent="0.15">
      <c r="A360" s="35" t="s">
        <v>62</v>
      </c>
      <c r="B360" s="44">
        <v>495</v>
      </c>
      <c r="C360" s="36" t="s">
        <v>297</v>
      </c>
      <c r="D360" s="94">
        <v>193560</v>
      </c>
      <c r="E360" s="94">
        <v>93287</v>
      </c>
      <c r="F360" s="11"/>
      <c r="G360" s="80"/>
      <c r="I360" s="5"/>
      <c r="J360" s="5"/>
      <c r="K360" s="81"/>
      <c r="L360" s="81"/>
      <c r="M360" s="81"/>
      <c r="N360" s="81"/>
    </row>
    <row r="361" spans="1:14" x14ac:dyDescent="0.15">
      <c r="A361" s="35" t="s">
        <v>62</v>
      </c>
      <c r="B361" s="44">
        <v>495</v>
      </c>
      <c r="C361" s="36" t="s">
        <v>298</v>
      </c>
      <c r="D361" s="94">
        <v>0</v>
      </c>
      <c r="E361" s="94">
        <v>13926</v>
      </c>
      <c r="F361" s="11"/>
      <c r="G361" s="80"/>
      <c r="I361" s="5"/>
      <c r="J361" s="5"/>
      <c r="K361" s="81"/>
      <c r="L361" s="81"/>
      <c r="M361" s="81"/>
      <c r="N361" s="81"/>
    </row>
    <row r="362" spans="1:14" x14ac:dyDescent="0.15">
      <c r="A362" s="35" t="s">
        <v>62</v>
      </c>
      <c r="B362" s="44">
        <v>495</v>
      </c>
      <c r="C362" s="36" t="s">
        <v>52</v>
      </c>
      <c r="D362" s="94">
        <v>168415</v>
      </c>
      <c r="E362" s="94">
        <v>82645</v>
      </c>
      <c r="F362" s="11"/>
      <c r="G362" s="80"/>
      <c r="I362" s="5"/>
      <c r="J362" s="5"/>
      <c r="K362" s="81"/>
      <c r="L362" s="81"/>
      <c r="M362" s="81"/>
      <c r="N362" s="81"/>
    </row>
    <row r="363" spans="1:14" x14ac:dyDescent="0.15">
      <c r="A363" s="35" t="s">
        <v>62</v>
      </c>
      <c r="B363" s="44">
        <v>495</v>
      </c>
      <c r="C363" s="36" t="s">
        <v>444</v>
      </c>
      <c r="D363" s="94">
        <v>0</v>
      </c>
      <c r="E363" s="94">
        <v>14673</v>
      </c>
      <c r="F363" s="11"/>
      <c r="I363" s="5"/>
      <c r="J363" s="5"/>
    </row>
    <row r="364" spans="1:14" x14ac:dyDescent="0.15">
      <c r="A364" s="35" t="s">
        <v>332</v>
      </c>
      <c r="B364" s="44">
        <v>495</v>
      </c>
      <c r="C364" s="36" t="s">
        <v>445</v>
      </c>
      <c r="D364" s="94">
        <v>137538</v>
      </c>
      <c r="E364" s="94">
        <v>89730</v>
      </c>
      <c r="F364" s="11"/>
      <c r="G364" s="80"/>
      <c r="I364" s="5"/>
      <c r="J364" s="5"/>
      <c r="K364" s="81"/>
      <c r="L364" s="81"/>
      <c r="M364" s="81"/>
      <c r="N364" s="81"/>
    </row>
    <row r="365" spans="1:14" x14ac:dyDescent="0.15">
      <c r="A365" s="35" t="s">
        <v>332</v>
      </c>
      <c r="B365" s="44">
        <v>495</v>
      </c>
      <c r="C365" s="36" t="s">
        <v>446</v>
      </c>
      <c r="D365" s="94">
        <v>0</v>
      </c>
      <c r="E365" s="94">
        <v>10463</v>
      </c>
      <c r="F365" s="11"/>
      <c r="G365" s="80"/>
      <c r="I365" s="5"/>
      <c r="J365" s="5"/>
      <c r="K365" s="81"/>
      <c r="L365" s="81"/>
      <c r="M365" s="81"/>
      <c r="N365" s="81"/>
    </row>
    <row r="366" spans="1:14" x14ac:dyDescent="0.15">
      <c r="A366" s="35" t="s">
        <v>332</v>
      </c>
      <c r="B366" s="44">
        <v>510</v>
      </c>
      <c r="C366" s="36" t="s">
        <v>260</v>
      </c>
      <c r="D366" s="94">
        <v>359524</v>
      </c>
      <c r="E366" s="94">
        <v>146683</v>
      </c>
      <c r="F366" s="11"/>
      <c r="G366" s="80"/>
      <c r="I366" s="5"/>
      <c r="J366" s="5"/>
      <c r="K366" s="81"/>
      <c r="L366" s="81"/>
      <c r="M366" s="81"/>
      <c r="N366" s="81"/>
    </row>
    <row r="367" spans="1:14" x14ac:dyDescent="0.15">
      <c r="A367" s="35" t="s">
        <v>332</v>
      </c>
      <c r="B367" s="44">
        <v>510</v>
      </c>
      <c r="C367" s="36" t="s">
        <v>263</v>
      </c>
      <c r="D367" s="94">
        <v>67150</v>
      </c>
      <c r="E367" s="94">
        <v>23979</v>
      </c>
      <c r="F367" s="11"/>
      <c r="G367" s="80"/>
      <c r="I367" s="5"/>
      <c r="J367" s="5"/>
      <c r="K367" s="81"/>
      <c r="L367" s="81"/>
      <c r="M367" s="81"/>
      <c r="N367" s="81"/>
    </row>
    <row r="368" spans="1:14" x14ac:dyDescent="0.15">
      <c r="A368" s="35" t="s">
        <v>230</v>
      </c>
      <c r="B368" s="44">
        <v>511</v>
      </c>
      <c r="C368" s="36" t="s">
        <v>276</v>
      </c>
      <c r="D368" s="94">
        <v>0</v>
      </c>
      <c r="E368" s="94">
        <v>194171</v>
      </c>
      <c r="F368" s="11"/>
      <c r="G368" s="80"/>
      <c r="I368" s="5"/>
      <c r="J368" s="5"/>
      <c r="K368" s="81"/>
      <c r="L368" s="81"/>
      <c r="M368" s="81"/>
      <c r="N368" s="81"/>
    </row>
    <row r="369" spans="1:14" x14ac:dyDescent="0.15">
      <c r="A369" s="35" t="s">
        <v>258</v>
      </c>
      <c r="B369" s="44">
        <v>511</v>
      </c>
      <c r="C369" s="36" t="s">
        <v>277</v>
      </c>
      <c r="D369" s="94">
        <v>0</v>
      </c>
      <c r="E369" s="94">
        <v>64577</v>
      </c>
      <c r="F369" s="11"/>
      <c r="G369" s="80"/>
      <c r="I369" s="5"/>
      <c r="J369" s="5"/>
    </row>
    <row r="370" spans="1:14" x14ac:dyDescent="0.15">
      <c r="A370" s="35" t="s">
        <v>332</v>
      </c>
      <c r="B370" s="44">
        <v>582</v>
      </c>
      <c r="C370" s="36" t="s">
        <v>353</v>
      </c>
      <c r="D370" s="94">
        <v>239149</v>
      </c>
      <c r="E370" s="94">
        <v>165791</v>
      </c>
      <c r="F370" s="11"/>
      <c r="G370" s="80"/>
      <c r="I370" s="5"/>
      <c r="J370" s="5"/>
      <c r="K370" s="81"/>
      <c r="L370" s="81"/>
      <c r="M370" s="81"/>
      <c r="N370" s="81"/>
    </row>
    <row r="371" spans="1:14" x14ac:dyDescent="0.15">
      <c r="A371" s="35" t="s">
        <v>332</v>
      </c>
      <c r="B371" s="44">
        <v>582</v>
      </c>
      <c r="C371" s="36" t="s">
        <v>354</v>
      </c>
      <c r="D371" s="94">
        <v>13125</v>
      </c>
      <c r="E371" s="94">
        <v>9834</v>
      </c>
      <c r="F371" s="11"/>
      <c r="G371" s="80"/>
      <c r="I371" s="5"/>
      <c r="J371" s="5"/>
      <c r="K371" s="81"/>
      <c r="L371" s="81"/>
      <c r="M371" s="81"/>
      <c r="N371" s="81"/>
    </row>
    <row r="372" spans="1:14" x14ac:dyDescent="0.15">
      <c r="A372" s="35" t="s">
        <v>264</v>
      </c>
      <c r="B372" s="44">
        <v>602</v>
      </c>
      <c r="C372" s="36" t="s">
        <v>371</v>
      </c>
      <c r="D372" s="94">
        <v>0</v>
      </c>
      <c r="E372" s="94">
        <v>506246</v>
      </c>
      <c r="F372" s="11"/>
      <c r="G372" s="80"/>
      <c r="I372" s="5"/>
      <c r="J372" s="5"/>
      <c r="K372" s="81"/>
      <c r="L372" s="81"/>
      <c r="M372" s="81"/>
      <c r="N372" s="81"/>
    </row>
    <row r="373" spans="1:14" x14ac:dyDescent="0.15">
      <c r="A373" s="35" t="s">
        <v>264</v>
      </c>
      <c r="B373" s="44">
        <v>614</v>
      </c>
      <c r="C373" s="36" t="s">
        <v>380</v>
      </c>
      <c r="D373" s="94">
        <v>0</v>
      </c>
      <c r="E373" s="94">
        <v>214221</v>
      </c>
      <c r="F373" s="11"/>
      <c r="G373" s="80"/>
      <c r="I373" s="5"/>
      <c r="J373" s="5"/>
      <c r="K373" s="81"/>
      <c r="L373" s="81"/>
      <c r="M373" s="81"/>
      <c r="N373" s="81"/>
    </row>
    <row r="374" spans="1:14" x14ac:dyDescent="0.15">
      <c r="A374" s="35"/>
      <c r="B374" s="44"/>
      <c r="C374" s="36"/>
      <c r="D374" s="94"/>
      <c r="E374" s="94"/>
      <c r="F374" s="95"/>
      <c r="G374" s="80"/>
      <c r="I374" s="5"/>
      <c r="J374" s="5"/>
      <c r="K374" s="81"/>
      <c r="L374" s="81"/>
      <c r="M374" s="81"/>
      <c r="N374" s="81"/>
    </row>
    <row r="375" spans="1:14" x14ac:dyDescent="0.15">
      <c r="A375" s="96" t="s">
        <v>447</v>
      </c>
      <c r="B375" s="60"/>
      <c r="C375" s="61"/>
      <c r="D375" s="59">
        <v>7155798.6100000003</v>
      </c>
      <c r="E375" s="59">
        <v>4283306.6900000004</v>
      </c>
      <c r="F375" s="59">
        <v>0</v>
      </c>
      <c r="G375" s="80"/>
      <c r="I375" s="5"/>
      <c r="J375" s="5"/>
    </row>
    <row r="376" spans="1:14" x14ac:dyDescent="0.15">
      <c r="B376" s="2"/>
      <c r="C376" s="2"/>
      <c r="D376" s="79"/>
      <c r="E376" s="5"/>
      <c r="F376" s="79"/>
      <c r="G376" s="80"/>
      <c r="I376" s="5"/>
      <c r="J376" s="5"/>
      <c r="K376" s="81"/>
      <c r="L376" s="81"/>
      <c r="M376" s="81"/>
      <c r="N376" s="81"/>
    </row>
    <row r="377" spans="1:14" ht="12.75" x14ac:dyDescent="0.2">
      <c r="A377" s="8" t="s">
        <v>448</v>
      </c>
      <c r="B377" s="79"/>
      <c r="C377" s="79"/>
      <c r="E377" s="6"/>
      <c r="F377" s="97"/>
      <c r="G377" s="97"/>
      <c r="L377" s="98"/>
      <c r="M377" s="81"/>
      <c r="N377" s="81"/>
    </row>
    <row r="378" spans="1:14" ht="12.75" x14ac:dyDescent="0.2">
      <c r="A378" s="1" t="s">
        <v>428</v>
      </c>
      <c r="B378" s="79"/>
      <c r="C378" s="79"/>
      <c r="E378" s="6"/>
      <c r="F378" s="97"/>
      <c r="G378" s="97"/>
      <c r="L378" s="98"/>
      <c r="M378" s="81"/>
      <c r="N378" s="81"/>
    </row>
    <row r="379" spans="1:14" ht="12.75" x14ac:dyDescent="0.2">
      <c r="A379" s="83" t="s">
        <v>429</v>
      </c>
      <c r="B379" s="6"/>
      <c r="C379" s="6"/>
      <c r="E379" s="6"/>
      <c r="F379" s="97"/>
      <c r="G379" s="97"/>
      <c r="L379" s="98"/>
      <c r="M379" s="81"/>
      <c r="N379" s="81"/>
    </row>
    <row r="380" spans="1:14" x14ac:dyDescent="0.15">
      <c r="A380" s="11"/>
      <c r="B380" s="11"/>
      <c r="C380" s="11"/>
      <c r="D380" s="11"/>
      <c r="E380" s="11"/>
      <c r="F380" s="99"/>
      <c r="G380" s="99"/>
      <c r="H380" s="11"/>
      <c r="I380" s="11"/>
      <c r="J380" s="11"/>
      <c r="K380" s="11"/>
      <c r="L380" s="98"/>
    </row>
    <row r="381" spans="1:14" ht="12.75" x14ac:dyDescent="0.2">
      <c r="A381" s="84"/>
      <c r="B381" s="85" t="s">
        <v>449</v>
      </c>
      <c r="C381" s="85"/>
      <c r="D381" s="85"/>
      <c r="E381" s="100"/>
      <c r="F381" s="85" t="s">
        <v>450</v>
      </c>
      <c r="G381" s="85" t="s">
        <v>451</v>
      </c>
      <c r="H381" s="85" t="s">
        <v>452</v>
      </c>
      <c r="I381" s="85" t="s">
        <v>14</v>
      </c>
      <c r="J381" s="85" t="s">
        <v>452</v>
      </c>
      <c r="K381" s="85" t="s">
        <v>453</v>
      </c>
      <c r="L381" s="85" t="s">
        <v>454</v>
      </c>
      <c r="M381" s="81"/>
      <c r="N381" s="81"/>
    </row>
    <row r="382" spans="1:14" ht="12.75" x14ac:dyDescent="0.2">
      <c r="A382" s="88" t="s">
        <v>455</v>
      </c>
      <c r="B382" s="89" t="s">
        <v>456</v>
      </c>
      <c r="C382" s="89" t="s">
        <v>457</v>
      </c>
      <c r="D382" s="89" t="s">
        <v>5</v>
      </c>
      <c r="E382" s="89" t="s">
        <v>7</v>
      </c>
      <c r="F382" s="89" t="s">
        <v>15</v>
      </c>
      <c r="G382" s="89" t="s">
        <v>458</v>
      </c>
      <c r="H382" s="89" t="s">
        <v>459</v>
      </c>
      <c r="I382" s="89" t="s">
        <v>460</v>
      </c>
      <c r="J382" s="89" t="s">
        <v>461</v>
      </c>
      <c r="K382" s="89" t="s">
        <v>462</v>
      </c>
      <c r="L382" s="89" t="s">
        <v>463</v>
      </c>
      <c r="M382" s="81"/>
      <c r="N382" s="81"/>
    </row>
    <row r="383" spans="1:14" ht="12.75" x14ac:dyDescent="0.2">
      <c r="A383" s="88" t="s">
        <v>435</v>
      </c>
      <c r="B383" s="89" t="s">
        <v>464</v>
      </c>
      <c r="C383" s="89" t="s">
        <v>465</v>
      </c>
      <c r="D383" s="89" t="s">
        <v>466</v>
      </c>
      <c r="E383" s="21"/>
      <c r="F383" s="89" t="s">
        <v>467</v>
      </c>
      <c r="G383" s="89" t="s">
        <v>468</v>
      </c>
      <c r="H383" s="89" t="s">
        <v>469</v>
      </c>
      <c r="I383" s="89" t="s">
        <v>470</v>
      </c>
      <c r="J383" s="89" t="s">
        <v>22</v>
      </c>
      <c r="K383" s="101" t="s">
        <v>22</v>
      </c>
      <c r="L383" s="101" t="s">
        <v>471</v>
      </c>
      <c r="M383" s="81"/>
      <c r="N383" s="81"/>
    </row>
    <row r="384" spans="1:14" ht="12.75" x14ac:dyDescent="0.2">
      <c r="A384" s="91"/>
      <c r="B384" s="92" t="s">
        <v>472</v>
      </c>
      <c r="C384" s="92"/>
      <c r="D384" s="92"/>
      <c r="E384" s="31"/>
      <c r="F384" s="102"/>
      <c r="G384" s="102"/>
      <c r="H384" s="92"/>
      <c r="I384" s="92" t="s">
        <v>35</v>
      </c>
      <c r="J384" s="92"/>
      <c r="K384" s="103"/>
      <c r="L384" s="103" t="s">
        <v>473</v>
      </c>
      <c r="M384" s="81"/>
      <c r="N384" s="81"/>
    </row>
    <row r="385" spans="1:14" x14ac:dyDescent="0.15">
      <c r="A385" s="11"/>
      <c r="B385" s="11"/>
      <c r="C385" s="11"/>
      <c r="D385" s="11"/>
      <c r="E385" s="11"/>
      <c r="F385" s="99"/>
      <c r="G385" s="99"/>
      <c r="H385" s="11"/>
      <c r="I385" s="11"/>
      <c r="J385" s="11"/>
      <c r="K385" s="11"/>
      <c r="L385" s="98"/>
    </row>
    <row r="386" spans="1:14" x14ac:dyDescent="0.15">
      <c r="A386" s="142" t="s">
        <v>474</v>
      </c>
      <c r="B386" s="142"/>
      <c r="C386" s="142"/>
      <c r="D386" s="142"/>
      <c r="E386" s="142"/>
      <c r="F386" s="142"/>
      <c r="G386" s="142"/>
      <c r="H386" s="142"/>
      <c r="I386" s="142"/>
      <c r="J386" s="142"/>
      <c r="K386" s="142"/>
      <c r="L386" s="142"/>
      <c r="M386" s="81"/>
      <c r="N386" s="81"/>
    </row>
    <row r="387" spans="1:14" x14ac:dyDescent="0.15">
      <c r="A387" s="35"/>
      <c r="B387" s="35"/>
      <c r="C387" s="6"/>
      <c r="D387" s="44"/>
      <c r="E387" s="36"/>
      <c r="F387" s="104"/>
      <c r="G387" s="36"/>
      <c r="H387" s="105"/>
      <c r="I387" s="105"/>
      <c r="J387" s="105"/>
      <c r="K387" s="105"/>
      <c r="L387" s="98"/>
      <c r="M387" s="81"/>
      <c r="N387" s="81"/>
    </row>
    <row r="388" spans="1:14" x14ac:dyDescent="0.15">
      <c r="A388" s="106" t="s">
        <v>447</v>
      </c>
      <c r="B388" s="61"/>
      <c r="C388" s="61"/>
      <c r="D388" s="61"/>
      <c r="E388" s="61"/>
      <c r="F388" s="107"/>
      <c r="G388" s="107"/>
      <c r="H388" s="59"/>
      <c r="I388" s="63"/>
      <c r="J388" s="63"/>
      <c r="K388" s="63">
        <v>0</v>
      </c>
      <c r="L388" s="59"/>
      <c r="M388" s="81"/>
      <c r="N388" s="81"/>
    </row>
    <row r="389" spans="1:14" x14ac:dyDescent="0.15">
      <c r="A389" s="108"/>
      <c r="B389" s="6"/>
      <c r="C389" s="6"/>
      <c r="E389" s="6"/>
      <c r="F389" s="97"/>
      <c r="G389" s="97"/>
      <c r="H389" s="66"/>
      <c r="I389" s="66"/>
      <c r="J389" s="66"/>
      <c r="K389" s="66"/>
      <c r="L389" s="98"/>
      <c r="M389" s="81"/>
      <c r="N389" s="81"/>
    </row>
    <row r="390" spans="1:14" x14ac:dyDescent="0.15">
      <c r="A390" s="109" t="s">
        <v>475</v>
      </c>
      <c r="B390" s="6"/>
      <c r="C390" s="6"/>
      <c r="E390" s="6"/>
      <c r="F390" s="97"/>
      <c r="G390" s="97"/>
      <c r="H390" s="81"/>
      <c r="I390" s="81"/>
      <c r="J390" s="81"/>
      <c r="K390" s="81"/>
      <c r="L390" s="98"/>
    </row>
    <row r="391" spans="1:14" x14ac:dyDescent="0.15">
      <c r="A391" s="72" t="s">
        <v>476</v>
      </c>
      <c r="B391" s="6"/>
      <c r="C391" s="6"/>
      <c r="E391" s="74"/>
      <c r="F391" s="110"/>
      <c r="G391" s="111"/>
      <c r="H391" s="81"/>
      <c r="I391" s="81"/>
      <c r="J391" s="81"/>
      <c r="K391" s="81"/>
      <c r="L391" s="98"/>
      <c r="M391" s="81"/>
      <c r="N391" s="81"/>
    </row>
    <row r="392" spans="1:14" x14ac:dyDescent="0.15">
      <c r="A392" s="72" t="s">
        <v>477</v>
      </c>
      <c r="B392" s="6"/>
      <c r="C392" s="6"/>
      <c r="E392" s="6"/>
      <c r="F392" s="97"/>
      <c r="G392" s="97"/>
      <c r="L392" s="98"/>
      <c r="M392" s="81"/>
      <c r="N392" s="81"/>
    </row>
    <row r="393" spans="1:14" x14ac:dyDescent="0.15">
      <c r="A393" s="112"/>
      <c r="B393" s="6"/>
      <c r="C393" s="6"/>
      <c r="E393" s="6"/>
      <c r="F393" s="97"/>
      <c r="G393" s="97"/>
      <c r="H393" s="81"/>
      <c r="I393" s="81"/>
      <c r="J393" s="81"/>
      <c r="K393" s="81"/>
      <c r="L393" s="98"/>
      <c r="M393" s="81"/>
      <c r="N393" s="81"/>
    </row>
    <row r="394" spans="1:14" x14ac:dyDescent="0.15">
      <c r="A394" s="112"/>
      <c r="B394" s="6"/>
      <c r="C394" s="6"/>
      <c r="E394" s="6"/>
      <c r="F394" s="97"/>
      <c r="G394" s="97"/>
      <c r="H394" s="81"/>
      <c r="I394" s="81"/>
      <c r="J394" s="81"/>
      <c r="K394" s="81"/>
      <c r="L394" s="98"/>
      <c r="M394" s="81"/>
      <c r="N394" s="81"/>
    </row>
    <row r="395" spans="1:14" ht="12.75" x14ac:dyDescent="0.2">
      <c r="A395" s="113"/>
      <c r="B395" s="113"/>
      <c r="C395" s="114"/>
      <c r="D395" s="114"/>
      <c r="E395" s="114"/>
      <c r="F395" s="114"/>
      <c r="G395" s="97"/>
      <c r="H395" s="81"/>
      <c r="I395" s="81"/>
      <c r="J395" s="81"/>
      <c r="K395" s="81"/>
      <c r="L395" s="98"/>
    </row>
    <row r="396" spans="1:14" x14ac:dyDescent="0.15">
      <c r="A396" s="115" t="s">
        <v>478</v>
      </c>
      <c r="B396" s="116"/>
      <c r="C396" s="116"/>
      <c r="D396" s="116"/>
      <c r="E396" s="116"/>
      <c r="F396" s="117"/>
      <c r="G396" s="80"/>
      <c r="I396" s="5"/>
      <c r="J396" s="5"/>
      <c r="K396" s="81"/>
      <c r="L396" s="81"/>
      <c r="M396" s="81"/>
      <c r="N396" s="81"/>
    </row>
    <row r="397" spans="1:14" ht="31.5" x14ac:dyDescent="0.15">
      <c r="A397" s="118" t="s">
        <v>479</v>
      </c>
      <c r="B397" s="119" t="s">
        <v>480</v>
      </c>
      <c r="C397" s="119" t="s">
        <v>481</v>
      </c>
      <c r="D397" s="120" t="s">
        <v>482</v>
      </c>
      <c r="E397" s="119" t="s">
        <v>483</v>
      </c>
      <c r="F397" s="121" t="s">
        <v>484</v>
      </c>
      <c r="G397" s="80"/>
      <c r="I397" s="5"/>
      <c r="J397" s="5"/>
      <c r="K397" s="81"/>
      <c r="L397" s="81"/>
      <c r="M397" s="81"/>
      <c r="N397" s="81"/>
    </row>
    <row r="398" spans="1:14" ht="112.5" x14ac:dyDescent="0.15">
      <c r="A398" s="122">
        <v>193</v>
      </c>
      <c r="B398" s="123" t="s">
        <v>37</v>
      </c>
      <c r="C398" s="123" t="s">
        <v>485</v>
      </c>
      <c r="D398" s="123" t="s">
        <v>486</v>
      </c>
      <c r="E398" s="124" t="s">
        <v>487</v>
      </c>
      <c r="F398" s="124" t="s">
        <v>488</v>
      </c>
      <c r="G398" s="80"/>
      <c r="I398" s="5"/>
      <c r="J398" s="5"/>
      <c r="K398" s="81"/>
      <c r="L398" s="81"/>
      <c r="M398" s="81"/>
      <c r="N398" s="81"/>
    </row>
    <row r="399" spans="1:14" ht="112.5" x14ac:dyDescent="0.15">
      <c r="A399" s="125">
        <v>199</v>
      </c>
      <c r="B399" s="126" t="s">
        <v>42</v>
      </c>
      <c r="C399" s="126" t="s">
        <v>485</v>
      </c>
      <c r="D399" s="126" t="s">
        <v>486</v>
      </c>
      <c r="E399" s="127" t="s">
        <v>487</v>
      </c>
      <c r="F399" s="127" t="s">
        <v>489</v>
      </c>
      <c r="G399" s="80"/>
      <c r="I399" s="5"/>
      <c r="J399" s="5"/>
      <c r="K399" s="81"/>
      <c r="L399" s="81"/>
      <c r="M399" s="81"/>
      <c r="N399" s="81"/>
    </row>
    <row r="400" spans="1:14" ht="146.25" x14ac:dyDescent="0.15">
      <c r="A400" s="122">
        <v>202</v>
      </c>
      <c r="B400" s="123" t="s">
        <v>45</v>
      </c>
      <c r="C400" s="123" t="s">
        <v>485</v>
      </c>
      <c r="D400" s="123" t="s">
        <v>486</v>
      </c>
      <c r="E400" s="124" t="s">
        <v>490</v>
      </c>
      <c r="F400" s="124" t="s">
        <v>491</v>
      </c>
      <c r="G400" s="80"/>
      <c r="I400" s="5"/>
      <c r="J400" s="5"/>
      <c r="K400" s="81"/>
      <c r="L400" s="81"/>
      <c r="M400" s="81"/>
      <c r="N400" s="81"/>
    </row>
    <row r="401" spans="1:14" ht="45" x14ac:dyDescent="0.15">
      <c r="A401" s="125">
        <v>211</v>
      </c>
      <c r="B401" s="126" t="s">
        <v>50</v>
      </c>
      <c r="C401" s="126" t="s">
        <v>492</v>
      </c>
      <c r="D401" s="126" t="s">
        <v>486</v>
      </c>
      <c r="E401" s="126" t="s">
        <v>493</v>
      </c>
      <c r="F401" s="126" t="s">
        <v>494</v>
      </c>
      <c r="G401" s="80"/>
    </row>
    <row r="402" spans="1:14" ht="56.25" x14ac:dyDescent="0.15">
      <c r="A402" s="122">
        <v>221</v>
      </c>
      <c r="B402" s="123" t="s">
        <v>55</v>
      </c>
      <c r="C402" s="123" t="s">
        <v>492</v>
      </c>
      <c r="D402" s="123" t="s">
        <v>495</v>
      </c>
      <c r="E402" s="126" t="s">
        <v>496</v>
      </c>
      <c r="F402" s="126" t="s">
        <v>497</v>
      </c>
      <c r="G402" s="80"/>
      <c r="I402" s="5"/>
      <c r="J402" s="5"/>
      <c r="K402" s="81"/>
      <c r="L402" s="81"/>
      <c r="M402" s="81"/>
      <c r="N402" s="81"/>
    </row>
    <row r="403" spans="1:14" ht="33.75" x14ac:dyDescent="0.15">
      <c r="A403" s="125">
        <v>225</v>
      </c>
      <c r="B403" s="126" t="s">
        <v>63</v>
      </c>
      <c r="C403" s="126" t="s">
        <v>498</v>
      </c>
      <c r="D403" s="126" t="s">
        <v>499</v>
      </c>
      <c r="E403" s="126" t="s">
        <v>500</v>
      </c>
      <c r="F403" s="126" t="s">
        <v>501</v>
      </c>
      <c r="G403" s="80"/>
      <c r="I403" s="5"/>
      <c r="J403" s="5"/>
      <c r="K403" s="81"/>
      <c r="L403" s="81"/>
      <c r="M403" s="81"/>
      <c r="N403" s="81"/>
    </row>
    <row r="404" spans="1:14" ht="22.5" x14ac:dyDescent="0.15">
      <c r="A404" s="122">
        <v>226</v>
      </c>
      <c r="B404" s="123" t="s">
        <v>502</v>
      </c>
      <c r="C404" s="123" t="s">
        <v>492</v>
      </c>
      <c r="D404" s="123" t="s">
        <v>486</v>
      </c>
      <c r="E404" s="123" t="s">
        <v>503</v>
      </c>
      <c r="F404" s="123" t="s">
        <v>504</v>
      </c>
      <c r="G404" s="80"/>
      <c r="I404" s="5"/>
      <c r="J404" s="5"/>
      <c r="K404" s="81"/>
      <c r="L404" s="81"/>
      <c r="M404" s="81"/>
      <c r="N404" s="81"/>
    </row>
    <row r="405" spans="1:14" ht="22.5" x14ac:dyDescent="0.15">
      <c r="A405" s="125">
        <v>228</v>
      </c>
      <c r="B405" s="126" t="s">
        <v>68</v>
      </c>
      <c r="C405" s="126" t="s">
        <v>498</v>
      </c>
      <c r="D405" s="126" t="s">
        <v>499</v>
      </c>
      <c r="E405" s="126" t="s">
        <v>505</v>
      </c>
      <c r="F405" s="126" t="s">
        <v>505</v>
      </c>
      <c r="G405" s="80"/>
      <c r="I405" s="5"/>
      <c r="J405" s="5"/>
      <c r="K405" s="81"/>
      <c r="L405" s="81"/>
      <c r="M405" s="81"/>
      <c r="N405" s="81"/>
    </row>
    <row r="406" spans="1:14" ht="33.75" x14ac:dyDescent="0.15">
      <c r="A406" s="122">
        <v>233</v>
      </c>
      <c r="B406" s="123" t="s">
        <v>506</v>
      </c>
      <c r="C406" s="123" t="s">
        <v>492</v>
      </c>
      <c r="D406" s="123" t="s">
        <v>507</v>
      </c>
      <c r="E406" s="126" t="s">
        <v>508</v>
      </c>
      <c r="F406" s="126" t="s">
        <v>509</v>
      </c>
      <c r="G406" s="80"/>
      <c r="I406" s="5"/>
      <c r="J406" s="5"/>
      <c r="K406" s="81"/>
      <c r="L406" s="81"/>
      <c r="M406" s="81"/>
      <c r="N406" s="81"/>
    </row>
    <row r="407" spans="1:14" ht="67.5" x14ac:dyDescent="0.15">
      <c r="A407" s="125">
        <v>236</v>
      </c>
      <c r="B407" s="126" t="s">
        <v>70</v>
      </c>
      <c r="C407" s="126" t="s">
        <v>485</v>
      </c>
      <c r="D407" s="126" t="s">
        <v>499</v>
      </c>
      <c r="E407" s="126" t="s">
        <v>510</v>
      </c>
      <c r="F407" s="126" t="s">
        <v>511</v>
      </c>
      <c r="G407" s="80"/>
      <c r="I407" s="5"/>
      <c r="J407" s="5"/>
    </row>
    <row r="408" spans="1:14" ht="33.75" x14ac:dyDescent="0.15">
      <c r="A408" s="122">
        <v>239</v>
      </c>
      <c r="B408" s="123" t="s">
        <v>75</v>
      </c>
      <c r="C408" s="123" t="s">
        <v>512</v>
      </c>
      <c r="D408" s="123" t="s">
        <v>486</v>
      </c>
      <c r="E408" s="123" t="s">
        <v>513</v>
      </c>
      <c r="F408" s="123" t="s">
        <v>513</v>
      </c>
      <c r="G408" s="80"/>
      <c r="I408" s="5"/>
      <c r="J408" s="5"/>
      <c r="K408" s="81"/>
      <c r="L408" s="81"/>
      <c r="M408" s="81"/>
      <c r="N408" s="81"/>
    </row>
    <row r="409" spans="1:14" ht="33.75" x14ac:dyDescent="0.15">
      <c r="A409" s="125">
        <v>243</v>
      </c>
      <c r="B409" s="126" t="s">
        <v>514</v>
      </c>
      <c r="C409" s="126" t="s">
        <v>512</v>
      </c>
      <c r="D409" s="126" t="s">
        <v>486</v>
      </c>
      <c r="E409" s="126" t="s">
        <v>515</v>
      </c>
      <c r="F409" s="126" t="s">
        <v>515</v>
      </c>
      <c r="G409" s="80"/>
      <c r="I409" s="5"/>
      <c r="J409" s="5"/>
      <c r="K409" s="81"/>
      <c r="L409" s="81"/>
      <c r="M409" s="81"/>
      <c r="N409" s="81"/>
    </row>
    <row r="410" spans="1:14" ht="90" x14ac:dyDescent="0.15">
      <c r="A410" s="122">
        <v>245</v>
      </c>
      <c r="B410" s="123" t="s">
        <v>78</v>
      </c>
      <c r="C410" s="123" t="s">
        <v>492</v>
      </c>
      <c r="D410" s="123" t="s">
        <v>495</v>
      </c>
      <c r="E410" s="126" t="s">
        <v>516</v>
      </c>
      <c r="F410" s="126" t="s">
        <v>517</v>
      </c>
      <c r="G410" s="80"/>
      <c r="I410" s="5"/>
      <c r="J410" s="5"/>
      <c r="K410" s="81"/>
      <c r="L410" s="81"/>
      <c r="M410" s="81"/>
      <c r="N410" s="81"/>
    </row>
    <row r="411" spans="1:14" ht="90" x14ac:dyDescent="0.15">
      <c r="A411" s="125">
        <v>247</v>
      </c>
      <c r="B411" s="126" t="s">
        <v>83</v>
      </c>
      <c r="C411" s="126" t="s">
        <v>492</v>
      </c>
      <c r="D411" s="126" t="s">
        <v>495</v>
      </c>
      <c r="E411" s="126" t="s">
        <v>518</v>
      </c>
      <c r="F411" s="126" t="s">
        <v>519</v>
      </c>
      <c r="G411" s="80"/>
      <c r="I411" s="5"/>
      <c r="J411" s="5"/>
      <c r="K411" s="81"/>
      <c r="L411" s="81"/>
      <c r="M411" s="81"/>
      <c r="N411" s="81"/>
    </row>
    <row r="412" spans="1:14" ht="22.5" x14ac:dyDescent="0.15">
      <c r="A412" s="122">
        <v>262</v>
      </c>
      <c r="B412" s="123" t="s">
        <v>88</v>
      </c>
      <c r="C412" s="123" t="s">
        <v>520</v>
      </c>
      <c r="D412" s="123" t="s">
        <v>486</v>
      </c>
      <c r="E412" s="123" t="s">
        <v>521</v>
      </c>
      <c r="F412" s="123" t="s">
        <v>521</v>
      </c>
      <c r="G412" s="80"/>
      <c r="I412" s="5"/>
      <c r="J412" s="5"/>
      <c r="K412" s="81"/>
      <c r="L412" s="81"/>
      <c r="M412" s="81"/>
      <c r="N412" s="81"/>
    </row>
    <row r="413" spans="1:14" ht="67.5" x14ac:dyDescent="0.15">
      <c r="A413" s="125">
        <v>265</v>
      </c>
      <c r="B413" s="126" t="s">
        <v>522</v>
      </c>
      <c r="C413" s="126" t="s">
        <v>523</v>
      </c>
      <c r="D413" s="126" t="s">
        <v>495</v>
      </c>
      <c r="E413" s="126" t="s">
        <v>524</v>
      </c>
      <c r="F413" s="126" t="s">
        <v>525</v>
      </c>
      <c r="G413" s="80"/>
      <c r="I413" s="5"/>
      <c r="J413" s="5"/>
    </row>
    <row r="414" spans="1:14" ht="22.5" x14ac:dyDescent="0.15">
      <c r="A414" s="122">
        <v>270</v>
      </c>
      <c r="B414" s="123" t="s">
        <v>95</v>
      </c>
      <c r="C414" s="123" t="s">
        <v>498</v>
      </c>
      <c r="D414" s="123" t="s">
        <v>499</v>
      </c>
      <c r="E414" s="123" t="s">
        <v>505</v>
      </c>
      <c r="F414" s="123" t="s">
        <v>505</v>
      </c>
      <c r="G414" s="80"/>
      <c r="I414" s="5"/>
      <c r="J414" s="5"/>
      <c r="K414" s="81"/>
      <c r="L414" s="81"/>
      <c r="M414" s="81"/>
      <c r="N414" s="81"/>
    </row>
    <row r="415" spans="1:14" ht="101.25" x14ac:dyDescent="0.15">
      <c r="A415" s="125">
        <v>271</v>
      </c>
      <c r="B415" s="126" t="s">
        <v>97</v>
      </c>
      <c r="C415" s="126" t="s">
        <v>526</v>
      </c>
      <c r="D415" s="126" t="s">
        <v>495</v>
      </c>
      <c r="E415" s="126" t="s">
        <v>527</v>
      </c>
      <c r="F415" s="126" t="s">
        <v>528</v>
      </c>
      <c r="G415" s="80"/>
      <c r="I415" s="5"/>
      <c r="J415" s="5"/>
      <c r="K415" s="81"/>
      <c r="L415" s="81"/>
      <c r="M415" s="81"/>
      <c r="N415" s="81"/>
    </row>
    <row r="416" spans="1:14" ht="22.5" x14ac:dyDescent="0.15">
      <c r="A416" s="122">
        <v>278</v>
      </c>
      <c r="B416" s="123" t="s">
        <v>529</v>
      </c>
      <c r="C416" s="123" t="s">
        <v>530</v>
      </c>
      <c r="D416" s="123" t="s">
        <v>486</v>
      </c>
      <c r="E416" s="123" t="s">
        <v>531</v>
      </c>
      <c r="F416" s="123" t="s">
        <v>531</v>
      </c>
      <c r="G416" s="80"/>
      <c r="I416" s="5"/>
      <c r="J416" s="5"/>
      <c r="K416" s="81"/>
      <c r="L416" s="81"/>
      <c r="M416" s="81"/>
      <c r="N416" s="81"/>
    </row>
    <row r="417" spans="1:14" ht="33.75" x14ac:dyDescent="0.15">
      <c r="A417" s="125">
        <v>280</v>
      </c>
      <c r="B417" s="126" t="s">
        <v>532</v>
      </c>
      <c r="C417" s="126" t="s">
        <v>492</v>
      </c>
      <c r="D417" s="126" t="s">
        <v>533</v>
      </c>
      <c r="E417" s="126" t="s">
        <v>534</v>
      </c>
      <c r="F417" s="126" t="s">
        <v>535</v>
      </c>
      <c r="G417" s="80"/>
      <c r="I417" s="5"/>
      <c r="J417" s="5"/>
      <c r="K417" s="81"/>
      <c r="L417" s="81"/>
      <c r="M417" s="81"/>
      <c r="N417" s="81"/>
    </row>
    <row r="418" spans="1:14" ht="90" x14ac:dyDescent="0.15">
      <c r="A418" s="122">
        <v>282</v>
      </c>
      <c r="B418" s="123" t="s">
        <v>102</v>
      </c>
      <c r="C418" s="123" t="s">
        <v>526</v>
      </c>
      <c r="D418" s="123" t="s">
        <v>495</v>
      </c>
      <c r="E418" s="126" t="s">
        <v>536</v>
      </c>
      <c r="F418" s="126" t="s">
        <v>537</v>
      </c>
      <c r="G418" s="80"/>
      <c r="I418" s="5"/>
      <c r="J418" s="5"/>
      <c r="K418" s="81"/>
      <c r="L418" s="81"/>
      <c r="M418" s="81"/>
      <c r="N418" s="81"/>
    </row>
    <row r="419" spans="1:14" ht="67.5" x14ac:dyDescent="0.15">
      <c r="A419" s="125">
        <v>283</v>
      </c>
      <c r="B419" s="126" t="s">
        <v>108</v>
      </c>
      <c r="C419" s="126" t="s">
        <v>485</v>
      </c>
      <c r="D419" s="126" t="s">
        <v>499</v>
      </c>
      <c r="E419" s="126" t="s">
        <v>538</v>
      </c>
      <c r="F419" s="126" t="s">
        <v>539</v>
      </c>
      <c r="G419" s="80"/>
      <c r="I419" s="5"/>
      <c r="J419" s="5"/>
    </row>
    <row r="420" spans="1:14" x14ac:dyDescent="0.15">
      <c r="A420" s="122">
        <v>290</v>
      </c>
      <c r="B420" s="123" t="s">
        <v>540</v>
      </c>
      <c r="C420" s="123" t="s">
        <v>526</v>
      </c>
      <c r="D420" s="123" t="s">
        <v>541</v>
      </c>
      <c r="E420" s="123"/>
      <c r="F420" s="123" t="s">
        <v>542</v>
      </c>
      <c r="G420" s="80"/>
      <c r="I420" s="5"/>
      <c r="J420" s="5"/>
      <c r="K420" s="81"/>
      <c r="L420" s="81"/>
      <c r="M420" s="81"/>
      <c r="N420" s="81"/>
    </row>
    <row r="421" spans="1:14" ht="90" x14ac:dyDescent="0.15">
      <c r="A421" s="125">
        <v>294</v>
      </c>
      <c r="B421" s="126" t="s">
        <v>112</v>
      </c>
      <c r="C421" s="126" t="s">
        <v>492</v>
      </c>
      <c r="D421" s="126" t="s">
        <v>495</v>
      </c>
      <c r="E421" s="127" t="s">
        <v>543</v>
      </c>
      <c r="F421" s="127" t="s">
        <v>544</v>
      </c>
      <c r="G421" s="80"/>
      <c r="I421" s="5"/>
      <c r="J421" s="5"/>
      <c r="K421" s="81"/>
      <c r="L421" s="81"/>
      <c r="M421" s="81"/>
      <c r="N421" s="81"/>
    </row>
    <row r="422" spans="1:14" ht="22.5" x14ac:dyDescent="0.15">
      <c r="A422" s="122">
        <v>295</v>
      </c>
      <c r="B422" s="123" t="s">
        <v>545</v>
      </c>
      <c r="C422" s="123" t="s">
        <v>526</v>
      </c>
      <c r="D422" s="123" t="s">
        <v>546</v>
      </c>
      <c r="E422" s="123" t="s">
        <v>547</v>
      </c>
      <c r="F422" s="123" t="s">
        <v>547</v>
      </c>
      <c r="G422" s="80"/>
      <c r="I422" s="5"/>
      <c r="J422" s="5"/>
      <c r="K422" s="81"/>
      <c r="L422" s="81"/>
      <c r="M422" s="81"/>
      <c r="N422" s="81"/>
    </row>
    <row r="423" spans="1:14" x14ac:dyDescent="0.15">
      <c r="A423" s="125">
        <v>299</v>
      </c>
      <c r="B423" s="126" t="s">
        <v>548</v>
      </c>
      <c r="C423" s="126" t="s">
        <v>526</v>
      </c>
      <c r="D423" s="126" t="s">
        <v>541</v>
      </c>
      <c r="E423" s="126"/>
      <c r="F423" s="126" t="s">
        <v>542</v>
      </c>
      <c r="G423" s="82"/>
      <c r="I423" s="5"/>
      <c r="J423" s="5"/>
      <c r="K423" s="81"/>
      <c r="L423" s="81"/>
      <c r="M423" s="81"/>
      <c r="N423" s="81"/>
    </row>
    <row r="424" spans="1:14" ht="33.75" x14ac:dyDescent="0.15">
      <c r="A424" s="122">
        <v>300</v>
      </c>
      <c r="B424" s="123" t="s">
        <v>117</v>
      </c>
      <c r="C424" s="123" t="s">
        <v>523</v>
      </c>
      <c r="D424" s="123" t="s">
        <v>499</v>
      </c>
      <c r="E424" s="123" t="s">
        <v>549</v>
      </c>
      <c r="F424" s="123" t="s">
        <v>550</v>
      </c>
      <c r="G424" s="82"/>
      <c r="I424" s="5"/>
      <c r="J424" s="5"/>
      <c r="K424" s="81"/>
      <c r="L424" s="81"/>
      <c r="M424" s="81"/>
      <c r="N424" s="81"/>
    </row>
    <row r="425" spans="1:14" ht="33.75" x14ac:dyDescent="0.15">
      <c r="A425" s="125">
        <v>304</v>
      </c>
      <c r="B425" s="126" t="s">
        <v>551</v>
      </c>
      <c r="C425" s="126" t="s">
        <v>520</v>
      </c>
      <c r="D425" s="126" t="s">
        <v>552</v>
      </c>
      <c r="E425" s="126" t="s">
        <v>553</v>
      </c>
      <c r="F425" s="126" t="s">
        <v>554</v>
      </c>
      <c r="G425" s="82"/>
      <c r="I425" s="5"/>
      <c r="J425" s="5"/>
    </row>
    <row r="426" spans="1:14" ht="33.75" x14ac:dyDescent="0.15">
      <c r="A426" s="125" t="s">
        <v>555</v>
      </c>
      <c r="B426" s="126" t="s">
        <v>556</v>
      </c>
      <c r="C426" s="126" t="s">
        <v>492</v>
      </c>
      <c r="D426" s="126" t="s">
        <v>557</v>
      </c>
      <c r="E426" s="126" t="s">
        <v>558</v>
      </c>
      <c r="F426" s="126" t="s">
        <v>559</v>
      </c>
      <c r="G426" s="82"/>
      <c r="I426" s="5"/>
      <c r="J426" s="5"/>
    </row>
    <row r="427" spans="1:14" ht="45" x14ac:dyDescent="0.15">
      <c r="A427" s="122">
        <v>311</v>
      </c>
      <c r="B427" s="123" t="s">
        <v>560</v>
      </c>
      <c r="C427" s="123" t="s">
        <v>520</v>
      </c>
      <c r="D427" s="123" t="s">
        <v>561</v>
      </c>
      <c r="E427" s="123" t="s">
        <v>562</v>
      </c>
      <c r="F427" s="123" t="s">
        <v>563</v>
      </c>
      <c r="G427" s="82"/>
      <c r="I427" s="5"/>
      <c r="J427" s="5"/>
    </row>
    <row r="428" spans="1:14" ht="22.5" x14ac:dyDescent="0.15">
      <c r="A428" s="125">
        <v>312</v>
      </c>
      <c r="B428" s="126" t="s">
        <v>564</v>
      </c>
      <c r="C428" s="126" t="s">
        <v>565</v>
      </c>
      <c r="D428" s="126" t="s">
        <v>486</v>
      </c>
      <c r="E428" s="126" t="s">
        <v>566</v>
      </c>
      <c r="F428" s="126" t="s">
        <v>566</v>
      </c>
      <c r="G428" s="79"/>
      <c r="H428" s="79"/>
      <c r="I428" s="79"/>
      <c r="J428" s="79"/>
      <c r="K428" s="81"/>
      <c r="L428" s="81"/>
      <c r="M428" s="81"/>
      <c r="N428" s="81"/>
    </row>
    <row r="429" spans="1:14" ht="90" x14ac:dyDescent="0.15">
      <c r="A429" s="122">
        <v>313</v>
      </c>
      <c r="B429" s="123" t="s">
        <v>567</v>
      </c>
      <c r="C429" s="123" t="s">
        <v>568</v>
      </c>
      <c r="D429" s="123" t="s">
        <v>569</v>
      </c>
      <c r="E429" s="126" t="s">
        <v>570</v>
      </c>
      <c r="F429" s="123" t="s">
        <v>571</v>
      </c>
      <c r="K429" s="81"/>
      <c r="L429" s="81"/>
      <c r="M429" s="81"/>
      <c r="N429" s="81"/>
    </row>
    <row r="430" spans="1:14" ht="33.75" x14ac:dyDescent="0.15">
      <c r="A430" s="125">
        <v>315</v>
      </c>
      <c r="B430" s="126" t="s">
        <v>572</v>
      </c>
      <c r="C430" s="126" t="s">
        <v>573</v>
      </c>
      <c r="D430" s="126" t="s">
        <v>574</v>
      </c>
      <c r="E430" s="126"/>
      <c r="F430" s="126" t="s">
        <v>542</v>
      </c>
    </row>
    <row r="431" spans="1:14" x14ac:dyDescent="0.15">
      <c r="A431" s="122">
        <v>316</v>
      </c>
      <c r="B431" s="123" t="s">
        <v>572</v>
      </c>
      <c r="C431" s="123" t="s">
        <v>526</v>
      </c>
      <c r="D431" s="123" t="s">
        <v>541</v>
      </c>
      <c r="E431" s="123"/>
      <c r="F431" s="123" t="s">
        <v>542</v>
      </c>
    </row>
    <row r="432" spans="1:14" ht="22.5" x14ac:dyDescent="0.15">
      <c r="A432" s="125">
        <v>319</v>
      </c>
      <c r="B432" s="126" t="s">
        <v>122</v>
      </c>
      <c r="C432" s="126" t="s">
        <v>498</v>
      </c>
      <c r="D432" s="126" t="s">
        <v>499</v>
      </c>
      <c r="E432" s="126" t="s">
        <v>505</v>
      </c>
      <c r="F432" s="126" t="s">
        <v>505</v>
      </c>
    </row>
    <row r="433" spans="1:6" ht="78.75" x14ac:dyDescent="0.15">
      <c r="A433" s="122">
        <v>322</v>
      </c>
      <c r="B433" s="123" t="s">
        <v>124</v>
      </c>
      <c r="C433" s="123" t="s">
        <v>526</v>
      </c>
      <c r="D433" s="123" t="s">
        <v>495</v>
      </c>
      <c r="E433" s="126" t="s">
        <v>575</v>
      </c>
      <c r="F433" s="126" t="s">
        <v>517</v>
      </c>
    </row>
    <row r="434" spans="1:6" ht="45" x14ac:dyDescent="0.15">
      <c r="A434" s="125">
        <v>323</v>
      </c>
      <c r="B434" s="126" t="s">
        <v>576</v>
      </c>
      <c r="C434" s="126" t="s">
        <v>565</v>
      </c>
      <c r="D434" s="126" t="s">
        <v>577</v>
      </c>
      <c r="E434" s="126" t="s">
        <v>578</v>
      </c>
      <c r="F434" s="126" t="s">
        <v>579</v>
      </c>
    </row>
    <row r="435" spans="1:6" ht="22.5" x14ac:dyDescent="0.15">
      <c r="A435" s="122">
        <v>330</v>
      </c>
      <c r="B435" s="123" t="s">
        <v>133</v>
      </c>
      <c r="C435" s="123" t="s">
        <v>523</v>
      </c>
      <c r="D435" s="123" t="s">
        <v>580</v>
      </c>
      <c r="E435" s="123" t="s">
        <v>581</v>
      </c>
      <c r="F435" s="123" t="s">
        <v>581</v>
      </c>
    </row>
    <row r="436" spans="1:6" ht="33.75" x14ac:dyDescent="0.15">
      <c r="A436" s="125">
        <v>331</v>
      </c>
      <c r="B436" s="126" t="s">
        <v>582</v>
      </c>
      <c r="C436" s="126" t="s">
        <v>573</v>
      </c>
      <c r="D436" s="126" t="s">
        <v>583</v>
      </c>
      <c r="E436" s="126" t="s">
        <v>584</v>
      </c>
      <c r="F436" s="126" t="s">
        <v>585</v>
      </c>
    </row>
    <row r="437" spans="1:6" ht="45" x14ac:dyDescent="0.15">
      <c r="A437" s="125">
        <v>332</v>
      </c>
      <c r="B437" s="126" t="s">
        <v>582</v>
      </c>
      <c r="C437" s="126" t="s">
        <v>586</v>
      </c>
      <c r="D437" s="126" t="s">
        <v>587</v>
      </c>
      <c r="E437" s="126" t="s">
        <v>588</v>
      </c>
      <c r="F437" s="126" t="s">
        <v>589</v>
      </c>
    </row>
    <row r="438" spans="1:6" ht="33.75" x14ac:dyDescent="0.15">
      <c r="A438" s="122" t="s">
        <v>590</v>
      </c>
      <c r="B438" s="123" t="s">
        <v>591</v>
      </c>
      <c r="C438" s="123" t="s">
        <v>492</v>
      </c>
      <c r="D438" s="123" t="s">
        <v>557</v>
      </c>
      <c r="E438" s="123" t="s">
        <v>558</v>
      </c>
      <c r="F438" s="123" t="s">
        <v>559</v>
      </c>
    </row>
    <row r="439" spans="1:6" ht="22.5" x14ac:dyDescent="0.15">
      <c r="A439" s="125" t="s">
        <v>592</v>
      </c>
      <c r="B439" s="126" t="s">
        <v>137</v>
      </c>
      <c r="C439" s="126" t="s">
        <v>593</v>
      </c>
      <c r="D439" s="126" t="s">
        <v>499</v>
      </c>
      <c r="E439" s="126" t="s">
        <v>594</v>
      </c>
      <c r="F439" s="126" t="s">
        <v>594</v>
      </c>
    </row>
    <row r="440" spans="1:6" ht="22.5" x14ac:dyDescent="0.15">
      <c r="A440" s="122">
        <v>338</v>
      </c>
      <c r="B440" s="123" t="s">
        <v>595</v>
      </c>
      <c r="C440" s="123" t="s">
        <v>520</v>
      </c>
      <c r="D440" s="123" t="s">
        <v>486</v>
      </c>
      <c r="E440" s="126" t="s">
        <v>596</v>
      </c>
      <c r="F440" s="126" t="s">
        <v>596</v>
      </c>
    </row>
    <row r="441" spans="1:6" ht="33.75" x14ac:dyDescent="0.15">
      <c r="A441" s="125">
        <v>341</v>
      </c>
      <c r="B441" s="126" t="s">
        <v>148</v>
      </c>
      <c r="C441" s="126" t="s">
        <v>498</v>
      </c>
      <c r="D441" s="126" t="s">
        <v>486</v>
      </c>
      <c r="E441" s="126" t="s">
        <v>597</v>
      </c>
      <c r="F441" s="126" t="s">
        <v>597</v>
      </c>
    </row>
    <row r="442" spans="1:6" ht="22.5" x14ac:dyDescent="0.15">
      <c r="A442" s="122">
        <v>342</v>
      </c>
      <c r="B442" s="123" t="s">
        <v>598</v>
      </c>
      <c r="C442" s="123" t="s">
        <v>526</v>
      </c>
      <c r="D442" s="123" t="s">
        <v>599</v>
      </c>
      <c r="E442" s="126" t="s">
        <v>547</v>
      </c>
      <c r="F442" s="123" t="s">
        <v>547</v>
      </c>
    </row>
    <row r="443" spans="1:6" ht="45" x14ac:dyDescent="0.15">
      <c r="A443" s="125">
        <v>346</v>
      </c>
      <c r="B443" s="126" t="s">
        <v>600</v>
      </c>
      <c r="C443" s="126" t="s">
        <v>520</v>
      </c>
      <c r="D443" s="126" t="s">
        <v>561</v>
      </c>
      <c r="E443" s="126" t="s">
        <v>601</v>
      </c>
      <c r="F443" s="126" t="s">
        <v>563</v>
      </c>
    </row>
    <row r="444" spans="1:6" ht="45" x14ac:dyDescent="0.15">
      <c r="A444" s="122" t="s">
        <v>602</v>
      </c>
      <c r="B444" s="123" t="s">
        <v>152</v>
      </c>
      <c r="C444" s="123" t="s">
        <v>526</v>
      </c>
      <c r="D444" s="126" t="s">
        <v>495</v>
      </c>
      <c r="E444" s="126" t="s">
        <v>603</v>
      </c>
      <c r="F444" s="126" t="s">
        <v>603</v>
      </c>
    </row>
    <row r="445" spans="1:6" ht="45" x14ac:dyDescent="0.15">
      <c r="A445" s="125">
        <v>354</v>
      </c>
      <c r="B445" s="126" t="s">
        <v>604</v>
      </c>
      <c r="C445" s="126" t="s">
        <v>573</v>
      </c>
      <c r="D445" s="126" t="s">
        <v>605</v>
      </c>
      <c r="E445" s="126" t="s">
        <v>606</v>
      </c>
      <c r="F445" s="126" t="s">
        <v>606</v>
      </c>
    </row>
    <row r="446" spans="1:6" ht="22.5" x14ac:dyDescent="0.15">
      <c r="A446" s="122">
        <v>361</v>
      </c>
      <c r="B446" s="123" t="s">
        <v>607</v>
      </c>
      <c r="C446" s="123" t="s">
        <v>565</v>
      </c>
      <c r="D446" s="123" t="s">
        <v>486</v>
      </c>
      <c r="E446" s="123" t="s">
        <v>566</v>
      </c>
      <c r="F446" s="123" t="s">
        <v>566</v>
      </c>
    </row>
    <row r="447" spans="1:6" ht="22.5" x14ac:dyDescent="0.15">
      <c r="A447" s="125">
        <v>362</v>
      </c>
      <c r="B447" s="126" t="s">
        <v>608</v>
      </c>
      <c r="C447" s="126" t="s">
        <v>492</v>
      </c>
      <c r="D447" s="126" t="s">
        <v>486</v>
      </c>
      <c r="E447" s="126" t="s">
        <v>531</v>
      </c>
      <c r="F447" s="126" t="s">
        <v>531</v>
      </c>
    </row>
    <row r="448" spans="1:6" ht="45" x14ac:dyDescent="0.15">
      <c r="A448" s="122">
        <v>363</v>
      </c>
      <c r="B448" s="123" t="s">
        <v>189</v>
      </c>
      <c r="C448" s="123" t="s">
        <v>526</v>
      </c>
      <c r="D448" s="123" t="s">
        <v>609</v>
      </c>
      <c r="E448" s="126" t="s">
        <v>610</v>
      </c>
      <c r="F448" s="126" t="s">
        <v>610</v>
      </c>
    </row>
    <row r="449" spans="1:6" ht="78.75" x14ac:dyDescent="0.15">
      <c r="A449" s="125" t="s">
        <v>611</v>
      </c>
      <c r="B449" s="126" t="s">
        <v>160</v>
      </c>
      <c r="C449" s="126" t="s">
        <v>526</v>
      </c>
      <c r="D449" s="126" t="s">
        <v>495</v>
      </c>
      <c r="E449" s="126" t="s">
        <v>612</v>
      </c>
      <c r="F449" s="126" t="s">
        <v>517</v>
      </c>
    </row>
    <row r="450" spans="1:6" ht="22.5" x14ac:dyDescent="0.15">
      <c r="A450" s="122">
        <v>365</v>
      </c>
      <c r="B450" s="123" t="s">
        <v>613</v>
      </c>
      <c r="C450" s="123" t="s">
        <v>565</v>
      </c>
      <c r="D450" s="123" t="s">
        <v>614</v>
      </c>
      <c r="E450" s="126" t="s">
        <v>615</v>
      </c>
      <c r="F450" s="126" t="s">
        <v>615</v>
      </c>
    </row>
    <row r="451" spans="1:6" ht="22.5" x14ac:dyDescent="0.15">
      <c r="A451" s="125">
        <v>367</v>
      </c>
      <c r="B451" s="126" t="s">
        <v>193</v>
      </c>
      <c r="C451" s="126" t="s">
        <v>498</v>
      </c>
      <c r="D451" s="126" t="s">
        <v>499</v>
      </c>
      <c r="E451" s="126" t="s">
        <v>505</v>
      </c>
      <c r="F451" s="126" t="s">
        <v>505</v>
      </c>
    </row>
    <row r="452" spans="1:6" ht="56.25" x14ac:dyDescent="0.15">
      <c r="A452" s="122">
        <v>368</v>
      </c>
      <c r="B452" s="123" t="s">
        <v>616</v>
      </c>
      <c r="C452" s="123" t="s">
        <v>520</v>
      </c>
      <c r="D452" s="123" t="s">
        <v>617</v>
      </c>
      <c r="E452" s="126" t="s">
        <v>618</v>
      </c>
      <c r="F452" s="126" t="s">
        <v>619</v>
      </c>
    </row>
    <row r="453" spans="1:6" ht="22.5" x14ac:dyDescent="0.15">
      <c r="A453" s="125">
        <v>369</v>
      </c>
      <c r="B453" s="126" t="s">
        <v>620</v>
      </c>
      <c r="C453" s="126" t="s">
        <v>565</v>
      </c>
      <c r="D453" s="126" t="s">
        <v>546</v>
      </c>
      <c r="E453" s="126" t="s">
        <v>547</v>
      </c>
      <c r="F453" s="126" t="s">
        <v>547</v>
      </c>
    </row>
    <row r="454" spans="1:6" ht="45" x14ac:dyDescent="0.15">
      <c r="A454" s="125">
        <v>373</v>
      </c>
      <c r="B454" s="126" t="s">
        <v>621</v>
      </c>
      <c r="C454" s="126" t="s">
        <v>523</v>
      </c>
      <c r="D454" s="126" t="s">
        <v>622</v>
      </c>
      <c r="E454" s="126" t="s">
        <v>623</v>
      </c>
      <c r="F454" s="126" t="s">
        <v>624</v>
      </c>
    </row>
    <row r="455" spans="1:6" x14ac:dyDescent="0.15">
      <c r="A455" s="125">
        <v>379</v>
      </c>
      <c r="B455" s="126" t="s">
        <v>625</v>
      </c>
      <c r="C455" s="126" t="s">
        <v>526</v>
      </c>
      <c r="D455" s="126" t="s">
        <v>626</v>
      </c>
      <c r="E455" s="126"/>
      <c r="F455" s="126" t="s">
        <v>627</v>
      </c>
    </row>
    <row r="456" spans="1:6" ht="56.25" x14ac:dyDescent="0.15">
      <c r="A456" s="125" t="s">
        <v>628</v>
      </c>
      <c r="B456" s="126" t="s">
        <v>141</v>
      </c>
      <c r="C456" s="126" t="s">
        <v>593</v>
      </c>
      <c r="D456" s="126" t="s">
        <v>495</v>
      </c>
      <c r="E456" s="126" t="s">
        <v>629</v>
      </c>
      <c r="F456" s="126" t="s">
        <v>629</v>
      </c>
    </row>
    <row r="457" spans="1:6" ht="78.75" x14ac:dyDescent="0.15">
      <c r="A457" s="125" t="s">
        <v>630</v>
      </c>
      <c r="B457" s="126" t="s">
        <v>169</v>
      </c>
      <c r="C457" s="126" t="s">
        <v>526</v>
      </c>
      <c r="D457" s="126" t="s">
        <v>499</v>
      </c>
      <c r="E457" s="126" t="s">
        <v>631</v>
      </c>
      <c r="F457" s="126" t="s">
        <v>603</v>
      </c>
    </row>
    <row r="458" spans="1:6" ht="56.25" x14ac:dyDescent="0.15">
      <c r="A458" s="125">
        <v>383</v>
      </c>
      <c r="B458" s="126" t="s">
        <v>632</v>
      </c>
      <c r="C458" s="126" t="s">
        <v>586</v>
      </c>
      <c r="D458" s="126" t="s">
        <v>495</v>
      </c>
      <c r="E458" s="126" t="s">
        <v>633</v>
      </c>
      <c r="F458" s="126" t="s">
        <v>634</v>
      </c>
    </row>
    <row r="459" spans="1:6" ht="78.75" x14ac:dyDescent="0.15">
      <c r="A459" s="125">
        <v>392</v>
      </c>
      <c r="B459" s="126" t="s">
        <v>200</v>
      </c>
      <c r="C459" s="126" t="s">
        <v>485</v>
      </c>
      <c r="D459" s="126" t="s">
        <v>495</v>
      </c>
      <c r="E459" s="126" t="s">
        <v>635</v>
      </c>
      <c r="F459" s="126" t="s">
        <v>636</v>
      </c>
    </row>
    <row r="460" spans="1:6" ht="22.5" x14ac:dyDescent="0.15">
      <c r="A460" s="125">
        <v>393</v>
      </c>
      <c r="B460" s="126" t="s">
        <v>637</v>
      </c>
      <c r="C460" s="126" t="s">
        <v>526</v>
      </c>
      <c r="D460" s="126" t="s">
        <v>599</v>
      </c>
      <c r="E460" s="126" t="s">
        <v>547</v>
      </c>
      <c r="F460" s="126" t="s">
        <v>547</v>
      </c>
    </row>
    <row r="461" spans="1:6" ht="22.5" x14ac:dyDescent="0.15">
      <c r="A461" s="125">
        <v>396</v>
      </c>
      <c r="B461" s="126" t="s">
        <v>638</v>
      </c>
      <c r="C461" s="126" t="s">
        <v>565</v>
      </c>
      <c r="D461" s="126" t="s">
        <v>639</v>
      </c>
      <c r="E461" s="126" t="s">
        <v>640</v>
      </c>
      <c r="F461" s="126" t="s">
        <v>640</v>
      </c>
    </row>
    <row r="462" spans="1:6" ht="101.25" x14ac:dyDescent="0.15">
      <c r="A462" s="125" t="s">
        <v>641</v>
      </c>
      <c r="B462" s="126" t="s">
        <v>179</v>
      </c>
      <c r="C462" s="126" t="s">
        <v>526</v>
      </c>
      <c r="D462" s="126" t="s">
        <v>499</v>
      </c>
      <c r="E462" s="126" t="s">
        <v>642</v>
      </c>
      <c r="F462" s="126" t="s">
        <v>603</v>
      </c>
    </row>
    <row r="463" spans="1:6" ht="45" x14ac:dyDescent="0.15">
      <c r="A463" s="125">
        <v>405</v>
      </c>
      <c r="B463" s="128">
        <v>38393</v>
      </c>
      <c r="C463" s="126" t="s">
        <v>526</v>
      </c>
      <c r="D463" s="126" t="s">
        <v>486</v>
      </c>
      <c r="E463" s="126" t="s">
        <v>643</v>
      </c>
      <c r="F463" s="126" t="s">
        <v>643</v>
      </c>
    </row>
    <row r="464" spans="1:6" ht="22.5" x14ac:dyDescent="0.15">
      <c r="A464" s="122">
        <v>410</v>
      </c>
      <c r="B464" s="129">
        <v>38454</v>
      </c>
      <c r="C464" s="130" t="s">
        <v>526</v>
      </c>
      <c r="D464" s="130" t="s">
        <v>599</v>
      </c>
      <c r="E464" s="130" t="s">
        <v>547</v>
      </c>
      <c r="F464" s="130" t="s">
        <v>547</v>
      </c>
    </row>
    <row r="465" spans="1:6" ht="45" x14ac:dyDescent="0.15">
      <c r="A465" s="125">
        <v>412</v>
      </c>
      <c r="B465" s="128">
        <v>38470</v>
      </c>
      <c r="C465" s="126" t="s">
        <v>520</v>
      </c>
      <c r="D465" s="126" t="s">
        <v>644</v>
      </c>
      <c r="E465" s="126" t="s">
        <v>645</v>
      </c>
      <c r="F465" s="126" t="s">
        <v>645</v>
      </c>
    </row>
    <row r="466" spans="1:6" ht="22.5" x14ac:dyDescent="0.15">
      <c r="A466" s="125">
        <v>414</v>
      </c>
      <c r="B466" s="128">
        <v>38498</v>
      </c>
      <c r="C466" s="126" t="s">
        <v>565</v>
      </c>
      <c r="D466" s="126" t="s">
        <v>646</v>
      </c>
      <c r="E466" s="126" t="s">
        <v>647</v>
      </c>
      <c r="F466" s="126" t="s">
        <v>647</v>
      </c>
    </row>
    <row r="467" spans="1:6" ht="22.5" x14ac:dyDescent="0.15">
      <c r="A467" s="125">
        <v>420</v>
      </c>
      <c r="B467" s="128">
        <v>38526</v>
      </c>
      <c r="C467" s="126" t="s">
        <v>498</v>
      </c>
      <c r="D467" s="126" t="s">
        <v>486</v>
      </c>
      <c r="E467" s="126" t="s">
        <v>505</v>
      </c>
      <c r="F467" s="126" t="s">
        <v>505</v>
      </c>
    </row>
    <row r="468" spans="1:6" ht="33.75" x14ac:dyDescent="0.15">
      <c r="A468" s="125">
        <v>424</v>
      </c>
      <c r="B468" s="128">
        <v>38553</v>
      </c>
      <c r="C468" s="128" t="s">
        <v>492</v>
      </c>
      <c r="D468" s="123" t="s">
        <v>557</v>
      </c>
      <c r="E468" s="123" t="s">
        <v>558</v>
      </c>
      <c r="F468" s="123" t="s">
        <v>559</v>
      </c>
    </row>
    <row r="469" spans="1:6" ht="22.5" x14ac:dyDescent="0.15">
      <c r="A469" s="125" t="s">
        <v>648</v>
      </c>
      <c r="B469" s="128">
        <v>38559</v>
      </c>
      <c r="C469" s="126" t="s">
        <v>593</v>
      </c>
      <c r="D469" s="126" t="s">
        <v>499</v>
      </c>
      <c r="E469" s="126" t="s">
        <v>649</v>
      </c>
      <c r="F469" s="126" t="s">
        <v>649</v>
      </c>
    </row>
    <row r="470" spans="1:6" ht="33.75" x14ac:dyDescent="0.15">
      <c r="A470" s="125">
        <v>430</v>
      </c>
      <c r="B470" s="128">
        <v>38576</v>
      </c>
      <c r="C470" s="128" t="s">
        <v>492</v>
      </c>
      <c r="D470" s="126" t="s">
        <v>650</v>
      </c>
      <c r="E470" s="126" t="s">
        <v>651</v>
      </c>
      <c r="F470" s="126" t="s">
        <v>559</v>
      </c>
    </row>
    <row r="471" spans="1:6" ht="45" x14ac:dyDescent="0.15">
      <c r="A471" s="125">
        <v>436</v>
      </c>
      <c r="B471" s="128">
        <v>38638</v>
      </c>
      <c r="C471" s="126" t="s">
        <v>565</v>
      </c>
      <c r="D471" s="126" t="s">
        <v>577</v>
      </c>
      <c r="E471" s="126" t="s">
        <v>578</v>
      </c>
      <c r="F471" s="126" t="s">
        <v>579</v>
      </c>
    </row>
    <row r="472" spans="1:6" ht="78.75" x14ac:dyDescent="0.15">
      <c r="A472" s="125" t="s">
        <v>652</v>
      </c>
      <c r="B472" s="128">
        <v>38649</v>
      </c>
      <c r="C472" s="126" t="s">
        <v>526</v>
      </c>
      <c r="D472" s="126" t="s">
        <v>499</v>
      </c>
      <c r="E472" s="126" t="s">
        <v>653</v>
      </c>
      <c r="F472" s="126" t="s">
        <v>603</v>
      </c>
    </row>
    <row r="473" spans="1:6" ht="22.5" x14ac:dyDescent="0.15">
      <c r="A473" s="125">
        <v>441</v>
      </c>
      <c r="B473" s="128">
        <v>38673</v>
      </c>
      <c r="C473" s="126" t="s">
        <v>565</v>
      </c>
      <c r="D473" s="130" t="s">
        <v>599</v>
      </c>
      <c r="E473" s="130" t="s">
        <v>547</v>
      </c>
      <c r="F473" s="130" t="s">
        <v>547</v>
      </c>
    </row>
    <row r="474" spans="1:6" ht="22.5" x14ac:dyDescent="0.15">
      <c r="A474" s="125">
        <v>442</v>
      </c>
      <c r="B474" s="128">
        <v>38677</v>
      </c>
      <c r="C474" s="126" t="s">
        <v>520</v>
      </c>
      <c r="D474" s="126" t="s">
        <v>654</v>
      </c>
      <c r="E474" s="126" t="s">
        <v>655</v>
      </c>
      <c r="F474" s="126" t="s">
        <v>655</v>
      </c>
    </row>
    <row r="475" spans="1:6" ht="360" x14ac:dyDescent="0.15">
      <c r="A475" s="125">
        <v>449</v>
      </c>
      <c r="B475" s="128">
        <v>38716</v>
      </c>
      <c r="C475" s="126" t="s">
        <v>485</v>
      </c>
      <c r="D475" s="126" t="s">
        <v>495</v>
      </c>
      <c r="E475" s="131" t="s">
        <v>656</v>
      </c>
      <c r="F475" s="126" t="s">
        <v>657</v>
      </c>
    </row>
    <row r="476" spans="1:6" ht="45" x14ac:dyDescent="0.15">
      <c r="A476" s="125" t="s">
        <v>658</v>
      </c>
      <c r="B476" s="128">
        <v>38734</v>
      </c>
      <c r="C476" s="126" t="s">
        <v>520</v>
      </c>
      <c r="D476" s="126" t="s">
        <v>561</v>
      </c>
      <c r="E476" s="126" t="s">
        <v>601</v>
      </c>
      <c r="F476" s="126" t="s">
        <v>563</v>
      </c>
    </row>
    <row r="477" spans="1:6" ht="22.5" x14ac:dyDescent="0.15">
      <c r="A477" s="125">
        <v>455</v>
      </c>
      <c r="B477" s="128">
        <v>38769</v>
      </c>
      <c r="C477" s="126" t="s">
        <v>659</v>
      </c>
      <c r="D477" s="126" t="s">
        <v>660</v>
      </c>
      <c r="E477" s="126" t="s">
        <v>661</v>
      </c>
      <c r="F477" s="126" t="s">
        <v>661</v>
      </c>
    </row>
    <row r="478" spans="1:6" ht="22.5" x14ac:dyDescent="0.15">
      <c r="A478" s="125">
        <v>458</v>
      </c>
      <c r="B478" s="128">
        <v>38792</v>
      </c>
      <c r="C478" s="130" t="s">
        <v>662</v>
      </c>
      <c r="D478" s="126" t="s">
        <v>599</v>
      </c>
      <c r="E478" s="130" t="s">
        <v>547</v>
      </c>
      <c r="F478" s="130" t="s">
        <v>547</v>
      </c>
    </row>
    <row r="479" spans="1:6" ht="22.5" x14ac:dyDescent="0.15">
      <c r="A479" s="125">
        <v>460</v>
      </c>
      <c r="B479" s="128">
        <v>38812</v>
      </c>
      <c r="C479" s="126" t="s">
        <v>498</v>
      </c>
      <c r="D479" s="126" t="s">
        <v>499</v>
      </c>
      <c r="E479" s="126" t="s">
        <v>594</v>
      </c>
      <c r="F479" s="126" t="s">
        <v>594</v>
      </c>
    </row>
    <row r="480" spans="1:6" ht="123.75" x14ac:dyDescent="0.15">
      <c r="A480" s="125">
        <v>462</v>
      </c>
      <c r="B480" s="128">
        <v>38818</v>
      </c>
      <c r="C480" s="126" t="s">
        <v>520</v>
      </c>
      <c r="D480" s="126" t="s">
        <v>663</v>
      </c>
      <c r="E480" s="126" t="s">
        <v>664</v>
      </c>
      <c r="F480" s="126" t="s">
        <v>665</v>
      </c>
    </row>
    <row r="481" spans="1:6" ht="22.5" x14ac:dyDescent="0.15">
      <c r="A481" s="125">
        <v>471</v>
      </c>
      <c r="B481" s="128">
        <v>38960</v>
      </c>
      <c r="C481" s="126" t="s">
        <v>520</v>
      </c>
      <c r="D481" s="126" t="s">
        <v>666</v>
      </c>
      <c r="E481" s="126" t="s">
        <v>667</v>
      </c>
      <c r="F481" s="126" t="s">
        <v>667</v>
      </c>
    </row>
    <row r="482" spans="1:6" ht="22.5" x14ac:dyDescent="0.15">
      <c r="A482" s="125">
        <v>472</v>
      </c>
      <c r="B482" s="128">
        <v>38973</v>
      </c>
      <c r="C482" s="126" t="s">
        <v>593</v>
      </c>
      <c r="D482" s="123" t="s">
        <v>546</v>
      </c>
      <c r="E482" s="123" t="s">
        <v>547</v>
      </c>
      <c r="F482" s="123" t="s">
        <v>547</v>
      </c>
    </row>
    <row r="483" spans="1:6" x14ac:dyDescent="0.15">
      <c r="A483" s="125">
        <v>473</v>
      </c>
      <c r="B483" s="128">
        <v>38986</v>
      </c>
      <c r="C483" s="126" t="s">
        <v>520</v>
      </c>
      <c r="D483" s="126" t="s">
        <v>668</v>
      </c>
      <c r="E483" s="126" t="s">
        <v>669</v>
      </c>
      <c r="F483" s="126" t="s">
        <v>669</v>
      </c>
    </row>
    <row r="484" spans="1:6" ht="33.75" x14ac:dyDescent="0.15">
      <c r="A484" s="125">
        <v>486</v>
      </c>
      <c r="B484" s="128" t="s">
        <v>283</v>
      </c>
      <c r="C484" s="126" t="s">
        <v>593</v>
      </c>
      <c r="D484" s="126" t="s">
        <v>499</v>
      </c>
      <c r="E484" s="126" t="s">
        <v>670</v>
      </c>
      <c r="F484" s="126" t="s">
        <v>670</v>
      </c>
    </row>
    <row r="485" spans="1:6" ht="78.75" x14ac:dyDescent="0.15">
      <c r="A485" s="125" t="s">
        <v>671</v>
      </c>
      <c r="B485" s="128" t="s">
        <v>248</v>
      </c>
      <c r="C485" s="126" t="s">
        <v>526</v>
      </c>
      <c r="D485" s="126" t="s">
        <v>499</v>
      </c>
      <c r="E485" s="126" t="s">
        <v>653</v>
      </c>
      <c r="F485" s="126" t="s">
        <v>603</v>
      </c>
    </row>
    <row r="486" spans="1:6" ht="56.25" x14ac:dyDescent="0.15">
      <c r="A486" s="125" t="s">
        <v>672</v>
      </c>
      <c r="B486" s="128" t="s">
        <v>289</v>
      </c>
      <c r="C486" s="126" t="s">
        <v>520</v>
      </c>
      <c r="D486" s="126" t="s">
        <v>617</v>
      </c>
      <c r="E486" s="126" t="s">
        <v>618</v>
      </c>
      <c r="F486" s="126" t="s">
        <v>619</v>
      </c>
    </row>
    <row r="487" spans="1:6" ht="22.5" x14ac:dyDescent="0.15">
      <c r="A487" s="125" t="s">
        <v>673</v>
      </c>
      <c r="B487" s="128" t="s">
        <v>296</v>
      </c>
      <c r="C487" s="126" t="s">
        <v>498</v>
      </c>
      <c r="D487" s="126" t="s">
        <v>499</v>
      </c>
      <c r="E487" s="126" t="s">
        <v>594</v>
      </c>
      <c r="F487" s="126" t="s">
        <v>594</v>
      </c>
    </row>
    <row r="488" spans="1:6" ht="101.25" x14ac:dyDescent="0.15">
      <c r="A488" s="125">
        <v>496</v>
      </c>
      <c r="B488" s="128" t="s">
        <v>325</v>
      </c>
      <c r="C488" s="126" t="s">
        <v>520</v>
      </c>
      <c r="D488" s="126" t="s">
        <v>674</v>
      </c>
      <c r="E488" s="126" t="s">
        <v>675</v>
      </c>
      <c r="F488" s="126" t="s">
        <v>676</v>
      </c>
    </row>
    <row r="489" spans="1:6" ht="45" x14ac:dyDescent="0.15">
      <c r="A489" s="125" t="s">
        <v>677</v>
      </c>
      <c r="B489" s="128" t="s">
        <v>678</v>
      </c>
      <c r="C489" s="126" t="s">
        <v>520</v>
      </c>
      <c r="D489" s="126" t="s">
        <v>679</v>
      </c>
      <c r="E489" s="126" t="s">
        <v>562</v>
      </c>
      <c r="F489" s="126" t="s">
        <v>563</v>
      </c>
    </row>
    <row r="490" spans="1:6" ht="45" x14ac:dyDescent="0.15">
      <c r="A490" s="125">
        <v>501</v>
      </c>
      <c r="B490" s="128" t="s">
        <v>329</v>
      </c>
      <c r="C490" s="126" t="s">
        <v>485</v>
      </c>
      <c r="D490" s="126" t="s">
        <v>495</v>
      </c>
      <c r="E490" s="126" t="s">
        <v>680</v>
      </c>
      <c r="F490" s="126" t="s">
        <v>657</v>
      </c>
    </row>
    <row r="491" spans="1:6" ht="56.25" x14ac:dyDescent="0.15">
      <c r="A491" s="125" t="s">
        <v>681</v>
      </c>
      <c r="B491" s="128" t="s">
        <v>678</v>
      </c>
      <c r="C491" s="126" t="s">
        <v>520</v>
      </c>
      <c r="D491" s="126" t="s">
        <v>617</v>
      </c>
      <c r="E491" s="126" t="s">
        <v>618</v>
      </c>
      <c r="F491" s="126" t="s">
        <v>619</v>
      </c>
    </row>
    <row r="492" spans="1:6" ht="22.5" x14ac:dyDescent="0.15">
      <c r="A492" s="125">
        <v>510</v>
      </c>
      <c r="B492" s="128" t="s">
        <v>333</v>
      </c>
      <c r="C492" s="126" t="s">
        <v>498</v>
      </c>
      <c r="D492" s="126" t="s">
        <v>499</v>
      </c>
      <c r="E492" s="126" t="s">
        <v>505</v>
      </c>
      <c r="F492" s="126" t="s">
        <v>505</v>
      </c>
    </row>
    <row r="493" spans="1:6" ht="45" x14ac:dyDescent="0.15">
      <c r="A493" s="125">
        <v>511</v>
      </c>
      <c r="B493" s="128" t="s">
        <v>339</v>
      </c>
      <c r="C493" s="126" t="s">
        <v>565</v>
      </c>
      <c r="D493" s="126" t="s">
        <v>577</v>
      </c>
      <c r="E493" s="126" t="s">
        <v>578</v>
      </c>
      <c r="F493" s="126" t="s">
        <v>579</v>
      </c>
    </row>
    <row r="494" spans="1:6" ht="22.5" x14ac:dyDescent="0.15">
      <c r="A494" s="125">
        <v>514</v>
      </c>
      <c r="B494" s="128" t="s">
        <v>341</v>
      </c>
      <c r="C494" s="126" t="s">
        <v>565</v>
      </c>
      <c r="D494" s="126" t="s">
        <v>682</v>
      </c>
      <c r="E494" s="126"/>
      <c r="F494" s="126" t="s">
        <v>258</v>
      </c>
    </row>
    <row r="495" spans="1:6" ht="22.5" x14ac:dyDescent="0.15">
      <c r="A495" s="125" t="s">
        <v>683</v>
      </c>
      <c r="B495" s="128" t="s">
        <v>305</v>
      </c>
      <c r="C495" s="126" t="s">
        <v>498</v>
      </c>
      <c r="D495" s="126" t="s">
        <v>499</v>
      </c>
      <c r="E495" s="126" t="s">
        <v>649</v>
      </c>
      <c r="F495" s="126" t="s">
        <v>649</v>
      </c>
    </row>
    <row r="496" spans="1:6" ht="22.5" x14ac:dyDescent="0.15">
      <c r="A496" s="125">
        <v>519</v>
      </c>
      <c r="B496" s="128" t="s">
        <v>346</v>
      </c>
      <c r="C496" s="126" t="s">
        <v>520</v>
      </c>
      <c r="D496" s="126" t="s">
        <v>646</v>
      </c>
      <c r="E496" s="126" t="s">
        <v>647</v>
      </c>
      <c r="F496" s="126" t="s">
        <v>647</v>
      </c>
    </row>
    <row r="497" spans="1:6" ht="33.75" x14ac:dyDescent="0.15">
      <c r="A497" s="125">
        <v>523</v>
      </c>
      <c r="B497" s="128" t="s">
        <v>286</v>
      </c>
      <c r="C497" s="126" t="s">
        <v>593</v>
      </c>
      <c r="D497" s="126" t="s">
        <v>499</v>
      </c>
      <c r="E497" s="126" t="s">
        <v>670</v>
      </c>
      <c r="F497" s="126" t="s">
        <v>670</v>
      </c>
    </row>
    <row r="498" spans="1:6" ht="101.25" x14ac:dyDescent="0.15">
      <c r="A498" s="125">
        <v>524</v>
      </c>
      <c r="B498" s="128" t="s">
        <v>349</v>
      </c>
      <c r="C498" s="126" t="s">
        <v>520</v>
      </c>
      <c r="D498" s="126" t="s">
        <v>674</v>
      </c>
      <c r="E498" s="126" t="s">
        <v>675</v>
      </c>
      <c r="F498" s="126" t="s">
        <v>676</v>
      </c>
    </row>
    <row r="499" spans="1:6" ht="22.5" x14ac:dyDescent="0.15">
      <c r="A499" s="125">
        <v>536</v>
      </c>
      <c r="B499" s="128" t="s">
        <v>352</v>
      </c>
      <c r="C499" s="126" t="s">
        <v>565</v>
      </c>
      <c r="D499" s="126" t="s">
        <v>499</v>
      </c>
      <c r="E499" s="126" t="s">
        <v>684</v>
      </c>
      <c r="F499" s="126" t="s">
        <v>649</v>
      </c>
    </row>
    <row r="500" spans="1:6" ht="146.25" x14ac:dyDescent="0.15">
      <c r="A500" s="125">
        <v>554</v>
      </c>
      <c r="B500" s="128" t="s">
        <v>685</v>
      </c>
      <c r="C500" s="126" t="s">
        <v>686</v>
      </c>
      <c r="D500" s="126" t="s">
        <v>687</v>
      </c>
      <c r="E500" s="126" t="s">
        <v>688</v>
      </c>
      <c r="F500" s="126" t="s">
        <v>264</v>
      </c>
    </row>
    <row r="501" spans="1:6" ht="56.25" x14ac:dyDescent="0.15">
      <c r="A501" s="125">
        <v>557</v>
      </c>
      <c r="B501" s="128" t="s">
        <v>359</v>
      </c>
      <c r="C501" s="126" t="s">
        <v>485</v>
      </c>
      <c r="D501" s="126" t="s">
        <v>495</v>
      </c>
      <c r="E501" s="126" t="s">
        <v>689</v>
      </c>
      <c r="F501" s="126" t="s">
        <v>690</v>
      </c>
    </row>
    <row r="502" spans="1:6" ht="22.5" x14ac:dyDescent="0.15">
      <c r="A502" s="125">
        <v>571</v>
      </c>
      <c r="B502" s="128" t="s">
        <v>363</v>
      </c>
      <c r="C502" s="126" t="s">
        <v>520</v>
      </c>
      <c r="D502" s="126" t="s">
        <v>691</v>
      </c>
      <c r="E502" s="126" t="s">
        <v>692</v>
      </c>
      <c r="F502" s="126" t="s">
        <v>692</v>
      </c>
    </row>
    <row r="503" spans="1:6" ht="22.5" x14ac:dyDescent="0.15">
      <c r="A503" s="125">
        <v>582</v>
      </c>
      <c r="B503" s="128" t="s">
        <v>368</v>
      </c>
      <c r="C503" s="126" t="s">
        <v>498</v>
      </c>
      <c r="D503" s="126" t="s">
        <v>499</v>
      </c>
      <c r="E503" s="126" t="s">
        <v>505</v>
      </c>
      <c r="F503" s="126" t="s">
        <v>505</v>
      </c>
    </row>
    <row r="504" spans="1:6" ht="22.5" x14ac:dyDescent="0.15">
      <c r="A504" s="125" t="s">
        <v>693</v>
      </c>
      <c r="B504" s="128" t="s">
        <v>316</v>
      </c>
      <c r="C504" s="126" t="s">
        <v>498</v>
      </c>
      <c r="D504" s="126" t="s">
        <v>499</v>
      </c>
      <c r="E504" s="126" t="s">
        <v>649</v>
      </c>
      <c r="F504" s="126" t="s">
        <v>649</v>
      </c>
    </row>
    <row r="505" spans="1:6" ht="22.5" x14ac:dyDescent="0.15">
      <c r="A505" s="125">
        <v>602</v>
      </c>
      <c r="B505" s="128" t="s">
        <v>370</v>
      </c>
      <c r="C505" s="126" t="s">
        <v>520</v>
      </c>
      <c r="D505" s="126" t="s">
        <v>561</v>
      </c>
      <c r="E505" s="126" t="s">
        <v>694</v>
      </c>
      <c r="F505" s="126" t="s">
        <v>563</v>
      </c>
    </row>
    <row r="506" spans="1:6" ht="22.5" x14ac:dyDescent="0.15">
      <c r="A506" s="125">
        <v>607</v>
      </c>
      <c r="B506" s="128" t="s">
        <v>374</v>
      </c>
      <c r="C506" s="126" t="s">
        <v>565</v>
      </c>
      <c r="D506" s="126" t="s">
        <v>695</v>
      </c>
      <c r="E506" s="126" t="s">
        <v>696</v>
      </c>
      <c r="F506" s="126" t="s">
        <v>696</v>
      </c>
    </row>
    <row r="507" spans="1:6" ht="22.5" x14ac:dyDescent="0.15">
      <c r="A507" s="125">
        <v>612</v>
      </c>
      <c r="B507" s="128" t="s">
        <v>376</v>
      </c>
      <c r="C507" s="126" t="s">
        <v>520</v>
      </c>
      <c r="D507" s="126" t="s">
        <v>697</v>
      </c>
      <c r="E507" s="126" t="s">
        <v>655</v>
      </c>
      <c r="F507" s="126" t="s">
        <v>655</v>
      </c>
    </row>
    <row r="508" spans="1:6" ht="123.75" x14ac:dyDescent="0.15">
      <c r="A508" s="125">
        <v>614</v>
      </c>
      <c r="B508" s="128" t="s">
        <v>379</v>
      </c>
      <c r="C508" s="126" t="s">
        <v>520</v>
      </c>
      <c r="D508" s="126" t="s">
        <v>698</v>
      </c>
      <c r="E508" s="126" t="s">
        <v>699</v>
      </c>
      <c r="F508" s="126" t="s">
        <v>619</v>
      </c>
    </row>
    <row r="509" spans="1:6" ht="33.75" x14ac:dyDescent="0.15">
      <c r="A509" s="125">
        <v>626</v>
      </c>
      <c r="B509" s="128" t="s">
        <v>383</v>
      </c>
      <c r="C509" s="126" t="s">
        <v>492</v>
      </c>
      <c r="D509" s="126" t="s">
        <v>700</v>
      </c>
      <c r="E509" s="126" t="s">
        <v>701</v>
      </c>
      <c r="F509" s="126" t="s">
        <v>559</v>
      </c>
    </row>
    <row r="510" spans="1:6" ht="22.5" x14ac:dyDescent="0.15">
      <c r="A510" s="125">
        <v>628</v>
      </c>
      <c r="B510" s="128" t="s">
        <v>386</v>
      </c>
      <c r="C510" s="126" t="s">
        <v>520</v>
      </c>
      <c r="D510" s="126" t="s">
        <v>702</v>
      </c>
      <c r="E510" s="126" t="s">
        <v>703</v>
      </c>
      <c r="F510" s="126" t="s">
        <v>703</v>
      </c>
    </row>
    <row r="511" spans="1:6" ht="33.75" x14ac:dyDescent="0.15">
      <c r="A511" s="125">
        <v>631</v>
      </c>
      <c r="B511" s="128" t="s">
        <v>389</v>
      </c>
      <c r="C511" s="126" t="s">
        <v>520</v>
      </c>
      <c r="D511" s="126" t="s">
        <v>668</v>
      </c>
      <c r="E511" s="126" t="s">
        <v>704</v>
      </c>
      <c r="F511" s="126" t="s">
        <v>704</v>
      </c>
    </row>
    <row r="512" spans="1:6" ht="22.5" x14ac:dyDescent="0.15">
      <c r="A512" s="125">
        <v>634</v>
      </c>
      <c r="B512" s="128" t="s">
        <v>394</v>
      </c>
      <c r="C512" s="126" t="s">
        <v>565</v>
      </c>
      <c r="D512" s="126" t="s">
        <v>705</v>
      </c>
      <c r="E512" s="126" t="s">
        <v>706</v>
      </c>
      <c r="F512" s="126" t="s">
        <v>258</v>
      </c>
    </row>
    <row r="513" spans="1:6" x14ac:dyDescent="0.15">
      <c r="A513" s="122"/>
      <c r="B513" s="129"/>
      <c r="C513" s="123"/>
      <c r="D513" s="123"/>
      <c r="E513" s="123"/>
      <c r="F513" s="123"/>
    </row>
    <row r="514" spans="1:6" ht="12.75" x14ac:dyDescent="0.2">
      <c r="A514" s="113" t="s">
        <v>707</v>
      </c>
      <c r="B514" s="132" t="s">
        <v>708</v>
      </c>
      <c r="C514" s="114"/>
      <c r="D514" s="114"/>
      <c r="E514" s="124"/>
      <c r="F514" s="114"/>
    </row>
    <row r="515" spans="1:6" ht="12.75" x14ac:dyDescent="0.2">
      <c r="A515" s="113" t="s">
        <v>709</v>
      </c>
      <c r="B515" s="114" t="s">
        <v>499</v>
      </c>
      <c r="C515" s="114"/>
      <c r="D515" s="114"/>
      <c r="E515" s="123"/>
      <c r="F515" s="114"/>
    </row>
    <row r="516" spans="1:6" ht="12.75" x14ac:dyDescent="0.2">
      <c r="A516" s="113" t="s">
        <v>710</v>
      </c>
      <c r="B516" s="132" t="s">
        <v>486</v>
      </c>
      <c r="C516" s="114"/>
      <c r="D516" s="114"/>
      <c r="E516" s="114"/>
      <c r="F516" s="114"/>
    </row>
    <row r="517" spans="1:6" ht="12.75" x14ac:dyDescent="0.2">
      <c r="A517" s="113" t="s">
        <v>711</v>
      </c>
      <c r="B517" s="114" t="s">
        <v>712</v>
      </c>
      <c r="C517" s="114"/>
      <c r="D517" s="114"/>
      <c r="E517" s="114"/>
      <c r="F517" s="114"/>
    </row>
    <row r="518" spans="1:6" ht="12.75" x14ac:dyDescent="0.2">
      <c r="A518" s="113" t="s">
        <v>713</v>
      </c>
      <c r="B518" s="114" t="s">
        <v>714</v>
      </c>
      <c r="C518" s="114"/>
      <c r="D518" s="114"/>
      <c r="E518" s="114"/>
      <c r="F518" s="114"/>
    </row>
    <row r="519" spans="1:6" ht="12.75" x14ac:dyDescent="0.2">
      <c r="A519" s="113" t="s">
        <v>715</v>
      </c>
      <c r="B519" s="114" t="s">
        <v>716</v>
      </c>
      <c r="C519" s="114"/>
      <c r="D519" s="114"/>
      <c r="E519" s="114"/>
      <c r="F519" s="114"/>
    </row>
    <row r="520" spans="1:6" ht="12.75" x14ac:dyDescent="0.2">
      <c r="A520" s="113" t="s">
        <v>717</v>
      </c>
      <c r="B520" s="114" t="s">
        <v>718</v>
      </c>
      <c r="C520" s="114"/>
      <c r="D520" s="114"/>
      <c r="E520" s="114"/>
      <c r="F520" s="114"/>
    </row>
    <row r="521" spans="1:6" ht="12.75" x14ac:dyDescent="0.2">
      <c r="A521" s="113" t="s">
        <v>719</v>
      </c>
      <c r="B521" s="114" t="s">
        <v>720</v>
      </c>
      <c r="C521" s="114"/>
      <c r="D521" s="114"/>
      <c r="E521" s="114"/>
      <c r="F521" s="114"/>
    </row>
    <row r="522" spans="1:6" ht="12.75" x14ac:dyDescent="0.2">
      <c r="A522" s="113" t="s">
        <v>721</v>
      </c>
      <c r="B522" s="114" t="s">
        <v>722</v>
      </c>
      <c r="C522" s="114"/>
      <c r="D522" s="114"/>
      <c r="E522" s="114"/>
      <c r="F522" s="114"/>
    </row>
    <row r="523" spans="1:6" ht="12.75" x14ac:dyDescent="0.2">
      <c r="A523" s="113" t="s">
        <v>723</v>
      </c>
      <c r="B523" s="114" t="s">
        <v>724</v>
      </c>
      <c r="C523" s="114"/>
      <c r="D523" s="114"/>
      <c r="E523" s="114"/>
      <c r="F523" s="114"/>
    </row>
    <row r="524" spans="1:6" ht="12.75" x14ac:dyDescent="0.2">
      <c r="A524" s="113"/>
      <c r="B524" s="114"/>
      <c r="C524" s="114"/>
      <c r="D524" s="114"/>
      <c r="E524" s="114"/>
      <c r="F524" s="114"/>
    </row>
    <row r="525" spans="1:6" x14ac:dyDescent="0.15">
      <c r="A525" s="143" t="s">
        <v>725</v>
      </c>
      <c r="B525" s="143"/>
      <c r="C525" s="143"/>
      <c r="D525" s="143"/>
      <c r="E525" s="143"/>
      <c r="F525" s="143"/>
    </row>
    <row r="526" spans="1:6" x14ac:dyDescent="0.15">
      <c r="A526" s="143"/>
      <c r="B526" s="143"/>
      <c r="C526" s="143"/>
      <c r="D526" s="143"/>
      <c r="E526" s="143"/>
      <c r="F526" s="143"/>
    </row>
    <row r="527" spans="1:6" x14ac:dyDescent="0.15">
      <c r="A527" s="143"/>
      <c r="B527" s="143"/>
      <c r="C527" s="143"/>
      <c r="D527" s="143"/>
      <c r="E527" s="143"/>
      <c r="F527" s="143"/>
    </row>
    <row r="528" spans="1:6" x14ac:dyDescent="0.15">
      <c r="A528" s="143"/>
      <c r="B528" s="143"/>
      <c r="C528" s="143"/>
      <c r="D528" s="143"/>
      <c r="E528" s="143"/>
      <c r="F528" s="143"/>
    </row>
  </sheetData>
  <mergeCells count="3">
    <mergeCell ref="J5:K5"/>
    <mergeCell ref="A386:L386"/>
    <mergeCell ref="A525:F5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8"/>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811</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812</v>
      </c>
      <c r="B8" s="29"/>
      <c r="C8" s="29">
        <v>22103.98</v>
      </c>
      <c r="D8" s="30"/>
      <c r="E8" s="29"/>
      <c r="F8" s="29" t="s">
        <v>813</v>
      </c>
      <c r="G8" s="29">
        <v>490.29</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c r="O10" s="134"/>
    </row>
    <row r="11" spans="1:15" x14ac:dyDescent="0.15">
      <c r="A11" s="35" t="s">
        <v>36</v>
      </c>
      <c r="B11" s="36">
        <v>193</v>
      </c>
      <c r="C11" s="36" t="s">
        <v>37</v>
      </c>
      <c r="D11" s="36" t="s">
        <v>38</v>
      </c>
      <c r="E11" s="37">
        <v>139</v>
      </c>
      <c r="F11" s="38" t="s">
        <v>41</v>
      </c>
      <c r="G11" s="39">
        <v>6.3</v>
      </c>
      <c r="H11" s="36" t="s">
        <v>40</v>
      </c>
      <c r="I11" s="40">
        <v>24.5</v>
      </c>
      <c r="J11" s="41">
        <v>139000</v>
      </c>
      <c r="K11" s="41">
        <v>97536.4</v>
      </c>
      <c r="L11" s="41">
        <f t="shared" si="0"/>
        <v>2155943</v>
      </c>
      <c r="M11" s="41">
        <v>44341</v>
      </c>
      <c r="N11" s="41">
        <v>2200284</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c r="N12" s="41"/>
      <c r="O12" s="134"/>
    </row>
    <row r="13" spans="1:15" x14ac:dyDescent="0.15">
      <c r="A13" s="35" t="s">
        <v>36</v>
      </c>
      <c r="B13" s="36">
        <v>199</v>
      </c>
      <c r="C13" s="36" t="s">
        <v>42</v>
      </c>
      <c r="D13" s="36" t="s">
        <v>38</v>
      </c>
      <c r="E13" s="37">
        <v>143</v>
      </c>
      <c r="F13" s="38" t="s">
        <v>44</v>
      </c>
      <c r="G13" s="39">
        <v>6.3</v>
      </c>
      <c r="H13" s="36" t="s">
        <v>40</v>
      </c>
      <c r="I13" s="40">
        <v>24.5</v>
      </c>
      <c r="J13" s="41">
        <v>143000</v>
      </c>
      <c r="K13" s="41">
        <v>104668.65</v>
      </c>
      <c r="L13" s="41">
        <f t="shared" si="0"/>
        <v>2313594</v>
      </c>
      <c r="M13" s="41">
        <v>47583</v>
      </c>
      <c r="N13" s="41">
        <v>2361177</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f t="shared" si="0"/>
        <v>0</v>
      </c>
      <c r="M14" s="41"/>
      <c r="N14" s="41"/>
      <c r="O14" s="134"/>
    </row>
    <row r="15" spans="1:15" x14ac:dyDescent="0.15">
      <c r="A15" s="35" t="s">
        <v>47</v>
      </c>
      <c r="B15" s="36">
        <v>202</v>
      </c>
      <c r="C15" s="36" t="s">
        <v>45</v>
      </c>
      <c r="D15" s="36" t="s">
        <v>38</v>
      </c>
      <c r="E15" s="37">
        <v>317</v>
      </c>
      <c r="F15" s="38" t="s">
        <v>48</v>
      </c>
      <c r="G15" s="39">
        <v>7.4</v>
      </c>
      <c r="H15" s="36" t="s">
        <v>40</v>
      </c>
      <c r="I15" s="40">
        <v>20</v>
      </c>
      <c r="J15" s="41">
        <v>317000</v>
      </c>
      <c r="K15" s="41">
        <v>163859.54</v>
      </c>
      <c r="L15" s="41">
        <f t="shared" si="0"/>
        <v>3621948</v>
      </c>
      <c r="M15" s="41">
        <v>87270</v>
      </c>
      <c r="N15" s="41">
        <v>3709218</v>
      </c>
      <c r="O15" s="134"/>
    </row>
    <row r="16" spans="1:15" x14ac:dyDescent="0.15">
      <c r="A16" s="35" t="s">
        <v>49</v>
      </c>
      <c r="B16" s="36">
        <v>211</v>
      </c>
      <c r="C16" s="36" t="s">
        <v>50</v>
      </c>
      <c r="D16" s="36" t="s">
        <v>38</v>
      </c>
      <c r="E16" s="37">
        <v>290</v>
      </c>
      <c r="F16" s="36" t="s">
        <v>51</v>
      </c>
      <c r="G16" s="39">
        <v>6.9</v>
      </c>
      <c r="H16" s="36" t="s">
        <v>40</v>
      </c>
      <c r="I16" s="40">
        <v>20</v>
      </c>
      <c r="J16" s="41">
        <v>290000</v>
      </c>
      <c r="K16" s="41">
        <v>96998.65</v>
      </c>
      <c r="L16" s="41">
        <f t="shared" si="0"/>
        <v>2144056</v>
      </c>
      <c r="M16" s="41">
        <v>443782</v>
      </c>
      <c r="N16" s="41">
        <v>2587838</v>
      </c>
      <c r="O16" s="134"/>
    </row>
    <row r="17" spans="1:15" x14ac:dyDescent="0.15">
      <c r="A17" s="35" t="s">
        <v>49</v>
      </c>
      <c r="B17" s="36">
        <v>211</v>
      </c>
      <c r="C17" s="36" t="s">
        <v>50</v>
      </c>
      <c r="D17" s="36" t="s">
        <v>38</v>
      </c>
      <c r="E17" s="37">
        <v>128</v>
      </c>
      <c r="F17" s="36" t="s">
        <v>52</v>
      </c>
      <c r="G17" s="39">
        <v>6.9</v>
      </c>
      <c r="H17" s="36" t="s">
        <v>40</v>
      </c>
      <c r="I17" s="40">
        <v>20</v>
      </c>
      <c r="J17" s="41">
        <v>128000</v>
      </c>
      <c r="K17" s="41">
        <v>41569.5</v>
      </c>
      <c r="L17" s="41">
        <f t="shared" si="0"/>
        <v>918851</v>
      </c>
      <c r="M17" s="41">
        <v>192719</v>
      </c>
      <c r="N17" s="41">
        <v>1111570</v>
      </c>
      <c r="O17" s="134"/>
    </row>
    <row r="18" spans="1:15" x14ac:dyDescent="0.15">
      <c r="A18" s="35" t="s">
        <v>53</v>
      </c>
      <c r="B18" s="36">
        <v>211</v>
      </c>
      <c r="C18" s="36" t="s">
        <v>50</v>
      </c>
      <c r="D18" s="36" t="s">
        <v>38</v>
      </c>
      <c r="E18" s="37">
        <v>22</v>
      </c>
      <c r="F18" s="36" t="s">
        <v>54</v>
      </c>
      <c r="G18" s="39">
        <v>6.9</v>
      </c>
      <c r="H18" s="36" t="s">
        <v>40</v>
      </c>
      <c r="I18" s="40">
        <v>20</v>
      </c>
      <c r="J18" s="41">
        <v>22000</v>
      </c>
      <c r="K18" s="41">
        <v>50423.34</v>
      </c>
      <c r="L18" s="41">
        <f t="shared" si="0"/>
        <v>1114556</v>
      </c>
      <c r="M18" s="41">
        <v>230693</v>
      </c>
      <c r="N18" s="41">
        <v>1345249</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210000</v>
      </c>
      <c r="L20" s="41">
        <f t="shared" si="0"/>
        <v>4641836</v>
      </c>
      <c r="M20" s="41">
        <v>1035001</v>
      </c>
      <c r="N20" s="41">
        <v>5676837</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f t="shared" si="0"/>
        <v>596807</v>
      </c>
      <c r="M21" s="41">
        <v>133066</v>
      </c>
      <c r="N21" s="41">
        <v>729873</v>
      </c>
      <c r="O21" s="134"/>
    </row>
    <row r="22" spans="1:15" x14ac:dyDescent="0.15">
      <c r="A22" s="35" t="s">
        <v>49</v>
      </c>
      <c r="B22" s="36">
        <v>221</v>
      </c>
      <c r="C22" s="36" t="s">
        <v>55</v>
      </c>
      <c r="D22" s="36" t="s">
        <v>38</v>
      </c>
      <c r="E22" s="37">
        <v>240</v>
      </c>
      <c r="F22" s="36" t="s">
        <v>59</v>
      </c>
      <c r="G22" s="39">
        <v>7.4</v>
      </c>
      <c r="H22" s="36" t="s">
        <v>57</v>
      </c>
      <c r="I22" s="40">
        <v>12</v>
      </c>
      <c r="J22" s="41">
        <v>240000</v>
      </c>
      <c r="K22" s="41">
        <v>0</v>
      </c>
      <c r="L22" s="41">
        <f t="shared" si="0"/>
        <v>0</v>
      </c>
      <c r="M22" s="41">
        <v>0</v>
      </c>
      <c r="N22" s="41">
        <v>0</v>
      </c>
      <c r="O22" s="134"/>
    </row>
    <row r="23" spans="1:15" x14ac:dyDescent="0.15">
      <c r="A23" s="35" t="s">
        <v>49</v>
      </c>
      <c r="B23" s="36">
        <v>221</v>
      </c>
      <c r="C23" s="36" t="s">
        <v>55</v>
      </c>
      <c r="D23" s="36" t="s">
        <v>38</v>
      </c>
      <c r="E23" s="37">
        <v>55</v>
      </c>
      <c r="F23" s="36" t="s">
        <v>60</v>
      </c>
      <c r="G23" s="39">
        <v>7.4</v>
      </c>
      <c r="H23" s="36" t="s">
        <v>57</v>
      </c>
      <c r="I23" s="40">
        <v>12</v>
      </c>
      <c r="J23" s="41">
        <v>55000</v>
      </c>
      <c r="K23" s="41">
        <v>0</v>
      </c>
      <c r="L23" s="41">
        <f>ROUND((K23*$C$8/1000),0)</f>
        <v>0</v>
      </c>
      <c r="M23" s="41">
        <v>0</v>
      </c>
      <c r="N23" s="41">
        <v>0</v>
      </c>
      <c r="O23" s="134"/>
    </row>
    <row r="24" spans="1:15" x14ac:dyDescent="0.15">
      <c r="A24" s="35" t="s">
        <v>53</v>
      </c>
      <c r="B24" s="36">
        <v>221</v>
      </c>
      <c r="C24" s="36" t="s">
        <v>55</v>
      </c>
      <c r="D24" s="36" t="s">
        <v>38</v>
      </c>
      <c r="E24" s="37">
        <v>50</v>
      </c>
      <c r="F24" s="36" t="s">
        <v>61</v>
      </c>
      <c r="G24" s="39">
        <v>7.4</v>
      </c>
      <c r="H24" s="36" t="s">
        <v>57</v>
      </c>
      <c r="I24" s="40">
        <v>20</v>
      </c>
      <c r="J24" s="41">
        <v>50000</v>
      </c>
      <c r="K24" s="41">
        <v>118516</v>
      </c>
      <c r="L24" s="41">
        <f>ROUND((K24*$C$8/1000),0)</f>
        <v>2619675</v>
      </c>
      <c r="M24" s="41">
        <v>581364</v>
      </c>
      <c r="N24" s="41">
        <v>3201039</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195453</v>
      </c>
      <c r="L28" s="41">
        <f>ROUND((K28*$C$8/1000),0)</f>
        <v>4320289</v>
      </c>
      <c r="M28" s="41">
        <v>106055</v>
      </c>
      <c r="N28" s="41">
        <v>4426344</v>
      </c>
      <c r="O28" s="134"/>
    </row>
    <row r="29" spans="1:15" x14ac:dyDescent="0.15">
      <c r="A29" s="35" t="s">
        <v>66</v>
      </c>
      <c r="B29" s="36">
        <v>228</v>
      </c>
      <c r="C29" s="36" t="s">
        <v>68</v>
      </c>
      <c r="D29" s="36" t="s">
        <v>38</v>
      </c>
      <c r="E29" s="37">
        <v>60</v>
      </c>
      <c r="F29" s="36" t="s">
        <v>44</v>
      </c>
      <c r="G29" s="39">
        <v>7.5</v>
      </c>
      <c r="H29" s="36" t="s">
        <v>65</v>
      </c>
      <c r="I29" s="40">
        <v>21</v>
      </c>
      <c r="J29" s="41">
        <v>60000</v>
      </c>
      <c r="K29" s="41">
        <v>135362</v>
      </c>
      <c r="L29" s="41">
        <f>ROUND((K29*$C$8/1000),0)</f>
        <v>2992039</v>
      </c>
      <c r="M29" s="41">
        <v>73449</v>
      </c>
      <c r="N29" s="41">
        <v>3065488</v>
      </c>
      <c r="O29" s="134"/>
    </row>
    <row r="30" spans="1:15" x14ac:dyDescent="0.15">
      <c r="A30" s="35" t="s">
        <v>69</v>
      </c>
      <c r="B30" s="36">
        <v>236</v>
      </c>
      <c r="C30" s="36" t="s">
        <v>70</v>
      </c>
      <c r="D30" s="36" t="s">
        <v>38</v>
      </c>
      <c r="E30" s="37">
        <v>403</v>
      </c>
      <c r="F30" s="38" t="s">
        <v>71</v>
      </c>
      <c r="G30" s="39">
        <v>7</v>
      </c>
      <c r="H30" s="36" t="s">
        <v>65</v>
      </c>
      <c r="I30" s="40">
        <v>19</v>
      </c>
      <c r="J30" s="41">
        <v>403000</v>
      </c>
      <c r="K30" s="41">
        <v>187870.7</v>
      </c>
      <c r="L30" s="41">
        <f>ROUND((K30*$C$8/1000),0)</f>
        <v>4152690</v>
      </c>
      <c r="M30" s="41">
        <v>118682</v>
      </c>
      <c r="N30" s="41">
        <v>4271372</v>
      </c>
      <c r="O30" s="134"/>
    </row>
    <row r="31" spans="1:15" x14ac:dyDescent="0.15">
      <c r="A31" s="35" t="s">
        <v>72</v>
      </c>
      <c r="B31" s="36">
        <v>236</v>
      </c>
      <c r="C31" s="36" t="s">
        <v>70</v>
      </c>
      <c r="D31" s="36" t="s">
        <v>38</v>
      </c>
      <c r="E31" s="37">
        <v>35.5</v>
      </c>
      <c r="F31" s="38" t="s">
        <v>73</v>
      </c>
      <c r="G31" s="39">
        <v>6.5</v>
      </c>
      <c r="H31" s="36" t="s">
        <v>65</v>
      </c>
      <c r="I31" s="40">
        <v>20</v>
      </c>
      <c r="J31" s="41">
        <v>35500</v>
      </c>
      <c r="K31" s="41">
        <v>72855.490000000005</v>
      </c>
      <c r="L31" s="41">
        <f>ROUND((K31*$C$8/1000),0)</f>
        <v>1610396</v>
      </c>
      <c r="M31" s="41">
        <v>0</v>
      </c>
      <c r="N31" s="41">
        <v>1610396</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c r="N32" s="41"/>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f>ROUND((K33*$C$8/1000),0)</f>
        <v>0</v>
      </c>
      <c r="M33" s="41"/>
      <c r="N33" s="41"/>
      <c r="O33" s="134"/>
    </row>
    <row r="34" spans="1:15" x14ac:dyDescent="0.15">
      <c r="A34" s="35" t="s">
        <v>76</v>
      </c>
      <c r="B34" s="36">
        <v>239</v>
      </c>
      <c r="C34" s="36" t="s">
        <v>75</v>
      </c>
      <c r="D34" s="36" t="s">
        <v>38</v>
      </c>
      <c r="E34" s="37">
        <v>48</v>
      </c>
      <c r="F34" s="36" t="s">
        <v>77</v>
      </c>
      <c r="G34" s="39">
        <v>6.8</v>
      </c>
      <c r="H34" s="36" t="s">
        <v>40</v>
      </c>
      <c r="I34" s="40">
        <v>14</v>
      </c>
      <c r="J34" s="41">
        <v>48000</v>
      </c>
      <c r="K34" s="41">
        <v>0</v>
      </c>
      <c r="L34" s="41">
        <f>ROUND((K34*$C$8/1000),0)</f>
        <v>0</v>
      </c>
      <c r="M34" s="41"/>
      <c r="N34" s="41"/>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233878.72</v>
      </c>
      <c r="L36" s="41">
        <f>ROUND((K36*$C$8/1000),0)</f>
        <v>5169651</v>
      </c>
      <c r="M36" s="41">
        <v>1098211</v>
      </c>
      <c r="N36" s="41">
        <v>6267862</v>
      </c>
      <c r="O36" s="134"/>
    </row>
    <row r="37" spans="1:15" x14ac:dyDescent="0.15">
      <c r="A37" s="35" t="s">
        <v>49</v>
      </c>
      <c r="B37" s="36">
        <v>245</v>
      </c>
      <c r="C37" s="36" t="s">
        <v>78</v>
      </c>
      <c r="D37" s="36" t="s">
        <v>38</v>
      </c>
      <c r="E37" s="37">
        <v>95</v>
      </c>
      <c r="F37" s="36" t="s">
        <v>80</v>
      </c>
      <c r="G37" s="39">
        <v>7</v>
      </c>
      <c r="H37" s="36" t="s">
        <v>57</v>
      </c>
      <c r="I37" s="39">
        <v>19.75</v>
      </c>
      <c r="J37" s="41">
        <v>95000</v>
      </c>
      <c r="K37" s="41">
        <v>27975.200000000001</v>
      </c>
      <c r="L37" s="41">
        <f>ROUND((K37*$C$8/1000),0)</f>
        <v>618363</v>
      </c>
      <c r="M37" s="41">
        <v>132298</v>
      </c>
      <c r="N37" s="41">
        <v>750661</v>
      </c>
      <c r="O37" s="134"/>
    </row>
    <row r="38" spans="1:15" x14ac:dyDescent="0.15">
      <c r="A38" s="35" t="s">
        <v>81</v>
      </c>
      <c r="B38" s="36">
        <v>245</v>
      </c>
      <c r="C38" s="36" t="s">
        <v>78</v>
      </c>
      <c r="D38" s="36" t="s">
        <v>38</v>
      </c>
      <c r="E38" s="37">
        <v>90</v>
      </c>
      <c r="F38" s="36" t="s">
        <v>82</v>
      </c>
      <c r="G38" s="39">
        <v>7</v>
      </c>
      <c r="H38" s="36" t="s">
        <v>57</v>
      </c>
      <c r="I38" s="39">
        <v>19.75</v>
      </c>
      <c r="J38" s="41">
        <v>90000</v>
      </c>
      <c r="K38" s="41">
        <v>154737.70000000001</v>
      </c>
      <c r="L38" s="41">
        <f>ROUND((K38*$C$8/1000),0)</f>
        <v>3420319</v>
      </c>
      <c r="M38" s="41">
        <v>718845</v>
      </c>
      <c r="N38" s="41">
        <v>4139164</v>
      </c>
      <c r="O38" s="134"/>
    </row>
    <row r="39" spans="1:15" x14ac:dyDescent="0.15">
      <c r="A39" s="35" t="s">
        <v>49</v>
      </c>
      <c r="B39" s="36">
        <v>247</v>
      </c>
      <c r="C39" s="36" t="s">
        <v>83</v>
      </c>
      <c r="D39" s="36" t="s">
        <v>38</v>
      </c>
      <c r="E39" s="37">
        <v>470</v>
      </c>
      <c r="F39" s="36" t="s">
        <v>84</v>
      </c>
      <c r="G39" s="39">
        <v>6.3</v>
      </c>
      <c r="H39" s="36" t="s">
        <v>57</v>
      </c>
      <c r="I39" s="39">
        <v>25</v>
      </c>
      <c r="J39" s="41">
        <v>470000</v>
      </c>
      <c r="K39" s="41">
        <v>156264.57</v>
      </c>
      <c r="L39" s="41">
        <f t="shared" ref="L39:L46" si="1">ROUND((K39*$C$8/1000),0)</f>
        <v>3454069</v>
      </c>
      <c r="M39" s="41">
        <v>608380</v>
      </c>
      <c r="N39" s="41">
        <v>4062449</v>
      </c>
      <c r="O39" s="134"/>
    </row>
    <row r="40" spans="1:15" x14ac:dyDescent="0.15">
      <c r="A40" s="35" t="s">
        <v>49</v>
      </c>
      <c r="B40" s="36">
        <v>247</v>
      </c>
      <c r="C40" s="36" t="s">
        <v>83</v>
      </c>
      <c r="D40" s="36" t="s">
        <v>38</v>
      </c>
      <c r="E40" s="37">
        <v>25</v>
      </c>
      <c r="F40" s="36" t="s">
        <v>85</v>
      </c>
      <c r="G40" s="39">
        <v>6.3</v>
      </c>
      <c r="H40" s="36" t="s">
        <v>57</v>
      </c>
      <c r="I40" s="39">
        <v>25</v>
      </c>
      <c r="J40" s="41">
        <v>25000</v>
      </c>
      <c r="K40" s="41">
        <v>8436.42</v>
      </c>
      <c r="L40" s="41">
        <f t="shared" si="1"/>
        <v>186478</v>
      </c>
      <c r="M40" s="41">
        <v>32835</v>
      </c>
      <c r="N40" s="41">
        <v>219313</v>
      </c>
      <c r="O40" s="134"/>
    </row>
    <row r="41" spans="1:15" x14ac:dyDescent="0.15">
      <c r="A41" s="35" t="s">
        <v>53</v>
      </c>
      <c r="B41" s="36">
        <v>247</v>
      </c>
      <c r="C41" s="36" t="s">
        <v>83</v>
      </c>
      <c r="D41" s="36" t="s">
        <v>38</v>
      </c>
      <c r="E41" s="37">
        <v>27</v>
      </c>
      <c r="F41" s="36" t="s">
        <v>86</v>
      </c>
      <c r="G41" s="39">
        <v>7.3</v>
      </c>
      <c r="H41" s="36" t="s">
        <v>57</v>
      </c>
      <c r="I41" s="39">
        <v>25</v>
      </c>
      <c r="J41" s="41">
        <v>27000</v>
      </c>
      <c r="K41" s="41">
        <v>57517.56</v>
      </c>
      <c r="L41" s="41">
        <f t="shared" si="1"/>
        <v>1271367</v>
      </c>
      <c r="M41" s="41">
        <v>224491</v>
      </c>
      <c r="N41" s="41">
        <v>1495858</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f>ROUND((K42*$C$8/1000),0)</f>
        <v>0</v>
      </c>
      <c r="M42" s="41"/>
      <c r="N42" s="41"/>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f t="shared" si="1"/>
        <v>0</v>
      </c>
      <c r="M43" s="41"/>
      <c r="N43" s="41"/>
      <c r="O43" s="134"/>
    </row>
    <row r="44" spans="1:15" x14ac:dyDescent="0.15">
      <c r="A44" s="35" t="s">
        <v>87</v>
      </c>
      <c r="B44" s="36">
        <v>262</v>
      </c>
      <c r="C44" s="36" t="s">
        <v>88</v>
      </c>
      <c r="D44" s="36" t="s">
        <v>38</v>
      </c>
      <c r="E44" s="37">
        <v>465</v>
      </c>
      <c r="F44" s="36" t="s">
        <v>91</v>
      </c>
      <c r="G44" s="39">
        <v>6.5</v>
      </c>
      <c r="H44" s="36" t="s">
        <v>40</v>
      </c>
      <c r="I44" s="39">
        <v>20</v>
      </c>
      <c r="J44" s="41">
        <v>465000</v>
      </c>
      <c r="K44" s="41">
        <v>24426.7</v>
      </c>
      <c r="L44" s="41">
        <f t="shared" si="1"/>
        <v>539927</v>
      </c>
      <c r="M44" s="41">
        <v>0</v>
      </c>
      <c r="N44" s="41">
        <v>539927</v>
      </c>
      <c r="O44" s="134"/>
    </row>
    <row r="45" spans="1:15" x14ac:dyDescent="0.15">
      <c r="A45" s="35" t="s">
        <v>87</v>
      </c>
      <c r="B45" s="36">
        <v>262</v>
      </c>
      <c r="C45" s="36" t="s">
        <v>88</v>
      </c>
      <c r="D45" s="36" t="s">
        <v>38</v>
      </c>
      <c r="E45" s="37">
        <v>121</v>
      </c>
      <c r="F45" s="36" t="s">
        <v>92</v>
      </c>
      <c r="G45" s="39">
        <v>6.5</v>
      </c>
      <c r="H45" s="36" t="s">
        <v>40</v>
      </c>
      <c r="I45" s="39">
        <v>20</v>
      </c>
      <c r="J45" s="41">
        <v>121000</v>
      </c>
      <c r="K45" s="41">
        <v>4885.3</v>
      </c>
      <c r="L45" s="41">
        <f t="shared" si="1"/>
        <v>107985</v>
      </c>
      <c r="M45" s="41">
        <v>0</v>
      </c>
      <c r="N45" s="41">
        <v>107985</v>
      </c>
      <c r="O45" s="134"/>
    </row>
    <row r="46" spans="1:15" x14ac:dyDescent="0.15">
      <c r="A46" s="35" t="s">
        <v>93</v>
      </c>
      <c r="B46" s="36">
        <v>262</v>
      </c>
      <c r="C46" s="36" t="s">
        <v>88</v>
      </c>
      <c r="D46" s="36" t="s">
        <v>38</v>
      </c>
      <c r="E46" s="37">
        <v>35</v>
      </c>
      <c r="F46" s="36" t="s">
        <v>94</v>
      </c>
      <c r="G46" s="39">
        <v>6.5</v>
      </c>
      <c r="H46" s="36" t="s">
        <v>40</v>
      </c>
      <c r="I46" s="39">
        <v>20</v>
      </c>
      <c r="J46" s="41">
        <v>35000</v>
      </c>
      <c r="K46" s="41">
        <v>66742.3</v>
      </c>
      <c r="L46" s="41">
        <f t="shared" si="1"/>
        <v>1475270</v>
      </c>
      <c r="M46" s="41">
        <v>1</v>
      </c>
      <c r="N46" s="41">
        <v>1475271</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217268</v>
      </c>
      <c r="L48" s="41">
        <f t="shared" ref="L48:L54" si="2">ROUND((K48*$C$8/1000),0)</f>
        <v>4802488</v>
      </c>
      <c r="M48" s="41">
        <v>110163</v>
      </c>
      <c r="N48" s="41">
        <v>4912651</v>
      </c>
      <c r="O48" s="134"/>
    </row>
    <row r="49" spans="1:15" x14ac:dyDescent="0.15">
      <c r="A49" s="35" t="s">
        <v>66</v>
      </c>
      <c r="B49" s="36">
        <v>270</v>
      </c>
      <c r="C49" s="36" t="s">
        <v>95</v>
      </c>
      <c r="D49" s="36" t="s">
        <v>38</v>
      </c>
      <c r="E49" s="37">
        <v>80</v>
      </c>
      <c r="F49" s="36" t="s">
        <v>48</v>
      </c>
      <c r="G49" s="39">
        <v>7</v>
      </c>
      <c r="H49" s="36" t="s">
        <v>65</v>
      </c>
      <c r="I49" s="39">
        <v>21</v>
      </c>
      <c r="J49" s="41">
        <v>80000</v>
      </c>
      <c r="K49" s="41">
        <v>157372</v>
      </c>
      <c r="L49" s="41">
        <f t="shared" si="2"/>
        <v>3478548</v>
      </c>
      <c r="M49" s="41">
        <v>79794</v>
      </c>
      <c r="N49" s="41">
        <v>3558342</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f t="shared" si="2"/>
        <v>0</v>
      </c>
      <c r="M50" s="41"/>
      <c r="N50" s="41"/>
      <c r="O50" s="134"/>
    </row>
    <row r="51" spans="1:15" x14ac:dyDescent="0.15">
      <c r="A51" s="35" t="s">
        <v>96</v>
      </c>
      <c r="B51" s="36">
        <v>271</v>
      </c>
      <c r="C51" s="36" t="s">
        <v>97</v>
      </c>
      <c r="D51" s="36" t="s">
        <v>38</v>
      </c>
      <c r="E51" s="37">
        <v>47</v>
      </c>
      <c r="F51" s="36" t="s">
        <v>56</v>
      </c>
      <c r="G51" s="39">
        <v>5.5</v>
      </c>
      <c r="H51" s="36" t="s">
        <v>57</v>
      </c>
      <c r="I51" s="39">
        <v>5</v>
      </c>
      <c r="J51" s="41">
        <v>47000</v>
      </c>
      <c r="K51" s="41">
        <v>0</v>
      </c>
      <c r="L51" s="41">
        <f t="shared" si="2"/>
        <v>0</v>
      </c>
      <c r="M51" s="41"/>
      <c r="N51" s="41"/>
      <c r="O51" s="134"/>
    </row>
    <row r="52" spans="1:15" x14ac:dyDescent="0.15">
      <c r="A52" s="35" t="s">
        <v>96</v>
      </c>
      <c r="B52" s="36">
        <v>271</v>
      </c>
      <c r="C52" s="36" t="s">
        <v>97</v>
      </c>
      <c r="D52" s="36" t="s">
        <v>38</v>
      </c>
      <c r="E52" s="37">
        <v>795</v>
      </c>
      <c r="F52" s="36" t="s">
        <v>99</v>
      </c>
      <c r="G52" s="39">
        <v>6.5</v>
      </c>
      <c r="H52" s="36" t="s">
        <v>57</v>
      </c>
      <c r="I52" s="39">
        <v>22.25</v>
      </c>
      <c r="J52" s="41">
        <v>795000</v>
      </c>
      <c r="K52" s="41">
        <v>301647.88</v>
      </c>
      <c r="L52" s="41">
        <f t="shared" si="2"/>
        <v>6667619</v>
      </c>
      <c r="M52" s="41">
        <v>80967</v>
      </c>
      <c r="N52" s="41">
        <v>6748586</v>
      </c>
      <c r="O52" s="134"/>
    </row>
    <row r="53" spans="1:15" x14ac:dyDescent="0.15">
      <c r="A53" s="35" t="s">
        <v>96</v>
      </c>
      <c r="B53" s="36">
        <v>271</v>
      </c>
      <c r="C53" s="36" t="s">
        <v>97</v>
      </c>
      <c r="D53" s="36" t="s">
        <v>38</v>
      </c>
      <c r="E53" s="37">
        <v>203</v>
      </c>
      <c r="F53" s="36" t="s">
        <v>100</v>
      </c>
      <c r="G53" s="39">
        <v>6.5</v>
      </c>
      <c r="H53" s="36" t="s">
        <v>57</v>
      </c>
      <c r="I53" s="39">
        <v>22.25</v>
      </c>
      <c r="J53" s="41">
        <v>203000</v>
      </c>
      <c r="K53" s="41">
        <v>75920.34</v>
      </c>
      <c r="L53" s="41">
        <f t="shared" si="2"/>
        <v>1678142</v>
      </c>
      <c r="M53" s="41">
        <v>20378</v>
      </c>
      <c r="N53" s="41">
        <v>1698520</v>
      </c>
      <c r="O53" s="134"/>
    </row>
    <row r="54" spans="1:15" x14ac:dyDescent="0.15">
      <c r="A54" s="35" t="s">
        <v>101</v>
      </c>
      <c r="B54" s="36">
        <v>271</v>
      </c>
      <c r="C54" s="36" t="s">
        <v>97</v>
      </c>
      <c r="D54" s="36" t="s">
        <v>38</v>
      </c>
      <c r="E54" s="37">
        <v>90</v>
      </c>
      <c r="F54" s="36" t="s">
        <v>79</v>
      </c>
      <c r="G54" s="39">
        <v>6.5</v>
      </c>
      <c r="H54" s="36" t="s">
        <v>57</v>
      </c>
      <c r="I54" s="39">
        <v>22.25</v>
      </c>
      <c r="J54" s="41">
        <v>90000</v>
      </c>
      <c r="K54" s="41">
        <v>168942.37</v>
      </c>
      <c r="L54" s="41">
        <f t="shared" si="2"/>
        <v>3734299</v>
      </c>
      <c r="M54" s="41">
        <v>45347</v>
      </c>
      <c r="N54" s="41">
        <v>3779646</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c r="N56" s="41"/>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c r="N57" s="41"/>
      <c r="O57" s="134"/>
    </row>
    <row r="58" spans="1:15" x14ac:dyDescent="0.15">
      <c r="A58" s="35" t="s">
        <v>96</v>
      </c>
      <c r="B58" s="36">
        <v>282</v>
      </c>
      <c r="C58" s="36" t="s">
        <v>102</v>
      </c>
      <c r="D58" s="36" t="s">
        <v>38</v>
      </c>
      <c r="E58" s="37">
        <v>1090</v>
      </c>
      <c r="F58" s="36" t="s">
        <v>104</v>
      </c>
      <c r="G58" s="39">
        <v>6</v>
      </c>
      <c r="H58" s="36" t="s">
        <v>57</v>
      </c>
      <c r="I58" s="39">
        <v>25</v>
      </c>
      <c r="J58" s="41">
        <v>1090000</v>
      </c>
      <c r="K58" s="41">
        <v>424152.76</v>
      </c>
      <c r="L58" s="41">
        <f t="shared" si="3"/>
        <v>9375464</v>
      </c>
      <c r="M58" s="41">
        <v>59370</v>
      </c>
      <c r="N58" s="41">
        <v>9434834</v>
      </c>
      <c r="O58" s="134"/>
    </row>
    <row r="59" spans="1:15" x14ac:dyDescent="0.15">
      <c r="A59" s="35" t="s">
        <v>96</v>
      </c>
      <c r="B59" s="36">
        <v>282</v>
      </c>
      <c r="C59" s="36" t="s">
        <v>102</v>
      </c>
      <c r="D59" s="36" t="s">
        <v>38</v>
      </c>
      <c r="E59" s="37">
        <v>274</v>
      </c>
      <c r="F59" s="36" t="s">
        <v>105</v>
      </c>
      <c r="G59" s="39">
        <v>6</v>
      </c>
      <c r="H59" s="36" t="s">
        <v>57</v>
      </c>
      <c r="I59" s="39">
        <v>25</v>
      </c>
      <c r="J59" s="41">
        <v>274000</v>
      </c>
      <c r="K59" s="41">
        <v>105375.45</v>
      </c>
      <c r="L59" s="41">
        <f t="shared" si="3"/>
        <v>2329217</v>
      </c>
      <c r="M59" s="41">
        <v>14750</v>
      </c>
      <c r="N59" s="41">
        <v>2343967</v>
      </c>
      <c r="O59" s="134"/>
    </row>
    <row r="60" spans="1:15" x14ac:dyDescent="0.15">
      <c r="A60" s="35" t="s">
        <v>106</v>
      </c>
      <c r="B60" s="36">
        <v>282</v>
      </c>
      <c r="C60" s="36" t="s">
        <v>102</v>
      </c>
      <c r="D60" s="36" t="s">
        <v>38</v>
      </c>
      <c r="E60" s="37">
        <v>197</v>
      </c>
      <c r="F60" s="36" t="s">
        <v>80</v>
      </c>
      <c r="G60" s="39">
        <v>6</v>
      </c>
      <c r="H60" s="36" t="s">
        <v>57</v>
      </c>
      <c r="I60" s="39">
        <v>25</v>
      </c>
      <c r="J60" s="41">
        <v>197000</v>
      </c>
      <c r="K60" s="41">
        <v>347694.97</v>
      </c>
      <c r="L60" s="41">
        <f t="shared" si="3"/>
        <v>7685443</v>
      </c>
      <c r="M60" s="41">
        <v>48667</v>
      </c>
      <c r="N60" s="41">
        <v>7734110</v>
      </c>
      <c r="O60" s="134"/>
    </row>
    <row r="61" spans="1:15" x14ac:dyDescent="0.15">
      <c r="A61" s="35" t="s">
        <v>107</v>
      </c>
      <c r="B61" s="36">
        <v>283</v>
      </c>
      <c r="C61" s="36" t="s">
        <v>108</v>
      </c>
      <c r="D61" s="36" t="s">
        <v>38</v>
      </c>
      <c r="E61" s="37">
        <v>438</v>
      </c>
      <c r="F61" s="38" t="s">
        <v>109</v>
      </c>
      <c r="G61" s="39">
        <v>6</v>
      </c>
      <c r="H61" s="36" t="s">
        <v>65</v>
      </c>
      <c r="I61" s="39">
        <v>22</v>
      </c>
      <c r="J61" s="41">
        <v>438000</v>
      </c>
      <c r="K61" s="41">
        <v>306932.96999999997</v>
      </c>
      <c r="L61" s="41">
        <f t="shared" si="3"/>
        <v>6784440</v>
      </c>
      <c r="M61" s="41">
        <v>166593</v>
      </c>
      <c r="N61" s="41">
        <v>6951033</v>
      </c>
      <c r="O61" s="134"/>
    </row>
    <row r="62" spans="1:15" x14ac:dyDescent="0.15">
      <c r="A62" s="35" t="s">
        <v>110</v>
      </c>
      <c r="B62" s="36">
        <v>283</v>
      </c>
      <c r="C62" s="36" t="s">
        <v>108</v>
      </c>
      <c r="D62" s="36" t="s">
        <v>38</v>
      </c>
      <c r="E62" s="37">
        <v>122.8</v>
      </c>
      <c r="F62" s="36" t="s">
        <v>111</v>
      </c>
      <c r="G62" s="39">
        <v>6</v>
      </c>
      <c r="H62" s="36" t="s">
        <v>65</v>
      </c>
      <c r="I62" s="39">
        <v>22.5</v>
      </c>
      <c r="J62" s="41">
        <v>122800</v>
      </c>
      <c r="K62" s="41">
        <v>218846.2</v>
      </c>
      <c r="L62" s="41">
        <f t="shared" si="3"/>
        <v>4837372</v>
      </c>
      <c r="M62" s="41">
        <v>0</v>
      </c>
      <c r="N62" s="41">
        <v>4837372</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144685.22</v>
      </c>
      <c r="L64" s="41">
        <f t="shared" ref="L64:L69" si="4">ROUND((K64*$C$8/1000),0)</f>
        <v>3198119</v>
      </c>
      <c r="M64" s="41">
        <v>549156</v>
      </c>
      <c r="N64" s="41">
        <v>3747275</v>
      </c>
      <c r="O64" s="134"/>
    </row>
    <row r="65" spans="1:15" x14ac:dyDescent="0.15">
      <c r="A65" s="35" t="s">
        <v>49</v>
      </c>
      <c r="B65" s="36">
        <v>294</v>
      </c>
      <c r="C65" s="42" t="s">
        <v>112</v>
      </c>
      <c r="D65" s="36" t="s">
        <v>38</v>
      </c>
      <c r="E65" s="37">
        <v>69</v>
      </c>
      <c r="F65" s="36" t="s">
        <v>114</v>
      </c>
      <c r="G65" s="39">
        <v>6.25</v>
      </c>
      <c r="H65" s="36" t="s">
        <v>57</v>
      </c>
      <c r="I65" s="39">
        <v>20.83</v>
      </c>
      <c r="J65" s="41">
        <v>69000</v>
      </c>
      <c r="K65" s="41">
        <v>26100.07</v>
      </c>
      <c r="L65" s="41">
        <f t="shared" si="4"/>
        <v>576915</v>
      </c>
      <c r="M65" s="41">
        <v>99063</v>
      </c>
      <c r="N65" s="41">
        <v>675978</v>
      </c>
      <c r="O65" s="134"/>
    </row>
    <row r="66" spans="1:15" x14ac:dyDescent="0.15">
      <c r="A66" s="35" t="s">
        <v>53</v>
      </c>
      <c r="B66" s="36">
        <v>294</v>
      </c>
      <c r="C66" s="42" t="s">
        <v>112</v>
      </c>
      <c r="D66" s="36" t="s">
        <v>38</v>
      </c>
      <c r="E66" s="37">
        <v>31.8</v>
      </c>
      <c r="F66" s="36" t="s">
        <v>115</v>
      </c>
      <c r="G66" s="39">
        <v>6.75</v>
      </c>
      <c r="H66" s="36" t="s">
        <v>57</v>
      </c>
      <c r="I66" s="39">
        <v>20.83</v>
      </c>
      <c r="J66" s="41">
        <v>31800</v>
      </c>
      <c r="K66" s="41">
        <v>59901.53</v>
      </c>
      <c r="L66" s="41">
        <f t="shared" si="4"/>
        <v>1324062</v>
      </c>
      <c r="M66" s="41">
        <v>250794</v>
      </c>
      <c r="N66" s="41">
        <v>1574856</v>
      </c>
      <c r="O66" s="134"/>
    </row>
    <row r="67" spans="1:15" x14ac:dyDescent="0.15">
      <c r="A67" s="35" t="s">
        <v>116</v>
      </c>
      <c r="B67" s="36">
        <v>300</v>
      </c>
      <c r="C67" s="36" t="s">
        <v>117</v>
      </c>
      <c r="D67" s="36" t="s">
        <v>38</v>
      </c>
      <c r="E67" s="37">
        <v>275</v>
      </c>
      <c r="F67" s="36" t="s">
        <v>118</v>
      </c>
      <c r="G67" s="39">
        <v>6.2</v>
      </c>
      <c r="H67" s="36" t="s">
        <v>65</v>
      </c>
      <c r="I67" s="39">
        <v>22.75</v>
      </c>
      <c r="J67" s="41">
        <v>275000</v>
      </c>
      <c r="K67" s="41">
        <v>161447</v>
      </c>
      <c r="L67" s="41">
        <f t="shared" si="4"/>
        <v>3568621</v>
      </c>
      <c r="M67" s="41">
        <v>23331</v>
      </c>
      <c r="N67" s="41">
        <v>3591952</v>
      </c>
      <c r="O67" s="134"/>
    </row>
    <row r="68" spans="1:15" x14ac:dyDescent="0.15">
      <c r="A68" s="35" t="s">
        <v>116</v>
      </c>
      <c r="B68" s="36">
        <v>300</v>
      </c>
      <c r="C68" s="42" t="s">
        <v>117</v>
      </c>
      <c r="D68" s="36" t="s">
        <v>38</v>
      </c>
      <c r="E68" s="37">
        <v>74</v>
      </c>
      <c r="F68" s="36" t="s">
        <v>119</v>
      </c>
      <c r="G68" s="39">
        <v>6.2</v>
      </c>
      <c r="H68" s="36" t="s">
        <v>65</v>
      </c>
      <c r="I68" s="39">
        <v>22.75</v>
      </c>
      <c r="J68" s="41">
        <v>74000</v>
      </c>
      <c r="K68" s="41">
        <v>36774</v>
      </c>
      <c r="L68" s="41">
        <f t="shared" si="4"/>
        <v>812852</v>
      </c>
      <c r="M68" s="41">
        <v>5314</v>
      </c>
      <c r="N68" s="41">
        <v>818166</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f t="shared" si="4"/>
        <v>1547279</v>
      </c>
      <c r="M69" s="41">
        <v>1169476</v>
      </c>
      <c r="N69" s="43">
        <v>2716755</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547352</v>
      </c>
      <c r="L71" s="41">
        <f t="shared" ref="L71:L79" si="5">ROUND((K71*$C$8/1000),0)</f>
        <v>12098658</v>
      </c>
      <c r="M71" s="41">
        <v>59178</v>
      </c>
      <c r="N71" s="41">
        <v>12157836</v>
      </c>
      <c r="O71" s="134"/>
    </row>
    <row r="72" spans="1:15" x14ac:dyDescent="0.15">
      <c r="A72" s="35" t="s">
        <v>66</v>
      </c>
      <c r="B72" s="44">
        <v>319</v>
      </c>
      <c r="C72" s="44" t="s">
        <v>122</v>
      </c>
      <c r="D72" s="36" t="s">
        <v>38</v>
      </c>
      <c r="E72" s="37">
        <v>58</v>
      </c>
      <c r="F72" s="36" t="s">
        <v>73</v>
      </c>
      <c r="G72" s="39">
        <v>6</v>
      </c>
      <c r="H72" s="36" t="s">
        <v>65</v>
      </c>
      <c r="I72" s="39">
        <v>22</v>
      </c>
      <c r="J72" s="41">
        <v>58000</v>
      </c>
      <c r="K72" s="41">
        <v>96573</v>
      </c>
      <c r="L72" s="41">
        <f t="shared" si="5"/>
        <v>2134648</v>
      </c>
      <c r="M72" s="41">
        <v>10441</v>
      </c>
      <c r="N72" s="41">
        <v>2145089</v>
      </c>
      <c r="O72" s="134"/>
    </row>
    <row r="73" spans="1:15" x14ac:dyDescent="0.15">
      <c r="A73" s="35" t="s">
        <v>66</v>
      </c>
      <c r="B73" s="44">
        <v>319</v>
      </c>
      <c r="C73" s="44" t="s">
        <v>122</v>
      </c>
      <c r="D73" s="36" t="s">
        <v>38</v>
      </c>
      <c r="E73" s="37">
        <v>100</v>
      </c>
      <c r="F73" s="36" t="s">
        <v>123</v>
      </c>
      <c r="G73" s="39">
        <v>6</v>
      </c>
      <c r="H73" s="36" t="s">
        <v>65</v>
      </c>
      <c r="I73" s="39">
        <v>22</v>
      </c>
      <c r="J73" s="41">
        <v>100000</v>
      </c>
      <c r="K73" s="41">
        <v>166505</v>
      </c>
      <c r="L73" s="41">
        <f t="shared" si="5"/>
        <v>3680423</v>
      </c>
      <c r="M73" s="41">
        <v>18002</v>
      </c>
      <c r="N73" s="41">
        <v>3698425</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f t="shared" si="5"/>
        <v>0</v>
      </c>
      <c r="M74" s="41"/>
      <c r="N74" s="41"/>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f t="shared" si="5"/>
        <v>0</v>
      </c>
      <c r="M75" s="41"/>
      <c r="N75" s="41"/>
      <c r="O75" s="134"/>
    </row>
    <row r="76" spans="1:15" x14ac:dyDescent="0.15">
      <c r="A76" s="35" t="s">
        <v>96</v>
      </c>
      <c r="B76" s="44">
        <v>322</v>
      </c>
      <c r="C76" s="44" t="s">
        <v>124</v>
      </c>
      <c r="D76" s="36" t="s">
        <v>38</v>
      </c>
      <c r="E76" s="37">
        <v>1500</v>
      </c>
      <c r="F76" s="36" t="s">
        <v>127</v>
      </c>
      <c r="G76" s="39">
        <v>5.8</v>
      </c>
      <c r="H76" s="36" t="s">
        <v>57</v>
      </c>
      <c r="I76" s="39">
        <v>19.25</v>
      </c>
      <c r="J76" s="41">
        <v>1500000</v>
      </c>
      <c r="K76" s="41">
        <v>672816.08</v>
      </c>
      <c r="L76" s="41">
        <f t="shared" si="5"/>
        <v>14871913</v>
      </c>
      <c r="M76" s="41">
        <v>20977</v>
      </c>
      <c r="N76" s="41">
        <v>14892890</v>
      </c>
      <c r="O76" s="134"/>
    </row>
    <row r="77" spans="1:15" x14ac:dyDescent="0.15">
      <c r="A77" s="35" t="s">
        <v>96</v>
      </c>
      <c r="B77" s="44">
        <v>322</v>
      </c>
      <c r="C77" s="44" t="s">
        <v>124</v>
      </c>
      <c r="D77" s="36" t="s">
        <v>38</v>
      </c>
      <c r="E77" s="37">
        <v>374</v>
      </c>
      <c r="F77" s="36" t="s">
        <v>128</v>
      </c>
      <c r="G77" s="39">
        <v>5.8</v>
      </c>
      <c r="H77" s="36" t="s">
        <v>57</v>
      </c>
      <c r="I77" s="39">
        <v>19.25</v>
      </c>
      <c r="J77" s="41">
        <v>374000</v>
      </c>
      <c r="K77" s="41">
        <v>167652.53</v>
      </c>
      <c r="L77" s="41">
        <f t="shared" si="5"/>
        <v>3705788</v>
      </c>
      <c r="M77" s="41">
        <v>5227</v>
      </c>
      <c r="N77" s="41">
        <v>3711015</v>
      </c>
      <c r="O77" s="134"/>
    </row>
    <row r="78" spans="1:15" x14ac:dyDescent="0.15">
      <c r="A78" s="35" t="s">
        <v>129</v>
      </c>
      <c r="B78" s="44">
        <v>322</v>
      </c>
      <c r="C78" s="44" t="s">
        <v>124</v>
      </c>
      <c r="D78" s="36" t="s">
        <v>38</v>
      </c>
      <c r="E78" s="37">
        <v>314</v>
      </c>
      <c r="F78" s="36" t="s">
        <v>130</v>
      </c>
      <c r="G78" s="39">
        <v>5.8</v>
      </c>
      <c r="H78" s="36" t="s">
        <v>57</v>
      </c>
      <c r="I78" s="39">
        <v>19</v>
      </c>
      <c r="J78" s="41">
        <v>314000</v>
      </c>
      <c r="K78" s="41">
        <v>414349.2</v>
      </c>
      <c r="L78" s="41">
        <f t="shared" si="5"/>
        <v>9158766</v>
      </c>
      <c r="M78" s="41">
        <v>12917</v>
      </c>
      <c r="N78" s="41">
        <v>9171683</v>
      </c>
      <c r="O78" s="134"/>
    </row>
    <row r="79" spans="1:15" x14ac:dyDescent="0.15">
      <c r="A79" s="35" t="s">
        <v>131</v>
      </c>
      <c r="B79" s="44">
        <v>322</v>
      </c>
      <c r="C79" s="44" t="s">
        <v>124</v>
      </c>
      <c r="D79" s="36" t="s">
        <v>38</v>
      </c>
      <c r="E79" s="37">
        <v>28</v>
      </c>
      <c r="F79" s="36" t="s">
        <v>132</v>
      </c>
      <c r="G79" s="39">
        <v>5.8</v>
      </c>
      <c r="H79" s="36" t="s">
        <v>57</v>
      </c>
      <c r="I79" s="39">
        <v>19</v>
      </c>
      <c r="J79" s="41">
        <v>28000</v>
      </c>
      <c r="K79" s="41">
        <v>45857.2</v>
      </c>
      <c r="L79" s="41">
        <f t="shared" si="5"/>
        <v>1013627</v>
      </c>
      <c r="M79" s="41">
        <v>1430</v>
      </c>
      <c r="N79" s="41">
        <v>1015057</v>
      </c>
      <c r="O79" s="134"/>
    </row>
    <row r="80" spans="1:15" x14ac:dyDescent="0.15">
      <c r="A80" s="35"/>
      <c r="B80" s="44"/>
      <c r="C80" s="44"/>
      <c r="D80" s="36"/>
      <c r="E80" s="37"/>
      <c r="F80" s="36"/>
      <c r="G80" s="39"/>
      <c r="H80" s="36"/>
      <c r="I80" s="39"/>
      <c r="J80" s="41"/>
      <c r="K80" s="41"/>
      <c r="L80" s="41"/>
      <c r="M80" s="41"/>
      <c r="N80" s="41"/>
      <c r="O80" s="134"/>
    </row>
    <row r="81" spans="1:15" x14ac:dyDescent="0.15">
      <c r="A81" s="35" t="s">
        <v>136</v>
      </c>
      <c r="B81" s="44">
        <v>337</v>
      </c>
      <c r="C81" s="44" t="s">
        <v>137</v>
      </c>
      <c r="D81" s="36" t="s">
        <v>38</v>
      </c>
      <c r="E81" s="37">
        <v>400</v>
      </c>
      <c r="F81" s="36" t="s">
        <v>39</v>
      </c>
      <c r="G81" s="39">
        <v>6.3</v>
      </c>
      <c r="H81" s="36" t="s">
        <v>65</v>
      </c>
      <c r="I81" s="39">
        <v>19.5</v>
      </c>
      <c r="J81" s="41">
        <v>400000</v>
      </c>
      <c r="K81" s="41">
        <v>208160</v>
      </c>
      <c r="L81" s="41">
        <f t="shared" ref="L81:L87" si="6">ROUND((K81*$C$8/1000),0)</f>
        <v>4601164</v>
      </c>
      <c r="M81" s="41">
        <v>51031</v>
      </c>
      <c r="N81" s="41">
        <v>4652195</v>
      </c>
      <c r="O81" s="35"/>
    </row>
    <row r="82" spans="1:15" x14ac:dyDescent="0.15">
      <c r="A82" s="35" t="s">
        <v>136</v>
      </c>
      <c r="B82" s="44">
        <v>337</v>
      </c>
      <c r="C82" s="44" t="s">
        <v>137</v>
      </c>
      <c r="D82" s="36" t="s">
        <v>38</v>
      </c>
      <c r="E82" s="37">
        <v>74</v>
      </c>
      <c r="F82" s="36" t="s">
        <v>41</v>
      </c>
      <c r="G82" s="39">
        <v>6.3</v>
      </c>
      <c r="H82" s="36" t="s">
        <v>65</v>
      </c>
      <c r="I82" s="39">
        <v>19.5</v>
      </c>
      <c r="J82" s="41">
        <v>74000</v>
      </c>
      <c r="K82" s="41">
        <v>38566</v>
      </c>
      <c r="L82" s="41">
        <f t="shared" si="6"/>
        <v>852462</v>
      </c>
      <c r="M82" s="41">
        <v>9457</v>
      </c>
      <c r="N82" s="41">
        <v>861919</v>
      </c>
      <c r="O82" s="35"/>
    </row>
    <row r="83" spans="1:15" x14ac:dyDescent="0.15">
      <c r="A83" s="35" t="s">
        <v>138</v>
      </c>
      <c r="B83" s="44">
        <v>337</v>
      </c>
      <c r="C83" s="44" t="s">
        <v>137</v>
      </c>
      <c r="D83" s="36" t="s">
        <v>38</v>
      </c>
      <c r="E83" s="37">
        <v>38</v>
      </c>
      <c r="F83" s="36" t="s">
        <v>139</v>
      </c>
      <c r="G83" s="39">
        <v>7</v>
      </c>
      <c r="H83" s="36" t="s">
        <v>65</v>
      </c>
      <c r="I83" s="39">
        <v>19.75</v>
      </c>
      <c r="J83" s="41">
        <v>38000</v>
      </c>
      <c r="K83" s="41">
        <v>38000</v>
      </c>
      <c r="L83" s="41">
        <f t="shared" si="6"/>
        <v>839951</v>
      </c>
      <c r="M83" s="41">
        <v>645901</v>
      </c>
      <c r="N83" s="41">
        <v>1485852</v>
      </c>
      <c r="O83" s="35"/>
    </row>
    <row r="84" spans="1:15" s="45" customFormat="1" x14ac:dyDescent="0.15">
      <c r="A84" s="35" t="s">
        <v>140</v>
      </c>
      <c r="B84" s="44">
        <v>337</v>
      </c>
      <c r="C84" s="44" t="s">
        <v>141</v>
      </c>
      <c r="D84" s="36" t="s">
        <v>38</v>
      </c>
      <c r="E84" s="37">
        <v>539</v>
      </c>
      <c r="F84" s="36" t="s">
        <v>142</v>
      </c>
      <c r="G84" s="39">
        <v>5</v>
      </c>
      <c r="H84" s="44" t="s">
        <v>57</v>
      </c>
      <c r="I84" s="39">
        <v>19.5</v>
      </c>
      <c r="J84" s="41">
        <v>539000</v>
      </c>
      <c r="K84" s="41">
        <v>303691</v>
      </c>
      <c r="L84" s="41">
        <f t="shared" si="6"/>
        <v>6712780</v>
      </c>
      <c r="M84" s="41">
        <v>4554</v>
      </c>
      <c r="N84" s="41">
        <v>6717334</v>
      </c>
      <c r="O84" s="35"/>
    </row>
    <row r="85" spans="1:15" s="45" customFormat="1" x14ac:dyDescent="0.15">
      <c r="A85" s="35" t="s">
        <v>140</v>
      </c>
      <c r="B85" s="44">
        <v>337</v>
      </c>
      <c r="C85" s="44" t="s">
        <v>141</v>
      </c>
      <c r="D85" s="36" t="s">
        <v>38</v>
      </c>
      <c r="E85" s="37">
        <v>40</v>
      </c>
      <c r="F85" s="36" t="s">
        <v>143</v>
      </c>
      <c r="G85" s="39">
        <v>7.5</v>
      </c>
      <c r="H85" s="44" t="s">
        <v>57</v>
      </c>
      <c r="I85" s="39">
        <v>19.75</v>
      </c>
      <c r="J85" s="41">
        <v>40000</v>
      </c>
      <c r="K85" s="41">
        <v>40000</v>
      </c>
      <c r="L85" s="41">
        <f t="shared" si="6"/>
        <v>884159</v>
      </c>
      <c r="M85" s="41">
        <v>610968</v>
      </c>
      <c r="N85" s="41">
        <v>1495127</v>
      </c>
      <c r="O85" s="35"/>
    </row>
    <row r="86" spans="1:15" x14ac:dyDescent="0.15">
      <c r="A86" s="35" t="s">
        <v>144</v>
      </c>
      <c r="B86" s="44">
        <v>337</v>
      </c>
      <c r="C86" s="44" t="s">
        <v>145</v>
      </c>
      <c r="D86" s="36" t="s">
        <v>38</v>
      </c>
      <c r="E86" s="37">
        <v>512</v>
      </c>
      <c r="F86" s="36" t="s">
        <v>146</v>
      </c>
      <c r="G86" s="39">
        <v>4.5</v>
      </c>
      <c r="H86" s="36" t="s">
        <v>65</v>
      </c>
      <c r="I86" s="39">
        <v>19.5</v>
      </c>
      <c r="J86" s="41">
        <v>512000</v>
      </c>
      <c r="K86" s="41">
        <v>327575</v>
      </c>
      <c r="L86" s="41">
        <f t="shared" si="6"/>
        <v>7240711</v>
      </c>
      <c r="M86" s="41">
        <v>57781</v>
      </c>
      <c r="N86" s="41">
        <v>7298492</v>
      </c>
      <c r="O86" s="134"/>
    </row>
    <row r="87" spans="1:15" x14ac:dyDescent="0.15">
      <c r="A87" s="35" t="s">
        <v>144</v>
      </c>
      <c r="B87" s="44">
        <v>337</v>
      </c>
      <c r="C87" s="44" t="s">
        <v>145</v>
      </c>
      <c r="D87" s="36" t="s">
        <v>38</v>
      </c>
      <c r="E87" s="37">
        <v>45</v>
      </c>
      <c r="F87" s="36" t="s">
        <v>147</v>
      </c>
      <c r="G87" s="39">
        <v>8</v>
      </c>
      <c r="H87" s="36" t="s">
        <v>65</v>
      </c>
      <c r="I87" s="39">
        <v>19.75</v>
      </c>
      <c r="J87" s="41">
        <v>45000</v>
      </c>
      <c r="K87" s="41">
        <v>45000</v>
      </c>
      <c r="L87" s="41">
        <f t="shared" si="6"/>
        <v>994679</v>
      </c>
      <c r="M87" s="41">
        <v>636931</v>
      </c>
      <c r="N87" s="41">
        <v>1631610</v>
      </c>
      <c r="O87" s="134"/>
    </row>
    <row r="88" spans="1:15" x14ac:dyDescent="0.15">
      <c r="A88" s="35"/>
      <c r="B88" s="44"/>
      <c r="C88" s="44"/>
      <c r="D88" s="36"/>
      <c r="E88" s="37"/>
      <c r="F88" s="36"/>
      <c r="G88" s="39"/>
      <c r="H88" s="36"/>
      <c r="I88" s="39"/>
      <c r="J88" s="41"/>
      <c r="K88" s="41"/>
      <c r="L88" s="41"/>
      <c r="M88" s="41"/>
      <c r="N88" s="41"/>
      <c r="O88" s="35"/>
    </row>
    <row r="89" spans="1:15" x14ac:dyDescent="0.15">
      <c r="A89" s="35" t="s">
        <v>62</v>
      </c>
      <c r="B89" s="44">
        <v>341</v>
      </c>
      <c r="C89" s="44" t="s">
        <v>148</v>
      </c>
      <c r="D89" s="36" t="s">
        <v>38</v>
      </c>
      <c r="E89" s="37">
        <v>320</v>
      </c>
      <c r="F89" s="36" t="s">
        <v>149</v>
      </c>
      <c r="G89" s="39">
        <v>5.8</v>
      </c>
      <c r="H89" s="36" t="s">
        <v>40</v>
      </c>
      <c r="I89" s="39">
        <v>23.75</v>
      </c>
      <c r="J89" s="41">
        <v>320000</v>
      </c>
      <c r="K89" s="41">
        <v>130229</v>
      </c>
      <c r="L89" s="41">
        <f>ROUND((K89*$C$8/1000),0)</f>
        <v>2878579</v>
      </c>
      <c r="M89" s="41">
        <v>13620</v>
      </c>
      <c r="N89" s="41">
        <v>2892199</v>
      </c>
      <c r="O89" s="134"/>
    </row>
    <row r="90" spans="1:15" x14ac:dyDescent="0.15">
      <c r="A90" s="35" t="s">
        <v>66</v>
      </c>
      <c r="B90" s="44">
        <v>341</v>
      </c>
      <c r="C90" s="44" t="s">
        <v>148</v>
      </c>
      <c r="D90" s="36" t="s">
        <v>38</v>
      </c>
      <c r="E90" s="37">
        <v>6</v>
      </c>
      <c r="F90" s="36" t="s">
        <v>150</v>
      </c>
      <c r="G90" s="39">
        <v>7.5</v>
      </c>
      <c r="H90" s="36" t="s">
        <v>40</v>
      </c>
      <c r="I90" s="39">
        <v>23.75</v>
      </c>
      <c r="J90" s="41">
        <v>6000</v>
      </c>
      <c r="K90" s="41">
        <v>10701</v>
      </c>
      <c r="L90" s="41">
        <f>ROUND((K90*$C$8/1000),0)</f>
        <v>236535</v>
      </c>
      <c r="M90" s="41">
        <v>1438</v>
      </c>
      <c r="N90" s="41">
        <v>237973</v>
      </c>
      <c r="O90" s="134"/>
    </row>
    <row r="91" spans="1:15" x14ac:dyDescent="0.15">
      <c r="A91" s="35" t="s">
        <v>66</v>
      </c>
      <c r="B91" s="44">
        <v>341</v>
      </c>
      <c r="C91" s="44" t="s">
        <v>148</v>
      </c>
      <c r="D91" s="36" t="s">
        <v>38</v>
      </c>
      <c r="E91" s="37">
        <v>15.2</v>
      </c>
      <c r="F91" s="36" t="s">
        <v>151</v>
      </c>
      <c r="G91" s="39">
        <v>7.5</v>
      </c>
      <c r="H91" s="36" t="s">
        <v>40</v>
      </c>
      <c r="I91" s="39">
        <v>23.75</v>
      </c>
      <c r="J91" s="41">
        <v>15200</v>
      </c>
      <c r="K91" s="41">
        <v>27109</v>
      </c>
      <c r="L91" s="41">
        <f>ROUND((K91*$C$8/1000),0)</f>
        <v>599217</v>
      </c>
      <c r="M91" s="41">
        <v>3644</v>
      </c>
      <c r="N91" s="41">
        <v>602861</v>
      </c>
      <c r="O91" s="134"/>
    </row>
    <row r="92" spans="1:15" x14ac:dyDescent="0.15">
      <c r="A92" s="35"/>
      <c r="B92" s="44"/>
      <c r="C92" s="44"/>
      <c r="D92" s="36"/>
      <c r="E92" s="37"/>
      <c r="F92" s="36"/>
      <c r="G92" s="39"/>
      <c r="H92" s="36"/>
      <c r="I92" s="39"/>
      <c r="J92" s="41"/>
      <c r="K92" s="41"/>
      <c r="L92" s="41"/>
      <c r="M92" s="41"/>
      <c r="N92" s="41"/>
      <c r="O92" s="134"/>
    </row>
    <row r="93" spans="1:15" x14ac:dyDescent="0.15">
      <c r="A93" s="35" t="s">
        <v>96</v>
      </c>
      <c r="B93" s="44">
        <v>351</v>
      </c>
      <c r="C93" s="44" t="s">
        <v>152</v>
      </c>
      <c r="D93" s="36" t="s">
        <v>38</v>
      </c>
      <c r="E93" s="37">
        <v>400</v>
      </c>
      <c r="F93" s="36" t="s">
        <v>153</v>
      </c>
      <c r="G93" s="39">
        <v>6.5</v>
      </c>
      <c r="H93" s="36" t="s">
        <v>57</v>
      </c>
      <c r="I93" s="39">
        <v>20</v>
      </c>
      <c r="J93" s="41">
        <v>400000</v>
      </c>
      <c r="K93" s="41">
        <v>224891.8</v>
      </c>
      <c r="L93" s="41">
        <f>ROUND((K93*$C$8/1000),0)</f>
        <v>4971004</v>
      </c>
      <c r="M93" s="41">
        <v>7832</v>
      </c>
      <c r="N93" s="41">
        <v>4978836</v>
      </c>
      <c r="O93" s="134"/>
    </row>
    <row r="94" spans="1:15" x14ac:dyDescent="0.15">
      <c r="A94" s="35" t="s">
        <v>96</v>
      </c>
      <c r="B94" s="44">
        <v>351</v>
      </c>
      <c r="C94" s="44" t="s">
        <v>152</v>
      </c>
      <c r="D94" s="36" t="s">
        <v>38</v>
      </c>
      <c r="E94" s="37">
        <v>155</v>
      </c>
      <c r="F94" s="36" t="s">
        <v>154</v>
      </c>
      <c r="G94" s="39">
        <v>6.5</v>
      </c>
      <c r="H94" s="36" t="s">
        <v>57</v>
      </c>
      <c r="I94" s="39">
        <v>20</v>
      </c>
      <c r="J94" s="41">
        <v>155000</v>
      </c>
      <c r="K94" s="41">
        <v>87145.76</v>
      </c>
      <c r="L94" s="41">
        <f>ROUND((K94*$C$8/1000),0)</f>
        <v>1926268</v>
      </c>
      <c r="M94" s="41">
        <v>3035</v>
      </c>
      <c r="N94" s="41">
        <v>1929303</v>
      </c>
      <c r="O94" s="134"/>
    </row>
    <row r="95" spans="1:15" x14ac:dyDescent="0.15">
      <c r="A95" s="35" t="s">
        <v>155</v>
      </c>
      <c r="B95" s="44">
        <v>351</v>
      </c>
      <c r="C95" s="44" t="s">
        <v>152</v>
      </c>
      <c r="D95" s="36" t="s">
        <v>38</v>
      </c>
      <c r="E95" s="37">
        <v>21</v>
      </c>
      <c r="F95" s="36" t="s">
        <v>156</v>
      </c>
      <c r="G95" s="39">
        <v>5</v>
      </c>
      <c r="H95" s="36" t="s">
        <v>57</v>
      </c>
      <c r="I95" s="39">
        <v>5.5</v>
      </c>
      <c r="J95" s="41">
        <v>21000</v>
      </c>
      <c r="K95" s="41">
        <v>0</v>
      </c>
      <c r="L95" s="41">
        <f>ROUND((K95*$C$8/1000),0)</f>
        <v>0</v>
      </c>
      <c r="M95" s="41"/>
      <c r="N95" s="41"/>
      <c r="O95" s="134"/>
    </row>
    <row r="96" spans="1:15" x14ac:dyDescent="0.15">
      <c r="A96" s="35" t="s">
        <v>106</v>
      </c>
      <c r="B96" s="44">
        <v>351</v>
      </c>
      <c r="C96" s="44" t="s">
        <v>152</v>
      </c>
      <c r="D96" s="36" t="s">
        <v>38</v>
      </c>
      <c r="E96" s="37">
        <v>60</v>
      </c>
      <c r="F96" s="36" t="s">
        <v>157</v>
      </c>
      <c r="G96" s="39">
        <v>6.5</v>
      </c>
      <c r="H96" s="36" t="s">
        <v>57</v>
      </c>
      <c r="I96" s="39">
        <v>20</v>
      </c>
      <c r="J96" s="41">
        <v>60000</v>
      </c>
      <c r="K96" s="41">
        <v>96904.77</v>
      </c>
      <c r="L96" s="41">
        <f>ROUND((K96*$C$8/1000),0)</f>
        <v>2141981</v>
      </c>
      <c r="M96" s="41">
        <v>3375</v>
      </c>
      <c r="N96" s="41">
        <v>2145356</v>
      </c>
      <c r="O96" s="134"/>
    </row>
    <row r="97" spans="1:15" x14ac:dyDescent="0.15">
      <c r="A97" s="35" t="s">
        <v>106</v>
      </c>
      <c r="B97" s="44">
        <v>351</v>
      </c>
      <c r="C97" s="44" t="s">
        <v>152</v>
      </c>
      <c r="D97" s="36" t="s">
        <v>38</v>
      </c>
      <c r="E97" s="37">
        <v>2</v>
      </c>
      <c r="F97" s="36" t="s">
        <v>158</v>
      </c>
      <c r="G97" s="39">
        <v>6.5</v>
      </c>
      <c r="H97" s="36" t="s">
        <v>57</v>
      </c>
      <c r="I97" s="39">
        <v>21</v>
      </c>
      <c r="J97" s="41">
        <v>2000</v>
      </c>
      <c r="K97" s="41">
        <v>3309.99</v>
      </c>
      <c r="L97" s="41">
        <f>ROUND((K97*$C$8/1000),0)</f>
        <v>73164</v>
      </c>
      <c r="M97" s="41">
        <v>115</v>
      </c>
      <c r="N97" s="41">
        <v>73279</v>
      </c>
      <c r="O97" s="134"/>
    </row>
    <row r="98" spans="1:15" x14ac:dyDescent="0.15">
      <c r="A98" s="35" t="s">
        <v>159</v>
      </c>
      <c r="B98" s="44">
        <v>351</v>
      </c>
      <c r="C98" s="44" t="s">
        <v>160</v>
      </c>
      <c r="D98" s="36" t="s">
        <v>38</v>
      </c>
      <c r="E98" s="37">
        <v>160</v>
      </c>
      <c r="F98" s="36" t="s">
        <v>161</v>
      </c>
      <c r="G98" s="39">
        <v>5.3</v>
      </c>
      <c r="H98" s="36" t="s">
        <v>57</v>
      </c>
      <c r="I98" s="39">
        <v>6</v>
      </c>
      <c r="J98" s="41">
        <v>160000</v>
      </c>
      <c r="K98" s="41">
        <v>0</v>
      </c>
      <c r="L98" s="41">
        <f t="shared" ref="L98:L110" si="7">ROUND((K98*$C$8/1000),0)</f>
        <v>0</v>
      </c>
      <c r="M98" s="41"/>
      <c r="N98" s="41"/>
      <c r="O98" s="134"/>
    </row>
    <row r="99" spans="1:15" x14ac:dyDescent="0.15">
      <c r="A99" s="35" t="s">
        <v>159</v>
      </c>
      <c r="B99" s="44">
        <v>351</v>
      </c>
      <c r="C99" s="44" t="s">
        <v>160</v>
      </c>
      <c r="D99" s="36" t="s">
        <v>38</v>
      </c>
      <c r="E99" s="37">
        <v>60</v>
      </c>
      <c r="F99" s="36" t="s">
        <v>162</v>
      </c>
      <c r="G99" s="39">
        <v>5.3</v>
      </c>
      <c r="H99" s="36" t="s">
        <v>57</v>
      </c>
      <c r="I99" s="39">
        <v>6</v>
      </c>
      <c r="J99" s="41">
        <v>60000</v>
      </c>
      <c r="K99" s="41">
        <v>0</v>
      </c>
      <c r="L99" s="41">
        <f t="shared" si="7"/>
        <v>0</v>
      </c>
      <c r="M99" s="41"/>
      <c r="N99" s="41"/>
      <c r="O99" s="134"/>
    </row>
    <row r="100" spans="1:15" x14ac:dyDescent="0.15">
      <c r="A100" s="35" t="s">
        <v>159</v>
      </c>
      <c r="B100" s="44">
        <v>351</v>
      </c>
      <c r="C100" s="44" t="s">
        <v>160</v>
      </c>
      <c r="D100" s="36" t="s">
        <v>38</v>
      </c>
      <c r="E100" s="37">
        <v>600</v>
      </c>
      <c r="F100" s="36" t="s">
        <v>163</v>
      </c>
      <c r="G100" s="39">
        <v>6.5</v>
      </c>
      <c r="H100" s="36" t="s">
        <v>57</v>
      </c>
      <c r="I100" s="39">
        <v>22.5</v>
      </c>
      <c r="J100" s="41">
        <v>600000</v>
      </c>
      <c r="K100" s="41">
        <v>416931.43</v>
      </c>
      <c r="L100" s="41">
        <f t="shared" si="7"/>
        <v>9215844</v>
      </c>
      <c r="M100" s="41">
        <v>14520</v>
      </c>
      <c r="N100" s="41">
        <v>9230364</v>
      </c>
      <c r="O100" s="134"/>
    </row>
    <row r="101" spans="1:15" x14ac:dyDescent="0.15">
      <c r="A101" s="35" t="s">
        <v>159</v>
      </c>
      <c r="B101" s="44">
        <v>351</v>
      </c>
      <c r="C101" s="44" t="s">
        <v>160</v>
      </c>
      <c r="D101" s="36" t="s">
        <v>38</v>
      </c>
      <c r="E101" s="37">
        <v>129</v>
      </c>
      <c r="F101" s="36" t="s">
        <v>164</v>
      </c>
      <c r="G101" s="39">
        <v>6.5</v>
      </c>
      <c r="H101" s="36" t="s">
        <v>57</v>
      </c>
      <c r="I101" s="39">
        <v>22.5</v>
      </c>
      <c r="J101" s="41">
        <v>129000</v>
      </c>
      <c r="K101" s="41">
        <v>89640.68</v>
      </c>
      <c r="L101" s="41">
        <f t="shared" si="7"/>
        <v>1981416</v>
      </c>
      <c r="M101" s="41">
        <v>3121</v>
      </c>
      <c r="N101" s="41">
        <v>1984537</v>
      </c>
      <c r="O101" s="134"/>
    </row>
    <row r="102" spans="1:15" x14ac:dyDescent="0.15">
      <c r="A102" s="35" t="s">
        <v>165</v>
      </c>
      <c r="B102" s="44">
        <v>351</v>
      </c>
      <c r="C102" s="44" t="s">
        <v>160</v>
      </c>
      <c r="D102" s="36" t="s">
        <v>38</v>
      </c>
      <c r="E102" s="37">
        <v>82</v>
      </c>
      <c r="F102" s="36" t="s">
        <v>166</v>
      </c>
      <c r="G102" s="39">
        <v>6.5</v>
      </c>
      <c r="H102" s="36" t="s">
        <v>57</v>
      </c>
      <c r="I102" s="39">
        <v>22.5</v>
      </c>
      <c r="J102" s="41">
        <v>82000</v>
      </c>
      <c r="K102" s="41">
        <v>130296.71</v>
      </c>
      <c r="L102" s="41">
        <f t="shared" si="7"/>
        <v>2880076</v>
      </c>
      <c r="M102" s="41">
        <v>4538</v>
      </c>
      <c r="N102" s="41">
        <v>2884614</v>
      </c>
      <c r="O102" s="134"/>
    </row>
    <row r="103" spans="1:15" x14ac:dyDescent="0.15">
      <c r="A103" s="35" t="s">
        <v>165</v>
      </c>
      <c r="B103" s="44">
        <v>351</v>
      </c>
      <c r="C103" s="44" t="s">
        <v>160</v>
      </c>
      <c r="D103" s="36" t="s">
        <v>38</v>
      </c>
      <c r="E103" s="37">
        <v>7</v>
      </c>
      <c r="F103" s="36" t="s">
        <v>167</v>
      </c>
      <c r="G103" s="39">
        <v>6.5</v>
      </c>
      <c r="H103" s="36" t="s">
        <v>57</v>
      </c>
      <c r="I103" s="39">
        <v>22.5</v>
      </c>
      <c r="J103" s="41">
        <v>7000</v>
      </c>
      <c r="K103" s="41">
        <v>11404.01</v>
      </c>
      <c r="L103" s="41">
        <f t="shared" si="7"/>
        <v>252074</v>
      </c>
      <c r="M103" s="41">
        <v>397</v>
      </c>
      <c r="N103" s="41">
        <v>252471</v>
      </c>
      <c r="O103" s="134"/>
    </row>
    <row r="104" spans="1:15" x14ac:dyDescent="0.15">
      <c r="A104" s="35" t="s">
        <v>168</v>
      </c>
      <c r="B104" s="44">
        <v>351</v>
      </c>
      <c r="C104" s="44" t="s">
        <v>169</v>
      </c>
      <c r="D104" s="36" t="s">
        <v>38</v>
      </c>
      <c r="E104" s="37">
        <v>255</v>
      </c>
      <c r="F104" s="36" t="s">
        <v>170</v>
      </c>
      <c r="G104" s="39">
        <v>4</v>
      </c>
      <c r="H104" s="44" t="s">
        <v>65</v>
      </c>
      <c r="I104" s="39">
        <v>5.75</v>
      </c>
      <c r="J104" s="41">
        <v>255000</v>
      </c>
      <c r="K104" s="41">
        <v>0</v>
      </c>
      <c r="L104" s="41">
        <f t="shared" si="7"/>
        <v>0</v>
      </c>
      <c r="M104" s="41"/>
      <c r="N104" s="41"/>
      <c r="O104" s="134"/>
    </row>
    <row r="105" spans="1:15" x14ac:dyDescent="0.15">
      <c r="A105" s="35" t="s">
        <v>168</v>
      </c>
      <c r="B105" s="44">
        <v>351</v>
      </c>
      <c r="C105" s="44" t="s">
        <v>169</v>
      </c>
      <c r="D105" s="36" t="s">
        <v>38</v>
      </c>
      <c r="E105" s="37">
        <v>69</v>
      </c>
      <c r="F105" s="36" t="s">
        <v>171</v>
      </c>
      <c r="G105" s="39">
        <v>4</v>
      </c>
      <c r="H105" s="44" t="s">
        <v>65</v>
      </c>
      <c r="I105" s="39">
        <v>5.75</v>
      </c>
      <c r="J105" s="41">
        <v>69000</v>
      </c>
      <c r="K105" s="41">
        <v>0</v>
      </c>
      <c r="L105" s="41">
        <f t="shared" si="7"/>
        <v>0</v>
      </c>
      <c r="M105" s="41"/>
      <c r="N105" s="41"/>
      <c r="O105" s="134"/>
    </row>
    <row r="106" spans="1:15" x14ac:dyDescent="0.15">
      <c r="A106" s="35" t="s">
        <v>172</v>
      </c>
      <c r="B106" s="44">
        <v>351</v>
      </c>
      <c r="C106" s="44" t="s">
        <v>169</v>
      </c>
      <c r="D106" s="36" t="s">
        <v>38</v>
      </c>
      <c r="E106" s="37">
        <v>305</v>
      </c>
      <c r="F106" s="36" t="s">
        <v>173</v>
      </c>
      <c r="G106" s="39">
        <v>6</v>
      </c>
      <c r="H106" s="44" t="s">
        <v>65</v>
      </c>
      <c r="I106" s="39">
        <v>22.5</v>
      </c>
      <c r="J106" s="41">
        <v>305000</v>
      </c>
      <c r="K106" s="41">
        <v>289863.19</v>
      </c>
      <c r="L106" s="41">
        <f t="shared" si="7"/>
        <v>6407130</v>
      </c>
      <c r="M106" s="41">
        <v>9340</v>
      </c>
      <c r="N106" s="41">
        <v>6416470</v>
      </c>
      <c r="O106" s="134"/>
    </row>
    <row r="107" spans="1:15" x14ac:dyDescent="0.15">
      <c r="A107" s="35" t="s">
        <v>172</v>
      </c>
      <c r="B107" s="44">
        <v>351</v>
      </c>
      <c r="C107" s="44" t="s">
        <v>169</v>
      </c>
      <c r="D107" s="36" t="s">
        <v>38</v>
      </c>
      <c r="E107" s="37">
        <v>77</v>
      </c>
      <c r="F107" s="36" t="s">
        <v>174</v>
      </c>
      <c r="G107" s="39">
        <v>6</v>
      </c>
      <c r="H107" s="44" t="s">
        <v>65</v>
      </c>
      <c r="I107" s="39">
        <v>22.5</v>
      </c>
      <c r="J107" s="41">
        <v>77000</v>
      </c>
      <c r="K107" s="41">
        <v>73178.95</v>
      </c>
      <c r="L107" s="41">
        <f t="shared" si="7"/>
        <v>1617546</v>
      </c>
      <c r="M107" s="41">
        <v>2358</v>
      </c>
      <c r="N107" s="41">
        <v>1619904</v>
      </c>
      <c r="O107" s="134"/>
    </row>
    <row r="108" spans="1:15" x14ac:dyDescent="0.15">
      <c r="A108" s="35" t="s">
        <v>172</v>
      </c>
      <c r="B108" s="44">
        <v>351</v>
      </c>
      <c r="C108" s="44" t="s">
        <v>169</v>
      </c>
      <c r="D108" s="36" t="s">
        <v>38</v>
      </c>
      <c r="E108" s="37">
        <v>29</v>
      </c>
      <c r="F108" s="36" t="s">
        <v>175</v>
      </c>
      <c r="G108" s="39">
        <v>6</v>
      </c>
      <c r="H108" s="44" t="s">
        <v>65</v>
      </c>
      <c r="I108" s="39">
        <v>25.5</v>
      </c>
      <c r="J108" s="41">
        <v>29000</v>
      </c>
      <c r="K108" s="41">
        <v>42983.97</v>
      </c>
      <c r="L108" s="41">
        <f t="shared" si="7"/>
        <v>950117</v>
      </c>
      <c r="M108" s="41">
        <v>1385</v>
      </c>
      <c r="N108" s="41">
        <v>951502</v>
      </c>
      <c r="O108" s="134"/>
    </row>
    <row r="109" spans="1:15" x14ac:dyDescent="0.15">
      <c r="A109" s="35" t="s">
        <v>176</v>
      </c>
      <c r="B109" s="44">
        <v>351</v>
      </c>
      <c r="C109" s="44" t="s">
        <v>169</v>
      </c>
      <c r="D109" s="36" t="s">
        <v>38</v>
      </c>
      <c r="E109" s="37">
        <v>29</v>
      </c>
      <c r="F109" s="36" t="s">
        <v>177</v>
      </c>
      <c r="G109" s="39">
        <v>4.5</v>
      </c>
      <c r="H109" s="44" t="s">
        <v>65</v>
      </c>
      <c r="I109" s="39">
        <v>26</v>
      </c>
      <c r="J109" s="41">
        <v>29000</v>
      </c>
      <c r="K109" s="41">
        <v>39755.58</v>
      </c>
      <c r="L109" s="41">
        <f t="shared" si="7"/>
        <v>878757</v>
      </c>
      <c r="M109" s="41">
        <v>967</v>
      </c>
      <c r="N109" s="41">
        <v>879724</v>
      </c>
      <c r="O109" s="134"/>
    </row>
    <row r="110" spans="1:15" x14ac:dyDescent="0.15">
      <c r="A110" s="35" t="s">
        <v>178</v>
      </c>
      <c r="B110" s="44">
        <v>351</v>
      </c>
      <c r="C110" s="44" t="s">
        <v>179</v>
      </c>
      <c r="D110" s="36" t="s">
        <v>38</v>
      </c>
      <c r="E110" s="37">
        <v>205</v>
      </c>
      <c r="F110" s="36" t="s">
        <v>180</v>
      </c>
      <c r="G110" s="39">
        <v>4</v>
      </c>
      <c r="H110" s="44" t="s">
        <v>65</v>
      </c>
      <c r="I110" s="39">
        <v>5.75</v>
      </c>
      <c r="J110" s="41">
        <v>205000</v>
      </c>
      <c r="K110" s="41">
        <v>0</v>
      </c>
      <c r="L110" s="41">
        <f t="shared" si="7"/>
        <v>0</v>
      </c>
      <c r="M110" s="41"/>
      <c r="N110" s="41"/>
      <c r="O110" s="134"/>
    </row>
    <row r="111" spans="1:15" x14ac:dyDescent="0.15">
      <c r="A111" s="35" t="s">
        <v>178</v>
      </c>
      <c r="B111" s="44">
        <v>351</v>
      </c>
      <c r="C111" s="44" t="s">
        <v>179</v>
      </c>
      <c r="D111" s="36" t="s">
        <v>38</v>
      </c>
      <c r="E111" s="37">
        <v>57</v>
      </c>
      <c r="F111" s="36" t="s">
        <v>181</v>
      </c>
      <c r="G111" s="39">
        <v>4</v>
      </c>
      <c r="H111" s="44" t="s">
        <v>65</v>
      </c>
      <c r="I111" s="39">
        <v>5.75</v>
      </c>
      <c r="J111" s="41">
        <v>57000</v>
      </c>
      <c r="K111" s="41">
        <v>0</v>
      </c>
      <c r="L111" s="41">
        <f>ROUND((K111*$C$8/1000),0)</f>
        <v>0</v>
      </c>
      <c r="M111" s="41"/>
      <c r="N111" s="41"/>
      <c r="O111" s="134"/>
    </row>
    <row r="112" spans="1:15" x14ac:dyDescent="0.15">
      <c r="A112" s="35" t="s">
        <v>182</v>
      </c>
      <c r="B112" s="44">
        <v>351</v>
      </c>
      <c r="C112" s="44" t="s">
        <v>179</v>
      </c>
      <c r="D112" s="36" t="s">
        <v>38</v>
      </c>
      <c r="E112" s="37">
        <v>270</v>
      </c>
      <c r="F112" s="36" t="s">
        <v>183</v>
      </c>
      <c r="G112" s="39">
        <v>5.6</v>
      </c>
      <c r="H112" s="44" t="s">
        <v>65</v>
      </c>
      <c r="I112" s="39">
        <v>19.75</v>
      </c>
      <c r="J112" s="41">
        <v>270000</v>
      </c>
      <c r="K112" s="41">
        <v>256229.15</v>
      </c>
      <c r="L112" s="41">
        <f>ROUND((K112*$C$8/1000),0)</f>
        <v>5663684</v>
      </c>
      <c r="M112" s="41">
        <v>7720</v>
      </c>
      <c r="N112" s="41">
        <v>5671404</v>
      </c>
      <c r="O112" s="134"/>
    </row>
    <row r="113" spans="1:15" x14ac:dyDescent="0.15">
      <c r="A113" s="35" t="s">
        <v>184</v>
      </c>
      <c r="B113" s="44">
        <v>351</v>
      </c>
      <c r="C113" s="44" t="s">
        <v>179</v>
      </c>
      <c r="D113" s="36" t="s">
        <v>38</v>
      </c>
      <c r="E113" s="37">
        <v>69</v>
      </c>
      <c r="F113" s="36" t="s">
        <v>185</v>
      </c>
      <c r="G113" s="39">
        <v>5.6</v>
      </c>
      <c r="H113" s="44" t="s">
        <v>65</v>
      </c>
      <c r="I113" s="39">
        <v>19.75</v>
      </c>
      <c r="J113" s="41">
        <v>69000</v>
      </c>
      <c r="K113" s="41">
        <v>65480.959999999999</v>
      </c>
      <c r="L113" s="41">
        <f>ROUND((K113*$C$8/1000),0)</f>
        <v>1447390</v>
      </c>
      <c r="M113" s="41">
        <v>1973</v>
      </c>
      <c r="N113" s="41">
        <v>1449363</v>
      </c>
      <c r="O113" s="134"/>
    </row>
    <row r="114" spans="1:15" x14ac:dyDescent="0.15">
      <c r="A114" s="35" t="s">
        <v>186</v>
      </c>
      <c r="B114" s="44">
        <v>351</v>
      </c>
      <c r="C114" s="44" t="s">
        <v>179</v>
      </c>
      <c r="D114" s="36" t="s">
        <v>38</v>
      </c>
      <c r="E114" s="37">
        <v>20</v>
      </c>
      <c r="F114" s="36" t="s">
        <v>187</v>
      </c>
      <c r="G114" s="39">
        <v>6</v>
      </c>
      <c r="H114" s="44" t="s">
        <v>65</v>
      </c>
      <c r="I114" s="39">
        <v>25.25</v>
      </c>
      <c r="J114" s="41">
        <v>20000</v>
      </c>
      <c r="K114" s="41">
        <v>29034.22</v>
      </c>
      <c r="L114" s="41">
        <f>ROUND((K114*$C$8/1000),0)</f>
        <v>641772</v>
      </c>
      <c r="M114" s="41">
        <v>935</v>
      </c>
      <c r="N114" s="41">
        <v>642707</v>
      </c>
      <c r="O114" s="134"/>
    </row>
    <row r="115" spans="1:15" s="52" customFormat="1" x14ac:dyDescent="0.15">
      <c r="A115" s="46" t="s">
        <v>182</v>
      </c>
      <c r="B115" s="47">
        <v>351</v>
      </c>
      <c r="C115" s="47" t="s">
        <v>179</v>
      </c>
      <c r="D115" s="48" t="s">
        <v>38</v>
      </c>
      <c r="E115" s="49">
        <v>46</v>
      </c>
      <c r="F115" s="48" t="s">
        <v>188</v>
      </c>
      <c r="G115" s="50">
        <v>4.5</v>
      </c>
      <c r="H115" s="47" t="s">
        <v>65</v>
      </c>
      <c r="I115" s="50">
        <v>25.75</v>
      </c>
      <c r="J115" s="51">
        <v>46000</v>
      </c>
      <c r="K115" s="51">
        <v>62142.080000000002</v>
      </c>
      <c r="L115" s="41">
        <f>ROUND((K115*$C$8/1000),0)</f>
        <v>1373587</v>
      </c>
      <c r="M115" s="51">
        <v>1513</v>
      </c>
      <c r="N115" s="51">
        <v>1375100</v>
      </c>
      <c r="O115" s="135"/>
    </row>
    <row r="116" spans="1:15" s="52" customFormat="1" x14ac:dyDescent="0.15">
      <c r="A116" s="46"/>
      <c r="B116" s="47"/>
      <c r="C116" s="47"/>
      <c r="D116" s="48"/>
      <c r="E116" s="49"/>
      <c r="F116" s="48"/>
      <c r="G116" s="50"/>
      <c r="H116" s="47"/>
      <c r="I116" s="50"/>
      <c r="J116" s="51"/>
      <c r="K116" s="51"/>
      <c r="L116" s="51"/>
      <c r="M116" s="51"/>
      <c r="N116" s="51"/>
      <c r="O116" s="135"/>
    </row>
    <row r="117" spans="1:15" x14ac:dyDescent="0.15">
      <c r="A117" s="35" t="s">
        <v>96</v>
      </c>
      <c r="B117" s="44">
        <v>363</v>
      </c>
      <c r="C117" s="44" t="s">
        <v>189</v>
      </c>
      <c r="D117" s="36" t="s">
        <v>38</v>
      </c>
      <c r="E117" s="37">
        <v>400</v>
      </c>
      <c r="F117" s="36" t="s">
        <v>190</v>
      </c>
      <c r="G117" s="39">
        <v>5</v>
      </c>
      <c r="H117" s="44" t="s">
        <v>135</v>
      </c>
      <c r="I117" s="39">
        <v>17.5</v>
      </c>
      <c r="J117" s="41">
        <v>400000</v>
      </c>
      <c r="K117" s="41">
        <v>261437.05</v>
      </c>
      <c r="L117" s="41">
        <f t="shared" ref="L117:L123" si="8">ROUND((K117*$C$8/1000),0)</f>
        <v>5778799</v>
      </c>
      <c r="M117" s="41">
        <v>4557</v>
      </c>
      <c r="N117" s="41">
        <v>5783356</v>
      </c>
      <c r="O117" s="134"/>
    </row>
    <row r="118" spans="1:15" x14ac:dyDescent="0.15">
      <c r="A118" s="35" t="s">
        <v>96</v>
      </c>
      <c r="B118" s="44">
        <v>363</v>
      </c>
      <c r="C118" s="44" t="s">
        <v>189</v>
      </c>
      <c r="D118" s="36" t="s">
        <v>38</v>
      </c>
      <c r="E118" s="37">
        <v>96</v>
      </c>
      <c r="F118" s="36" t="s">
        <v>191</v>
      </c>
      <c r="G118" s="39">
        <v>5</v>
      </c>
      <c r="H118" s="44" t="s">
        <v>135</v>
      </c>
      <c r="I118" s="39">
        <v>17.5</v>
      </c>
      <c r="J118" s="41">
        <v>96000</v>
      </c>
      <c r="K118" s="41">
        <v>62744.89</v>
      </c>
      <c r="L118" s="41">
        <f t="shared" si="8"/>
        <v>1386912</v>
      </c>
      <c r="M118" s="41">
        <v>1093</v>
      </c>
      <c r="N118" s="41">
        <v>1388005</v>
      </c>
      <c r="O118" s="134"/>
    </row>
    <row r="119" spans="1:15" x14ac:dyDescent="0.15">
      <c r="A119" s="35" t="s">
        <v>155</v>
      </c>
      <c r="B119" s="44">
        <v>363</v>
      </c>
      <c r="C119" s="44" t="s">
        <v>189</v>
      </c>
      <c r="D119" s="36" t="s">
        <v>38</v>
      </c>
      <c r="E119" s="53">
        <v>1E-3</v>
      </c>
      <c r="F119" s="36" t="s">
        <v>192</v>
      </c>
      <c r="G119" s="39">
        <v>0</v>
      </c>
      <c r="H119" s="44" t="s">
        <v>135</v>
      </c>
      <c r="I119" s="39">
        <v>17.5</v>
      </c>
      <c r="J119" s="41">
        <v>1</v>
      </c>
      <c r="K119" s="41">
        <v>1</v>
      </c>
      <c r="L119" s="41">
        <f t="shared" si="8"/>
        <v>22</v>
      </c>
      <c r="M119" s="41">
        <v>0</v>
      </c>
      <c r="N119" s="41">
        <v>22</v>
      </c>
      <c r="O119" s="134"/>
    </row>
    <row r="120" spans="1:15" x14ac:dyDescent="0.15">
      <c r="A120" s="35" t="s">
        <v>62</v>
      </c>
      <c r="B120" s="44">
        <v>367</v>
      </c>
      <c r="C120" s="44" t="s">
        <v>193</v>
      </c>
      <c r="D120" s="36" t="s">
        <v>38</v>
      </c>
      <c r="E120" s="37">
        <v>321.5</v>
      </c>
      <c r="F120" s="36" t="s">
        <v>194</v>
      </c>
      <c r="G120" s="39">
        <v>5.5</v>
      </c>
      <c r="H120" s="44" t="s">
        <v>65</v>
      </c>
      <c r="I120" s="39">
        <v>19</v>
      </c>
      <c r="J120" s="41">
        <v>321500</v>
      </c>
      <c r="K120" s="41">
        <v>175816</v>
      </c>
      <c r="L120" s="41">
        <f t="shared" si="8"/>
        <v>3886233</v>
      </c>
      <c r="M120" s="41">
        <v>17456</v>
      </c>
      <c r="N120" s="41">
        <v>3903689</v>
      </c>
      <c r="O120" s="134"/>
    </row>
    <row r="121" spans="1:15" x14ac:dyDescent="0.15">
      <c r="A121" s="35" t="s">
        <v>62</v>
      </c>
      <c r="B121" s="44">
        <v>367</v>
      </c>
      <c r="C121" s="44" t="s">
        <v>193</v>
      </c>
      <c r="D121" s="36" t="s">
        <v>38</v>
      </c>
      <c r="E121" s="37">
        <v>452.5</v>
      </c>
      <c r="F121" s="36" t="s">
        <v>195</v>
      </c>
      <c r="G121" s="39">
        <v>5.9</v>
      </c>
      <c r="H121" s="44" t="s">
        <v>65</v>
      </c>
      <c r="I121" s="39">
        <v>21.5</v>
      </c>
      <c r="J121" s="41">
        <v>452500</v>
      </c>
      <c r="K121" s="41">
        <v>336791</v>
      </c>
      <c r="L121" s="41">
        <f t="shared" si="8"/>
        <v>7444422</v>
      </c>
      <c r="M121" s="41">
        <v>35819</v>
      </c>
      <c r="N121" s="41">
        <v>7480241</v>
      </c>
      <c r="O121" s="134"/>
    </row>
    <row r="122" spans="1:15" x14ac:dyDescent="0.15">
      <c r="A122" s="35" t="s">
        <v>66</v>
      </c>
      <c r="B122" s="44">
        <v>367</v>
      </c>
      <c r="C122" s="44" t="s">
        <v>193</v>
      </c>
      <c r="D122" s="36" t="s">
        <v>38</v>
      </c>
      <c r="E122" s="37">
        <v>31</v>
      </c>
      <c r="F122" s="36" t="s">
        <v>196</v>
      </c>
      <c r="G122" s="39">
        <v>6.3</v>
      </c>
      <c r="H122" s="44" t="s">
        <v>65</v>
      </c>
      <c r="I122" s="39">
        <v>21.5</v>
      </c>
      <c r="J122" s="41">
        <v>31000</v>
      </c>
      <c r="K122" s="41">
        <v>49019</v>
      </c>
      <c r="L122" s="41">
        <f t="shared" si="8"/>
        <v>1083515</v>
      </c>
      <c r="M122" s="41">
        <v>5559</v>
      </c>
      <c r="N122" s="41">
        <v>1089074</v>
      </c>
      <c r="O122" s="134"/>
    </row>
    <row r="123" spans="1:15" x14ac:dyDescent="0.15">
      <c r="A123" s="35" t="s">
        <v>66</v>
      </c>
      <c r="B123" s="44">
        <v>367</v>
      </c>
      <c r="C123" s="44" t="s">
        <v>193</v>
      </c>
      <c r="D123" s="36" t="s">
        <v>38</v>
      </c>
      <c r="E123" s="37">
        <v>51.8</v>
      </c>
      <c r="F123" s="36" t="s">
        <v>197</v>
      </c>
      <c r="G123" s="39">
        <v>6.3</v>
      </c>
      <c r="H123" s="44" t="s">
        <v>65</v>
      </c>
      <c r="I123" s="39">
        <v>21.5</v>
      </c>
      <c r="J123" s="41">
        <v>51800</v>
      </c>
      <c r="K123" s="41">
        <v>81909</v>
      </c>
      <c r="L123" s="41">
        <f t="shared" si="8"/>
        <v>1810515</v>
      </c>
      <c r="M123" s="41">
        <v>9289</v>
      </c>
      <c r="N123" s="41">
        <v>1819804</v>
      </c>
      <c r="O123" s="134"/>
    </row>
    <row r="124" spans="1:15" x14ac:dyDescent="0.15">
      <c r="A124" s="35"/>
      <c r="B124" s="44"/>
      <c r="C124" s="44"/>
      <c r="D124" s="36"/>
      <c r="E124" s="37"/>
      <c r="F124" s="36"/>
      <c r="G124" s="39"/>
      <c r="H124" s="44"/>
      <c r="I124" s="39"/>
      <c r="J124" s="41"/>
      <c r="K124" s="41"/>
      <c r="L124" s="41"/>
      <c r="M124" s="41"/>
      <c r="N124" s="41"/>
      <c r="O124" s="134"/>
    </row>
    <row r="125" spans="1:15" x14ac:dyDescent="0.15">
      <c r="A125" s="35" t="s">
        <v>748</v>
      </c>
      <c r="B125" s="44">
        <v>383</v>
      </c>
      <c r="C125" s="44" t="s">
        <v>169</v>
      </c>
      <c r="D125" s="36" t="s">
        <v>38</v>
      </c>
      <c r="E125" s="37">
        <v>1250</v>
      </c>
      <c r="F125" s="36" t="s">
        <v>103</v>
      </c>
      <c r="G125" s="39">
        <v>4.5</v>
      </c>
      <c r="H125" s="44" t="s">
        <v>57</v>
      </c>
      <c r="I125" s="39">
        <v>22</v>
      </c>
      <c r="J125" s="41">
        <v>1250000</v>
      </c>
      <c r="K125" s="41">
        <v>454290</v>
      </c>
      <c r="L125" s="41">
        <f t="shared" ref="L125:L130" si="9">ROUND((K125*$C$8/1000),0)</f>
        <v>10041617</v>
      </c>
      <c r="M125" s="41">
        <v>6149</v>
      </c>
      <c r="N125" s="41">
        <v>10047766</v>
      </c>
      <c r="O125" s="134"/>
    </row>
    <row r="126" spans="1:15" x14ac:dyDescent="0.15">
      <c r="A126" s="35" t="s">
        <v>749</v>
      </c>
      <c r="B126" s="44">
        <v>383</v>
      </c>
      <c r="C126" s="44" t="s">
        <v>169</v>
      </c>
      <c r="D126" s="36" t="s">
        <v>38</v>
      </c>
      <c r="E126" s="53">
        <v>161</v>
      </c>
      <c r="F126" s="36" t="s">
        <v>58</v>
      </c>
      <c r="G126" s="39">
        <v>6</v>
      </c>
      <c r="H126" s="44" t="s">
        <v>57</v>
      </c>
      <c r="I126" s="39">
        <v>22</v>
      </c>
      <c r="J126" s="41">
        <v>161000</v>
      </c>
      <c r="K126" s="41">
        <v>240913</v>
      </c>
      <c r="L126" s="41">
        <f t="shared" si="9"/>
        <v>5325136</v>
      </c>
      <c r="M126" s="41">
        <v>17258</v>
      </c>
      <c r="N126" s="41">
        <v>5342394</v>
      </c>
      <c r="O126" s="134"/>
    </row>
    <row r="127" spans="1:15" x14ac:dyDescent="0.15">
      <c r="A127" s="35" t="s">
        <v>69</v>
      </c>
      <c r="B127" s="44">
        <v>392</v>
      </c>
      <c r="C127" s="44" t="s">
        <v>200</v>
      </c>
      <c r="D127" s="36" t="s">
        <v>38</v>
      </c>
      <c r="E127" s="37">
        <v>240</v>
      </c>
      <c r="F127" s="36" t="s">
        <v>201</v>
      </c>
      <c r="G127" s="39">
        <v>3.5</v>
      </c>
      <c r="H127" s="44" t="s">
        <v>57</v>
      </c>
      <c r="I127" s="39">
        <v>7</v>
      </c>
      <c r="J127" s="41">
        <v>240000</v>
      </c>
      <c r="K127" s="41">
        <v>0</v>
      </c>
      <c r="L127" s="41">
        <f t="shared" si="9"/>
        <v>0</v>
      </c>
      <c r="M127" s="41"/>
      <c r="N127" s="41"/>
      <c r="O127" s="134"/>
    </row>
    <row r="128" spans="1:15" x14ac:dyDescent="0.15">
      <c r="A128" s="35" t="s">
        <v>202</v>
      </c>
      <c r="B128" s="44">
        <v>392</v>
      </c>
      <c r="C128" s="44" t="s">
        <v>200</v>
      </c>
      <c r="D128" s="36" t="s">
        <v>38</v>
      </c>
      <c r="E128" s="37">
        <v>245</v>
      </c>
      <c r="F128" s="36" t="s">
        <v>196</v>
      </c>
      <c r="G128" s="39">
        <v>4.5</v>
      </c>
      <c r="H128" s="44" t="s">
        <v>57</v>
      </c>
      <c r="I128" s="39">
        <v>11</v>
      </c>
      <c r="J128" s="41">
        <v>119805</v>
      </c>
      <c r="K128" s="41">
        <v>121280.05</v>
      </c>
      <c r="L128" s="41">
        <f t="shared" si="9"/>
        <v>2680772</v>
      </c>
      <c r="M128" s="41">
        <v>19558</v>
      </c>
      <c r="N128" s="41">
        <v>2700330</v>
      </c>
      <c r="O128" s="134"/>
    </row>
    <row r="129" spans="1:15" x14ac:dyDescent="0.15">
      <c r="A129" s="35" t="s">
        <v>202</v>
      </c>
      <c r="B129" s="44">
        <v>392</v>
      </c>
      <c r="C129" s="44" t="s">
        <v>200</v>
      </c>
      <c r="D129" s="36" t="s">
        <v>38</v>
      </c>
      <c r="E129" s="54" t="s">
        <v>203</v>
      </c>
      <c r="F129" s="36" t="s">
        <v>204</v>
      </c>
      <c r="G129" s="39">
        <v>4.5</v>
      </c>
      <c r="H129" s="44" t="s">
        <v>57</v>
      </c>
      <c r="I129" s="39">
        <v>11</v>
      </c>
      <c r="J129" s="41">
        <v>195</v>
      </c>
      <c r="K129" s="41">
        <v>197.37</v>
      </c>
      <c r="L129" s="41">
        <f t="shared" si="9"/>
        <v>4363</v>
      </c>
      <c r="M129" s="41">
        <v>31</v>
      </c>
      <c r="N129" s="41">
        <v>4394</v>
      </c>
      <c r="O129" s="134"/>
    </row>
    <row r="130" spans="1:15" x14ac:dyDescent="0.15">
      <c r="A130" s="35" t="s">
        <v>202</v>
      </c>
      <c r="B130" s="44">
        <v>392</v>
      </c>
      <c r="C130" s="44" t="s">
        <v>200</v>
      </c>
      <c r="D130" s="36" t="s">
        <v>38</v>
      </c>
      <c r="E130" s="54" t="s">
        <v>203</v>
      </c>
      <c r="F130" s="36" t="s">
        <v>205</v>
      </c>
      <c r="G130" s="39">
        <v>5</v>
      </c>
      <c r="H130" s="44" t="s">
        <v>57</v>
      </c>
      <c r="I130" s="39">
        <v>11.5</v>
      </c>
      <c r="J130" s="41">
        <v>146837.81</v>
      </c>
      <c r="K130" s="41">
        <v>191241.3</v>
      </c>
      <c r="L130" s="41">
        <f t="shared" si="9"/>
        <v>4227194</v>
      </c>
      <c r="M130" s="41">
        <v>0</v>
      </c>
      <c r="N130" s="41">
        <v>4227194</v>
      </c>
      <c r="O130" s="134"/>
    </row>
    <row r="132" spans="1:15" x14ac:dyDescent="0.15">
      <c r="A132" s="35" t="s">
        <v>62</v>
      </c>
      <c r="B132" s="44">
        <v>420</v>
      </c>
      <c r="C132" s="44" t="s">
        <v>206</v>
      </c>
      <c r="D132" s="36" t="s">
        <v>38</v>
      </c>
      <c r="E132" s="37">
        <v>507</v>
      </c>
      <c r="F132" s="36" t="s">
        <v>207</v>
      </c>
      <c r="G132" s="39">
        <v>4.5</v>
      </c>
      <c r="H132" s="44" t="s">
        <v>40</v>
      </c>
      <c r="I132" s="39">
        <v>19.5</v>
      </c>
      <c r="J132" s="41">
        <v>507000</v>
      </c>
      <c r="K132" s="41">
        <v>236722</v>
      </c>
      <c r="L132" s="41">
        <f>ROUND((K132*$C$8/1000),0)</f>
        <v>5232498</v>
      </c>
      <c r="M132" s="41">
        <v>19299</v>
      </c>
      <c r="N132" s="41">
        <v>5251797</v>
      </c>
      <c r="O132" s="134"/>
    </row>
    <row r="133" spans="1:15" x14ac:dyDescent="0.15">
      <c r="A133" s="35" t="s">
        <v>62</v>
      </c>
      <c r="B133" s="44">
        <v>420</v>
      </c>
      <c r="C133" s="44" t="s">
        <v>206</v>
      </c>
      <c r="D133" s="36" t="s">
        <v>38</v>
      </c>
      <c r="E133" s="37">
        <v>91</v>
      </c>
      <c r="F133" s="36" t="s">
        <v>208</v>
      </c>
      <c r="G133" s="39">
        <v>4.5</v>
      </c>
      <c r="H133" s="44" t="s">
        <v>40</v>
      </c>
      <c r="I133" s="39">
        <v>19.5</v>
      </c>
      <c r="J133" s="41">
        <v>91000</v>
      </c>
      <c r="K133" s="41">
        <v>68823</v>
      </c>
      <c r="L133" s="41">
        <f>ROUND((K133*$C$8/1000),0)</f>
        <v>1521262</v>
      </c>
      <c r="M133" s="41">
        <v>5611</v>
      </c>
      <c r="N133" s="41">
        <v>1526873</v>
      </c>
      <c r="O133" s="134"/>
    </row>
    <row r="134" spans="1:15" x14ac:dyDescent="0.15">
      <c r="A134" s="35" t="s">
        <v>66</v>
      </c>
      <c r="B134" s="44">
        <v>420</v>
      </c>
      <c r="C134" s="44" t="s">
        <v>206</v>
      </c>
      <c r="D134" s="36" t="s">
        <v>38</v>
      </c>
      <c r="E134" s="37">
        <v>32</v>
      </c>
      <c r="F134" s="36" t="s">
        <v>209</v>
      </c>
      <c r="G134" s="39">
        <v>4.5</v>
      </c>
      <c r="H134" s="44" t="s">
        <v>40</v>
      </c>
      <c r="I134" s="39">
        <v>19.5</v>
      </c>
      <c r="J134" s="41">
        <v>32000</v>
      </c>
      <c r="K134" s="41">
        <v>42600</v>
      </c>
      <c r="L134" s="41">
        <f>ROUND((K134*$C$8/1000),0)</f>
        <v>941630</v>
      </c>
      <c r="M134" s="41">
        <v>3473</v>
      </c>
      <c r="N134" s="41">
        <v>945103</v>
      </c>
      <c r="O134" s="134"/>
    </row>
    <row r="135" spans="1:15" x14ac:dyDescent="0.15">
      <c r="A135" s="35" t="s">
        <v>66</v>
      </c>
      <c r="B135" s="44">
        <v>420</v>
      </c>
      <c r="C135" s="44" t="s">
        <v>206</v>
      </c>
      <c r="D135" s="36" t="s">
        <v>38</v>
      </c>
      <c r="E135" s="37">
        <v>28</v>
      </c>
      <c r="F135" s="36" t="s">
        <v>210</v>
      </c>
      <c r="G135" s="39">
        <v>4.5</v>
      </c>
      <c r="H135" s="44" t="s">
        <v>40</v>
      </c>
      <c r="I135" s="39">
        <v>19.5</v>
      </c>
      <c r="J135" s="41">
        <v>28000</v>
      </c>
      <c r="K135" s="41">
        <v>37275</v>
      </c>
      <c r="L135" s="41">
        <f>ROUND((K135*$C$8/1000),0)</f>
        <v>823926</v>
      </c>
      <c r="M135" s="41">
        <v>3039</v>
      </c>
      <c r="N135" s="41">
        <v>826965</v>
      </c>
      <c r="O135" s="134"/>
    </row>
    <row r="136" spans="1:15" x14ac:dyDescent="0.15">
      <c r="A136" s="35" t="s">
        <v>66</v>
      </c>
      <c r="B136" s="44">
        <v>420</v>
      </c>
      <c r="C136" s="44" t="s">
        <v>206</v>
      </c>
      <c r="D136" s="36" t="s">
        <v>38</v>
      </c>
      <c r="E136" s="37">
        <v>25</v>
      </c>
      <c r="F136" s="36" t="s">
        <v>211</v>
      </c>
      <c r="G136" s="39">
        <v>4.5</v>
      </c>
      <c r="H136" s="44" t="s">
        <v>40</v>
      </c>
      <c r="I136" s="39">
        <v>19.5</v>
      </c>
      <c r="J136" s="41">
        <v>25000</v>
      </c>
      <c r="K136" s="41">
        <v>33281</v>
      </c>
      <c r="L136" s="41">
        <f>ROUND((K136*$C$8/1000),0)</f>
        <v>735643</v>
      </c>
      <c r="M136" s="41">
        <v>2713</v>
      </c>
      <c r="N136" s="41">
        <v>738356</v>
      </c>
      <c r="O136" s="134"/>
    </row>
    <row r="137" spans="1:15" x14ac:dyDescent="0.15">
      <c r="A137" s="35"/>
      <c r="B137" s="44"/>
      <c r="C137" s="44"/>
      <c r="D137" s="36"/>
      <c r="E137" s="37"/>
      <c r="F137" s="36"/>
      <c r="G137" s="39"/>
      <c r="H137" s="44"/>
      <c r="I137" s="39"/>
      <c r="J137" s="41"/>
      <c r="K137" s="41"/>
      <c r="L137" s="41"/>
      <c r="M137" s="41"/>
      <c r="N137" s="41"/>
      <c r="O137" s="134"/>
    </row>
    <row r="138" spans="1:15" x14ac:dyDescent="0.15">
      <c r="A138" s="35" t="s">
        <v>212</v>
      </c>
      <c r="B138" s="44">
        <v>424</v>
      </c>
      <c r="C138" s="44" t="s">
        <v>213</v>
      </c>
      <c r="D138" s="36" t="s">
        <v>38</v>
      </c>
      <c r="E138" s="37">
        <v>893.5</v>
      </c>
      <c r="F138" s="36" t="s">
        <v>214</v>
      </c>
      <c r="G138" s="39">
        <v>1.51</v>
      </c>
      <c r="H138" s="36" t="s">
        <v>215</v>
      </c>
      <c r="I138" s="39">
        <v>1.04</v>
      </c>
      <c r="J138" s="41">
        <v>893500</v>
      </c>
      <c r="K138" s="41">
        <v>0</v>
      </c>
      <c r="L138" s="41">
        <f>ROUND((K138*$C$8/1000),0)</f>
        <v>0</v>
      </c>
      <c r="M138" s="41"/>
      <c r="N138" s="41"/>
      <c r="O138" s="134"/>
    </row>
    <row r="139" spans="1:15"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f>ROUND((K139*$C$8/1000),0)</f>
        <v>0</v>
      </c>
      <c r="M139" s="41"/>
      <c r="N139" s="41"/>
      <c r="O139" s="134"/>
    </row>
    <row r="140" spans="1:15" x14ac:dyDescent="0.15">
      <c r="A140" s="35" t="s">
        <v>212</v>
      </c>
      <c r="B140" s="44">
        <v>424</v>
      </c>
      <c r="C140" s="44" t="s">
        <v>213</v>
      </c>
      <c r="D140" s="36" t="s">
        <v>38</v>
      </c>
      <c r="E140" s="37">
        <v>618</v>
      </c>
      <c r="F140" s="36" t="s">
        <v>217</v>
      </c>
      <c r="G140" s="39">
        <v>2.41</v>
      </c>
      <c r="H140" s="36" t="s">
        <v>215</v>
      </c>
      <c r="I140" s="39">
        <v>2.15</v>
      </c>
      <c r="J140" s="41">
        <v>618000</v>
      </c>
      <c r="K140" s="41">
        <v>0</v>
      </c>
      <c r="L140" s="41">
        <f t="shared" ref="L140:L146" si="10">ROUND((K140*$C$8/1000),0)</f>
        <v>0</v>
      </c>
      <c r="M140" s="41"/>
      <c r="N140" s="41"/>
      <c r="O140" s="134"/>
    </row>
    <row r="141" spans="1:15" x14ac:dyDescent="0.15">
      <c r="A141" s="35" t="s">
        <v>212</v>
      </c>
      <c r="B141" s="44">
        <v>424</v>
      </c>
      <c r="C141" s="44" t="s">
        <v>213</v>
      </c>
      <c r="D141" s="36" t="s">
        <v>38</v>
      </c>
      <c r="E141" s="37">
        <v>821</v>
      </c>
      <c r="F141" s="36" t="s">
        <v>218</v>
      </c>
      <c r="G141" s="39">
        <v>2.72</v>
      </c>
      <c r="H141" s="36" t="s">
        <v>215</v>
      </c>
      <c r="I141" s="39">
        <v>3.07</v>
      </c>
      <c r="J141" s="41">
        <v>821000</v>
      </c>
      <c r="K141" s="41">
        <v>0</v>
      </c>
      <c r="L141" s="41">
        <f t="shared" si="10"/>
        <v>0</v>
      </c>
      <c r="M141" s="41"/>
      <c r="N141" s="41"/>
      <c r="O141" s="134"/>
    </row>
    <row r="142" spans="1:15" x14ac:dyDescent="0.15">
      <c r="A142" s="35" t="s">
        <v>212</v>
      </c>
      <c r="B142" s="44">
        <v>424</v>
      </c>
      <c r="C142" s="44" t="s">
        <v>213</v>
      </c>
      <c r="D142" s="36" t="s">
        <v>38</v>
      </c>
      <c r="E142" s="37">
        <v>789.5</v>
      </c>
      <c r="F142" s="36" t="s">
        <v>219</v>
      </c>
      <c r="G142" s="39">
        <v>3.02</v>
      </c>
      <c r="H142" s="36" t="s">
        <v>215</v>
      </c>
      <c r="I142" s="39">
        <v>4.08</v>
      </c>
      <c r="J142" s="41">
        <v>789500</v>
      </c>
      <c r="K142" s="41">
        <v>0</v>
      </c>
      <c r="L142" s="41">
        <f t="shared" si="10"/>
        <v>0</v>
      </c>
      <c r="M142" s="41"/>
      <c r="N142" s="41"/>
      <c r="O142" s="134"/>
    </row>
    <row r="143" spans="1:15" x14ac:dyDescent="0.15">
      <c r="A143" s="35" t="s">
        <v>212</v>
      </c>
      <c r="B143" s="44">
        <v>424</v>
      </c>
      <c r="C143" s="44" t="s">
        <v>213</v>
      </c>
      <c r="D143" s="36" t="s">
        <v>38</v>
      </c>
      <c r="E143" s="37">
        <v>764</v>
      </c>
      <c r="F143" s="36" t="s">
        <v>220</v>
      </c>
      <c r="G143" s="39">
        <v>3.07</v>
      </c>
      <c r="H143" s="36" t="s">
        <v>215</v>
      </c>
      <c r="I143" s="39">
        <v>5.09</v>
      </c>
      <c r="J143" s="41">
        <v>764000</v>
      </c>
      <c r="K143" s="41">
        <v>0</v>
      </c>
      <c r="L143" s="41">
        <f t="shared" si="10"/>
        <v>0</v>
      </c>
      <c r="M143" s="41"/>
      <c r="N143" s="41"/>
      <c r="O143" s="134"/>
    </row>
    <row r="144" spans="1:15" x14ac:dyDescent="0.15">
      <c r="A144" s="35" t="s">
        <v>212</v>
      </c>
      <c r="B144" s="44">
        <v>424</v>
      </c>
      <c r="C144" s="44" t="s">
        <v>213</v>
      </c>
      <c r="D144" s="36" t="s">
        <v>38</v>
      </c>
      <c r="E144" s="37">
        <v>738.5</v>
      </c>
      <c r="F144" s="36" t="s">
        <v>221</v>
      </c>
      <c r="G144" s="39">
        <v>3.12</v>
      </c>
      <c r="H144" s="36" t="s">
        <v>215</v>
      </c>
      <c r="I144" s="39">
        <v>6.11</v>
      </c>
      <c r="J144" s="41">
        <v>738500</v>
      </c>
      <c r="K144" s="41">
        <v>0</v>
      </c>
      <c r="L144" s="41">
        <f t="shared" si="10"/>
        <v>0</v>
      </c>
      <c r="M144" s="41"/>
      <c r="N144" s="41"/>
      <c r="O144" s="134"/>
    </row>
    <row r="145" spans="1:15" x14ac:dyDescent="0.15">
      <c r="A145" s="35" t="s">
        <v>212</v>
      </c>
      <c r="B145" s="44">
        <v>424</v>
      </c>
      <c r="C145" s="44" t="s">
        <v>213</v>
      </c>
      <c r="D145" s="36" t="s">
        <v>38</v>
      </c>
      <c r="E145" s="37">
        <v>708</v>
      </c>
      <c r="F145" s="36" t="s">
        <v>222</v>
      </c>
      <c r="G145" s="39">
        <v>3.17</v>
      </c>
      <c r="H145" s="36" t="s">
        <v>215</v>
      </c>
      <c r="I145" s="39">
        <v>7.13</v>
      </c>
      <c r="J145" s="41">
        <v>708000</v>
      </c>
      <c r="K145" s="41">
        <v>708000</v>
      </c>
      <c r="L145" s="41">
        <f t="shared" si="10"/>
        <v>15649618</v>
      </c>
      <c r="M145" s="41">
        <v>3447174</v>
      </c>
      <c r="N145" s="41">
        <v>19096792</v>
      </c>
      <c r="O145" s="134"/>
    </row>
    <row r="146" spans="1:15" x14ac:dyDescent="0.15">
      <c r="A146" s="35" t="s">
        <v>212</v>
      </c>
      <c r="B146" s="44">
        <v>424</v>
      </c>
      <c r="C146" s="44" t="s">
        <v>213</v>
      </c>
      <c r="D146" s="36" t="s">
        <v>38</v>
      </c>
      <c r="E146" s="53">
        <v>1E-3</v>
      </c>
      <c r="F146" s="36" t="s">
        <v>223</v>
      </c>
      <c r="G146" s="39">
        <v>0</v>
      </c>
      <c r="H146" s="36" t="s">
        <v>215</v>
      </c>
      <c r="I146" s="39">
        <v>7.13</v>
      </c>
      <c r="J146" s="41">
        <v>1</v>
      </c>
      <c r="K146" s="41">
        <v>1</v>
      </c>
      <c r="L146" s="41">
        <f t="shared" si="10"/>
        <v>22</v>
      </c>
      <c r="M146" s="41">
        <v>0</v>
      </c>
      <c r="N146" s="41">
        <v>22</v>
      </c>
      <c r="O146" s="134"/>
    </row>
    <row r="147" spans="1:15" x14ac:dyDescent="0.15">
      <c r="A147" s="35"/>
      <c r="B147" s="44"/>
      <c r="C147" s="44"/>
      <c r="D147" s="36"/>
      <c r="E147" s="37"/>
      <c r="F147" s="36"/>
      <c r="G147" s="39"/>
      <c r="H147" s="44"/>
      <c r="I147" s="39"/>
      <c r="J147" s="41"/>
      <c r="K147" s="41"/>
      <c r="L147" s="41"/>
      <c r="M147" s="41"/>
      <c r="N147" s="41"/>
      <c r="O147" s="134"/>
    </row>
    <row r="148" spans="1:15" x14ac:dyDescent="0.15">
      <c r="A148" s="35" t="s">
        <v>224</v>
      </c>
      <c r="B148" s="44">
        <v>430</v>
      </c>
      <c r="C148" s="44" t="s">
        <v>225</v>
      </c>
      <c r="D148" s="36" t="s">
        <v>38</v>
      </c>
      <c r="E148" s="55">
        <v>3660</v>
      </c>
      <c r="F148" s="36" t="s">
        <v>226</v>
      </c>
      <c r="G148" s="39">
        <v>3</v>
      </c>
      <c r="H148" s="44" t="s">
        <v>135</v>
      </c>
      <c r="I148" s="39">
        <v>11.42</v>
      </c>
      <c r="J148" s="41">
        <v>3660000</v>
      </c>
      <c r="K148" s="41">
        <v>1702113.78</v>
      </c>
      <c r="L148" s="41">
        <f>ROUND((K148*$C$8/1000),0)</f>
        <v>37623489</v>
      </c>
      <c r="M148" s="41">
        <v>3883464</v>
      </c>
      <c r="N148" s="41">
        <v>41506953</v>
      </c>
      <c r="O148" s="134"/>
    </row>
    <row r="149" spans="1:15" x14ac:dyDescent="0.15">
      <c r="A149" s="35" t="s">
        <v>224</v>
      </c>
      <c r="B149" s="44">
        <v>430</v>
      </c>
      <c r="C149" s="44" t="s">
        <v>225</v>
      </c>
      <c r="D149" s="36" t="s">
        <v>38</v>
      </c>
      <c r="E149" s="55">
        <v>479</v>
      </c>
      <c r="F149" s="36" t="s">
        <v>227</v>
      </c>
      <c r="G149" s="39">
        <v>4</v>
      </c>
      <c r="H149" s="44" t="s">
        <v>135</v>
      </c>
      <c r="I149" s="39">
        <v>11.42</v>
      </c>
      <c r="J149" s="41">
        <v>479000</v>
      </c>
      <c r="K149" s="41">
        <v>382507.97</v>
      </c>
      <c r="L149" s="41">
        <f>ROUND((K149*$C$8/1000),0)</f>
        <v>8454949</v>
      </c>
      <c r="M149" s="41">
        <v>1152267</v>
      </c>
      <c r="N149" s="41">
        <v>9607216</v>
      </c>
      <c r="O149" s="134"/>
    </row>
    <row r="150" spans="1:15" x14ac:dyDescent="0.15">
      <c r="A150" s="35" t="s">
        <v>228</v>
      </c>
      <c r="B150" s="44">
        <v>430</v>
      </c>
      <c r="C150" s="44" t="s">
        <v>225</v>
      </c>
      <c r="D150" s="36" t="s">
        <v>38</v>
      </c>
      <c r="E150" s="53">
        <v>1.5349999999999999</v>
      </c>
      <c r="F150" s="36" t="s">
        <v>229</v>
      </c>
      <c r="G150" s="39">
        <v>10</v>
      </c>
      <c r="H150" s="44" t="s">
        <v>135</v>
      </c>
      <c r="I150" s="39">
        <v>11.42</v>
      </c>
      <c r="J150" s="41">
        <v>1535</v>
      </c>
      <c r="K150" s="41">
        <v>2720.77</v>
      </c>
      <c r="L150" s="41">
        <f>ROUND((K150*$C$8/1000),0)</f>
        <v>60140</v>
      </c>
      <c r="M150" s="41">
        <v>21661</v>
      </c>
      <c r="N150" s="41">
        <v>81801</v>
      </c>
      <c r="O150" s="134"/>
    </row>
    <row r="151" spans="1:15" x14ac:dyDescent="0.15">
      <c r="A151" s="35" t="s">
        <v>230</v>
      </c>
      <c r="B151" s="44">
        <v>436</v>
      </c>
      <c r="C151" s="44" t="s">
        <v>231</v>
      </c>
      <c r="D151" s="36" t="s">
        <v>232</v>
      </c>
      <c r="E151" s="55">
        <v>22000000</v>
      </c>
      <c r="F151" s="44" t="s">
        <v>233</v>
      </c>
      <c r="G151" s="39">
        <v>5.5</v>
      </c>
      <c r="H151" s="44" t="s">
        <v>135</v>
      </c>
      <c r="I151" s="39">
        <v>6</v>
      </c>
      <c r="J151" s="41">
        <v>22000000000</v>
      </c>
      <c r="K151" s="41">
        <v>0</v>
      </c>
      <c r="L151" s="41">
        <f>ROUND((K151/1000),0)</f>
        <v>0</v>
      </c>
      <c r="M151" s="41"/>
      <c r="N151" s="41"/>
      <c r="O151" s="134"/>
    </row>
    <row r="152" spans="1:15" x14ac:dyDescent="0.15">
      <c r="A152" s="35" t="s">
        <v>234</v>
      </c>
      <c r="B152" s="44">
        <v>436</v>
      </c>
      <c r="C152" s="44" t="s">
        <v>231</v>
      </c>
      <c r="D152" s="36" t="s">
        <v>232</v>
      </c>
      <c r="E152" s="55">
        <v>14100000</v>
      </c>
      <c r="F152" s="44" t="s">
        <v>235</v>
      </c>
      <c r="G152" s="39">
        <v>10</v>
      </c>
      <c r="H152" s="44" t="s">
        <v>135</v>
      </c>
      <c r="I152" s="39">
        <v>6</v>
      </c>
      <c r="J152" s="41">
        <v>14100000000</v>
      </c>
      <c r="K152" s="41">
        <v>24979010098</v>
      </c>
      <c r="L152" s="41">
        <f>ROUND((K152/1000),0)</f>
        <v>24979010</v>
      </c>
      <c r="M152" s="41">
        <v>262186</v>
      </c>
      <c r="N152" s="41">
        <v>25241196</v>
      </c>
      <c r="O152" s="134"/>
    </row>
    <row r="153" spans="1:15" x14ac:dyDescent="0.15">
      <c r="A153" s="35"/>
      <c r="B153" s="44"/>
      <c r="C153" s="44"/>
      <c r="D153" s="36"/>
      <c r="E153" s="55"/>
      <c r="F153" s="44"/>
      <c r="G153" s="39"/>
      <c r="H153" s="44"/>
      <c r="I153" s="39"/>
      <c r="J153" s="41"/>
      <c r="K153" s="41"/>
      <c r="L153" s="41"/>
      <c r="M153" s="41"/>
      <c r="N153" s="41"/>
      <c r="O153" s="134"/>
    </row>
    <row r="154" spans="1:15" x14ac:dyDescent="0.15">
      <c r="A154" s="35" t="s">
        <v>236</v>
      </c>
      <c r="B154" s="44">
        <v>437</v>
      </c>
      <c r="C154" s="44" t="s">
        <v>237</v>
      </c>
      <c r="D154" s="36" t="s">
        <v>38</v>
      </c>
      <c r="E154" s="55">
        <v>110</v>
      </c>
      <c r="F154" s="36" t="s">
        <v>238</v>
      </c>
      <c r="G154" s="39">
        <v>3</v>
      </c>
      <c r="H154" s="44" t="s">
        <v>65</v>
      </c>
      <c r="I154" s="39">
        <v>7</v>
      </c>
      <c r="J154" s="41">
        <v>110000</v>
      </c>
      <c r="K154" s="41">
        <v>12011.47</v>
      </c>
      <c r="L154" s="41">
        <f>ROUND((K154*$C$8/1000),0)</f>
        <v>265501</v>
      </c>
      <c r="M154" s="41">
        <v>852</v>
      </c>
      <c r="N154" s="41">
        <v>266353</v>
      </c>
      <c r="O154" s="134"/>
    </row>
    <row r="155" spans="1:15" x14ac:dyDescent="0.15">
      <c r="A155" s="35" t="s">
        <v>236</v>
      </c>
      <c r="B155" s="44">
        <v>437</v>
      </c>
      <c r="C155" s="44" t="s">
        <v>237</v>
      </c>
      <c r="D155" s="36" t="s">
        <v>38</v>
      </c>
      <c r="E155" s="55">
        <v>33</v>
      </c>
      <c r="F155" s="36" t="s">
        <v>239</v>
      </c>
      <c r="G155" s="39">
        <v>3</v>
      </c>
      <c r="H155" s="44" t="s">
        <v>65</v>
      </c>
      <c r="I155" s="39">
        <v>7</v>
      </c>
      <c r="J155" s="41">
        <v>33000</v>
      </c>
      <c r="K155" s="41">
        <v>3603.45</v>
      </c>
      <c r="L155" s="41">
        <f t="shared" ref="L155:L167" si="11">ROUND((K155*$C$8/1000),0)</f>
        <v>79651</v>
      </c>
      <c r="M155" s="41">
        <v>255</v>
      </c>
      <c r="N155" s="41">
        <v>79906</v>
      </c>
      <c r="O155" s="134"/>
    </row>
    <row r="156" spans="1:15" x14ac:dyDescent="0.15">
      <c r="A156" s="35" t="s">
        <v>236</v>
      </c>
      <c r="B156" s="44">
        <v>437</v>
      </c>
      <c r="C156" s="44" t="s">
        <v>237</v>
      </c>
      <c r="D156" s="36" t="s">
        <v>38</v>
      </c>
      <c r="E156" s="55">
        <v>260</v>
      </c>
      <c r="F156" s="36" t="s">
        <v>240</v>
      </c>
      <c r="G156" s="39">
        <v>4.2</v>
      </c>
      <c r="H156" s="44" t="s">
        <v>65</v>
      </c>
      <c r="I156" s="39">
        <v>20</v>
      </c>
      <c r="J156" s="41">
        <v>260000</v>
      </c>
      <c r="K156" s="41">
        <v>198510.99</v>
      </c>
      <c r="L156" s="41">
        <f t="shared" si="11"/>
        <v>4387883</v>
      </c>
      <c r="M156" s="41">
        <v>19601</v>
      </c>
      <c r="N156" s="41">
        <v>4407484</v>
      </c>
      <c r="O156" s="134"/>
    </row>
    <row r="157" spans="1:15" x14ac:dyDescent="0.15">
      <c r="A157" s="35" t="s">
        <v>236</v>
      </c>
      <c r="B157" s="44">
        <v>437</v>
      </c>
      <c r="C157" s="44" t="s">
        <v>237</v>
      </c>
      <c r="D157" s="36" t="s">
        <v>38</v>
      </c>
      <c r="E157" s="55">
        <v>68</v>
      </c>
      <c r="F157" s="36" t="s">
        <v>241</v>
      </c>
      <c r="G157" s="39">
        <v>4.2</v>
      </c>
      <c r="H157" s="44" t="s">
        <v>65</v>
      </c>
      <c r="I157" s="39">
        <v>20</v>
      </c>
      <c r="J157" s="41">
        <v>68000</v>
      </c>
      <c r="K157" s="41">
        <v>51918.26</v>
      </c>
      <c r="L157" s="41">
        <f t="shared" si="11"/>
        <v>1147600</v>
      </c>
      <c r="M157" s="41">
        <v>5127</v>
      </c>
      <c r="N157" s="41">
        <v>1152727</v>
      </c>
      <c r="O157" s="134"/>
    </row>
    <row r="158" spans="1:15" x14ac:dyDescent="0.15">
      <c r="A158" s="35" t="s">
        <v>242</v>
      </c>
      <c r="B158" s="44">
        <v>437</v>
      </c>
      <c r="C158" s="44" t="s">
        <v>237</v>
      </c>
      <c r="D158" s="36" t="s">
        <v>38</v>
      </c>
      <c r="E158" s="56">
        <v>132</v>
      </c>
      <c r="F158" s="36" t="s">
        <v>243</v>
      </c>
      <c r="G158" s="39">
        <v>4.2</v>
      </c>
      <c r="H158" s="44" t="s">
        <v>65</v>
      </c>
      <c r="I158" s="39">
        <v>20</v>
      </c>
      <c r="J158" s="41">
        <v>132000</v>
      </c>
      <c r="K158" s="41">
        <v>91475.17</v>
      </c>
      <c r="L158" s="41">
        <f t="shared" si="11"/>
        <v>2021965</v>
      </c>
      <c r="M158" s="41">
        <v>9032</v>
      </c>
      <c r="N158" s="41">
        <v>2030997</v>
      </c>
      <c r="O158" s="134"/>
    </row>
    <row r="159" spans="1:15" x14ac:dyDescent="0.15">
      <c r="A159" s="35" t="s">
        <v>244</v>
      </c>
      <c r="B159" s="44">
        <v>437</v>
      </c>
      <c r="C159" s="44" t="s">
        <v>237</v>
      </c>
      <c r="D159" s="36" t="s">
        <v>38</v>
      </c>
      <c r="E159" s="56">
        <v>55</v>
      </c>
      <c r="F159" s="36" t="s">
        <v>245</v>
      </c>
      <c r="G159" s="39">
        <v>4.2</v>
      </c>
      <c r="H159" s="44" t="s">
        <v>65</v>
      </c>
      <c r="I159" s="39">
        <v>20</v>
      </c>
      <c r="J159" s="41">
        <v>55000</v>
      </c>
      <c r="K159" s="41">
        <v>57599.51</v>
      </c>
      <c r="L159" s="41">
        <f t="shared" si="11"/>
        <v>1273178</v>
      </c>
      <c r="M159" s="41">
        <v>5687</v>
      </c>
      <c r="N159" s="41">
        <v>1278865</v>
      </c>
      <c r="O159" s="134"/>
    </row>
    <row r="160" spans="1:15" x14ac:dyDescent="0.15">
      <c r="A160" s="35" t="s">
        <v>244</v>
      </c>
      <c r="B160" s="44">
        <v>437</v>
      </c>
      <c r="C160" s="44" t="s">
        <v>237</v>
      </c>
      <c r="D160" s="36" t="s">
        <v>38</v>
      </c>
      <c r="E160" s="56">
        <v>1</v>
      </c>
      <c r="F160" s="36" t="s">
        <v>246</v>
      </c>
      <c r="G160" s="39">
        <v>4.2</v>
      </c>
      <c r="H160" s="44" t="s">
        <v>65</v>
      </c>
      <c r="I160" s="39">
        <v>20</v>
      </c>
      <c r="J160" s="41">
        <v>1000</v>
      </c>
      <c r="K160" s="41">
        <v>1279.99</v>
      </c>
      <c r="L160" s="41">
        <f t="shared" si="11"/>
        <v>28293</v>
      </c>
      <c r="M160" s="41">
        <v>155</v>
      </c>
      <c r="N160" s="41">
        <v>28448</v>
      </c>
      <c r="O160" s="134"/>
    </row>
    <row r="161" spans="1:15" x14ac:dyDescent="0.15">
      <c r="A161" s="35" t="s">
        <v>247</v>
      </c>
      <c r="B161" s="44">
        <v>437</v>
      </c>
      <c r="C161" s="44" t="s">
        <v>248</v>
      </c>
      <c r="D161" s="36" t="s">
        <v>38</v>
      </c>
      <c r="E161" s="37">
        <v>110</v>
      </c>
      <c r="F161" s="36" t="s">
        <v>249</v>
      </c>
      <c r="G161" s="39">
        <v>3</v>
      </c>
      <c r="H161" s="44" t="s">
        <v>65</v>
      </c>
      <c r="I161" s="39">
        <v>5.93</v>
      </c>
      <c r="J161" s="41">
        <v>110000</v>
      </c>
      <c r="K161" s="41">
        <v>20038.650000000001</v>
      </c>
      <c r="L161" s="41">
        <f t="shared" si="11"/>
        <v>442934</v>
      </c>
      <c r="M161" s="41">
        <v>1421</v>
      </c>
      <c r="N161" s="41">
        <v>444355</v>
      </c>
      <c r="O161" s="134"/>
    </row>
    <row r="162" spans="1:15" x14ac:dyDescent="0.15">
      <c r="A162" s="35" t="s">
        <v>250</v>
      </c>
      <c r="B162" s="44">
        <v>437</v>
      </c>
      <c r="C162" s="44" t="s">
        <v>248</v>
      </c>
      <c r="D162" s="36" t="s">
        <v>38</v>
      </c>
      <c r="E162" s="37">
        <v>33</v>
      </c>
      <c r="F162" s="36" t="s">
        <v>251</v>
      </c>
      <c r="G162" s="39">
        <v>3</v>
      </c>
      <c r="H162" s="44" t="s">
        <v>65</v>
      </c>
      <c r="I162" s="39">
        <v>5.93</v>
      </c>
      <c r="J162" s="41">
        <v>33000</v>
      </c>
      <c r="K162" s="41">
        <v>6011.59</v>
      </c>
      <c r="L162" s="41">
        <f t="shared" si="11"/>
        <v>132880</v>
      </c>
      <c r="M162" s="41">
        <v>426</v>
      </c>
      <c r="N162" s="41">
        <v>133306</v>
      </c>
      <c r="O162" s="134"/>
    </row>
    <row r="163" spans="1:15" x14ac:dyDescent="0.15">
      <c r="A163" s="35" t="s">
        <v>247</v>
      </c>
      <c r="B163" s="44">
        <v>437</v>
      </c>
      <c r="C163" s="44" t="s">
        <v>248</v>
      </c>
      <c r="D163" s="36" t="s">
        <v>38</v>
      </c>
      <c r="E163" s="37">
        <v>375</v>
      </c>
      <c r="F163" s="36" t="s">
        <v>252</v>
      </c>
      <c r="G163" s="39">
        <v>4.2</v>
      </c>
      <c r="H163" s="44" t="s">
        <v>65</v>
      </c>
      <c r="I163" s="39">
        <v>19.75</v>
      </c>
      <c r="J163" s="41">
        <v>375000</v>
      </c>
      <c r="K163" s="41">
        <v>303947.90000000002</v>
      </c>
      <c r="L163" s="41">
        <f t="shared" si="11"/>
        <v>6718458</v>
      </c>
      <c r="M163" s="41">
        <v>30012</v>
      </c>
      <c r="N163" s="41">
        <v>6748470</v>
      </c>
      <c r="O163" s="134"/>
    </row>
    <row r="164" spans="1:15" x14ac:dyDescent="0.15">
      <c r="A164" s="35" t="s">
        <v>247</v>
      </c>
      <c r="B164" s="44">
        <v>437</v>
      </c>
      <c r="C164" s="44" t="s">
        <v>248</v>
      </c>
      <c r="D164" s="36" t="s">
        <v>38</v>
      </c>
      <c r="E164" s="37">
        <v>99</v>
      </c>
      <c r="F164" s="36" t="s">
        <v>253</v>
      </c>
      <c r="G164" s="39">
        <v>4.2</v>
      </c>
      <c r="H164" s="44" t="s">
        <v>65</v>
      </c>
      <c r="I164" s="39">
        <v>19.75</v>
      </c>
      <c r="J164" s="41">
        <v>99000</v>
      </c>
      <c r="K164" s="41">
        <v>80242.23</v>
      </c>
      <c r="L164" s="41">
        <f t="shared" si="11"/>
        <v>1773673</v>
      </c>
      <c r="M164" s="41">
        <v>7923</v>
      </c>
      <c r="N164" s="41">
        <v>1781596</v>
      </c>
      <c r="O164" s="134"/>
    </row>
    <row r="165" spans="1:15" x14ac:dyDescent="0.15">
      <c r="A165" s="35" t="s">
        <v>247</v>
      </c>
      <c r="B165" s="44">
        <v>437</v>
      </c>
      <c r="C165" s="44" t="s">
        <v>248</v>
      </c>
      <c r="D165" s="36" t="s">
        <v>38</v>
      </c>
      <c r="E165" s="37">
        <v>93</v>
      </c>
      <c r="F165" s="36" t="s">
        <v>254</v>
      </c>
      <c r="G165" s="39">
        <v>4.2</v>
      </c>
      <c r="H165" s="44" t="s">
        <v>65</v>
      </c>
      <c r="I165" s="39">
        <v>19.75</v>
      </c>
      <c r="J165" s="41">
        <v>93000</v>
      </c>
      <c r="K165" s="41">
        <v>72792.19</v>
      </c>
      <c r="L165" s="41">
        <f t="shared" si="11"/>
        <v>1608997</v>
      </c>
      <c r="M165" s="41">
        <v>7188</v>
      </c>
      <c r="N165" s="41">
        <v>1616185</v>
      </c>
      <c r="O165" s="134"/>
    </row>
    <row r="166" spans="1:15" x14ac:dyDescent="0.15">
      <c r="A166" s="35" t="s">
        <v>255</v>
      </c>
      <c r="B166" s="44">
        <v>437</v>
      </c>
      <c r="C166" s="44" t="s">
        <v>248</v>
      </c>
      <c r="D166" s="36" t="s">
        <v>38</v>
      </c>
      <c r="E166" s="37">
        <v>122</v>
      </c>
      <c r="F166" s="36" t="s">
        <v>256</v>
      </c>
      <c r="G166" s="39">
        <v>4.2</v>
      </c>
      <c r="H166" s="44" t="s">
        <v>65</v>
      </c>
      <c r="I166" s="39">
        <v>19.75</v>
      </c>
      <c r="J166" s="41">
        <v>122000</v>
      </c>
      <c r="K166" s="41">
        <v>119954.86</v>
      </c>
      <c r="L166" s="41">
        <f t="shared" si="11"/>
        <v>2651480</v>
      </c>
      <c r="M166" s="41">
        <v>11844</v>
      </c>
      <c r="N166" s="41">
        <v>2663324</v>
      </c>
      <c r="O166" s="134"/>
    </row>
    <row r="167" spans="1:15" x14ac:dyDescent="0.15">
      <c r="A167" s="35" t="s">
        <v>255</v>
      </c>
      <c r="B167" s="44">
        <v>437</v>
      </c>
      <c r="C167" s="44" t="s">
        <v>248</v>
      </c>
      <c r="D167" s="36" t="s">
        <v>38</v>
      </c>
      <c r="E167" s="37">
        <v>1</v>
      </c>
      <c r="F167" s="36" t="s">
        <v>257</v>
      </c>
      <c r="G167" s="39">
        <v>4.2</v>
      </c>
      <c r="H167" s="44" t="s">
        <v>65</v>
      </c>
      <c r="I167" s="39">
        <v>19.75</v>
      </c>
      <c r="J167" s="41">
        <v>1000</v>
      </c>
      <c r="K167" s="41">
        <v>1211.67</v>
      </c>
      <c r="L167" s="41">
        <f t="shared" si="11"/>
        <v>26783</v>
      </c>
      <c r="M167" s="41">
        <v>119</v>
      </c>
      <c r="N167" s="41">
        <v>26902</v>
      </c>
      <c r="O167" s="134"/>
    </row>
    <row r="168" spans="1:15" x14ac:dyDescent="0.15">
      <c r="A168" s="35"/>
      <c r="B168" s="44"/>
      <c r="C168" s="44"/>
      <c r="D168" s="36"/>
      <c r="E168" s="37"/>
      <c r="F168" s="36"/>
      <c r="G168" s="39"/>
      <c r="H168" s="44"/>
      <c r="I168" s="39"/>
      <c r="J168" s="41"/>
      <c r="K168" s="41"/>
      <c r="L168" s="41"/>
      <c r="M168" s="41"/>
      <c r="N168" s="41"/>
      <c r="O168" s="134"/>
    </row>
    <row r="169" spans="1:15" x14ac:dyDescent="0.15">
      <c r="A169" s="35" t="s">
        <v>264</v>
      </c>
      <c r="B169" s="44">
        <v>442</v>
      </c>
      <c r="C169" s="44" t="s">
        <v>265</v>
      </c>
      <c r="D169" s="36" t="s">
        <v>232</v>
      </c>
      <c r="E169" s="37">
        <v>30700000</v>
      </c>
      <c r="F169" s="36" t="s">
        <v>266</v>
      </c>
      <c r="G169" s="39">
        <v>6</v>
      </c>
      <c r="H169" s="44" t="s">
        <v>135</v>
      </c>
      <c r="I169" s="39">
        <v>6.25</v>
      </c>
      <c r="J169" s="41">
        <v>30700000000</v>
      </c>
      <c r="K169" s="41">
        <v>0</v>
      </c>
      <c r="L169" s="41">
        <f>ROUND((K169/1000),0)</f>
        <v>0</v>
      </c>
      <c r="M169" s="41"/>
      <c r="N169" s="41"/>
      <c r="O169" s="41"/>
    </row>
    <row r="170" spans="1:15" x14ac:dyDescent="0.15">
      <c r="A170" s="35" t="s">
        <v>264</v>
      </c>
      <c r="B170" s="44">
        <v>442</v>
      </c>
      <c r="C170" s="44" t="s">
        <v>265</v>
      </c>
      <c r="D170" s="36" t="s">
        <v>232</v>
      </c>
      <c r="E170" s="37">
        <v>18000</v>
      </c>
      <c r="F170" s="36" t="s">
        <v>267</v>
      </c>
      <c r="G170" s="39">
        <v>0</v>
      </c>
      <c r="H170" s="44" t="s">
        <v>135</v>
      </c>
      <c r="I170" s="39">
        <v>6.5</v>
      </c>
      <c r="J170" s="41">
        <v>18000000</v>
      </c>
      <c r="K170" s="41">
        <v>0</v>
      </c>
      <c r="L170" s="41">
        <f>ROUND((K170/1000),0)</f>
        <v>0</v>
      </c>
      <c r="M170" s="41"/>
      <c r="N170" s="41"/>
      <c r="O170" s="41"/>
    </row>
    <row r="171" spans="1:15" x14ac:dyDescent="0.15">
      <c r="A171" s="35" t="s">
        <v>69</v>
      </c>
      <c r="B171" s="44">
        <v>449</v>
      </c>
      <c r="C171" s="44" t="s">
        <v>268</v>
      </c>
      <c r="D171" s="36" t="s">
        <v>38</v>
      </c>
      <c r="E171" s="37">
        <v>162</v>
      </c>
      <c r="F171" s="36" t="s">
        <v>207</v>
      </c>
      <c r="G171" s="39">
        <v>4.8</v>
      </c>
      <c r="H171" s="36" t="s">
        <v>57</v>
      </c>
      <c r="I171" s="39">
        <v>7.75</v>
      </c>
      <c r="J171" s="41">
        <v>162000</v>
      </c>
      <c r="K171" s="41">
        <v>43613.81</v>
      </c>
      <c r="L171" s="41">
        <f>ROUND((K171*$C$8/1000),0)</f>
        <v>964039</v>
      </c>
      <c r="M171" s="41">
        <v>3706</v>
      </c>
      <c r="N171" s="41">
        <v>967745</v>
      </c>
      <c r="O171" s="134"/>
    </row>
    <row r="172" spans="1:15" x14ac:dyDescent="0.15">
      <c r="A172" s="35" t="s">
        <v>269</v>
      </c>
      <c r="B172" s="44">
        <v>449</v>
      </c>
      <c r="C172" s="44" t="s">
        <v>268</v>
      </c>
      <c r="D172" s="36" t="s">
        <v>38</v>
      </c>
      <c r="E172" s="37">
        <v>50</v>
      </c>
      <c r="F172" s="36" t="s">
        <v>208</v>
      </c>
      <c r="G172" s="39">
        <v>5.4</v>
      </c>
      <c r="H172" s="36" t="s">
        <v>57</v>
      </c>
      <c r="I172" s="39">
        <v>14.75</v>
      </c>
      <c r="J172" s="41">
        <v>50000</v>
      </c>
      <c r="K172" s="41">
        <v>67947.53</v>
      </c>
      <c r="L172" s="41">
        <f>ROUND((K172*$C$8/1000),0)</f>
        <v>1501911</v>
      </c>
      <c r="M172" s="41">
        <v>0</v>
      </c>
      <c r="N172" s="41">
        <v>1501911</v>
      </c>
      <c r="O172" s="134"/>
    </row>
    <row r="173" spans="1:15" x14ac:dyDescent="0.15">
      <c r="A173" s="35" t="s">
        <v>269</v>
      </c>
      <c r="B173" s="44">
        <v>449</v>
      </c>
      <c r="C173" s="44" t="s">
        <v>268</v>
      </c>
      <c r="D173" s="36" t="s">
        <v>38</v>
      </c>
      <c r="E173" s="37">
        <v>59.52</v>
      </c>
      <c r="F173" s="36" t="s">
        <v>209</v>
      </c>
      <c r="G173" s="39">
        <v>4.5</v>
      </c>
      <c r="H173" s="36" t="s">
        <v>57</v>
      </c>
      <c r="I173" s="39">
        <v>15</v>
      </c>
      <c r="J173" s="41">
        <v>59520</v>
      </c>
      <c r="K173" s="41">
        <v>76938.86</v>
      </c>
      <c r="L173" s="41">
        <f>ROUND((K173*$C$8/1000),0)</f>
        <v>1700655</v>
      </c>
      <c r="M173" s="41">
        <v>0</v>
      </c>
      <c r="N173" s="41">
        <v>1700655</v>
      </c>
      <c r="O173" s="134"/>
    </row>
    <row r="174" spans="1:15" x14ac:dyDescent="0.15">
      <c r="A174" s="35" t="s">
        <v>270</v>
      </c>
      <c r="B174" s="44">
        <v>458</v>
      </c>
      <c r="C174" s="44" t="s">
        <v>271</v>
      </c>
      <c r="D174" s="36" t="s">
        <v>232</v>
      </c>
      <c r="E174" s="37">
        <v>16320000</v>
      </c>
      <c r="F174" s="36" t="s">
        <v>272</v>
      </c>
      <c r="G174" s="39">
        <v>6</v>
      </c>
      <c r="H174" s="44" t="s">
        <v>135</v>
      </c>
      <c r="I174" s="39">
        <v>4</v>
      </c>
      <c r="J174" s="41">
        <v>16320000000</v>
      </c>
      <c r="K174" s="41">
        <v>0</v>
      </c>
      <c r="L174" s="41">
        <f>ROUND((K174/1000),0)</f>
        <v>0</v>
      </c>
      <c r="M174" s="41"/>
      <c r="N174" s="41"/>
      <c r="O174" s="134"/>
    </row>
    <row r="175" spans="1:15" x14ac:dyDescent="0.15">
      <c r="A175" s="35" t="s">
        <v>129</v>
      </c>
      <c r="B175" s="44">
        <v>458</v>
      </c>
      <c r="C175" s="44" t="s">
        <v>271</v>
      </c>
      <c r="D175" s="36" t="s">
        <v>232</v>
      </c>
      <c r="E175" s="37">
        <v>3500000</v>
      </c>
      <c r="F175" s="36" t="s">
        <v>273</v>
      </c>
      <c r="G175" s="39">
        <v>10</v>
      </c>
      <c r="H175" s="44" t="s">
        <v>135</v>
      </c>
      <c r="I175" s="39">
        <v>6.1666600000000003</v>
      </c>
      <c r="J175" s="41">
        <v>3500000000</v>
      </c>
      <c r="K175" s="41">
        <v>0</v>
      </c>
      <c r="L175" s="41">
        <v>0</v>
      </c>
      <c r="M175" s="41"/>
      <c r="N175" s="41"/>
      <c r="O175" s="134"/>
    </row>
    <row r="176" spans="1:15" x14ac:dyDescent="0.15">
      <c r="A176" s="35" t="s">
        <v>129</v>
      </c>
      <c r="B176" s="44">
        <v>458</v>
      </c>
      <c r="C176" s="44" t="s">
        <v>271</v>
      </c>
      <c r="D176" s="36" t="s">
        <v>232</v>
      </c>
      <c r="E176" s="37">
        <v>1000</v>
      </c>
      <c r="F176" s="36" t="s">
        <v>274</v>
      </c>
      <c r="G176" s="39">
        <v>10</v>
      </c>
      <c r="H176" s="44" t="s">
        <v>135</v>
      </c>
      <c r="I176" s="39">
        <v>6.1666600000000003</v>
      </c>
      <c r="J176" s="41">
        <v>1000000</v>
      </c>
      <c r="K176" s="41">
        <v>0</v>
      </c>
      <c r="L176" s="41">
        <f>ROUND((K176/1000),0)</f>
        <v>0</v>
      </c>
      <c r="M176" s="41"/>
      <c r="N176" s="41"/>
      <c r="O176" s="134"/>
    </row>
    <row r="177" spans="1:15" x14ac:dyDescent="0.15">
      <c r="A177" s="35"/>
      <c r="B177" s="44"/>
      <c r="C177" s="44"/>
      <c r="D177" s="36"/>
      <c r="E177" s="37"/>
      <c r="F177" s="36"/>
      <c r="G177" s="39"/>
      <c r="H177" s="44"/>
      <c r="I177" s="39"/>
      <c r="J177" s="41"/>
      <c r="K177" s="41"/>
      <c r="L177" s="41"/>
      <c r="M177" s="41"/>
      <c r="N177" s="41"/>
      <c r="O177" s="134"/>
    </row>
    <row r="178" spans="1:15" x14ac:dyDescent="0.15">
      <c r="A178" s="35" t="s">
        <v>264</v>
      </c>
      <c r="B178" s="44">
        <v>471</v>
      </c>
      <c r="C178" s="44" t="s">
        <v>275</v>
      </c>
      <c r="D178" s="36" t="s">
        <v>232</v>
      </c>
      <c r="E178" s="37">
        <v>35250000</v>
      </c>
      <c r="F178" s="36" t="s">
        <v>276</v>
      </c>
      <c r="G178" s="39">
        <v>6.5</v>
      </c>
      <c r="H178" s="44" t="s">
        <v>135</v>
      </c>
      <c r="I178" s="39">
        <v>7</v>
      </c>
      <c r="J178" s="41">
        <v>35250000000</v>
      </c>
      <c r="K178" s="41">
        <v>0</v>
      </c>
      <c r="L178" s="41">
        <f t="shared" ref="L178:L184" si="12">ROUND((K178/1000),0)</f>
        <v>0</v>
      </c>
      <c r="M178" s="41"/>
      <c r="N178" s="41"/>
      <c r="O178" s="134"/>
    </row>
    <row r="179" spans="1:15" x14ac:dyDescent="0.15">
      <c r="A179" s="35" t="s">
        <v>264</v>
      </c>
      <c r="B179" s="44">
        <v>471</v>
      </c>
      <c r="C179" s="44" t="s">
        <v>275</v>
      </c>
      <c r="D179" s="36" t="s">
        <v>232</v>
      </c>
      <c r="E179" s="37">
        <v>4750000</v>
      </c>
      <c r="F179" s="36" t="s">
        <v>277</v>
      </c>
      <c r="G179" s="39">
        <v>0</v>
      </c>
      <c r="H179" s="44" t="s">
        <v>135</v>
      </c>
      <c r="I179" s="39">
        <v>7.25</v>
      </c>
      <c r="J179" s="41">
        <v>4750000000</v>
      </c>
      <c r="K179" s="41">
        <v>0</v>
      </c>
      <c r="L179" s="41">
        <f t="shared" si="12"/>
        <v>0</v>
      </c>
      <c r="M179" s="41"/>
      <c r="N179" s="41"/>
      <c r="O179" s="134"/>
    </row>
    <row r="180" spans="1:15" x14ac:dyDescent="0.15">
      <c r="A180" s="35" t="s">
        <v>136</v>
      </c>
      <c r="B180" s="44">
        <v>472</v>
      </c>
      <c r="C180" s="44" t="s">
        <v>278</v>
      </c>
      <c r="D180" s="36" t="s">
        <v>232</v>
      </c>
      <c r="E180" s="37">
        <v>15700000</v>
      </c>
      <c r="F180" s="36" t="s">
        <v>71</v>
      </c>
      <c r="G180" s="39">
        <v>6</v>
      </c>
      <c r="H180" s="44" t="s">
        <v>135</v>
      </c>
      <c r="I180" s="39">
        <v>4</v>
      </c>
      <c r="J180" s="41">
        <v>15700000000</v>
      </c>
      <c r="K180" s="41">
        <v>0</v>
      </c>
      <c r="L180" s="41">
        <f t="shared" si="12"/>
        <v>0</v>
      </c>
      <c r="M180" s="41"/>
      <c r="N180" s="41"/>
      <c r="O180" s="134"/>
    </row>
    <row r="181" spans="1:15" x14ac:dyDescent="0.15">
      <c r="A181" s="35" t="s">
        <v>136</v>
      </c>
      <c r="B181" s="44">
        <v>472</v>
      </c>
      <c r="C181" s="44" t="s">
        <v>278</v>
      </c>
      <c r="D181" s="36" t="s">
        <v>232</v>
      </c>
      <c r="E181" s="37">
        <v>500000</v>
      </c>
      <c r="F181" s="36" t="s">
        <v>73</v>
      </c>
      <c r="G181" s="39" t="s">
        <v>279</v>
      </c>
      <c r="H181" s="44" t="s">
        <v>135</v>
      </c>
      <c r="I181" s="39">
        <v>6</v>
      </c>
      <c r="J181" s="41">
        <v>500000000</v>
      </c>
      <c r="K181" s="41">
        <v>0</v>
      </c>
      <c r="L181" s="41">
        <f t="shared" si="12"/>
        <v>0</v>
      </c>
      <c r="M181" s="41"/>
      <c r="N181" s="41"/>
      <c r="O181" s="134"/>
    </row>
    <row r="182" spans="1:15" x14ac:dyDescent="0.15">
      <c r="A182" s="35" t="s">
        <v>136</v>
      </c>
      <c r="B182" s="44">
        <v>472</v>
      </c>
      <c r="C182" s="44" t="s">
        <v>278</v>
      </c>
      <c r="D182" s="36" t="s">
        <v>232</v>
      </c>
      <c r="E182" s="37">
        <v>1000</v>
      </c>
      <c r="F182" s="36" t="s">
        <v>123</v>
      </c>
      <c r="G182" s="39">
        <v>10</v>
      </c>
      <c r="H182" s="44" t="s">
        <v>135</v>
      </c>
      <c r="I182" s="39">
        <v>6</v>
      </c>
      <c r="J182" s="41">
        <v>1000000</v>
      </c>
      <c r="K182" s="41">
        <v>0</v>
      </c>
      <c r="L182" s="41">
        <f t="shared" si="12"/>
        <v>0</v>
      </c>
      <c r="M182" s="41"/>
      <c r="N182" s="41"/>
      <c r="O182" s="41"/>
    </row>
    <row r="183" spans="1:15" x14ac:dyDescent="0.15">
      <c r="A183" s="35" t="s">
        <v>264</v>
      </c>
      <c r="B183" s="44">
        <v>473</v>
      </c>
      <c r="C183" s="44" t="s">
        <v>280</v>
      </c>
      <c r="D183" s="36" t="s">
        <v>232</v>
      </c>
      <c r="E183" s="37">
        <v>13000000</v>
      </c>
      <c r="F183" s="36" t="s">
        <v>281</v>
      </c>
      <c r="G183" s="39">
        <v>6.5</v>
      </c>
      <c r="H183" s="44" t="s">
        <v>135</v>
      </c>
      <c r="I183" s="39">
        <v>5.25</v>
      </c>
      <c r="J183" s="41">
        <v>13000000000</v>
      </c>
      <c r="K183" s="41">
        <v>0</v>
      </c>
      <c r="L183" s="41">
        <f t="shared" si="12"/>
        <v>0</v>
      </c>
      <c r="M183" s="41"/>
      <c r="N183" s="41"/>
      <c r="O183" s="134"/>
    </row>
    <row r="184" spans="1:15" x14ac:dyDescent="0.15">
      <c r="A184" s="35" t="s">
        <v>264</v>
      </c>
      <c r="B184" s="44">
        <v>473</v>
      </c>
      <c r="C184" s="44" t="s">
        <v>280</v>
      </c>
      <c r="D184" s="36" t="s">
        <v>232</v>
      </c>
      <c r="E184" s="37">
        <v>10000</v>
      </c>
      <c r="F184" s="36" t="s">
        <v>282</v>
      </c>
      <c r="G184" s="39">
        <v>0</v>
      </c>
      <c r="H184" s="44" t="s">
        <v>135</v>
      </c>
      <c r="I184" s="39">
        <v>5.5</v>
      </c>
      <c r="J184" s="41">
        <v>10000000</v>
      </c>
      <c r="K184" s="41">
        <v>0</v>
      </c>
      <c r="L184" s="41">
        <f t="shared" si="12"/>
        <v>0</v>
      </c>
      <c r="M184" s="41"/>
      <c r="N184" s="41"/>
      <c r="O184" s="134"/>
    </row>
    <row r="185" spans="1:15" x14ac:dyDescent="0.15">
      <c r="A185" s="35" t="s">
        <v>136</v>
      </c>
      <c r="B185" s="44">
        <v>486</v>
      </c>
      <c r="C185" s="44" t="s">
        <v>283</v>
      </c>
      <c r="D185" s="36" t="s">
        <v>38</v>
      </c>
      <c r="E185" s="37">
        <v>450</v>
      </c>
      <c r="F185" s="36" t="s">
        <v>109</v>
      </c>
      <c r="G185" s="39">
        <v>4.25</v>
      </c>
      <c r="H185" s="44" t="s">
        <v>65</v>
      </c>
      <c r="I185" s="39">
        <v>19.5</v>
      </c>
      <c r="J185" s="41">
        <v>450000</v>
      </c>
      <c r="K185" s="41">
        <v>316037</v>
      </c>
      <c r="L185" s="41">
        <f>ROUND((K185*$C$8/1000),0)</f>
        <v>6985676</v>
      </c>
      <c r="M185" s="41">
        <v>4029</v>
      </c>
      <c r="N185" s="41">
        <v>6989705</v>
      </c>
      <c r="O185" s="134"/>
    </row>
    <row r="186" spans="1:15" x14ac:dyDescent="0.15">
      <c r="A186" s="35" t="s">
        <v>284</v>
      </c>
      <c r="B186" s="44">
        <v>486</v>
      </c>
      <c r="C186" s="44" t="s">
        <v>283</v>
      </c>
      <c r="D186" s="36" t="s">
        <v>38</v>
      </c>
      <c r="E186" s="37">
        <v>50</v>
      </c>
      <c r="F186" s="36" t="s">
        <v>111</v>
      </c>
      <c r="G186" s="39">
        <v>8</v>
      </c>
      <c r="H186" s="44" t="s">
        <v>65</v>
      </c>
      <c r="I186" s="39">
        <v>23.25</v>
      </c>
      <c r="J186" s="41">
        <v>50000</v>
      </c>
      <c r="K186" s="41">
        <v>50000</v>
      </c>
      <c r="L186" s="41">
        <f>ROUND((K186*$C$8/1000),0)</f>
        <v>1105199</v>
      </c>
      <c r="M186" s="41">
        <v>552018</v>
      </c>
      <c r="N186" s="41">
        <v>1657217</v>
      </c>
      <c r="O186" s="134"/>
    </row>
    <row r="187" spans="1:15" x14ac:dyDescent="0.15">
      <c r="A187" s="35" t="s">
        <v>285</v>
      </c>
      <c r="B187" s="44">
        <v>486</v>
      </c>
      <c r="C187" s="44" t="s">
        <v>286</v>
      </c>
      <c r="D187" s="36" t="s">
        <v>38</v>
      </c>
      <c r="E187" s="37">
        <v>427</v>
      </c>
      <c r="F187" s="36" t="s">
        <v>205</v>
      </c>
      <c r="G187" s="39">
        <v>4</v>
      </c>
      <c r="H187" s="44" t="s">
        <v>65</v>
      </c>
      <c r="I187" s="39">
        <v>20</v>
      </c>
      <c r="J187" s="41">
        <v>427000</v>
      </c>
      <c r="K187" s="41">
        <v>332802</v>
      </c>
      <c r="L187" s="41">
        <f>ROUND((K187*$C$8/1000),0)</f>
        <v>7356249</v>
      </c>
      <c r="M187" s="41">
        <v>4016</v>
      </c>
      <c r="N187" s="41">
        <v>7360265</v>
      </c>
      <c r="O187" s="134"/>
    </row>
    <row r="188" spans="1:15" x14ac:dyDescent="0.15">
      <c r="A188" s="35" t="s">
        <v>285</v>
      </c>
      <c r="B188" s="44">
        <v>486</v>
      </c>
      <c r="C188" s="44" t="s">
        <v>286</v>
      </c>
      <c r="D188" s="36" t="s">
        <v>38</v>
      </c>
      <c r="E188" s="37">
        <v>37</v>
      </c>
      <c r="F188" s="36" t="s">
        <v>287</v>
      </c>
      <c r="G188" s="39">
        <v>4</v>
      </c>
      <c r="H188" s="44" t="s">
        <v>65</v>
      </c>
      <c r="I188" s="39">
        <v>20</v>
      </c>
      <c r="J188" s="41">
        <v>37000</v>
      </c>
      <c r="K188" s="41">
        <v>37000</v>
      </c>
      <c r="L188" s="41">
        <f>ROUND((K188*$C$8/1000),0)</f>
        <v>817847</v>
      </c>
      <c r="M188" s="41">
        <v>130100</v>
      </c>
      <c r="N188" s="41">
        <v>947947</v>
      </c>
      <c r="O188" s="134"/>
    </row>
    <row r="189" spans="1:15" x14ac:dyDescent="0.15">
      <c r="A189" s="35" t="s">
        <v>285</v>
      </c>
      <c r="B189" s="44">
        <v>486</v>
      </c>
      <c r="C189" s="44" t="s">
        <v>286</v>
      </c>
      <c r="D189" s="36" t="s">
        <v>38</v>
      </c>
      <c r="E189" s="37">
        <v>59</v>
      </c>
      <c r="F189" s="36" t="s">
        <v>288</v>
      </c>
      <c r="G189" s="39">
        <v>7</v>
      </c>
      <c r="H189" s="44" t="s">
        <v>65</v>
      </c>
      <c r="I189" s="39">
        <v>21.75</v>
      </c>
      <c r="J189" s="41">
        <v>59000</v>
      </c>
      <c r="K189" s="41">
        <v>59000</v>
      </c>
      <c r="L189" s="41">
        <f>ROUND((K189*$C$8/1000),0)</f>
        <v>1304135</v>
      </c>
      <c r="M189" s="41">
        <v>378228</v>
      </c>
      <c r="N189" s="41">
        <v>1682363</v>
      </c>
      <c r="O189" s="134"/>
    </row>
    <row r="190" spans="1:15" x14ac:dyDescent="0.15">
      <c r="A190" s="35"/>
      <c r="B190" s="44"/>
      <c r="C190" s="44"/>
      <c r="D190" s="36"/>
      <c r="E190" s="37"/>
      <c r="F190" s="36"/>
      <c r="G190" s="39"/>
      <c r="H190" s="44"/>
      <c r="I190" s="39"/>
      <c r="J190" s="41"/>
      <c r="K190" s="41"/>
      <c r="L190" s="41"/>
      <c r="M190" s="41"/>
      <c r="N190" s="41"/>
      <c r="O190" s="134"/>
    </row>
    <row r="191" spans="1:15" x14ac:dyDescent="0.15">
      <c r="A191" s="35" t="s">
        <v>264</v>
      </c>
      <c r="B191" s="44">
        <v>490</v>
      </c>
      <c r="C191" s="44" t="s">
        <v>289</v>
      </c>
      <c r="D191" s="36" t="s">
        <v>232</v>
      </c>
      <c r="E191" s="37">
        <v>15000000</v>
      </c>
      <c r="F191" s="36" t="s">
        <v>290</v>
      </c>
      <c r="G191" s="39">
        <v>6.25</v>
      </c>
      <c r="H191" s="44" t="s">
        <v>135</v>
      </c>
      <c r="I191" s="39">
        <v>6.25</v>
      </c>
      <c r="J191" s="41">
        <v>15000000000</v>
      </c>
      <c r="K191" s="41">
        <v>0</v>
      </c>
      <c r="L191" s="41">
        <f>ROUND((K191/1000),0)</f>
        <v>0</v>
      </c>
      <c r="M191" s="41"/>
      <c r="N191" s="41"/>
      <c r="O191" s="134"/>
    </row>
    <row r="192" spans="1:15" x14ac:dyDescent="0.15">
      <c r="A192" s="35" t="s">
        <v>264</v>
      </c>
      <c r="B192" s="44">
        <v>490</v>
      </c>
      <c r="C192" s="44" t="s">
        <v>289</v>
      </c>
      <c r="D192" s="36" t="s">
        <v>232</v>
      </c>
      <c r="E192" s="37">
        <v>10000000</v>
      </c>
      <c r="F192" s="36" t="s">
        <v>291</v>
      </c>
      <c r="G192" s="39">
        <v>0</v>
      </c>
      <c r="H192" s="44" t="s">
        <v>135</v>
      </c>
      <c r="I192" s="39">
        <v>6.5</v>
      </c>
      <c r="J192" s="41">
        <v>10000000000</v>
      </c>
      <c r="K192" s="41">
        <v>0</v>
      </c>
      <c r="L192" s="41">
        <f>ROUND((K192/1000),0)</f>
        <v>0</v>
      </c>
      <c r="M192" s="41"/>
      <c r="N192" s="41"/>
      <c r="O192" s="134"/>
    </row>
    <row r="193" spans="1:15" x14ac:dyDescent="0.15">
      <c r="A193" s="35" t="s">
        <v>292</v>
      </c>
      <c r="B193" s="44">
        <v>490</v>
      </c>
      <c r="C193" s="44" t="s">
        <v>293</v>
      </c>
      <c r="D193" s="36" t="s">
        <v>232</v>
      </c>
      <c r="E193" s="37">
        <v>16800000</v>
      </c>
      <c r="F193" s="36" t="s">
        <v>294</v>
      </c>
      <c r="G193" s="39">
        <v>6.5</v>
      </c>
      <c r="H193" s="44" t="s">
        <v>135</v>
      </c>
      <c r="I193" s="39">
        <v>5.75</v>
      </c>
      <c r="J193" s="41">
        <v>16800000000</v>
      </c>
      <c r="K193" s="41">
        <v>0</v>
      </c>
      <c r="L193" s="41">
        <f>ROUND((K193/1000),0)</f>
        <v>0</v>
      </c>
      <c r="M193" s="41"/>
      <c r="N193" s="41"/>
      <c r="O193" s="134"/>
    </row>
    <row r="194" spans="1:15" x14ac:dyDescent="0.15">
      <c r="A194" s="35" t="s">
        <v>292</v>
      </c>
      <c r="B194" s="44">
        <v>490</v>
      </c>
      <c r="C194" s="44" t="s">
        <v>293</v>
      </c>
      <c r="D194" s="36" t="s">
        <v>232</v>
      </c>
      <c r="E194" s="37">
        <v>11200000</v>
      </c>
      <c r="F194" s="36" t="s">
        <v>295</v>
      </c>
      <c r="G194" s="39">
        <v>0</v>
      </c>
      <c r="H194" s="44" t="s">
        <v>135</v>
      </c>
      <c r="I194" s="39">
        <v>6</v>
      </c>
      <c r="J194" s="41">
        <v>11200000000</v>
      </c>
      <c r="K194" s="41">
        <v>0</v>
      </c>
      <c r="L194" s="41">
        <f>ROUND((K194/1000),0)</f>
        <v>0</v>
      </c>
      <c r="M194" s="41"/>
      <c r="N194" s="41"/>
      <c r="O194" s="134"/>
    </row>
    <row r="195" spans="1:15" x14ac:dyDescent="0.15">
      <c r="A195" s="35" t="s">
        <v>62</v>
      </c>
      <c r="B195" s="44">
        <v>495</v>
      </c>
      <c r="C195" s="44" t="s">
        <v>296</v>
      </c>
      <c r="D195" s="36" t="s">
        <v>38</v>
      </c>
      <c r="E195" s="37">
        <v>578.5</v>
      </c>
      <c r="F195" s="36" t="s">
        <v>297</v>
      </c>
      <c r="G195" s="39">
        <v>4</v>
      </c>
      <c r="H195" s="44" t="s">
        <v>65</v>
      </c>
      <c r="I195" s="39">
        <v>19.25</v>
      </c>
      <c r="J195" s="41">
        <v>578500</v>
      </c>
      <c r="K195" s="41">
        <v>398479</v>
      </c>
      <c r="L195" s="41">
        <f t="shared" ref="L195:L212" si="13">ROUND((K195*$C$8/1000),0)</f>
        <v>8807972</v>
      </c>
      <c r="M195" s="41">
        <v>28928</v>
      </c>
      <c r="N195" s="41">
        <v>8836900</v>
      </c>
      <c r="O195" s="134"/>
    </row>
    <row r="196" spans="1:15" x14ac:dyDescent="0.15">
      <c r="A196" s="35" t="s">
        <v>62</v>
      </c>
      <c r="B196" s="44">
        <v>495</v>
      </c>
      <c r="C196" s="44" t="s">
        <v>296</v>
      </c>
      <c r="D196" s="36" t="s">
        <v>38</v>
      </c>
      <c r="E196" s="37">
        <v>52.2</v>
      </c>
      <c r="F196" s="36" t="s">
        <v>298</v>
      </c>
      <c r="G196" s="39">
        <v>5</v>
      </c>
      <c r="H196" s="44" t="s">
        <v>65</v>
      </c>
      <c r="I196" s="39">
        <v>19.25</v>
      </c>
      <c r="J196" s="41">
        <v>52200</v>
      </c>
      <c r="K196" s="41">
        <v>52841</v>
      </c>
      <c r="L196" s="41">
        <f t="shared" si="13"/>
        <v>1167996</v>
      </c>
      <c r="M196" s="41">
        <v>4778</v>
      </c>
      <c r="N196" s="41">
        <v>1172774</v>
      </c>
      <c r="O196" s="134"/>
    </row>
    <row r="197" spans="1:15" x14ac:dyDescent="0.15">
      <c r="A197" s="35" t="s">
        <v>66</v>
      </c>
      <c r="B197" s="44">
        <v>495</v>
      </c>
      <c r="C197" s="44" t="s">
        <v>296</v>
      </c>
      <c r="D197" s="36" t="s">
        <v>38</v>
      </c>
      <c r="E197" s="37">
        <v>27.4</v>
      </c>
      <c r="F197" s="36" t="s">
        <v>299</v>
      </c>
      <c r="G197" s="39">
        <v>5.5</v>
      </c>
      <c r="H197" s="44" t="s">
        <v>65</v>
      </c>
      <c r="I197" s="39">
        <v>19.25</v>
      </c>
      <c r="J197" s="41">
        <v>27400</v>
      </c>
      <c r="K197" s="41">
        <v>30908</v>
      </c>
      <c r="L197" s="41">
        <f t="shared" si="13"/>
        <v>683190</v>
      </c>
      <c r="M197" s="41">
        <v>3069</v>
      </c>
      <c r="N197" s="41">
        <v>686259</v>
      </c>
      <c r="O197" s="134"/>
    </row>
    <row r="198" spans="1:15" x14ac:dyDescent="0.15">
      <c r="A198" s="35" t="s">
        <v>66</v>
      </c>
      <c r="B198" s="44">
        <v>495</v>
      </c>
      <c r="C198" s="44" t="s">
        <v>296</v>
      </c>
      <c r="D198" s="36" t="s">
        <v>38</v>
      </c>
      <c r="E198" s="37">
        <v>20.399999999999999</v>
      </c>
      <c r="F198" s="36" t="s">
        <v>300</v>
      </c>
      <c r="G198" s="39">
        <v>6</v>
      </c>
      <c r="H198" s="44" t="s">
        <v>65</v>
      </c>
      <c r="I198" s="39">
        <v>19.25</v>
      </c>
      <c r="J198" s="41">
        <v>20400</v>
      </c>
      <c r="K198" s="41">
        <v>25015</v>
      </c>
      <c r="L198" s="41">
        <f t="shared" si="13"/>
        <v>552931</v>
      </c>
      <c r="M198" s="41">
        <v>2704</v>
      </c>
      <c r="N198" s="41">
        <v>555635</v>
      </c>
      <c r="O198" s="134"/>
    </row>
    <row r="199" spans="1:15" x14ac:dyDescent="0.15">
      <c r="A199" s="35" t="s">
        <v>301</v>
      </c>
      <c r="B199" s="44">
        <v>495</v>
      </c>
      <c r="C199" s="44" t="s">
        <v>296</v>
      </c>
      <c r="D199" s="36" t="s">
        <v>38</v>
      </c>
      <c r="E199" s="37">
        <v>22</v>
      </c>
      <c r="F199" s="57" t="s">
        <v>302</v>
      </c>
      <c r="G199" s="39">
        <v>7</v>
      </c>
      <c r="H199" s="44" t="s">
        <v>65</v>
      </c>
      <c r="I199" s="39">
        <v>19.25</v>
      </c>
      <c r="J199" s="41">
        <v>22000</v>
      </c>
      <c r="K199" s="41">
        <v>27878</v>
      </c>
      <c r="L199" s="41">
        <f t="shared" si="13"/>
        <v>616215</v>
      </c>
      <c r="M199" s="41">
        <v>3504</v>
      </c>
      <c r="N199" s="41">
        <v>619719</v>
      </c>
      <c r="O199" s="134"/>
    </row>
    <row r="200" spans="1:15" x14ac:dyDescent="0.15">
      <c r="A200" s="35" t="s">
        <v>301</v>
      </c>
      <c r="B200" s="44">
        <v>495</v>
      </c>
      <c r="C200" s="44" t="s">
        <v>296</v>
      </c>
      <c r="D200" s="36" t="s">
        <v>38</v>
      </c>
      <c r="E200" s="37">
        <v>31</v>
      </c>
      <c r="F200" s="36" t="s">
        <v>303</v>
      </c>
      <c r="G200" s="39">
        <v>7.5</v>
      </c>
      <c r="H200" s="44" t="s">
        <v>65</v>
      </c>
      <c r="I200" s="39">
        <v>19.25</v>
      </c>
      <c r="J200" s="41">
        <v>31000</v>
      </c>
      <c r="K200" s="41">
        <v>43706</v>
      </c>
      <c r="L200" s="41">
        <f t="shared" si="13"/>
        <v>966077</v>
      </c>
      <c r="M200" s="41">
        <v>5875</v>
      </c>
      <c r="N200" s="41">
        <v>971952</v>
      </c>
      <c r="O200" s="134"/>
    </row>
    <row r="201" spans="1:15" x14ac:dyDescent="0.15">
      <c r="A201" s="35" t="s">
        <v>304</v>
      </c>
      <c r="B201" s="44">
        <v>495</v>
      </c>
      <c r="C201" s="44" t="s">
        <v>305</v>
      </c>
      <c r="D201" s="36" t="s">
        <v>38</v>
      </c>
      <c r="E201" s="37">
        <v>478</v>
      </c>
      <c r="F201" s="36" t="s">
        <v>306</v>
      </c>
      <c r="G201" s="39">
        <v>4</v>
      </c>
      <c r="H201" s="44" t="s">
        <v>65</v>
      </c>
      <c r="I201" s="39">
        <v>18.25</v>
      </c>
      <c r="J201" s="41">
        <v>478000</v>
      </c>
      <c r="K201" s="41">
        <v>353806</v>
      </c>
      <c r="L201" s="41">
        <f t="shared" si="13"/>
        <v>7820521</v>
      </c>
      <c r="M201" s="41">
        <v>25686</v>
      </c>
      <c r="N201" s="41">
        <v>7846207</v>
      </c>
      <c r="O201" s="134"/>
    </row>
    <row r="202" spans="1:15" x14ac:dyDescent="0.15">
      <c r="A202" s="35" t="s">
        <v>307</v>
      </c>
      <c r="B202" s="44">
        <v>495</v>
      </c>
      <c r="C202" s="44" t="s">
        <v>305</v>
      </c>
      <c r="D202" s="36" t="s">
        <v>38</v>
      </c>
      <c r="E202" s="37">
        <v>55</v>
      </c>
      <c r="F202" s="36" t="s">
        <v>308</v>
      </c>
      <c r="G202" s="39">
        <v>5</v>
      </c>
      <c r="H202" s="44" t="s">
        <v>65</v>
      </c>
      <c r="I202" s="39">
        <v>18.25</v>
      </c>
      <c r="J202" s="41">
        <v>55000</v>
      </c>
      <c r="K202" s="41">
        <v>55675</v>
      </c>
      <c r="L202" s="41">
        <f t="shared" si="13"/>
        <v>1230639</v>
      </c>
      <c r="M202" s="41">
        <v>5034</v>
      </c>
      <c r="N202" s="41">
        <v>1235673</v>
      </c>
      <c r="O202" s="134"/>
    </row>
    <row r="203" spans="1:15" x14ac:dyDescent="0.15">
      <c r="A203" s="35" t="s">
        <v>309</v>
      </c>
      <c r="B203" s="44">
        <v>495</v>
      </c>
      <c r="C203" s="44" t="s">
        <v>305</v>
      </c>
      <c r="D203" s="36" t="s">
        <v>38</v>
      </c>
      <c r="E203" s="37">
        <v>18</v>
      </c>
      <c r="F203" s="36" t="s">
        <v>310</v>
      </c>
      <c r="G203" s="39">
        <v>5.5</v>
      </c>
      <c r="H203" s="44" t="s">
        <v>65</v>
      </c>
      <c r="I203" s="39">
        <v>18.25</v>
      </c>
      <c r="J203" s="41">
        <v>18000</v>
      </c>
      <c r="K203" s="41">
        <v>19246</v>
      </c>
      <c r="L203" s="41">
        <f t="shared" si="13"/>
        <v>425413</v>
      </c>
      <c r="M203" s="41">
        <v>1911</v>
      </c>
      <c r="N203" s="41">
        <v>427324</v>
      </c>
      <c r="O203" s="134"/>
    </row>
    <row r="204" spans="1:15" x14ac:dyDescent="0.15">
      <c r="A204" s="35" t="s">
        <v>311</v>
      </c>
      <c r="B204" s="44">
        <v>495</v>
      </c>
      <c r="C204" s="44" t="s">
        <v>305</v>
      </c>
      <c r="D204" s="36" t="s">
        <v>38</v>
      </c>
      <c r="E204" s="37">
        <v>8</v>
      </c>
      <c r="F204" s="36" t="s">
        <v>312</v>
      </c>
      <c r="G204" s="39">
        <v>6</v>
      </c>
      <c r="H204" s="44" t="s">
        <v>65</v>
      </c>
      <c r="I204" s="39">
        <v>18.25</v>
      </c>
      <c r="J204" s="41">
        <v>8000</v>
      </c>
      <c r="K204" s="41">
        <v>9254</v>
      </c>
      <c r="L204" s="41">
        <f t="shared" si="13"/>
        <v>204550</v>
      </c>
      <c r="M204" s="41">
        <v>1000</v>
      </c>
      <c r="N204" s="41">
        <v>205550</v>
      </c>
      <c r="O204" s="134"/>
    </row>
    <row r="205" spans="1:15" x14ac:dyDescent="0.15">
      <c r="A205" s="35" t="s">
        <v>311</v>
      </c>
      <c r="B205" s="44">
        <v>495</v>
      </c>
      <c r="C205" s="44" t="s">
        <v>305</v>
      </c>
      <c r="D205" s="36" t="s">
        <v>38</v>
      </c>
      <c r="E205" s="37">
        <v>15</v>
      </c>
      <c r="F205" s="36" t="s">
        <v>313</v>
      </c>
      <c r="G205" s="39">
        <v>7</v>
      </c>
      <c r="H205" s="44" t="s">
        <v>65</v>
      </c>
      <c r="I205" s="39">
        <v>18.25</v>
      </c>
      <c r="J205" s="41">
        <v>15000</v>
      </c>
      <c r="K205" s="41">
        <v>17764</v>
      </c>
      <c r="L205" s="41">
        <f t="shared" si="13"/>
        <v>392655</v>
      </c>
      <c r="M205" s="41">
        <v>2233</v>
      </c>
      <c r="N205" s="41">
        <v>394888</v>
      </c>
      <c r="O205" s="134"/>
    </row>
    <row r="206" spans="1:15" x14ac:dyDescent="0.15">
      <c r="A206" s="35" t="s">
        <v>311</v>
      </c>
      <c r="B206" s="44">
        <v>495</v>
      </c>
      <c r="C206" s="44" t="s">
        <v>305</v>
      </c>
      <c r="D206" s="36" t="s">
        <v>38</v>
      </c>
      <c r="E206" s="37">
        <v>25</v>
      </c>
      <c r="F206" s="36" t="s">
        <v>314</v>
      </c>
      <c r="G206" s="39">
        <v>7.5</v>
      </c>
      <c r="H206" s="44" t="s">
        <v>65</v>
      </c>
      <c r="I206" s="39">
        <v>18.25</v>
      </c>
      <c r="J206" s="41">
        <v>25000</v>
      </c>
      <c r="K206" s="41">
        <v>32788</v>
      </c>
      <c r="L206" s="41">
        <f t="shared" si="13"/>
        <v>724745</v>
      </c>
      <c r="M206" s="41">
        <v>4407</v>
      </c>
      <c r="N206" s="41">
        <v>729152</v>
      </c>
      <c r="O206" s="134"/>
    </row>
    <row r="207" spans="1:15" x14ac:dyDescent="0.15">
      <c r="A207" s="35" t="s">
        <v>315</v>
      </c>
      <c r="B207" s="44">
        <v>495</v>
      </c>
      <c r="C207" s="44" t="s">
        <v>316</v>
      </c>
      <c r="D207" s="36" t="s">
        <v>38</v>
      </c>
      <c r="E207" s="37">
        <f>500*804/1000</f>
        <v>402</v>
      </c>
      <c r="F207" s="36" t="s">
        <v>317</v>
      </c>
      <c r="G207" s="39">
        <v>4.7</v>
      </c>
      <c r="H207" s="36" t="s">
        <v>65</v>
      </c>
      <c r="I207" s="39">
        <v>17</v>
      </c>
      <c r="J207" s="58">
        <v>402000</v>
      </c>
      <c r="K207" s="41">
        <v>331270</v>
      </c>
      <c r="L207" s="41">
        <f t="shared" si="13"/>
        <v>7322385</v>
      </c>
      <c r="M207" s="41">
        <v>28187</v>
      </c>
      <c r="N207" s="41">
        <v>7350572</v>
      </c>
      <c r="O207" s="134"/>
    </row>
    <row r="208" spans="1:15" x14ac:dyDescent="0.15">
      <c r="A208" s="35" t="s">
        <v>318</v>
      </c>
      <c r="B208" s="44">
        <v>495</v>
      </c>
      <c r="C208" s="44" t="s">
        <v>316</v>
      </c>
      <c r="D208" s="36" t="s">
        <v>38</v>
      </c>
      <c r="E208" s="37">
        <v>38.200000000000003</v>
      </c>
      <c r="F208" s="36" t="s">
        <v>319</v>
      </c>
      <c r="G208" s="39">
        <v>5.2</v>
      </c>
      <c r="H208" s="36" t="s">
        <v>65</v>
      </c>
      <c r="I208" s="39">
        <v>17</v>
      </c>
      <c r="J208" s="58">
        <v>38200</v>
      </c>
      <c r="K208" s="41">
        <v>38200</v>
      </c>
      <c r="L208" s="41">
        <f t="shared" si="13"/>
        <v>844372</v>
      </c>
      <c r="M208" s="41">
        <v>3589</v>
      </c>
      <c r="N208" s="41">
        <v>847961</v>
      </c>
      <c r="O208" s="134"/>
    </row>
    <row r="209" spans="1:15" x14ac:dyDescent="0.15">
      <c r="A209" s="35" t="s">
        <v>318</v>
      </c>
      <c r="B209" s="44">
        <v>495</v>
      </c>
      <c r="C209" s="44" t="s">
        <v>316</v>
      </c>
      <c r="D209" s="36" t="s">
        <v>38</v>
      </c>
      <c r="E209" s="37">
        <v>12</v>
      </c>
      <c r="F209" s="36" t="s">
        <v>320</v>
      </c>
      <c r="G209" s="39">
        <v>5.2</v>
      </c>
      <c r="H209" s="36" t="s">
        <v>65</v>
      </c>
      <c r="I209" s="39">
        <v>17</v>
      </c>
      <c r="J209" s="58">
        <v>12000</v>
      </c>
      <c r="K209" s="41">
        <v>12308</v>
      </c>
      <c r="L209" s="41">
        <f t="shared" si="13"/>
        <v>272056</v>
      </c>
      <c r="M209" s="41">
        <v>1156</v>
      </c>
      <c r="N209" s="41">
        <v>273212</v>
      </c>
      <c r="O209" s="134"/>
    </row>
    <row r="210" spans="1:15" x14ac:dyDescent="0.15">
      <c r="A210" s="35" t="s">
        <v>318</v>
      </c>
      <c r="B210" s="44">
        <v>495</v>
      </c>
      <c r="C210" s="44" t="s">
        <v>316</v>
      </c>
      <c r="D210" s="36" t="s">
        <v>38</v>
      </c>
      <c r="E210" s="37">
        <v>6</v>
      </c>
      <c r="F210" s="36" t="s">
        <v>321</v>
      </c>
      <c r="G210" s="39">
        <v>5.2</v>
      </c>
      <c r="H210" s="36" t="s">
        <v>65</v>
      </c>
      <c r="I210" s="39">
        <v>17</v>
      </c>
      <c r="J210" s="58">
        <v>6000</v>
      </c>
      <c r="K210" s="41">
        <v>6392</v>
      </c>
      <c r="L210" s="41">
        <f t="shared" si="13"/>
        <v>141289</v>
      </c>
      <c r="M210" s="41">
        <v>601</v>
      </c>
      <c r="N210" s="41">
        <v>141890</v>
      </c>
      <c r="O210" s="134"/>
    </row>
    <row r="211" spans="1:15" x14ac:dyDescent="0.15">
      <c r="A211" s="35" t="s">
        <v>318</v>
      </c>
      <c r="B211" s="44">
        <v>495</v>
      </c>
      <c r="C211" s="44" t="s">
        <v>316</v>
      </c>
      <c r="D211" s="36" t="s">
        <v>38</v>
      </c>
      <c r="E211" s="37">
        <v>9</v>
      </c>
      <c r="F211" s="36" t="s">
        <v>322</v>
      </c>
      <c r="G211" s="39">
        <v>5.2</v>
      </c>
      <c r="H211" s="36" t="s">
        <v>65</v>
      </c>
      <c r="I211" s="39">
        <v>17</v>
      </c>
      <c r="J211" s="58">
        <v>9000</v>
      </c>
      <c r="K211" s="41">
        <v>9589</v>
      </c>
      <c r="L211" s="41">
        <f t="shared" si="13"/>
        <v>211955</v>
      </c>
      <c r="M211" s="41">
        <v>901</v>
      </c>
      <c r="N211" s="41">
        <v>212856</v>
      </c>
      <c r="O211" s="134"/>
    </row>
    <row r="212" spans="1:15" x14ac:dyDescent="0.15">
      <c r="A212" s="35" t="s">
        <v>318</v>
      </c>
      <c r="B212" s="44">
        <v>495</v>
      </c>
      <c r="C212" s="44" t="s">
        <v>316</v>
      </c>
      <c r="D212" s="36" t="s">
        <v>38</v>
      </c>
      <c r="E212" s="37">
        <v>27.4</v>
      </c>
      <c r="F212" s="36" t="s">
        <v>323</v>
      </c>
      <c r="G212" s="39">
        <v>5.2</v>
      </c>
      <c r="H212" s="36" t="s">
        <v>65</v>
      </c>
      <c r="I212" s="39">
        <v>17</v>
      </c>
      <c r="J212" s="58">
        <v>27400</v>
      </c>
      <c r="K212" s="41">
        <v>31102</v>
      </c>
      <c r="L212" s="41">
        <f t="shared" si="13"/>
        <v>687478</v>
      </c>
      <c r="M212" s="41">
        <v>2922</v>
      </c>
      <c r="N212" s="41">
        <v>690400</v>
      </c>
      <c r="O212" s="134"/>
    </row>
    <row r="213" spans="1:15" x14ac:dyDescent="0.15">
      <c r="A213" s="35"/>
      <c r="B213" s="44"/>
      <c r="C213" s="44"/>
      <c r="D213" s="36"/>
      <c r="E213" s="37"/>
      <c r="F213" s="36"/>
      <c r="G213" s="39"/>
      <c r="H213" s="44"/>
      <c r="I213" s="39"/>
      <c r="J213" s="41"/>
      <c r="K213" s="41"/>
      <c r="L213" s="41"/>
      <c r="M213" s="41"/>
      <c r="N213" s="41"/>
      <c r="O213" s="134"/>
    </row>
    <row r="214" spans="1:15" x14ac:dyDescent="0.15">
      <c r="A214" s="35" t="s">
        <v>69</v>
      </c>
      <c r="B214" s="44">
        <v>501</v>
      </c>
      <c r="C214" s="44" t="s">
        <v>329</v>
      </c>
      <c r="D214" s="36" t="s">
        <v>38</v>
      </c>
      <c r="E214" s="37">
        <v>156.30000000000001</v>
      </c>
      <c r="F214" s="36" t="s">
        <v>266</v>
      </c>
      <c r="G214" s="39">
        <v>4.1500000000000004</v>
      </c>
      <c r="H214" s="36" t="s">
        <v>57</v>
      </c>
      <c r="I214" s="39">
        <v>7.75</v>
      </c>
      <c r="J214" s="41">
        <v>156300</v>
      </c>
      <c r="K214" s="41">
        <v>74694.81</v>
      </c>
      <c r="L214" s="41">
        <f>ROUND((K214*$C$8/1000),0)</f>
        <v>1651053</v>
      </c>
      <c r="M214" s="41">
        <v>11121</v>
      </c>
      <c r="N214" s="41">
        <v>1662174</v>
      </c>
      <c r="O214" s="134"/>
    </row>
    <row r="215" spans="1:15" x14ac:dyDescent="0.15">
      <c r="A215" s="35" t="s">
        <v>269</v>
      </c>
      <c r="B215" s="44">
        <v>501</v>
      </c>
      <c r="C215" s="44" t="s">
        <v>329</v>
      </c>
      <c r="D215" s="36" t="s">
        <v>38</v>
      </c>
      <c r="E215" s="37">
        <v>47.1</v>
      </c>
      <c r="F215" s="36" t="s">
        <v>267</v>
      </c>
      <c r="G215" s="39">
        <v>4.5</v>
      </c>
      <c r="H215" s="36" t="s">
        <v>57</v>
      </c>
      <c r="I215" s="39">
        <v>14.75</v>
      </c>
      <c r="J215" s="41">
        <v>47100</v>
      </c>
      <c r="K215" s="41">
        <v>57836.34</v>
      </c>
      <c r="L215" s="41">
        <f>ROUND((K215*$C$8/1000),0)</f>
        <v>1278413</v>
      </c>
      <c r="M215" s="41">
        <v>0</v>
      </c>
      <c r="N215" s="41">
        <v>1278413</v>
      </c>
      <c r="O215" s="134"/>
    </row>
    <row r="216" spans="1:15" x14ac:dyDescent="0.15">
      <c r="A216" s="35" t="s">
        <v>269</v>
      </c>
      <c r="B216" s="44">
        <v>501</v>
      </c>
      <c r="C216" s="44" t="s">
        <v>329</v>
      </c>
      <c r="D216" s="36" t="s">
        <v>38</v>
      </c>
      <c r="E216" s="37">
        <v>11.4</v>
      </c>
      <c r="F216" s="36" t="s">
        <v>330</v>
      </c>
      <c r="G216" s="39">
        <v>5.5</v>
      </c>
      <c r="H216" s="36" t="s">
        <v>57</v>
      </c>
      <c r="I216" s="39">
        <v>15</v>
      </c>
      <c r="J216" s="41">
        <v>11400</v>
      </c>
      <c r="K216" s="41">
        <v>14634.66</v>
      </c>
      <c r="L216" s="41">
        <f>ROUND((K216*$C$8/1000),0)</f>
        <v>323484</v>
      </c>
      <c r="M216" s="41">
        <v>0</v>
      </c>
      <c r="N216" s="41">
        <v>323484</v>
      </c>
      <c r="O216" s="134"/>
    </row>
    <row r="217" spans="1:15" x14ac:dyDescent="0.15">
      <c r="A217" s="35" t="s">
        <v>269</v>
      </c>
      <c r="B217" s="44">
        <v>501</v>
      </c>
      <c r="C217" s="44" t="s">
        <v>329</v>
      </c>
      <c r="D217" s="36" t="s">
        <v>38</v>
      </c>
      <c r="E217" s="37">
        <v>58</v>
      </c>
      <c r="F217" s="36" t="s">
        <v>331</v>
      </c>
      <c r="G217" s="39">
        <v>5</v>
      </c>
      <c r="H217" s="36" t="s">
        <v>57</v>
      </c>
      <c r="I217" s="39">
        <v>15.25</v>
      </c>
      <c r="J217" s="41">
        <v>58000</v>
      </c>
      <c r="K217" s="41">
        <v>72824.899999999994</v>
      </c>
      <c r="L217" s="41">
        <f>ROUND((K217*$C$8/1000),0)</f>
        <v>1609720</v>
      </c>
      <c r="M217" s="41">
        <v>0</v>
      </c>
      <c r="N217" s="41">
        <v>1609720</v>
      </c>
      <c r="O217" s="134"/>
    </row>
    <row r="218" spans="1:15" x14ac:dyDescent="0.15">
      <c r="A218" s="35"/>
      <c r="B218" s="44"/>
      <c r="C218" s="44"/>
      <c r="D218" s="36"/>
      <c r="E218" s="37"/>
      <c r="F218" s="36"/>
      <c r="G218" s="39"/>
      <c r="H218" s="44"/>
      <c r="I218" s="39"/>
      <c r="J218" s="41"/>
      <c r="K218" s="41"/>
      <c r="L218" s="41"/>
      <c r="M218" s="41"/>
      <c r="N218" s="41"/>
      <c r="O218" s="134"/>
    </row>
    <row r="219" spans="1:15" x14ac:dyDescent="0.15">
      <c r="A219" s="35" t="s">
        <v>332</v>
      </c>
      <c r="B219" s="44">
        <v>510</v>
      </c>
      <c r="C219" s="36" t="s">
        <v>333</v>
      </c>
      <c r="D219" s="36" t="s">
        <v>38</v>
      </c>
      <c r="E219" s="37">
        <v>863</v>
      </c>
      <c r="F219" s="36" t="s">
        <v>260</v>
      </c>
      <c r="G219" s="39">
        <v>4</v>
      </c>
      <c r="H219" s="44" t="s">
        <v>65</v>
      </c>
      <c r="I219" s="39">
        <v>18.5</v>
      </c>
      <c r="J219" s="41">
        <v>863000</v>
      </c>
      <c r="K219" s="41">
        <v>620003</v>
      </c>
      <c r="L219" s="41">
        <f t="shared" ref="L219:L224" si="14">ROUND((K219*$C$8/1000),0)</f>
        <v>13704534</v>
      </c>
      <c r="M219" s="41">
        <v>45009</v>
      </c>
      <c r="N219" s="41">
        <v>13749543</v>
      </c>
      <c r="O219" s="134"/>
    </row>
    <row r="220" spans="1:15" x14ac:dyDescent="0.15">
      <c r="A220" s="35" t="s">
        <v>332</v>
      </c>
      <c r="B220" s="44">
        <v>510</v>
      </c>
      <c r="C220" s="36" t="s">
        <v>333</v>
      </c>
      <c r="D220" s="36" t="s">
        <v>38</v>
      </c>
      <c r="E220" s="37">
        <v>141</v>
      </c>
      <c r="F220" s="36" t="s">
        <v>263</v>
      </c>
      <c r="G220" s="39">
        <v>4</v>
      </c>
      <c r="H220" s="44" t="s">
        <v>65</v>
      </c>
      <c r="I220" s="39">
        <v>18.5</v>
      </c>
      <c r="J220" s="41">
        <v>141000</v>
      </c>
      <c r="K220" s="41">
        <v>101460</v>
      </c>
      <c r="L220" s="41">
        <f t="shared" si="14"/>
        <v>2242670</v>
      </c>
      <c r="M220" s="41">
        <v>7365</v>
      </c>
      <c r="N220" s="41">
        <v>2250035</v>
      </c>
      <c r="O220" s="134"/>
    </row>
    <row r="221" spans="1:15" x14ac:dyDescent="0.15">
      <c r="A221" s="35" t="s">
        <v>66</v>
      </c>
      <c r="B221" s="44">
        <v>510</v>
      </c>
      <c r="C221" s="36" t="s">
        <v>333</v>
      </c>
      <c r="D221" s="36" t="s">
        <v>38</v>
      </c>
      <c r="E221" s="37">
        <v>45</v>
      </c>
      <c r="F221" s="36" t="s">
        <v>334</v>
      </c>
      <c r="G221" s="39">
        <v>4</v>
      </c>
      <c r="H221" s="44" t="s">
        <v>65</v>
      </c>
      <c r="I221" s="39">
        <v>18.5</v>
      </c>
      <c r="J221" s="41">
        <v>45000</v>
      </c>
      <c r="K221" s="41">
        <v>53162</v>
      </c>
      <c r="L221" s="41">
        <f t="shared" si="14"/>
        <v>1175092</v>
      </c>
      <c r="M221" s="41">
        <v>3859</v>
      </c>
      <c r="N221" s="41">
        <v>1178951</v>
      </c>
      <c r="O221" s="134"/>
    </row>
    <row r="222" spans="1:15" x14ac:dyDescent="0.15">
      <c r="A222" s="35" t="s">
        <v>66</v>
      </c>
      <c r="B222" s="44">
        <v>510</v>
      </c>
      <c r="C222" s="36" t="s">
        <v>333</v>
      </c>
      <c r="D222" s="36" t="s">
        <v>38</v>
      </c>
      <c r="E222" s="37">
        <v>18</v>
      </c>
      <c r="F222" s="36" t="s">
        <v>335</v>
      </c>
      <c r="G222" s="39">
        <v>4</v>
      </c>
      <c r="H222" s="44" t="s">
        <v>65</v>
      </c>
      <c r="I222" s="39">
        <v>18.5</v>
      </c>
      <c r="J222" s="41">
        <v>18000</v>
      </c>
      <c r="K222" s="41">
        <v>21265</v>
      </c>
      <c r="L222" s="41">
        <f t="shared" si="14"/>
        <v>470041</v>
      </c>
      <c r="M222" s="41">
        <v>1544</v>
      </c>
      <c r="N222" s="41">
        <v>471585</v>
      </c>
      <c r="O222" s="134"/>
    </row>
    <row r="223" spans="1:15" x14ac:dyDescent="0.15">
      <c r="A223" s="35" t="s">
        <v>336</v>
      </c>
      <c r="B223" s="44">
        <v>510</v>
      </c>
      <c r="C223" s="36" t="s">
        <v>333</v>
      </c>
      <c r="D223" s="36" t="s">
        <v>38</v>
      </c>
      <c r="E223" s="37">
        <v>46</v>
      </c>
      <c r="F223" s="36" t="s">
        <v>337</v>
      </c>
      <c r="G223" s="39">
        <v>4</v>
      </c>
      <c r="H223" s="44" t="s">
        <v>65</v>
      </c>
      <c r="I223" s="39">
        <v>18.5</v>
      </c>
      <c r="J223" s="41">
        <v>46000</v>
      </c>
      <c r="K223" s="41">
        <v>54343</v>
      </c>
      <c r="L223" s="41">
        <f t="shared" si="14"/>
        <v>1201197</v>
      </c>
      <c r="M223" s="41">
        <v>3945</v>
      </c>
      <c r="N223" s="41">
        <v>1205142</v>
      </c>
      <c r="O223" s="134"/>
    </row>
    <row r="224" spans="1:15" x14ac:dyDescent="0.15">
      <c r="A224" s="35" t="s">
        <v>336</v>
      </c>
      <c r="B224" s="44">
        <v>510</v>
      </c>
      <c r="C224" s="36" t="s">
        <v>333</v>
      </c>
      <c r="D224" s="36" t="s">
        <v>38</v>
      </c>
      <c r="E224" s="37">
        <v>113</v>
      </c>
      <c r="F224" s="36" t="s">
        <v>338</v>
      </c>
      <c r="G224" s="39">
        <v>4</v>
      </c>
      <c r="H224" s="44" t="s">
        <v>65</v>
      </c>
      <c r="I224" s="39">
        <v>18.5</v>
      </c>
      <c r="J224" s="41">
        <v>113000</v>
      </c>
      <c r="K224" s="41">
        <v>133496</v>
      </c>
      <c r="L224" s="41">
        <f t="shared" si="14"/>
        <v>2950793</v>
      </c>
      <c r="M224" s="41">
        <v>9691</v>
      </c>
      <c r="N224" s="41">
        <v>2960484</v>
      </c>
      <c r="O224" s="134"/>
    </row>
    <row r="225" spans="1:15" x14ac:dyDescent="0.15">
      <c r="A225" s="35" t="s">
        <v>230</v>
      </c>
      <c r="B225" s="44">
        <v>511</v>
      </c>
      <c r="C225" s="44" t="s">
        <v>339</v>
      </c>
      <c r="D225" s="36" t="s">
        <v>232</v>
      </c>
      <c r="E225" s="37">
        <v>17160000</v>
      </c>
      <c r="F225" s="36" t="s">
        <v>276</v>
      </c>
      <c r="G225" s="39">
        <v>7</v>
      </c>
      <c r="H225" s="36" t="s">
        <v>135</v>
      </c>
      <c r="I225" s="39">
        <v>6</v>
      </c>
      <c r="J225" s="41">
        <v>17160000000</v>
      </c>
      <c r="K225" s="41">
        <v>10009998570</v>
      </c>
      <c r="L225" s="41">
        <f>ROUND((K225/1000),0)</f>
        <v>10009999</v>
      </c>
      <c r="M225" s="41">
        <v>18545</v>
      </c>
      <c r="N225" s="41">
        <v>10028544</v>
      </c>
      <c r="O225" s="134"/>
    </row>
    <row r="226" spans="1:15" x14ac:dyDescent="0.15">
      <c r="A226" s="35" t="s">
        <v>230</v>
      </c>
      <c r="B226" s="44">
        <v>511</v>
      </c>
      <c r="C226" s="44" t="s">
        <v>339</v>
      </c>
      <c r="D226" s="36" t="s">
        <v>232</v>
      </c>
      <c r="E226" s="37">
        <v>3450000</v>
      </c>
      <c r="F226" s="36" t="s">
        <v>277</v>
      </c>
      <c r="G226" s="39">
        <v>7.7</v>
      </c>
      <c r="H226" s="36" t="s">
        <v>135</v>
      </c>
      <c r="I226" s="39">
        <v>6</v>
      </c>
      <c r="J226" s="41">
        <v>3450000000</v>
      </c>
      <c r="K226" s="41">
        <v>3450000000</v>
      </c>
      <c r="L226" s="41">
        <f>ROUND((K226/1000),0)</f>
        <v>3450000</v>
      </c>
      <c r="M226" s="41">
        <v>7011</v>
      </c>
      <c r="N226" s="41">
        <v>3457011</v>
      </c>
      <c r="O226" s="134"/>
    </row>
    <row r="227" spans="1:15" x14ac:dyDescent="0.15">
      <c r="A227" s="35" t="s">
        <v>234</v>
      </c>
      <c r="B227" s="44">
        <v>511</v>
      </c>
      <c r="C227" s="44" t="s">
        <v>339</v>
      </c>
      <c r="D227" s="36" t="s">
        <v>232</v>
      </c>
      <c r="E227" s="37">
        <v>3596000</v>
      </c>
      <c r="F227" s="36" t="s">
        <v>340</v>
      </c>
      <c r="G227" s="39">
        <v>10</v>
      </c>
      <c r="H227" s="36" t="s">
        <v>135</v>
      </c>
      <c r="I227" s="39">
        <v>6.25</v>
      </c>
      <c r="J227" s="41">
        <v>3596000000</v>
      </c>
      <c r="K227" s="41">
        <v>5391859832</v>
      </c>
      <c r="L227" s="41">
        <f>ROUND((K227/1000),0)</f>
        <v>5391860</v>
      </c>
      <c r="M227" s="41">
        <v>14081</v>
      </c>
      <c r="N227" s="41">
        <v>5405941</v>
      </c>
      <c r="O227" s="134"/>
    </row>
    <row r="228" spans="1:15" x14ac:dyDescent="0.15">
      <c r="A228" s="35"/>
      <c r="B228" s="44"/>
      <c r="C228" s="44"/>
      <c r="D228" s="36"/>
      <c r="E228" s="37"/>
      <c r="F228" s="36"/>
      <c r="G228" s="39"/>
      <c r="H228" s="36"/>
      <c r="I228" s="39"/>
      <c r="J228" s="41"/>
      <c r="K228" s="41"/>
      <c r="L228" s="41"/>
      <c r="M228" s="41"/>
      <c r="N228" s="41"/>
      <c r="O228" s="134"/>
    </row>
    <row r="229" spans="1:15" x14ac:dyDescent="0.15">
      <c r="A229" s="35" t="s">
        <v>258</v>
      </c>
      <c r="B229" s="44">
        <v>514</v>
      </c>
      <c r="C229" s="44" t="s">
        <v>341</v>
      </c>
      <c r="D229" s="36" t="s">
        <v>342</v>
      </c>
      <c r="E229" s="37">
        <v>65000</v>
      </c>
      <c r="F229" s="36" t="s">
        <v>281</v>
      </c>
      <c r="G229" s="39">
        <v>7.61</v>
      </c>
      <c r="H229" s="36" t="s">
        <v>343</v>
      </c>
      <c r="I229" s="39">
        <v>14.5</v>
      </c>
      <c r="J229" s="41">
        <v>65000000</v>
      </c>
      <c r="K229" s="41">
        <v>65000000</v>
      </c>
      <c r="L229" s="41">
        <f>ROUND((K229*$G$8/1000),0)</f>
        <v>31868850</v>
      </c>
      <c r="M229" s="41">
        <v>424413</v>
      </c>
      <c r="N229" s="41">
        <v>32293263</v>
      </c>
      <c r="O229" s="134"/>
    </row>
    <row r="230" spans="1:15" x14ac:dyDescent="0.15">
      <c r="A230" s="35" t="s">
        <v>344</v>
      </c>
      <c r="B230" s="44">
        <v>514</v>
      </c>
      <c r="C230" s="44" t="s">
        <v>341</v>
      </c>
      <c r="D230" s="36" t="s">
        <v>342</v>
      </c>
      <c r="E230" s="37">
        <v>1</v>
      </c>
      <c r="F230" s="36" t="s">
        <v>345</v>
      </c>
      <c r="G230" s="39">
        <v>7.75</v>
      </c>
      <c r="H230" s="36" t="s">
        <v>343</v>
      </c>
      <c r="I230" s="39">
        <v>15</v>
      </c>
      <c r="J230" s="41">
        <v>1000</v>
      </c>
      <c r="K230" s="41">
        <v>1355.47</v>
      </c>
      <c r="L230" s="41">
        <f>ROUND((K230*$G$8/1000),0)</f>
        <v>665</v>
      </c>
      <c r="M230" s="41">
        <v>9</v>
      </c>
      <c r="N230" s="41">
        <v>674</v>
      </c>
      <c r="O230" s="134"/>
    </row>
    <row r="231" spans="1:15" x14ac:dyDescent="0.15">
      <c r="A231" s="35" t="s">
        <v>264</v>
      </c>
      <c r="B231" s="44">
        <v>519</v>
      </c>
      <c r="C231" s="44" t="s">
        <v>346</v>
      </c>
      <c r="D231" s="36" t="s">
        <v>232</v>
      </c>
      <c r="E231" s="37">
        <v>34000000</v>
      </c>
      <c r="F231" s="36" t="s">
        <v>347</v>
      </c>
      <c r="G231" s="39">
        <v>6.5</v>
      </c>
      <c r="H231" s="36" t="s">
        <v>135</v>
      </c>
      <c r="I231" s="39">
        <v>7.25</v>
      </c>
      <c r="J231" s="41">
        <v>34000000000</v>
      </c>
      <c r="K231" s="41">
        <v>34000000000</v>
      </c>
      <c r="L231" s="41">
        <f>ROUND((K231/1000),0)</f>
        <v>34000000</v>
      </c>
      <c r="M231" s="41">
        <v>355727</v>
      </c>
      <c r="N231" s="41">
        <v>34355727</v>
      </c>
      <c r="O231" s="134"/>
    </row>
    <row r="232" spans="1:15" x14ac:dyDescent="0.15">
      <c r="A232" s="35" t="s">
        <v>264</v>
      </c>
      <c r="B232" s="44">
        <v>519</v>
      </c>
      <c r="C232" s="44" t="s">
        <v>346</v>
      </c>
      <c r="D232" s="36" t="s">
        <v>232</v>
      </c>
      <c r="E232" s="37">
        <v>6000000</v>
      </c>
      <c r="F232" s="36" t="s">
        <v>348</v>
      </c>
      <c r="G232" s="39">
        <v>0</v>
      </c>
      <c r="H232" s="36" t="s">
        <v>135</v>
      </c>
      <c r="I232" s="39">
        <v>7.5</v>
      </c>
      <c r="J232" s="41">
        <v>6000000000</v>
      </c>
      <c r="K232" s="41">
        <v>6000000000</v>
      </c>
      <c r="L232" s="41">
        <f>ROUND((K232/1000),0)</f>
        <v>6000000</v>
      </c>
      <c r="M232" s="41">
        <v>0</v>
      </c>
      <c r="N232" s="41">
        <v>6000000</v>
      </c>
      <c r="O232" s="134"/>
    </row>
    <row r="233" spans="1:15" x14ac:dyDescent="0.15">
      <c r="A233" s="35" t="s">
        <v>258</v>
      </c>
      <c r="B233" s="44">
        <v>536</v>
      </c>
      <c r="C233" s="44" t="s">
        <v>352</v>
      </c>
      <c r="D233" s="36" t="s">
        <v>38</v>
      </c>
      <c r="E233" s="37">
        <v>302</v>
      </c>
      <c r="F233" s="36" t="s">
        <v>353</v>
      </c>
      <c r="G233" s="39">
        <v>3.7</v>
      </c>
      <c r="H233" s="36" t="s">
        <v>65</v>
      </c>
      <c r="I233" s="39">
        <v>19.5</v>
      </c>
      <c r="J233" s="41">
        <v>302000</v>
      </c>
      <c r="K233" s="41">
        <v>229831.25</v>
      </c>
      <c r="L233" s="41">
        <f>ROUND((K233*$C$8/1000),0)</f>
        <v>5080185</v>
      </c>
      <c r="M233" s="41">
        <v>46182</v>
      </c>
      <c r="N233" s="41">
        <v>5126367</v>
      </c>
      <c r="O233" s="134"/>
    </row>
    <row r="234" spans="1:15" x14ac:dyDescent="0.15">
      <c r="A234" s="35" t="s">
        <v>344</v>
      </c>
      <c r="B234" s="44">
        <v>536</v>
      </c>
      <c r="C234" s="44" t="s">
        <v>352</v>
      </c>
      <c r="D234" s="36" t="s">
        <v>38</v>
      </c>
      <c r="E234" s="37">
        <v>19</v>
      </c>
      <c r="F234" s="36" t="s">
        <v>354</v>
      </c>
      <c r="G234" s="39">
        <v>4</v>
      </c>
      <c r="H234" s="36" t="s">
        <v>65</v>
      </c>
      <c r="I234" s="39">
        <v>19.5</v>
      </c>
      <c r="J234" s="41">
        <v>19000</v>
      </c>
      <c r="K234" s="41">
        <v>21583.01</v>
      </c>
      <c r="L234" s="41">
        <f>ROUND((K234*$C$8/1000),0)</f>
        <v>477070</v>
      </c>
      <c r="M234" s="41">
        <v>4685</v>
      </c>
      <c r="N234" s="41">
        <v>481755</v>
      </c>
      <c r="O234" s="134"/>
    </row>
    <row r="235" spans="1:15" x14ac:dyDescent="0.15">
      <c r="A235" s="35" t="s">
        <v>344</v>
      </c>
      <c r="B235" s="44">
        <v>536</v>
      </c>
      <c r="C235" s="44" t="s">
        <v>352</v>
      </c>
      <c r="D235" s="36" t="s">
        <v>38</v>
      </c>
      <c r="E235" s="37">
        <v>17</v>
      </c>
      <c r="F235" s="36" t="s">
        <v>355</v>
      </c>
      <c r="G235" s="39">
        <v>4.7</v>
      </c>
      <c r="H235" s="36" t="s">
        <v>65</v>
      </c>
      <c r="I235" s="39">
        <v>19.5</v>
      </c>
      <c r="J235" s="41">
        <v>17000</v>
      </c>
      <c r="K235" s="41">
        <v>19736.75</v>
      </c>
      <c r="L235" s="41">
        <f>ROUND((K235*$C$8/1000),0)</f>
        <v>436261</v>
      </c>
      <c r="M235" s="41">
        <v>5020</v>
      </c>
      <c r="N235" s="41">
        <v>441281</v>
      </c>
      <c r="O235" s="134"/>
    </row>
    <row r="236" spans="1:15" x14ac:dyDescent="0.15">
      <c r="A236" s="35" t="s">
        <v>344</v>
      </c>
      <c r="B236" s="44">
        <v>536</v>
      </c>
      <c r="C236" s="44" t="s">
        <v>352</v>
      </c>
      <c r="D236" s="36" t="s">
        <v>38</v>
      </c>
      <c r="E236" s="37">
        <v>11.5</v>
      </c>
      <c r="F236" s="36" t="s">
        <v>356</v>
      </c>
      <c r="G236" s="39">
        <v>5.5</v>
      </c>
      <c r="H236" s="36" t="s">
        <v>65</v>
      </c>
      <c r="I236" s="39">
        <v>19.5</v>
      </c>
      <c r="J236" s="41">
        <v>11500</v>
      </c>
      <c r="K236" s="41">
        <v>13685.75</v>
      </c>
      <c r="L236" s="41">
        <f>ROUND((K236*$C$8/1000),0)</f>
        <v>302510</v>
      </c>
      <c r="M236" s="41">
        <v>4061</v>
      </c>
      <c r="N236" s="41">
        <v>306571</v>
      </c>
      <c r="O236" s="134"/>
    </row>
    <row r="237" spans="1:15" x14ac:dyDescent="0.15">
      <c r="A237" s="35" t="s">
        <v>357</v>
      </c>
      <c r="B237" s="44">
        <v>536</v>
      </c>
      <c r="C237" s="44" t="s">
        <v>352</v>
      </c>
      <c r="D237" s="36" t="s">
        <v>38</v>
      </c>
      <c r="E237" s="37">
        <v>20</v>
      </c>
      <c r="F237" s="36" t="s">
        <v>358</v>
      </c>
      <c r="G237" s="39">
        <v>7.5</v>
      </c>
      <c r="H237" s="36" t="s">
        <v>65</v>
      </c>
      <c r="I237" s="39">
        <v>19.5</v>
      </c>
      <c r="J237" s="41">
        <v>20000</v>
      </c>
      <c r="K237" s="41">
        <v>25299.25</v>
      </c>
      <c r="L237" s="41">
        <f>ROUND((K237*$C$8/1000),0)</f>
        <v>559214</v>
      </c>
      <c r="M237" s="41">
        <v>10167</v>
      </c>
      <c r="N237" s="41">
        <v>569381</v>
      </c>
      <c r="O237" s="134"/>
    </row>
    <row r="238" spans="1:15" x14ac:dyDescent="0.15">
      <c r="A238" s="35"/>
      <c r="B238" s="44"/>
      <c r="C238" s="44"/>
      <c r="D238" s="36"/>
      <c r="E238" s="37"/>
      <c r="F238" s="36"/>
      <c r="G238" s="39"/>
      <c r="H238" s="36"/>
      <c r="I238" s="39"/>
      <c r="J238" s="41"/>
      <c r="K238" s="41"/>
      <c r="L238" s="41"/>
      <c r="M238" s="41"/>
      <c r="N238" s="41"/>
      <c r="O238" s="134"/>
    </row>
    <row r="239" spans="1:15" x14ac:dyDescent="0.15">
      <c r="A239" s="35" t="s">
        <v>69</v>
      </c>
      <c r="B239" s="44">
        <v>557</v>
      </c>
      <c r="C239" s="44" t="s">
        <v>359</v>
      </c>
      <c r="D239" s="36" t="s">
        <v>38</v>
      </c>
      <c r="E239" s="37">
        <v>120.8</v>
      </c>
      <c r="F239" s="36" t="s">
        <v>233</v>
      </c>
      <c r="G239" s="39">
        <v>4.2</v>
      </c>
      <c r="H239" s="36" t="s">
        <v>57</v>
      </c>
      <c r="I239" s="39">
        <v>9.75</v>
      </c>
      <c r="J239" s="41">
        <v>120800</v>
      </c>
      <c r="K239" s="41">
        <v>0</v>
      </c>
      <c r="L239" s="41">
        <f>ROUND((K239*$C$8/1000),0)</f>
        <v>0</v>
      </c>
      <c r="M239" s="41"/>
      <c r="N239" s="41"/>
      <c r="O239" s="134"/>
    </row>
    <row r="240" spans="1:15" x14ac:dyDescent="0.15">
      <c r="A240" s="35" t="s">
        <v>360</v>
      </c>
      <c r="B240" s="44">
        <v>557</v>
      </c>
      <c r="C240" s="44" t="s">
        <v>359</v>
      </c>
      <c r="D240" s="36" t="s">
        <v>38</v>
      </c>
      <c r="E240" s="37">
        <v>41.9</v>
      </c>
      <c r="F240" s="36" t="s">
        <v>235</v>
      </c>
      <c r="G240" s="39">
        <v>5</v>
      </c>
      <c r="H240" s="36" t="s">
        <v>57</v>
      </c>
      <c r="I240" s="39">
        <v>19.5</v>
      </c>
      <c r="J240" s="41"/>
      <c r="K240" s="41"/>
      <c r="L240" s="41"/>
      <c r="M240" s="41"/>
      <c r="N240" s="41"/>
      <c r="O240" s="134"/>
    </row>
    <row r="241" spans="1:15" x14ac:dyDescent="0.15">
      <c r="A241" s="35" t="s">
        <v>360</v>
      </c>
      <c r="B241" s="44">
        <v>557</v>
      </c>
      <c r="C241" s="44" t="s">
        <v>359</v>
      </c>
      <c r="D241" s="36" t="s">
        <v>38</v>
      </c>
      <c r="E241" s="37">
        <v>11</v>
      </c>
      <c r="F241" s="36" t="s">
        <v>361</v>
      </c>
      <c r="G241" s="39">
        <v>5</v>
      </c>
      <c r="H241" s="36" t="s">
        <v>57</v>
      </c>
      <c r="I241" s="39">
        <v>19.75</v>
      </c>
      <c r="J241" s="41"/>
      <c r="K241" s="41"/>
      <c r="L241" s="41"/>
      <c r="M241" s="41"/>
      <c r="N241" s="41"/>
      <c r="O241" s="134"/>
    </row>
    <row r="242" spans="1:15" x14ac:dyDescent="0.15">
      <c r="A242" s="35" t="s">
        <v>360</v>
      </c>
      <c r="B242" s="44">
        <v>557</v>
      </c>
      <c r="C242" s="44" t="s">
        <v>359</v>
      </c>
      <c r="D242" s="36" t="s">
        <v>38</v>
      </c>
      <c r="E242" s="37">
        <v>64</v>
      </c>
      <c r="F242" s="36" t="s">
        <v>362</v>
      </c>
      <c r="G242" s="39">
        <v>3</v>
      </c>
      <c r="H242" s="36" t="s">
        <v>57</v>
      </c>
      <c r="I242" s="39">
        <v>20</v>
      </c>
      <c r="J242" s="41"/>
      <c r="K242" s="41"/>
      <c r="L242" s="41"/>
      <c r="M242" s="41"/>
      <c r="N242" s="41"/>
      <c r="O242" s="134"/>
    </row>
    <row r="243" spans="1:15" x14ac:dyDescent="0.15">
      <c r="A243" s="35" t="s">
        <v>264</v>
      </c>
      <c r="B243" s="44">
        <v>571</v>
      </c>
      <c r="C243" s="44" t="s">
        <v>363</v>
      </c>
      <c r="D243" s="36" t="s">
        <v>232</v>
      </c>
      <c r="E243" s="37">
        <v>90000000</v>
      </c>
      <c r="F243" s="36" t="s">
        <v>364</v>
      </c>
      <c r="G243" s="39">
        <v>5</v>
      </c>
      <c r="H243" s="36" t="s">
        <v>135</v>
      </c>
      <c r="I243" s="39">
        <v>6.5</v>
      </c>
      <c r="J243" s="41">
        <v>90000000000</v>
      </c>
      <c r="K243" s="41">
        <v>90000000000</v>
      </c>
      <c r="L243" s="41">
        <f>ROUND((K243/1000),0)</f>
        <v>90000000</v>
      </c>
      <c r="M243" s="41">
        <v>728240</v>
      </c>
      <c r="N243" s="41">
        <v>90728240</v>
      </c>
      <c r="O243" s="134"/>
    </row>
    <row r="244" spans="1:15" x14ac:dyDescent="0.15">
      <c r="A244" s="35" t="s">
        <v>264</v>
      </c>
      <c r="B244" s="44">
        <v>571</v>
      </c>
      <c r="C244" s="44" t="s">
        <v>363</v>
      </c>
      <c r="D244" s="36" t="s">
        <v>232</v>
      </c>
      <c r="E244" s="37">
        <v>21495000</v>
      </c>
      <c r="F244" s="36" t="s">
        <v>365</v>
      </c>
      <c r="G244" s="39">
        <v>0</v>
      </c>
      <c r="H244" s="36" t="s">
        <v>135</v>
      </c>
      <c r="I244" s="39">
        <v>6.75</v>
      </c>
      <c r="J244" s="41">
        <v>21495000000</v>
      </c>
      <c r="K244" s="41">
        <v>21495000000</v>
      </c>
      <c r="L244" s="41">
        <f>ROUND((K244/1000),0)</f>
        <v>21495000</v>
      </c>
      <c r="M244" s="41">
        <v>0</v>
      </c>
      <c r="N244" s="41">
        <v>21495000</v>
      </c>
      <c r="O244" s="134"/>
    </row>
    <row r="245" spans="1:15" x14ac:dyDescent="0.15">
      <c r="A245" s="35" t="s">
        <v>264</v>
      </c>
      <c r="B245" s="44">
        <v>571</v>
      </c>
      <c r="C245" s="44" t="s">
        <v>363</v>
      </c>
      <c r="D245" s="36" t="s">
        <v>232</v>
      </c>
      <c r="E245" s="37">
        <v>3500000</v>
      </c>
      <c r="F245" s="36" t="s">
        <v>366</v>
      </c>
      <c r="G245" s="39">
        <v>0</v>
      </c>
      <c r="H245" s="36" t="s">
        <v>135</v>
      </c>
      <c r="I245" s="39">
        <v>6.75</v>
      </c>
      <c r="J245" s="41">
        <v>3500000000</v>
      </c>
      <c r="K245" s="41">
        <v>3500000000</v>
      </c>
      <c r="L245" s="41">
        <f>ROUND((K245/1000),0)</f>
        <v>3500000</v>
      </c>
      <c r="M245" s="41">
        <v>0</v>
      </c>
      <c r="N245" s="41">
        <v>3500000</v>
      </c>
      <c r="O245" s="134"/>
    </row>
    <row r="246" spans="1:15" x14ac:dyDescent="0.15">
      <c r="A246" s="35" t="s">
        <v>264</v>
      </c>
      <c r="B246" s="44">
        <v>571</v>
      </c>
      <c r="C246" s="44" t="s">
        <v>363</v>
      </c>
      <c r="D246" s="36" t="s">
        <v>232</v>
      </c>
      <c r="E246" s="37">
        <v>5000</v>
      </c>
      <c r="F246" s="36" t="s">
        <v>367</v>
      </c>
      <c r="G246" s="39">
        <v>0</v>
      </c>
      <c r="H246" s="36" t="s">
        <v>135</v>
      </c>
      <c r="I246" s="39">
        <v>6.75</v>
      </c>
      <c r="J246" s="41">
        <v>5000000</v>
      </c>
      <c r="K246" s="41">
        <v>5000000</v>
      </c>
      <c r="L246" s="41">
        <f>ROUND((K246/1000),0)</f>
        <v>5000</v>
      </c>
      <c r="M246" s="41">
        <v>0</v>
      </c>
      <c r="N246" s="41">
        <v>5000</v>
      </c>
      <c r="O246" s="134"/>
    </row>
    <row r="247" spans="1:15" x14ac:dyDescent="0.15">
      <c r="A247" s="35"/>
      <c r="B247" s="44"/>
      <c r="C247" s="44"/>
      <c r="D247" s="36"/>
      <c r="E247" s="37"/>
      <c r="F247" s="36"/>
      <c r="G247" s="39"/>
      <c r="H247" s="36"/>
      <c r="I247" s="39"/>
      <c r="J247" s="39"/>
      <c r="K247" s="41"/>
      <c r="L247" s="41"/>
      <c r="M247" s="41"/>
      <c r="N247" s="41"/>
      <c r="O247" s="134"/>
    </row>
    <row r="248" spans="1:15" x14ac:dyDescent="0.15">
      <c r="A248" s="35" t="s">
        <v>332</v>
      </c>
      <c r="B248" s="44">
        <v>582</v>
      </c>
      <c r="C248" s="44" t="s">
        <v>368</v>
      </c>
      <c r="D248" s="36" t="s">
        <v>38</v>
      </c>
      <c r="E248" s="37">
        <v>750</v>
      </c>
      <c r="F248" s="36" t="s">
        <v>353</v>
      </c>
      <c r="G248" s="39">
        <v>4.5</v>
      </c>
      <c r="H248" s="36" t="s">
        <v>65</v>
      </c>
      <c r="I248" s="39">
        <v>18.5</v>
      </c>
      <c r="J248" s="41">
        <v>750000</v>
      </c>
      <c r="K248" s="41">
        <v>647542</v>
      </c>
      <c r="L248" s="41">
        <f t="shared" ref="L248:L253" si="15">ROUND((K248*$C$8/1000),0)</f>
        <v>14313255</v>
      </c>
      <c r="M248" s="41">
        <v>52791</v>
      </c>
      <c r="N248" s="41">
        <v>14366046</v>
      </c>
      <c r="O248" s="134"/>
    </row>
    <row r="249" spans="1:15" x14ac:dyDescent="0.15">
      <c r="A249" s="35" t="s">
        <v>336</v>
      </c>
      <c r="B249" s="44">
        <v>582</v>
      </c>
      <c r="C249" s="44" t="s">
        <v>368</v>
      </c>
      <c r="D249" s="36" t="s">
        <v>38</v>
      </c>
      <c r="E249" s="37">
        <v>45</v>
      </c>
      <c r="F249" s="36" t="s">
        <v>354</v>
      </c>
      <c r="G249" s="39">
        <v>4.5</v>
      </c>
      <c r="H249" s="36" t="s">
        <v>65</v>
      </c>
      <c r="I249" s="39">
        <v>18.5</v>
      </c>
      <c r="J249" s="41">
        <v>45000</v>
      </c>
      <c r="K249" s="41">
        <v>38911</v>
      </c>
      <c r="L249" s="41">
        <f t="shared" si="15"/>
        <v>860088</v>
      </c>
      <c r="M249" s="41">
        <v>3172</v>
      </c>
      <c r="N249" s="41">
        <v>863260</v>
      </c>
      <c r="O249" s="134"/>
    </row>
    <row r="250" spans="1:15" x14ac:dyDescent="0.15">
      <c r="A250" s="35" t="s">
        <v>336</v>
      </c>
      <c r="B250" s="44">
        <v>582</v>
      </c>
      <c r="C250" s="44" t="s">
        <v>368</v>
      </c>
      <c r="D250" s="36" t="s">
        <v>38</v>
      </c>
      <c r="E250" s="37">
        <v>19</v>
      </c>
      <c r="F250" s="36" t="s">
        <v>355</v>
      </c>
      <c r="G250" s="39">
        <v>4.5</v>
      </c>
      <c r="H250" s="36" t="s">
        <v>65</v>
      </c>
      <c r="I250" s="39">
        <v>18.5</v>
      </c>
      <c r="J250" s="41">
        <v>19000</v>
      </c>
      <c r="K250" s="41">
        <v>21210</v>
      </c>
      <c r="L250" s="41">
        <f t="shared" si="15"/>
        <v>468825</v>
      </c>
      <c r="M250" s="41">
        <v>1729</v>
      </c>
      <c r="N250" s="41">
        <v>470554</v>
      </c>
      <c r="O250" s="134"/>
    </row>
    <row r="251" spans="1:15" x14ac:dyDescent="0.15">
      <c r="A251" s="35" t="s">
        <v>336</v>
      </c>
      <c r="B251" s="44">
        <v>582</v>
      </c>
      <c r="C251" s="44" t="s">
        <v>368</v>
      </c>
      <c r="D251" s="36" t="s">
        <v>38</v>
      </c>
      <c r="E251" s="37">
        <v>9</v>
      </c>
      <c r="F251" s="36" t="s">
        <v>356</v>
      </c>
      <c r="G251" s="39">
        <v>4.5</v>
      </c>
      <c r="H251" s="36" t="s">
        <v>65</v>
      </c>
      <c r="I251" s="39">
        <v>18.5</v>
      </c>
      <c r="J251" s="41">
        <v>9000</v>
      </c>
      <c r="K251" s="41">
        <v>10047</v>
      </c>
      <c r="L251" s="41">
        <f t="shared" si="15"/>
        <v>222079</v>
      </c>
      <c r="M251" s="41">
        <v>819</v>
      </c>
      <c r="N251" s="41">
        <v>222898</v>
      </c>
      <c r="O251" s="134"/>
    </row>
    <row r="252" spans="1:15" x14ac:dyDescent="0.15">
      <c r="A252" s="35" t="s">
        <v>336</v>
      </c>
      <c r="B252" s="44">
        <v>582</v>
      </c>
      <c r="C252" s="44" t="s">
        <v>368</v>
      </c>
      <c r="D252" s="36" t="s">
        <v>38</v>
      </c>
      <c r="E252" s="37">
        <v>24.6</v>
      </c>
      <c r="F252" s="36" t="s">
        <v>358</v>
      </c>
      <c r="G252" s="39">
        <v>4.5</v>
      </c>
      <c r="H252" s="36" t="s">
        <v>65</v>
      </c>
      <c r="I252" s="39">
        <v>18.5</v>
      </c>
      <c r="J252" s="41">
        <v>24600</v>
      </c>
      <c r="K252" s="41">
        <v>27462</v>
      </c>
      <c r="L252" s="41">
        <f t="shared" si="15"/>
        <v>607019</v>
      </c>
      <c r="M252" s="41">
        <v>2239</v>
      </c>
      <c r="N252" s="41">
        <v>609258</v>
      </c>
      <c r="O252" s="134"/>
    </row>
    <row r="253" spans="1:15" x14ac:dyDescent="0.15">
      <c r="A253" s="35" t="s">
        <v>336</v>
      </c>
      <c r="B253" s="44">
        <v>582</v>
      </c>
      <c r="C253" s="44" t="s">
        <v>368</v>
      </c>
      <c r="D253" s="36" t="s">
        <v>38</v>
      </c>
      <c r="E253" s="37">
        <v>112.4</v>
      </c>
      <c r="F253" s="36" t="s">
        <v>369</v>
      </c>
      <c r="G253" s="39">
        <v>4.5</v>
      </c>
      <c r="H253" s="36" t="s">
        <v>65</v>
      </c>
      <c r="I253" s="39">
        <v>18.5</v>
      </c>
      <c r="J253" s="41">
        <v>112400</v>
      </c>
      <c r="K253" s="41">
        <v>125475</v>
      </c>
      <c r="L253" s="41">
        <f t="shared" si="15"/>
        <v>2773497</v>
      </c>
      <c r="M253" s="41">
        <v>10229</v>
      </c>
      <c r="N253" s="41">
        <v>2783726</v>
      </c>
      <c r="O253" s="134"/>
    </row>
    <row r="254" spans="1:15" x14ac:dyDescent="0.15">
      <c r="A254" s="35"/>
      <c r="B254" s="44"/>
      <c r="C254" s="44"/>
      <c r="D254" s="36"/>
      <c r="E254" s="37"/>
      <c r="F254" s="36"/>
      <c r="G254" s="39"/>
      <c r="H254" s="36"/>
      <c r="I254" s="39"/>
      <c r="J254" s="39"/>
      <c r="K254" s="41"/>
      <c r="L254" s="41"/>
      <c r="M254" s="41"/>
      <c r="N254" s="41"/>
      <c r="O254" s="134"/>
    </row>
    <row r="255" spans="1:15" x14ac:dyDescent="0.15">
      <c r="A255" s="35" t="s">
        <v>264</v>
      </c>
      <c r="B255" s="44">
        <v>602</v>
      </c>
      <c r="C255" s="44" t="s">
        <v>370</v>
      </c>
      <c r="D255" s="36" t="s">
        <v>232</v>
      </c>
      <c r="E255" s="37">
        <v>34500000</v>
      </c>
      <c r="F255" s="36" t="s">
        <v>371</v>
      </c>
      <c r="G255" s="39">
        <v>6</v>
      </c>
      <c r="H255" s="36" t="s">
        <v>135</v>
      </c>
      <c r="I255" s="39">
        <v>6.75</v>
      </c>
      <c r="J255" s="41">
        <v>34500000000</v>
      </c>
      <c r="K255" s="41">
        <v>0</v>
      </c>
      <c r="L255" s="41">
        <f>ROUND((K255/1000),0)</f>
        <v>0</v>
      </c>
      <c r="M255" s="41"/>
      <c r="N255" s="41"/>
      <c r="O255" s="134"/>
    </row>
    <row r="256" spans="1:15" x14ac:dyDescent="0.15">
      <c r="A256" s="35" t="s">
        <v>372</v>
      </c>
      <c r="B256" s="44">
        <v>602</v>
      </c>
      <c r="C256" s="44" t="s">
        <v>370</v>
      </c>
      <c r="D256" s="36" t="s">
        <v>232</v>
      </c>
      <c r="E256" s="37">
        <v>30500000</v>
      </c>
      <c r="F256" s="36" t="s">
        <v>373</v>
      </c>
      <c r="G256" s="39">
        <v>1</v>
      </c>
      <c r="H256" s="36" t="s">
        <v>135</v>
      </c>
      <c r="I256" s="39">
        <v>7</v>
      </c>
      <c r="J256" s="41">
        <v>30500000000</v>
      </c>
      <c r="K256" s="41">
        <v>0</v>
      </c>
      <c r="L256" s="41">
        <f>ROUND((K256/1000),0)</f>
        <v>0</v>
      </c>
      <c r="M256" s="41"/>
      <c r="N256" s="41"/>
      <c r="O256" s="134"/>
    </row>
    <row r="257" spans="1:15" x14ac:dyDescent="0.15">
      <c r="A257" s="35" t="s">
        <v>258</v>
      </c>
      <c r="B257" s="44">
        <v>607</v>
      </c>
      <c r="C257" s="44" t="s">
        <v>374</v>
      </c>
      <c r="D257" s="36" t="s">
        <v>232</v>
      </c>
      <c r="E257" s="37">
        <v>52800000</v>
      </c>
      <c r="F257" s="36" t="s">
        <v>290</v>
      </c>
      <c r="G257" s="39">
        <v>7.5</v>
      </c>
      <c r="H257" s="36" t="s">
        <v>135</v>
      </c>
      <c r="I257" s="39">
        <v>9.75</v>
      </c>
      <c r="J257" s="41">
        <v>52800000000</v>
      </c>
      <c r="K257" s="41">
        <v>52800000000</v>
      </c>
      <c r="L257" s="41">
        <f>ROUND((K257/1000),0)</f>
        <v>52800000</v>
      </c>
      <c r="M257" s="41">
        <v>959891</v>
      </c>
      <c r="N257" s="41">
        <v>53759891</v>
      </c>
      <c r="O257" s="134"/>
    </row>
    <row r="258" spans="1:15" x14ac:dyDescent="0.15">
      <c r="A258" s="35" t="s">
        <v>258</v>
      </c>
      <c r="B258" s="44">
        <v>607</v>
      </c>
      <c r="C258" s="44" t="s">
        <v>374</v>
      </c>
      <c r="D258" s="36" t="s">
        <v>232</v>
      </c>
      <c r="E258" s="37">
        <v>2700000</v>
      </c>
      <c r="F258" s="36" t="s">
        <v>375</v>
      </c>
      <c r="G258" s="39">
        <v>9</v>
      </c>
      <c r="H258" s="36" t="s">
        <v>135</v>
      </c>
      <c r="I258" s="39">
        <v>9.75</v>
      </c>
      <c r="J258" s="41">
        <v>2700000000</v>
      </c>
      <c r="K258" s="41">
        <v>2700000000</v>
      </c>
      <c r="L258" s="41">
        <f>ROUND((K258/1000),0)</f>
        <v>2700000</v>
      </c>
      <c r="M258" s="41">
        <v>58607</v>
      </c>
      <c r="N258" s="41">
        <v>2758607</v>
      </c>
      <c r="O258" s="134"/>
    </row>
    <row r="259" spans="1:15" x14ac:dyDescent="0.15">
      <c r="A259" s="35" t="s">
        <v>258</v>
      </c>
      <c r="B259" s="44">
        <v>607</v>
      </c>
      <c r="C259" s="44" t="s">
        <v>374</v>
      </c>
      <c r="D259" s="36" t="s">
        <v>232</v>
      </c>
      <c r="E259" s="37">
        <v>4500000</v>
      </c>
      <c r="F259" s="36" t="s">
        <v>291</v>
      </c>
      <c r="G259" s="39">
        <v>0</v>
      </c>
      <c r="H259" s="36" t="s">
        <v>135</v>
      </c>
      <c r="I259" s="39">
        <v>10</v>
      </c>
      <c r="J259" s="41">
        <v>4500000000</v>
      </c>
      <c r="K259" s="41">
        <v>4500000000</v>
      </c>
      <c r="L259" s="41">
        <f>ROUND((K259/1000),0)</f>
        <v>4500000</v>
      </c>
      <c r="M259" s="41">
        <v>0</v>
      </c>
      <c r="N259" s="41">
        <v>4500000</v>
      </c>
      <c r="O259" s="134"/>
    </row>
    <row r="260" spans="1:15" x14ac:dyDescent="0.15">
      <c r="A260" s="35"/>
      <c r="B260" s="44"/>
      <c r="C260" s="44"/>
      <c r="D260" s="36"/>
      <c r="E260" s="37"/>
      <c r="F260" s="36"/>
      <c r="G260" s="39"/>
      <c r="H260" s="36"/>
      <c r="I260" s="39"/>
      <c r="J260" s="39"/>
      <c r="K260" s="41"/>
      <c r="L260" s="41"/>
      <c r="M260" s="41"/>
      <c r="N260" s="41"/>
      <c r="O260" s="134"/>
    </row>
    <row r="261" spans="1:15" x14ac:dyDescent="0.15">
      <c r="A261" s="35" t="s">
        <v>264</v>
      </c>
      <c r="B261" s="44">
        <v>612</v>
      </c>
      <c r="C261" s="44" t="s">
        <v>376</v>
      </c>
      <c r="D261" s="36" t="s">
        <v>232</v>
      </c>
      <c r="E261" s="37">
        <v>34500000</v>
      </c>
      <c r="F261" s="36" t="s">
        <v>377</v>
      </c>
      <c r="G261" s="39">
        <v>6</v>
      </c>
      <c r="H261" s="36" t="s">
        <v>135</v>
      </c>
      <c r="I261" s="39">
        <v>7.25</v>
      </c>
      <c r="J261" s="41">
        <v>34500000000</v>
      </c>
      <c r="K261" s="41">
        <v>34500000000</v>
      </c>
      <c r="L261" s="41">
        <f>ROUND((K261/1000),0)</f>
        <v>34500000</v>
      </c>
      <c r="M261" s="41">
        <v>333789</v>
      </c>
      <c r="N261" s="41">
        <v>34833789</v>
      </c>
      <c r="O261" s="134"/>
    </row>
    <row r="262" spans="1:15" x14ac:dyDescent="0.15">
      <c r="A262" s="35" t="s">
        <v>264</v>
      </c>
      <c r="B262" s="44">
        <v>612</v>
      </c>
      <c r="C262" s="44" t="s">
        <v>376</v>
      </c>
      <c r="D262" s="36" t="s">
        <v>232</v>
      </c>
      <c r="E262" s="37">
        <v>10500000</v>
      </c>
      <c r="F262" s="36" t="s">
        <v>378</v>
      </c>
      <c r="G262" s="39">
        <v>0</v>
      </c>
      <c r="H262" s="36" t="s">
        <v>135</v>
      </c>
      <c r="I262" s="39">
        <v>7.5</v>
      </c>
      <c r="J262" s="41">
        <v>10500000000</v>
      </c>
      <c r="K262" s="41">
        <v>10500000000</v>
      </c>
      <c r="L262" s="41">
        <f>ROUND((K262/1000),0)</f>
        <v>10500000</v>
      </c>
      <c r="M262" s="41">
        <v>0</v>
      </c>
      <c r="N262" s="41">
        <v>10500000</v>
      </c>
      <c r="O262" s="134"/>
    </row>
    <row r="263" spans="1:15" x14ac:dyDescent="0.15">
      <c r="A263" s="35" t="s">
        <v>264</v>
      </c>
      <c r="B263" s="44">
        <v>614</v>
      </c>
      <c r="C263" s="44" t="s">
        <v>379</v>
      </c>
      <c r="D263" s="36" t="s">
        <v>232</v>
      </c>
      <c r="E263" s="37">
        <v>13500000</v>
      </c>
      <c r="F263" s="36" t="s">
        <v>380</v>
      </c>
      <c r="G263" s="39">
        <v>6.5</v>
      </c>
      <c r="H263" s="36" t="s">
        <v>135</v>
      </c>
      <c r="I263" s="39">
        <v>6.5</v>
      </c>
      <c r="J263" s="41">
        <v>13500000000</v>
      </c>
      <c r="K263" s="41">
        <v>13500000000</v>
      </c>
      <c r="L263" s="41">
        <f>ROUND((K263/1000),0)</f>
        <v>13500000</v>
      </c>
      <c r="M263" s="41">
        <v>69855</v>
      </c>
      <c r="N263" s="41">
        <v>13569855</v>
      </c>
      <c r="O263" s="134"/>
    </row>
    <row r="264" spans="1:15" x14ac:dyDescent="0.15">
      <c r="A264" s="35" t="s">
        <v>264</v>
      </c>
      <c r="B264" s="44">
        <v>614</v>
      </c>
      <c r="C264" s="44" t="s">
        <v>379</v>
      </c>
      <c r="D264" s="36" t="s">
        <v>232</v>
      </c>
      <c r="E264" s="37">
        <v>10500000</v>
      </c>
      <c r="F264" s="36" t="s">
        <v>381</v>
      </c>
      <c r="G264" s="39">
        <v>0</v>
      </c>
      <c r="H264" s="36" t="s">
        <v>135</v>
      </c>
      <c r="I264" s="39">
        <v>6.75</v>
      </c>
      <c r="J264" s="41">
        <v>10500000000</v>
      </c>
      <c r="K264" s="41">
        <v>10500000000</v>
      </c>
      <c r="L264" s="41">
        <f>ROUND((K264/1000),0)</f>
        <v>10500000</v>
      </c>
      <c r="M264" s="41">
        <v>0</v>
      </c>
      <c r="N264" s="41">
        <v>10500000</v>
      </c>
      <c r="O264" s="134"/>
    </row>
    <row r="265" spans="1:15" x14ac:dyDescent="0.15">
      <c r="A265" s="35"/>
      <c r="B265" s="44"/>
      <c r="C265" s="44"/>
      <c r="D265" s="36"/>
      <c r="E265" s="37"/>
      <c r="F265" s="36"/>
      <c r="G265" s="39"/>
      <c r="H265" s="36"/>
      <c r="I265" s="39"/>
      <c r="J265" s="41"/>
      <c r="K265" s="41"/>
      <c r="L265" s="41"/>
      <c r="M265" s="41"/>
      <c r="N265" s="41"/>
      <c r="O265" s="134"/>
    </row>
    <row r="266" spans="1:15" x14ac:dyDescent="0.15">
      <c r="A266" s="35" t="s">
        <v>382</v>
      </c>
      <c r="B266" s="44">
        <v>626</v>
      </c>
      <c r="C266" s="44" t="s">
        <v>383</v>
      </c>
      <c r="D266" s="36" t="s">
        <v>342</v>
      </c>
      <c r="E266" s="37">
        <v>100000</v>
      </c>
      <c r="F266" s="36" t="s">
        <v>384</v>
      </c>
      <c r="G266" s="39">
        <v>0</v>
      </c>
      <c r="H266" s="36" t="s">
        <v>261</v>
      </c>
      <c r="I266" s="39">
        <v>0.5</v>
      </c>
      <c r="J266" s="41"/>
      <c r="K266" s="41"/>
      <c r="L266" s="41"/>
      <c r="M266" s="41"/>
      <c r="N266" s="41"/>
      <c r="O266" s="134"/>
    </row>
    <row r="267" spans="1:15" x14ac:dyDescent="0.15">
      <c r="A267" s="35" t="s">
        <v>382</v>
      </c>
      <c r="B267" s="44">
        <v>626</v>
      </c>
      <c r="C267" s="44" t="s">
        <v>383</v>
      </c>
      <c r="D267" s="36" t="s">
        <v>342</v>
      </c>
      <c r="E267" s="37">
        <v>100000</v>
      </c>
      <c r="F267" s="36" t="s">
        <v>385</v>
      </c>
      <c r="G267" s="39">
        <v>0</v>
      </c>
      <c r="H267" s="36" t="s">
        <v>261</v>
      </c>
      <c r="I267" s="39">
        <v>0.25</v>
      </c>
      <c r="J267" s="41"/>
      <c r="K267" s="41"/>
      <c r="L267" s="41"/>
      <c r="M267" s="41"/>
      <c r="N267" s="41"/>
      <c r="O267" s="134"/>
    </row>
    <row r="268" spans="1:15" x14ac:dyDescent="0.15">
      <c r="A268" s="35" t="s">
        <v>264</v>
      </c>
      <c r="B268" s="44">
        <v>628</v>
      </c>
      <c r="C268" s="44" t="s">
        <v>386</v>
      </c>
      <c r="D268" s="36" t="s">
        <v>232</v>
      </c>
      <c r="E268" s="37">
        <v>33500000</v>
      </c>
      <c r="F268" s="36" t="s">
        <v>387</v>
      </c>
      <c r="G268" s="39">
        <v>6.5</v>
      </c>
      <c r="H268" s="36" t="s">
        <v>135</v>
      </c>
      <c r="I268" s="39">
        <v>7.25</v>
      </c>
      <c r="J268" s="41">
        <v>33500000000</v>
      </c>
      <c r="K268" s="41">
        <v>33500000000</v>
      </c>
      <c r="L268" s="41">
        <f>ROUND((K268/1000),0)</f>
        <v>33500000</v>
      </c>
      <c r="M268" s="41">
        <v>350495</v>
      </c>
      <c r="N268" s="41">
        <v>33850495</v>
      </c>
      <c r="O268" s="134"/>
    </row>
    <row r="269" spans="1:15" x14ac:dyDescent="0.15">
      <c r="A269" s="35" t="s">
        <v>264</v>
      </c>
      <c r="B269" s="44">
        <v>628</v>
      </c>
      <c r="C269" s="44" t="s">
        <v>386</v>
      </c>
      <c r="D269" s="36" t="s">
        <v>232</v>
      </c>
      <c r="E269" s="37">
        <v>6500000</v>
      </c>
      <c r="F269" s="36" t="s">
        <v>388</v>
      </c>
      <c r="G269" s="39">
        <v>0</v>
      </c>
      <c r="H269" s="36" t="s">
        <v>135</v>
      </c>
      <c r="I269" s="39">
        <v>7.5</v>
      </c>
      <c r="J269" s="41">
        <v>6500000000</v>
      </c>
      <c r="K269" s="41">
        <v>6500000000</v>
      </c>
      <c r="L269" s="41">
        <f>ROUND((K269/1000),0)</f>
        <v>6500000</v>
      </c>
      <c r="M269" s="41">
        <v>0</v>
      </c>
      <c r="N269" s="41">
        <v>6500000</v>
      </c>
      <c r="O269" s="134"/>
    </row>
    <row r="270" spans="1:15" x14ac:dyDescent="0.15">
      <c r="A270" s="35" t="s">
        <v>264</v>
      </c>
      <c r="B270" s="44">
        <v>631</v>
      </c>
      <c r="C270" s="44" t="s">
        <v>389</v>
      </c>
      <c r="D270" s="36" t="s">
        <v>232</v>
      </c>
      <c r="E270" s="37">
        <v>25000000</v>
      </c>
      <c r="F270" s="36" t="s">
        <v>390</v>
      </c>
      <c r="G270" s="39">
        <v>6.5</v>
      </c>
      <c r="H270" s="36" t="s">
        <v>135</v>
      </c>
      <c r="I270" s="39">
        <v>6</v>
      </c>
      <c r="J270" s="41">
        <v>25000000000</v>
      </c>
      <c r="K270" s="41">
        <v>25000000000</v>
      </c>
      <c r="L270" s="41">
        <f>ROUND((K270/1000),0)</f>
        <v>25000000</v>
      </c>
      <c r="M270" s="41">
        <v>261564</v>
      </c>
      <c r="N270" s="41">
        <v>25261564</v>
      </c>
      <c r="O270" s="134"/>
    </row>
    <row r="271" spans="1:15" x14ac:dyDescent="0.15">
      <c r="A271" s="35" t="s">
        <v>324</v>
      </c>
      <c r="B271" s="44">
        <v>631</v>
      </c>
      <c r="C271" s="44" t="s">
        <v>389</v>
      </c>
      <c r="D271" s="36" t="s">
        <v>232</v>
      </c>
      <c r="E271" s="37">
        <v>3500000</v>
      </c>
      <c r="F271" s="36" t="s">
        <v>391</v>
      </c>
      <c r="G271" s="39">
        <v>7</v>
      </c>
      <c r="H271" s="36" t="s">
        <v>135</v>
      </c>
      <c r="I271" s="39">
        <v>6</v>
      </c>
      <c r="J271" s="41"/>
      <c r="K271" s="41"/>
      <c r="L271" s="41"/>
      <c r="M271" s="41"/>
      <c r="N271" s="41"/>
      <c r="O271" s="134"/>
    </row>
    <row r="272" spans="1:15" x14ac:dyDescent="0.15">
      <c r="A272" s="35" t="s">
        <v>264</v>
      </c>
      <c r="B272" s="44">
        <v>631</v>
      </c>
      <c r="C272" s="44" t="s">
        <v>389</v>
      </c>
      <c r="D272" s="36" t="s">
        <v>232</v>
      </c>
      <c r="E272" s="37">
        <v>10000</v>
      </c>
      <c r="F272" s="36" t="s">
        <v>392</v>
      </c>
      <c r="G272" s="39">
        <v>0</v>
      </c>
      <c r="H272" s="36" t="s">
        <v>135</v>
      </c>
      <c r="I272" s="39">
        <v>6.25</v>
      </c>
      <c r="J272" s="41">
        <v>10000000</v>
      </c>
      <c r="K272" s="41">
        <v>10000000</v>
      </c>
      <c r="L272" s="41">
        <f>ROUND((K272/1000),0)</f>
        <v>10000</v>
      </c>
      <c r="M272" s="41">
        <v>0</v>
      </c>
      <c r="N272" s="41">
        <v>10000</v>
      </c>
      <c r="O272" s="134"/>
    </row>
    <row r="273" spans="1:15" x14ac:dyDescent="0.15">
      <c r="A273" s="35"/>
      <c r="B273" s="44"/>
      <c r="C273" s="44"/>
      <c r="D273" s="36"/>
      <c r="E273" s="37"/>
      <c r="F273" s="36"/>
      <c r="G273" s="39"/>
      <c r="H273" s="36"/>
      <c r="I273" s="39"/>
      <c r="J273" s="41"/>
      <c r="K273" s="41"/>
      <c r="L273" s="41"/>
      <c r="M273" s="41"/>
      <c r="N273" s="41"/>
      <c r="O273" s="134"/>
    </row>
    <row r="274" spans="1:15" x14ac:dyDescent="0.15">
      <c r="A274" s="35" t="s">
        <v>393</v>
      </c>
      <c r="B274" s="44">
        <v>634</v>
      </c>
      <c r="C274" s="44" t="s">
        <v>394</v>
      </c>
      <c r="D274" s="36" t="s">
        <v>342</v>
      </c>
      <c r="E274" s="37">
        <v>50000</v>
      </c>
      <c r="F274" s="36" t="s">
        <v>395</v>
      </c>
      <c r="G274" s="39">
        <v>0</v>
      </c>
      <c r="H274" s="36" t="s">
        <v>261</v>
      </c>
      <c r="I274" s="39">
        <v>8.4931506849315067E-2</v>
      </c>
      <c r="J274" s="41"/>
      <c r="K274" s="41"/>
      <c r="L274" s="41"/>
      <c r="M274" s="41"/>
      <c r="N274" s="41"/>
      <c r="O274" s="134"/>
    </row>
    <row r="275" spans="1:15" x14ac:dyDescent="0.15">
      <c r="A275" s="35" t="s">
        <v>393</v>
      </c>
      <c r="B275" s="44">
        <v>634</v>
      </c>
      <c r="C275" s="44" t="s">
        <v>394</v>
      </c>
      <c r="D275" s="36" t="s">
        <v>342</v>
      </c>
      <c r="E275" s="37">
        <v>50000</v>
      </c>
      <c r="F275" s="36" t="s">
        <v>396</v>
      </c>
      <c r="G275" s="39">
        <v>0</v>
      </c>
      <c r="H275" s="36" t="s">
        <v>261</v>
      </c>
      <c r="I275" s="39">
        <v>0.24931506849315069</v>
      </c>
      <c r="J275" s="41"/>
      <c r="K275" s="41"/>
      <c r="L275" s="41"/>
      <c r="M275" s="41"/>
      <c r="N275" s="41"/>
      <c r="O275" s="134"/>
    </row>
    <row r="276" spans="1:15" x14ac:dyDescent="0.15">
      <c r="A276" s="35" t="s">
        <v>393</v>
      </c>
      <c r="B276" s="44">
        <v>634</v>
      </c>
      <c r="C276" s="44" t="s">
        <v>394</v>
      </c>
      <c r="D276" s="36" t="s">
        <v>342</v>
      </c>
      <c r="E276" s="37">
        <v>50000</v>
      </c>
      <c r="F276" s="36" t="s">
        <v>397</v>
      </c>
      <c r="G276" s="39">
        <v>0</v>
      </c>
      <c r="H276" s="36" t="s">
        <v>261</v>
      </c>
      <c r="I276" s="39">
        <v>0.49589041095890413</v>
      </c>
      <c r="J276" s="7"/>
      <c r="K276" s="7"/>
      <c r="L276" s="7"/>
      <c r="M276" s="7"/>
      <c r="N276" s="7"/>
      <c r="O276" s="134"/>
    </row>
    <row r="277" spans="1:15" x14ac:dyDescent="0.15">
      <c r="A277" s="35" t="s">
        <v>393</v>
      </c>
      <c r="B277" s="44">
        <v>634</v>
      </c>
      <c r="C277" s="44" t="s">
        <v>394</v>
      </c>
      <c r="D277" s="36" t="s">
        <v>342</v>
      </c>
      <c r="E277" s="37">
        <v>50000</v>
      </c>
      <c r="F277" s="36" t="s">
        <v>398</v>
      </c>
      <c r="G277" s="39">
        <v>0</v>
      </c>
      <c r="H277" s="36" t="s">
        <v>261</v>
      </c>
      <c r="I277" s="39">
        <v>0.989041095890411</v>
      </c>
      <c r="J277" s="7"/>
      <c r="K277" s="7"/>
      <c r="L277" s="7"/>
      <c r="M277" s="7"/>
      <c r="N277" s="7"/>
      <c r="O277" s="134"/>
    </row>
    <row r="278" spans="1:15" x14ac:dyDescent="0.15">
      <c r="A278" s="35" t="s">
        <v>393</v>
      </c>
      <c r="B278" s="44">
        <v>634</v>
      </c>
      <c r="C278" s="44" t="s">
        <v>394</v>
      </c>
      <c r="D278" s="36" t="s">
        <v>232</v>
      </c>
      <c r="E278" s="37">
        <v>25000000</v>
      </c>
      <c r="F278" s="36" t="s">
        <v>399</v>
      </c>
      <c r="G278" s="39">
        <v>0</v>
      </c>
      <c r="H278" s="36" t="s">
        <v>261</v>
      </c>
      <c r="I278" s="39">
        <v>8.4931506849315067E-2</v>
      </c>
      <c r="J278" s="7"/>
      <c r="K278" s="7"/>
      <c r="L278" s="7"/>
      <c r="M278" s="7"/>
      <c r="N278" s="7"/>
      <c r="O278" s="134"/>
    </row>
    <row r="279" spans="1:15" x14ac:dyDescent="0.15">
      <c r="A279" s="35" t="s">
        <v>393</v>
      </c>
      <c r="B279" s="44">
        <v>634</v>
      </c>
      <c r="C279" s="44" t="s">
        <v>394</v>
      </c>
      <c r="D279" s="36" t="s">
        <v>232</v>
      </c>
      <c r="E279" s="37">
        <v>25000000</v>
      </c>
      <c r="F279" s="36" t="s">
        <v>400</v>
      </c>
      <c r="G279" s="39">
        <v>0</v>
      </c>
      <c r="H279" s="36" t="s">
        <v>261</v>
      </c>
      <c r="I279" s="39">
        <v>0.24931506849315069</v>
      </c>
      <c r="J279" s="41"/>
      <c r="K279" s="41"/>
      <c r="L279" s="41"/>
      <c r="M279" s="41"/>
      <c r="N279" s="41"/>
      <c r="O279" s="134"/>
    </row>
    <row r="280" spans="1:15" x14ac:dyDescent="0.15">
      <c r="A280" s="35" t="s">
        <v>393</v>
      </c>
      <c r="B280" s="44">
        <v>634</v>
      </c>
      <c r="C280" s="44" t="s">
        <v>394</v>
      </c>
      <c r="D280" s="36" t="s">
        <v>232</v>
      </c>
      <c r="E280" s="37">
        <v>25000000</v>
      </c>
      <c r="F280" s="36" t="s">
        <v>401</v>
      </c>
      <c r="G280" s="39">
        <v>0</v>
      </c>
      <c r="H280" s="36" t="s">
        <v>261</v>
      </c>
      <c r="I280" s="39">
        <v>0.49589041095890413</v>
      </c>
      <c r="J280" s="41"/>
      <c r="K280" s="41"/>
      <c r="L280" s="41"/>
      <c r="M280" s="41"/>
      <c r="N280" s="41"/>
      <c r="O280" s="134"/>
    </row>
    <row r="281" spans="1:15" x14ac:dyDescent="0.15">
      <c r="A281" s="35" t="s">
        <v>393</v>
      </c>
      <c r="B281" s="44">
        <v>634</v>
      </c>
      <c r="C281" s="44" t="s">
        <v>394</v>
      </c>
      <c r="D281" s="36" t="s">
        <v>232</v>
      </c>
      <c r="E281" s="37">
        <v>25000000</v>
      </c>
      <c r="F281" s="36" t="s">
        <v>402</v>
      </c>
      <c r="G281" s="39">
        <v>0</v>
      </c>
      <c r="H281" s="36" t="s">
        <v>261</v>
      </c>
      <c r="I281" s="39">
        <v>0.989041095890411</v>
      </c>
      <c r="J281" s="7"/>
      <c r="K281" s="7"/>
      <c r="L281" s="7"/>
      <c r="M281" s="7"/>
      <c r="N281" s="7"/>
      <c r="O281" s="134"/>
    </row>
    <row r="282" spans="1:15" x14ac:dyDescent="0.15">
      <c r="A282" s="35" t="s">
        <v>393</v>
      </c>
      <c r="B282" s="44">
        <v>634</v>
      </c>
      <c r="C282" s="44" t="s">
        <v>394</v>
      </c>
      <c r="D282" s="36" t="s">
        <v>232</v>
      </c>
      <c r="E282" s="37">
        <v>25000000</v>
      </c>
      <c r="F282" s="36" t="s">
        <v>403</v>
      </c>
      <c r="G282" s="39">
        <v>0</v>
      </c>
      <c r="H282" s="36" t="s">
        <v>261</v>
      </c>
      <c r="I282" s="39">
        <v>0.24931506849315069</v>
      </c>
      <c r="J282" s="7"/>
      <c r="K282" s="7"/>
      <c r="L282" s="7"/>
      <c r="M282" s="7"/>
      <c r="N282" s="7"/>
      <c r="O282" s="134"/>
    </row>
    <row r="283" spans="1:15" x14ac:dyDescent="0.15">
      <c r="A283" s="35" t="s">
        <v>393</v>
      </c>
      <c r="B283" s="44">
        <v>634</v>
      </c>
      <c r="C283" s="44" t="s">
        <v>394</v>
      </c>
      <c r="D283" s="36" t="s">
        <v>232</v>
      </c>
      <c r="E283" s="37">
        <v>25000000</v>
      </c>
      <c r="F283" s="36" t="s">
        <v>404</v>
      </c>
      <c r="G283" s="39">
        <v>0</v>
      </c>
      <c r="H283" s="36" t="s">
        <v>261</v>
      </c>
      <c r="I283" s="39">
        <v>0.49589041095890413</v>
      </c>
      <c r="J283" s="7"/>
      <c r="K283" s="7"/>
      <c r="L283" s="7"/>
      <c r="M283" s="7"/>
      <c r="N283" s="7"/>
      <c r="O283" s="134"/>
    </row>
    <row r="284" spans="1:15" x14ac:dyDescent="0.15">
      <c r="A284" s="35" t="s">
        <v>393</v>
      </c>
      <c r="B284" s="44">
        <v>634</v>
      </c>
      <c r="C284" s="44" t="s">
        <v>394</v>
      </c>
      <c r="D284" s="36" t="s">
        <v>232</v>
      </c>
      <c r="E284" s="37">
        <v>25000000</v>
      </c>
      <c r="F284" s="36" t="s">
        <v>405</v>
      </c>
      <c r="G284" s="39">
        <v>0</v>
      </c>
      <c r="H284" s="36" t="s">
        <v>261</v>
      </c>
      <c r="I284" s="39">
        <v>0.989041095890411</v>
      </c>
      <c r="J284" s="7"/>
      <c r="K284" s="7"/>
      <c r="L284" s="7"/>
      <c r="M284" s="7"/>
      <c r="N284" s="7"/>
      <c r="O284" s="134"/>
    </row>
    <row r="285" spans="1:15" x14ac:dyDescent="0.15">
      <c r="A285" s="35" t="s">
        <v>393</v>
      </c>
      <c r="B285" s="44">
        <v>634</v>
      </c>
      <c r="C285" s="44" t="s">
        <v>394</v>
      </c>
      <c r="D285" s="36" t="s">
        <v>342</v>
      </c>
      <c r="E285" s="37">
        <v>50000</v>
      </c>
      <c r="F285" s="36" t="s">
        <v>406</v>
      </c>
      <c r="G285" s="39">
        <v>0</v>
      </c>
      <c r="H285" s="36" t="s">
        <v>261</v>
      </c>
      <c r="I285" s="39">
        <v>0.24931506849315069</v>
      </c>
      <c r="J285" s="41"/>
      <c r="K285" s="41"/>
      <c r="L285" s="41"/>
      <c r="M285" s="41"/>
      <c r="N285" s="41"/>
      <c r="O285" s="134"/>
    </row>
    <row r="286" spans="1:15" x14ac:dyDescent="0.15">
      <c r="A286" s="35" t="s">
        <v>393</v>
      </c>
      <c r="B286" s="44">
        <v>634</v>
      </c>
      <c r="C286" s="44" t="s">
        <v>394</v>
      </c>
      <c r="D286" s="36" t="s">
        <v>342</v>
      </c>
      <c r="E286" s="37">
        <v>50000</v>
      </c>
      <c r="F286" s="36" t="s">
        <v>407</v>
      </c>
      <c r="G286" s="39">
        <v>0</v>
      </c>
      <c r="H286" s="36" t="s">
        <v>261</v>
      </c>
      <c r="I286" s="39">
        <v>0.49589041095890413</v>
      </c>
      <c r="J286" s="41"/>
      <c r="K286" s="41"/>
      <c r="L286" s="41"/>
      <c r="M286" s="41"/>
      <c r="N286" s="41"/>
      <c r="O286" s="134"/>
    </row>
    <row r="287" spans="1:15" x14ac:dyDescent="0.15">
      <c r="A287" s="35" t="s">
        <v>258</v>
      </c>
      <c r="B287" s="44">
        <v>634</v>
      </c>
      <c r="C287" s="44" t="s">
        <v>394</v>
      </c>
      <c r="D287" s="36" t="s">
        <v>342</v>
      </c>
      <c r="E287" s="37">
        <v>50000</v>
      </c>
      <c r="F287" s="36" t="s">
        <v>408</v>
      </c>
      <c r="G287" s="39">
        <v>0</v>
      </c>
      <c r="H287" s="36" t="s">
        <v>261</v>
      </c>
      <c r="I287" s="39">
        <v>0.989041095890411</v>
      </c>
      <c r="J287" s="41">
        <v>25440000</v>
      </c>
      <c r="K287" s="41">
        <v>25440000</v>
      </c>
      <c r="L287" s="41">
        <f>ROUND((K287*$G$8/1000),0)</f>
        <v>12472978</v>
      </c>
      <c r="M287" s="41">
        <v>0</v>
      </c>
      <c r="N287" s="41">
        <v>12472978</v>
      </c>
      <c r="O287" s="134"/>
    </row>
    <row r="288" spans="1:15" x14ac:dyDescent="0.15">
      <c r="A288" s="35"/>
      <c r="B288" s="44"/>
      <c r="C288" s="44"/>
      <c r="D288" s="36"/>
      <c r="E288" s="37"/>
      <c r="F288" s="36"/>
      <c r="G288" s="39"/>
      <c r="H288" s="36"/>
      <c r="I288" s="39"/>
      <c r="J288" s="41"/>
      <c r="K288" s="41"/>
      <c r="L288" s="41"/>
      <c r="M288" s="41"/>
      <c r="N288" s="41"/>
      <c r="O288" s="134"/>
    </row>
    <row r="289" spans="1:15" x14ac:dyDescent="0.15">
      <c r="A289" s="35" t="s">
        <v>324</v>
      </c>
      <c r="B289" s="44">
        <v>657</v>
      </c>
      <c r="C289" s="44" t="s">
        <v>738</v>
      </c>
      <c r="D289" s="36" t="s">
        <v>232</v>
      </c>
      <c r="E289" s="37">
        <v>26100000</v>
      </c>
      <c r="F289" s="36" t="s">
        <v>739</v>
      </c>
      <c r="G289" s="39">
        <v>7.5</v>
      </c>
      <c r="H289" s="36" t="s">
        <v>135</v>
      </c>
      <c r="I289" s="39">
        <v>6.5</v>
      </c>
      <c r="J289" s="41"/>
      <c r="K289" s="41"/>
      <c r="L289" s="41"/>
      <c r="M289" s="41"/>
      <c r="N289" s="41"/>
      <c r="O289" s="134"/>
    </row>
    <row r="290" spans="1:15" x14ac:dyDescent="0.15">
      <c r="A290" s="35" t="s">
        <v>324</v>
      </c>
      <c r="B290" s="44">
        <v>657</v>
      </c>
      <c r="C290" s="44" t="s">
        <v>738</v>
      </c>
      <c r="D290" s="36" t="s">
        <v>232</v>
      </c>
      <c r="E290" s="37">
        <v>18900000</v>
      </c>
      <c r="F290" s="36" t="s">
        <v>740</v>
      </c>
      <c r="G290" s="39">
        <v>0</v>
      </c>
      <c r="H290" s="36" t="s">
        <v>135</v>
      </c>
      <c r="I290" s="39">
        <v>6.75</v>
      </c>
      <c r="J290" s="41"/>
      <c r="K290" s="41"/>
      <c r="L290" s="41"/>
      <c r="M290" s="41"/>
      <c r="N290" s="41"/>
      <c r="O290" s="134"/>
    </row>
    <row r="291" spans="1:15" x14ac:dyDescent="0.15">
      <c r="A291" s="35" t="s">
        <v>258</v>
      </c>
      <c r="B291" s="44">
        <v>658</v>
      </c>
      <c r="C291" s="137" t="s">
        <v>750</v>
      </c>
      <c r="D291" s="36" t="s">
        <v>232</v>
      </c>
      <c r="E291" s="37">
        <v>10000000</v>
      </c>
      <c r="F291" s="36" t="s">
        <v>751</v>
      </c>
      <c r="G291" s="39">
        <v>7</v>
      </c>
      <c r="H291" s="36" t="s">
        <v>135</v>
      </c>
      <c r="I291" s="39">
        <v>5</v>
      </c>
      <c r="J291" s="41">
        <v>10000000000</v>
      </c>
      <c r="K291" s="41">
        <v>10000000000</v>
      </c>
      <c r="L291" s="41">
        <f>ROUND((K291/1000),0)</f>
        <v>10000000</v>
      </c>
      <c r="M291" s="41">
        <v>55708</v>
      </c>
      <c r="N291" s="41">
        <v>10055708</v>
      </c>
      <c r="O291" s="134"/>
    </row>
    <row r="292" spans="1:15" x14ac:dyDescent="0.15">
      <c r="A292" s="35" t="s">
        <v>344</v>
      </c>
      <c r="B292" s="44">
        <v>658</v>
      </c>
      <c r="C292" s="137" t="s">
        <v>750</v>
      </c>
      <c r="D292" s="36" t="s">
        <v>232</v>
      </c>
      <c r="E292" s="37">
        <v>50</v>
      </c>
      <c r="F292" s="36" t="s">
        <v>752</v>
      </c>
      <c r="G292" s="39">
        <v>8.5</v>
      </c>
      <c r="H292" s="36" t="s">
        <v>135</v>
      </c>
      <c r="I292" s="39">
        <v>5.25</v>
      </c>
      <c r="J292" s="41">
        <v>50000</v>
      </c>
      <c r="K292" s="41">
        <v>52081</v>
      </c>
      <c r="L292" s="41">
        <f>ROUND((K292/1000),0)</f>
        <v>52</v>
      </c>
      <c r="M292" s="41">
        <v>0</v>
      </c>
      <c r="N292" s="41">
        <v>52</v>
      </c>
      <c r="O292" s="134"/>
    </row>
    <row r="293" spans="1:15" x14ac:dyDescent="0.15">
      <c r="A293" s="35"/>
      <c r="B293" s="44"/>
      <c r="C293" s="44"/>
      <c r="D293" s="36"/>
      <c r="E293" s="37"/>
      <c r="F293" s="36"/>
      <c r="G293" s="39"/>
      <c r="H293" s="36"/>
      <c r="I293" s="39"/>
      <c r="J293" s="41"/>
      <c r="K293" s="41"/>
      <c r="L293" s="41"/>
      <c r="M293" s="41"/>
      <c r="N293" s="41"/>
      <c r="O293" s="134"/>
    </row>
    <row r="294" spans="1:15" x14ac:dyDescent="0.15">
      <c r="A294" s="35"/>
      <c r="B294" s="44"/>
      <c r="C294" s="44"/>
      <c r="D294" s="36"/>
      <c r="E294" s="37"/>
      <c r="F294" s="36"/>
      <c r="G294" s="39"/>
      <c r="H294" s="36"/>
      <c r="I294" s="39"/>
      <c r="J294" s="39"/>
      <c r="K294" s="41"/>
      <c r="L294" s="41"/>
      <c r="M294" s="41"/>
      <c r="N294" s="41"/>
      <c r="O294" s="134"/>
    </row>
    <row r="295" spans="1:15" ht="18.75" customHeight="1" x14ac:dyDescent="0.15">
      <c r="A295" s="59" t="s">
        <v>409</v>
      </c>
      <c r="B295" s="60"/>
      <c r="C295" s="60"/>
      <c r="D295" s="61"/>
      <c r="E295" s="62"/>
      <c r="F295" s="61"/>
      <c r="G295" s="61"/>
      <c r="H295" s="61" t="s">
        <v>3</v>
      </c>
      <c r="I295" s="63"/>
      <c r="J295" s="63"/>
      <c r="K295" s="64"/>
      <c r="L295" s="65">
        <f>SUM(L10:L294)</f>
        <v>918743376</v>
      </c>
      <c r="M295" s="65">
        <f>SUM(M10:M294)</f>
        <v>24936293</v>
      </c>
      <c r="N295" s="65">
        <f>SUM(N10:N294)</f>
        <v>943679669</v>
      </c>
      <c r="O295" s="136"/>
    </row>
    <row r="296" spans="1:15" ht="10.5" customHeight="1" x14ac:dyDescent="0.15">
      <c r="A296" s="66"/>
      <c r="G296" s="67"/>
      <c r="H296" s="68"/>
      <c r="I296" s="69"/>
      <c r="J296" s="69"/>
      <c r="K296" s="70"/>
      <c r="L296" s="70"/>
      <c r="M296" s="70"/>
      <c r="N296" s="70"/>
      <c r="O296" s="81"/>
    </row>
    <row r="297" spans="1:15" x14ac:dyDescent="0.15">
      <c r="A297" s="71" t="s">
        <v>814</v>
      </c>
      <c r="B297" s="71"/>
      <c r="C297" s="71" t="s">
        <v>815</v>
      </c>
      <c r="G297" s="67"/>
      <c r="H297" s="68"/>
      <c r="I297" s="69"/>
      <c r="J297" s="69"/>
    </row>
    <row r="298" spans="1:15" x14ac:dyDescent="0.15">
      <c r="A298" s="72" t="s">
        <v>796</v>
      </c>
      <c r="B298" s="44"/>
      <c r="C298" s="44"/>
      <c r="H298" s="73"/>
      <c r="K298" s="74"/>
      <c r="L298" s="75"/>
    </row>
    <row r="299" spans="1:15" x14ac:dyDescent="0.15">
      <c r="A299" s="72" t="s">
        <v>797</v>
      </c>
    </row>
    <row r="300" spans="1:15" x14ac:dyDescent="0.15">
      <c r="A300" s="72" t="s">
        <v>798</v>
      </c>
    </row>
    <row r="301" spans="1:15" x14ac:dyDescent="0.15">
      <c r="A301" s="72" t="s">
        <v>799</v>
      </c>
    </row>
    <row r="302" spans="1:15" x14ac:dyDescent="0.15">
      <c r="A302" s="76" t="s">
        <v>800</v>
      </c>
      <c r="B302" s="76" t="s">
        <v>417</v>
      </c>
    </row>
    <row r="303" spans="1:15" x14ac:dyDescent="0.15">
      <c r="A303" s="76" t="s">
        <v>801</v>
      </c>
    </row>
    <row r="304" spans="1:15" x14ac:dyDescent="0.15">
      <c r="A304" s="76" t="s">
        <v>778</v>
      </c>
    </row>
    <row r="305" spans="1:7" x14ac:dyDescent="0.15">
      <c r="A305" s="76" t="s">
        <v>779</v>
      </c>
      <c r="E305" s="77"/>
    </row>
    <row r="306" spans="1:7" x14ac:dyDescent="0.15">
      <c r="A306" s="78" t="s">
        <v>780</v>
      </c>
      <c r="B306" s="78" t="s">
        <v>422</v>
      </c>
      <c r="G306" s="78" t="s">
        <v>423</v>
      </c>
    </row>
    <row r="307" spans="1:7" x14ac:dyDescent="0.15">
      <c r="A307" s="78" t="s">
        <v>781</v>
      </c>
      <c r="B307" s="78" t="s">
        <v>425</v>
      </c>
      <c r="G307" s="78" t="s">
        <v>426</v>
      </c>
    </row>
    <row r="310" spans="1:7" ht="12.75" x14ac:dyDescent="0.2">
      <c r="A310" s="83" t="s">
        <v>427</v>
      </c>
      <c r="C310" s="6"/>
      <c r="E310" s="6"/>
    </row>
    <row r="311" spans="1:7" ht="12.75" x14ac:dyDescent="0.2">
      <c r="A311" s="1" t="s">
        <v>428</v>
      </c>
      <c r="C311" s="6"/>
      <c r="E311" s="6"/>
    </row>
    <row r="312" spans="1:7" ht="12.75" x14ac:dyDescent="0.2">
      <c r="A312" s="83" t="s">
        <v>816</v>
      </c>
      <c r="C312" s="6"/>
      <c r="E312" s="6"/>
    </row>
    <row r="313" spans="1:7" x14ac:dyDescent="0.15">
      <c r="A313" s="11"/>
      <c r="B313" s="2"/>
      <c r="C313" s="11"/>
      <c r="D313" s="11"/>
      <c r="E313" s="11"/>
      <c r="F313" s="11"/>
    </row>
    <row r="314" spans="1:7" ht="12.75" x14ac:dyDescent="0.2">
      <c r="A314" s="84"/>
      <c r="B314" s="85"/>
      <c r="C314" s="86"/>
      <c r="D314" s="86" t="s">
        <v>430</v>
      </c>
      <c r="E314" s="85"/>
      <c r="F314" s="87" t="s">
        <v>431</v>
      </c>
    </row>
    <row r="315" spans="1:7" ht="12.75" x14ac:dyDescent="0.2">
      <c r="A315" s="88" t="s">
        <v>4</v>
      </c>
      <c r="B315" s="89" t="s">
        <v>5</v>
      </c>
      <c r="C315" s="21"/>
      <c r="D315" s="89" t="s">
        <v>432</v>
      </c>
      <c r="E315" s="89" t="s">
        <v>433</v>
      </c>
      <c r="F315" s="90" t="s">
        <v>434</v>
      </c>
    </row>
    <row r="316" spans="1:7" ht="12.75" x14ac:dyDescent="0.2">
      <c r="A316" s="88" t="s">
        <v>435</v>
      </c>
      <c r="B316" s="89" t="s">
        <v>436</v>
      </c>
      <c r="C316" s="89" t="s">
        <v>7</v>
      </c>
      <c r="D316" s="89" t="s">
        <v>437</v>
      </c>
      <c r="E316" s="89" t="s">
        <v>438</v>
      </c>
      <c r="F316" s="90" t="s">
        <v>439</v>
      </c>
    </row>
    <row r="317" spans="1:7" ht="12.75" x14ac:dyDescent="0.2">
      <c r="A317" s="91"/>
      <c r="B317" s="92"/>
      <c r="C317" s="31"/>
      <c r="D317" s="92" t="s">
        <v>35</v>
      </c>
      <c r="E317" s="92" t="s">
        <v>35</v>
      </c>
      <c r="F317" s="93" t="s">
        <v>35</v>
      </c>
    </row>
    <row r="318" spans="1:7" x14ac:dyDescent="0.15">
      <c r="A318" s="11"/>
      <c r="B318" s="2"/>
      <c r="C318" s="11"/>
      <c r="D318" s="11"/>
      <c r="E318" s="11"/>
      <c r="F318" s="11"/>
    </row>
    <row r="319" spans="1:7" x14ac:dyDescent="0.15">
      <c r="A319" s="78" t="s">
        <v>212</v>
      </c>
      <c r="B319" s="2">
        <v>211</v>
      </c>
      <c r="C319" s="2" t="s">
        <v>51</v>
      </c>
      <c r="D319" s="94">
        <v>51749</v>
      </c>
      <c r="E319" s="94">
        <v>37761</v>
      </c>
      <c r="F319" s="95"/>
    </row>
    <row r="320" spans="1:7" x14ac:dyDescent="0.15">
      <c r="A320" s="78" t="s">
        <v>212</v>
      </c>
      <c r="B320" s="2">
        <v>211</v>
      </c>
      <c r="C320" s="2" t="s">
        <v>52</v>
      </c>
      <c r="D320" s="94">
        <v>34728</v>
      </c>
      <c r="E320" s="94">
        <v>16396</v>
      </c>
      <c r="F320" s="95"/>
    </row>
    <row r="321" spans="1:6" x14ac:dyDescent="0.15">
      <c r="A321" s="78" t="s">
        <v>212</v>
      </c>
      <c r="B321" s="2">
        <v>221</v>
      </c>
      <c r="C321" s="2" t="s">
        <v>56</v>
      </c>
      <c r="D321" s="94">
        <v>0</v>
      </c>
      <c r="E321" s="94">
        <v>85465</v>
      </c>
      <c r="F321" s="95"/>
    </row>
    <row r="322" spans="1:6" x14ac:dyDescent="0.15">
      <c r="A322" s="78" t="s">
        <v>212</v>
      </c>
      <c r="B322" s="2">
        <v>221</v>
      </c>
      <c r="C322" s="2" t="s">
        <v>58</v>
      </c>
      <c r="D322" s="94">
        <v>0</v>
      </c>
      <c r="E322" s="94">
        <v>10987</v>
      </c>
      <c r="F322" s="95"/>
    </row>
    <row r="323" spans="1:6" x14ac:dyDescent="0.15">
      <c r="A323" s="78" t="s">
        <v>212</v>
      </c>
      <c r="B323" s="2">
        <v>221</v>
      </c>
      <c r="C323" s="2" t="s">
        <v>59</v>
      </c>
      <c r="D323" s="94">
        <v>81405</v>
      </c>
      <c r="E323" s="94">
        <v>1501</v>
      </c>
      <c r="F323" s="95"/>
    </row>
    <row r="324" spans="1:6" x14ac:dyDescent="0.15">
      <c r="A324" s="78" t="s">
        <v>212</v>
      </c>
      <c r="B324" s="2">
        <v>221</v>
      </c>
      <c r="C324" s="2" t="s">
        <v>60</v>
      </c>
      <c r="D324" s="94">
        <v>18899</v>
      </c>
      <c r="E324" s="94">
        <v>350</v>
      </c>
      <c r="F324" s="95"/>
    </row>
    <row r="325" spans="1:6" x14ac:dyDescent="0.15">
      <c r="A325" s="78" t="s">
        <v>49</v>
      </c>
      <c r="B325" s="36">
        <v>245</v>
      </c>
      <c r="C325" s="2" t="s">
        <v>79</v>
      </c>
      <c r="D325" s="94">
        <v>205475</v>
      </c>
      <c r="E325" s="94">
        <v>93739</v>
      </c>
      <c r="F325" s="95"/>
    </row>
    <row r="326" spans="1:6" x14ac:dyDescent="0.15">
      <c r="A326" s="78" t="s">
        <v>49</v>
      </c>
      <c r="B326" s="36">
        <v>245</v>
      </c>
      <c r="C326" s="2" t="s">
        <v>80</v>
      </c>
      <c r="D326" s="94">
        <v>29216</v>
      </c>
      <c r="E326" s="94">
        <v>11289</v>
      </c>
      <c r="F326" s="95"/>
    </row>
    <row r="327" spans="1:6" x14ac:dyDescent="0.15">
      <c r="A327" s="78" t="s">
        <v>264</v>
      </c>
      <c r="B327" s="2">
        <v>262</v>
      </c>
      <c r="C327" s="2" t="s">
        <v>91</v>
      </c>
      <c r="D327" s="94">
        <v>130455</v>
      </c>
      <c r="E327" s="94">
        <v>10638</v>
      </c>
      <c r="F327" s="95"/>
    </row>
    <row r="328" spans="1:6" x14ac:dyDescent="0.15">
      <c r="A328" s="78" t="s">
        <v>264</v>
      </c>
      <c r="B328" s="2">
        <v>262</v>
      </c>
      <c r="C328" s="2" t="s">
        <v>92</v>
      </c>
      <c r="D328" s="94">
        <v>35029</v>
      </c>
      <c r="E328" s="94">
        <v>2269</v>
      </c>
      <c r="F328" s="95"/>
    </row>
    <row r="329" spans="1:6" x14ac:dyDescent="0.15">
      <c r="A329" s="35" t="s">
        <v>62</v>
      </c>
      <c r="B329" s="44">
        <v>319</v>
      </c>
      <c r="C329" s="36" t="s">
        <v>71</v>
      </c>
      <c r="D329" s="94">
        <v>267925</v>
      </c>
      <c r="E329" s="94">
        <v>181465</v>
      </c>
      <c r="F329" s="95"/>
    </row>
    <row r="330" spans="1:6" x14ac:dyDescent="0.15">
      <c r="A330" s="35" t="s">
        <v>236</v>
      </c>
      <c r="B330" s="44">
        <v>322</v>
      </c>
      <c r="C330" s="36" t="s">
        <v>127</v>
      </c>
      <c r="D330" s="94">
        <v>558626</v>
      </c>
      <c r="E330" s="94">
        <v>219035</v>
      </c>
      <c r="F330" s="95"/>
    </row>
    <row r="331" spans="1:6" x14ac:dyDescent="0.15">
      <c r="A331" s="35" t="s">
        <v>236</v>
      </c>
      <c r="B331" s="44">
        <v>322</v>
      </c>
      <c r="C331" s="36" t="s">
        <v>128</v>
      </c>
      <c r="D331" s="94">
        <v>147676</v>
      </c>
      <c r="E331" s="94">
        <v>54699</v>
      </c>
      <c r="F331" s="95"/>
    </row>
    <row r="332" spans="1:6" x14ac:dyDescent="0.15">
      <c r="A332" s="35" t="s">
        <v>236</v>
      </c>
      <c r="B332" s="44">
        <v>322</v>
      </c>
      <c r="C332" s="36" t="s">
        <v>130</v>
      </c>
      <c r="D332" s="94">
        <v>0</v>
      </c>
      <c r="E332" s="94">
        <v>71442</v>
      </c>
      <c r="F332" s="95"/>
    </row>
    <row r="333" spans="1:6" x14ac:dyDescent="0.15">
      <c r="A333" s="35" t="s">
        <v>441</v>
      </c>
      <c r="B333" s="44">
        <v>337</v>
      </c>
      <c r="C333" s="36" t="s">
        <v>142</v>
      </c>
      <c r="D333" s="94">
        <v>379272</v>
      </c>
      <c r="E333" s="94">
        <v>87036</v>
      </c>
      <c r="F333" s="95"/>
    </row>
    <row r="334" spans="1:6" x14ac:dyDescent="0.15">
      <c r="A334" s="35" t="s">
        <v>62</v>
      </c>
      <c r="B334" s="44">
        <v>341</v>
      </c>
      <c r="C334" s="36" t="s">
        <v>109</v>
      </c>
      <c r="D334" s="94">
        <v>92884</v>
      </c>
      <c r="E334" s="94">
        <v>42179</v>
      </c>
      <c r="F334" s="95"/>
    </row>
    <row r="335" spans="1:6" x14ac:dyDescent="0.15">
      <c r="A335" s="35" t="s">
        <v>96</v>
      </c>
      <c r="B335" s="44">
        <v>351</v>
      </c>
      <c r="C335" s="36" t="s">
        <v>153</v>
      </c>
      <c r="D335" s="94">
        <v>196587</v>
      </c>
      <c r="E335" s="94">
        <v>82001</v>
      </c>
      <c r="F335" s="95"/>
    </row>
    <row r="336" spans="1:6" x14ac:dyDescent="0.15">
      <c r="A336" s="35" t="s">
        <v>96</v>
      </c>
      <c r="B336" s="44">
        <v>351</v>
      </c>
      <c r="C336" s="36" t="s">
        <v>154</v>
      </c>
      <c r="D336" s="94">
        <v>76178</v>
      </c>
      <c r="E336" s="94">
        <v>31776</v>
      </c>
      <c r="F336" s="95"/>
    </row>
    <row r="337" spans="1:6" x14ac:dyDescent="0.15">
      <c r="A337" s="35" t="s">
        <v>96</v>
      </c>
      <c r="B337" s="44">
        <v>351</v>
      </c>
      <c r="C337" s="36" t="s">
        <v>157</v>
      </c>
      <c r="D337" s="94">
        <v>0</v>
      </c>
      <c r="E337" s="94">
        <v>11880</v>
      </c>
      <c r="F337" s="95"/>
    </row>
    <row r="338" spans="1:6" x14ac:dyDescent="0.15">
      <c r="A338" s="35" t="s">
        <v>96</v>
      </c>
      <c r="B338" s="44">
        <v>351</v>
      </c>
      <c r="C338" s="36" t="s">
        <v>163</v>
      </c>
      <c r="D338" s="94">
        <v>412918</v>
      </c>
      <c r="E338" s="94">
        <v>152792</v>
      </c>
      <c r="F338" s="95"/>
    </row>
    <row r="339" spans="1:6" x14ac:dyDescent="0.15">
      <c r="A339" s="35" t="s">
        <v>96</v>
      </c>
      <c r="B339" s="44">
        <v>351</v>
      </c>
      <c r="C339" s="36" t="s">
        <v>164</v>
      </c>
      <c r="D339" s="94">
        <v>88778</v>
      </c>
      <c r="E339" s="94">
        <v>32850</v>
      </c>
      <c r="F339" s="95"/>
    </row>
    <row r="340" spans="1:6" x14ac:dyDescent="0.15">
      <c r="A340" s="35" t="s">
        <v>96</v>
      </c>
      <c r="B340" s="44">
        <v>351</v>
      </c>
      <c r="C340" s="36" t="s">
        <v>166</v>
      </c>
      <c r="D340" s="94">
        <v>0</v>
      </c>
      <c r="E340" s="94">
        <v>16334</v>
      </c>
      <c r="F340" s="95"/>
    </row>
    <row r="341" spans="1:6" x14ac:dyDescent="0.15">
      <c r="A341" s="35" t="s">
        <v>96</v>
      </c>
      <c r="B341" s="44">
        <v>351</v>
      </c>
      <c r="C341" s="36" t="s">
        <v>173</v>
      </c>
      <c r="D341" s="94">
        <v>141257</v>
      </c>
      <c r="E341" s="94">
        <v>96090</v>
      </c>
      <c r="F341" s="95"/>
    </row>
    <row r="342" spans="1:6" x14ac:dyDescent="0.15">
      <c r="A342" s="35" t="s">
        <v>96</v>
      </c>
      <c r="B342" s="44">
        <v>351</v>
      </c>
      <c r="C342" s="36" t="s">
        <v>174</v>
      </c>
      <c r="D342" s="94">
        <v>35662</v>
      </c>
      <c r="E342" s="94">
        <v>24259</v>
      </c>
      <c r="F342" s="95"/>
    </row>
    <row r="343" spans="1:6" x14ac:dyDescent="0.15">
      <c r="A343" s="35" t="s">
        <v>96</v>
      </c>
      <c r="B343" s="44">
        <v>351</v>
      </c>
      <c r="C343" s="36" t="s">
        <v>175</v>
      </c>
      <c r="D343" s="94">
        <v>0</v>
      </c>
      <c r="E343" s="94">
        <v>5197</v>
      </c>
      <c r="F343" s="95"/>
    </row>
    <row r="344" spans="1:6" x14ac:dyDescent="0.15">
      <c r="A344" s="35" t="s">
        <v>236</v>
      </c>
      <c r="B344" s="44">
        <v>351</v>
      </c>
      <c r="C344" s="36" t="s">
        <v>183</v>
      </c>
      <c r="D344" s="94">
        <v>225730</v>
      </c>
      <c r="E344" s="94">
        <v>80775</v>
      </c>
      <c r="F344" s="95"/>
    </row>
    <row r="345" spans="1:6" x14ac:dyDescent="0.15">
      <c r="A345" s="35" t="s">
        <v>236</v>
      </c>
      <c r="B345" s="44">
        <v>351</v>
      </c>
      <c r="C345" s="36" t="s">
        <v>185</v>
      </c>
      <c r="D345" s="94">
        <v>57687</v>
      </c>
      <c r="E345" s="94">
        <v>20642</v>
      </c>
      <c r="F345" s="95"/>
    </row>
    <row r="346" spans="1:6" x14ac:dyDescent="0.15">
      <c r="A346" s="35" t="s">
        <v>236</v>
      </c>
      <c r="B346" s="44">
        <v>351</v>
      </c>
      <c r="C346" s="36" t="s">
        <v>187</v>
      </c>
      <c r="D346" s="94">
        <v>0</v>
      </c>
      <c r="E346" s="94">
        <v>3712</v>
      </c>
      <c r="F346" s="95"/>
    </row>
    <row r="347" spans="1:6" x14ac:dyDescent="0.15">
      <c r="A347" s="35" t="s">
        <v>96</v>
      </c>
      <c r="B347" s="44">
        <v>363</v>
      </c>
      <c r="C347" s="36" t="s">
        <v>190</v>
      </c>
      <c r="D347" s="94">
        <v>39767</v>
      </c>
      <c r="E347" s="94">
        <v>23706</v>
      </c>
      <c r="F347" s="95"/>
    </row>
    <row r="348" spans="1:6" x14ac:dyDescent="0.15">
      <c r="A348" s="35" t="s">
        <v>96</v>
      </c>
      <c r="B348" s="44">
        <v>363</v>
      </c>
      <c r="C348" s="36" t="s">
        <v>191</v>
      </c>
      <c r="D348" s="94">
        <v>9544</v>
      </c>
      <c r="E348" s="94">
        <v>5689</v>
      </c>
      <c r="F348" s="95"/>
    </row>
    <row r="349" spans="1:6" x14ac:dyDescent="0.15">
      <c r="A349" s="35" t="s">
        <v>62</v>
      </c>
      <c r="B349" s="44">
        <v>367</v>
      </c>
      <c r="C349" s="36" t="s">
        <v>51</v>
      </c>
      <c r="D349" s="94">
        <v>125691</v>
      </c>
      <c r="E349" s="94">
        <v>54062</v>
      </c>
      <c r="F349" s="95"/>
    </row>
    <row r="350" spans="1:6" x14ac:dyDescent="0.15">
      <c r="A350" s="35" t="s">
        <v>62</v>
      </c>
      <c r="B350" s="44">
        <v>367</v>
      </c>
      <c r="C350" s="36" t="s">
        <v>442</v>
      </c>
      <c r="D350" s="94">
        <v>134555</v>
      </c>
      <c r="E350" s="94">
        <v>109398</v>
      </c>
      <c r="F350" s="95"/>
    </row>
    <row r="351" spans="1:6" x14ac:dyDescent="0.15">
      <c r="A351" s="35" t="s">
        <v>756</v>
      </c>
      <c r="B351" s="44">
        <v>383</v>
      </c>
      <c r="C351" s="36" t="s">
        <v>103</v>
      </c>
      <c r="D351" s="94">
        <v>51710</v>
      </c>
      <c r="E351" s="94">
        <v>37093</v>
      </c>
      <c r="F351" s="95"/>
    </row>
    <row r="352" spans="1:6" x14ac:dyDescent="0.15">
      <c r="A352" s="35" t="s">
        <v>62</v>
      </c>
      <c r="B352" s="44">
        <v>420</v>
      </c>
      <c r="C352" s="36" t="s">
        <v>207</v>
      </c>
      <c r="D352" s="94">
        <v>209792</v>
      </c>
      <c r="E352" s="94">
        <v>60218</v>
      </c>
      <c r="F352" s="95"/>
    </row>
    <row r="353" spans="1:6" x14ac:dyDescent="0.15">
      <c r="A353" s="35" t="s">
        <v>62</v>
      </c>
      <c r="B353" s="44">
        <v>420</v>
      </c>
      <c r="C353" s="36" t="s">
        <v>208</v>
      </c>
      <c r="D353" s="94">
        <v>21560</v>
      </c>
      <c r="E353" s="94">
        <v>17071</v>
      </c>
      <c r="F353" s="95"/>
    </row>
    <row r="354" spans="1:6" x14ac:dyDescent="0.15">
      <c r="A354" s="35" t="s">
        <v>212</v>
      </c>
      <c r="B354" s="44">
        <v>430</v>
      </c>
      <c r="C354" s="36" t="s">
        <v>226</v>
      </c>
      <c r="D354" s="94">
        <v>4172656</v>
      </c>
      <c r="E354" s="94">
        <v>624027</v>
      </c>
      <c r="F354" s="95"/>
    </row>
    <row r="355" spans="1:6" x14ac:dyDescent="0.15">
      <c r="A355" s="35" t="s">
        <v>212</v>
      </c>
      <c r="B355" s="44">
        <v>430</v>
      </c>
      <c r="C355" s="36" t="s">
        <v>227</v>
      </c>
      <c r="D355" s="94">
        <v>568554</v>
      </c>
      <c r="E355" s="94">
        <v>179195</v>
      </c>
      <c r="F355" s="95"/>
    </row>
    <row r="356" spans="1:6" x14ac:dyDescent="0.15">
      <c r="A356" s="35" t="s">
        <v>69</v>
      </c>
      <c r="B356" s="44">
        <v>449</v>
      </c>
      <c r="C356" s="36" t="s">
        <v>207</v>
      </c>
      <c r="D356" s="94">
        <v>126045</v>
      </c>
      <c r="E356" s="94">
        <v>12851</v>
      </c>
      <c r="F356" s="95"/>
    </row>
    <row r="357" spans="1:6" x14ac:dyDescent="0.15">
      <c r="A357" s="35" t="s">
        <v>441</v>
      </c>
      <c r="B357" s="44">
        <v>486</v>
      </c>
      <c r="C357" s="36" t="s">
        <v>109</v>
      </c>
      <c r="D357" s="94">
        <v>109278</v>
      </c>
      <c r="E357" s="94">
        <v>74211</v>
      </c>
      <c r="F357" s="95"/>
    </row>
    <row r="358" spans="1:6" x14ac:dyDescent="0.15">
      <c r="A358" s="35" t="s">
        <v>136</v>
      </c>
      <c r="B358" s="44">
        <v>486</v>
      </c>
      <c r="C358" s="36" t="s">
        <v>205</v>
      </c>
      <c r="D358" s="94">
        <v>87654</v>
      </c>
      <c r="E358" s="94">
        <v>73348</v>
      </c>
      <c r="F358" s="95"/>
    </row>
    <row r="359" spans="1:6" x14ac:dyDescent="0.15">
      <c r="A359" s="35" t="s">
        <v>62</v>
      </c>
      <c r="B359" s="44">
        <v>495</v>
      </c>
      <c r="C359" s="36" t="s">
        <v>297</v>
      </c>
      <c r="D359" s="94">
        <v>267963</v>
      </c>
      <c r="E359" s="94">
        <v>89424</v>
      </c>
      <c r="F359" s="95"/>
    </row>
    <row r="360" spans="1:6" x14ac:dyDescent="0.15">
      <c r="A360" s="35" t="s">
        <v>62</v>
      </c>
      <c r="B360" s="44">
        <v>495</v>
      </c>
      <c r="C360" s="36" t="s">
        <v>298</v>
      </c>
      <c r="D360" s="94">
        <v>0</v>
      </c>
      <c r="E360" s="94">
        <v>14333</v>
      </c>
      <c r="F360" s="95"/>
    </row>
    <row r="361" spans="1:6" x14ac:dyDescent="0.15">
      <c r="A361" s="35" t="s">
        <v>62</v>
      </c>
      <c r="B361" s="44">
        <v>495</v>
      </c>
      <c r="C361" s="36" t="s">
        <v>299</v>
      </c>
      <c r="D361" s="94">
        <v>0</v>
      </c>
      <c r="E361" s="94">
        <v>9206</v>
      </c>
      <c r="F361" s="95"/>
    </row>
    <row r="362" spans="1:6" x14ac:dyDescent="0.15">
      <c r="A362" s="35" t="s">
        <v>62</v>
      </c>
      <c r="B362" s="44">
        <v>495</v>
      </c>
      <c r="C362" s="36" t="s">
        <v>300</v>
      </c>
      <c r="D362" s="94">
        <v>0</v>
      </c>
      <c r="E362" s="94">
        <v>8113</v>
      </c>
      <c r="F362" s="95"/>
    </row>
    <row r="363" spans="1:6" x14ac:dyDescent="0.15">
      <c r="A363" s="35" t="s">
        <v>62</v>
      </c>
      <c r="B363" s="44">
        <v>495</v>
      </c>
      <c r="C363" s="57" t="s">
        <v>302</v>
      </c>
      <c r="D363" s="94">
        <v>0</v>
      </c>
      <c r="E363" s="94">
        <v>10511</v>
      </c>
      <c r="F363" s="95"/>
    </row>
    <row r="364" spans="1:6" x14ac:dyDescent="0.15">
      <c r="A364" s="35" t="s">
        <v>62</v>
      </c>
      <c r="B364" s="44">
        <v>495</v>
      </c>
      <c r="C364" s="36" t="s">
        <v>52</v>
      </c>
      <c r="D364" s="94">
        <v>227305</v>
      </c>
      <c r="E364" s="94">
        <v>79297</v>
      </c>
      <c r="F364" s="95"/>
    </row>
    <row r="365" spans="1:6" x14ac:dyDescent="0.15">
      <c r="A365" s="35" t="s">
        <v>62</v>
      </c>
      <c r="B365" s="44">
        <v>495</v>
      </c>
      <c r="C365" s="36" t="s">
        <v>444</v>
      </c>
      <c r="D365" s="94">
        <v>0</v>
      </c>
      <c r="E365" s="94">
        <v>15102</v>
      </c>
      <c r="F365" s="95"/>
    </row>
    <row r="366" spans="1:6" x14ac:dyDescent="0.15">
      <c r="A366" s="35" t="s">
        <v>62</v>
      </c>
      <c r="B366" s="44">
        <v>495</v>
      </c>
      <c r="C366" s="36" t="s">
        <v>757</v>
      </c>
      <c r="D366" s="94">
        <v>0</v>
      </c>
      <c r="E366" s="94">
        <v>5732</v>
      </c>
      <c r="F366" s="95"/>
    </row>
    <row r="367" spans="1:6" x14ac:dyDescent="0.15">
      <c r="A367" s="35" t="s">
        <v>62</v>
      </c>
      <c r="B367" s="44">
        <v>495</v>
      </c>
      <c r="C367" s="36" t="s">
        <v>758</v>
      </c>
      <c r="D367" s="94">
        <v>0</v>
      </c>
      <c r="E367" s="94">
        <v>3001</v>
      </c>
      <c r="F367" s="95"/>
    </row>
    <row r="368" spans="1:6" x14ac:dyDescent="0.15">
      <c r="A368" s="35" t="s">
        <v>62</v>
      </c>
      <c r="B368" s="44">
        <v>495</v>
      </c>
      <c r="C368" s="36" t="s">
        <v>759</v>
      </c>
      <c r="D368" s="94">
        <v>0</v>
      </c>
      <c r="E368" s="94">
        <v>6698</v>
      </c>
      <c r="F368" s="95"/>
    </row>
    <row r="369" spans="1:6" x14ac:dyDescent="0.15">
      <c r="A369" s="35" t="s">
        <v>332</v>
      </c>
      <c r="B369" s="44">
        <v>495</v>
      </c>
      <c r="C369" s="36" t="s">
        <v>445</v>
      </c>
      <c r="D369" s="94">
        <v>200137</v>
      </c>
      <c r="E369" s="94">
        <v>86872</v>
      </c>
      <c r="F369" s="95"/>
    </row>
    <row r="370" spans="1:6" x14ac:dyDescent="0.15">
      <c r="A370" s="35" t="s">
        <v>332</v>
      </c>
      <c r="B370" s="44">
        <v>495</v>
      </c>
      <c r="C370" s="36" t="s">
        <v>446</v>
      </c>
      <c r="D370" s="94">
        <v>0</v>
      </c>
      <c r="E370" s="94">
        <v>10768</v>
      </c>
      <c r="F370" s="95"/>
    </row>
    <row r="371" spans="1:6" x14ac:dyDescent="0.15">
      <c r="A371" s="35" t="s">
        <v>332</v>
      </c>
      <c r="B371" s="44">
        <v>495</v>
      </c>
      <c r="C371" s="36" t="s">
        <v>760</v>
      </c>
      <c r="D371" s="94">
        <v>0</v>
      </c>
      <c r="E371" s="94">
        <v>3469</v>
      </c>
      <c r="F371" s="95"/>
    </row>
    <row r="372" spans="1:6" x14ac:dyDescent="0.15">
      <c r="A372" s="35" t="s">
        <v>332</v>
      </c>
      <c r="B372" s="44">
        <v>495</v>
      </c>
      <c r="C372" s="36" t="s">
        <v>761</v>
      </c>
      <c r="D372" s="94">
        <v>0</v>
      </c>
      <c r="E372" s="94">
        <v>1802</v>
      </c>
      <c r="F372" s="95"/>
    </row>
    <row r="373" spans="1:6" x14ac:dyDescent="0.15">
      <c r="A373" s="35" t="s">
        <v>332</v>
      </c>
      <c r="B373" s="44">
        <v>495</v>
      </c>
      <c r="C373" s="36" t="s">
        <v>762</v>
      </c>
      <c r="D373" s="94">
        <v>0</v>
      </c>
      <c r="E373" s="94">
        <v>2703</v>
      </c>
      <c r="F373" s="95"/>
    </row>
    <row r="374" spans="1:6" x14ac:dyDescent="0.15">
      <c r="A374" s="35" t="s">
        <v>332</v>
      </c>
      <c r="B374" s="44">
        <v>510</v>
      </c>
      <c r="C374" s="36" t="s">
        <v>260</v>
      </c>
      <c r="D374" s="94">
        <v>416381</v>
      </c>
      <c r="E374" s="94">
        <v>139131</v>
      </c>
      <c r="F374" s="95"/>
    </row>
    <row r="375" spans="1:6" x14ac:dyDescent="0.15">
      <c r="A375" s="35" t="s">
        <v>332</v>
      </c>
      <c r="B375" s="44">
        <v>510</v>
      </c>
      <c r="C375" s="36" t="s">
        <v>263</v>
      </c>
      <c r="D375" s="94">
        <v>67794</v>
      </c>
      <c r="E375" s="94">
        <v>22764</v>
      </c>
      <c r="F375" s="95"/>
    </row>
    <row r="376" spans="1:6" x14ac:dyDescent="0.15">
      <c r="A376" s="35" t="s">
        <v>230</v>
      </c>
      <c r="B376" s="44">
        <v>511</v>
      </c>
      <c r="C376" s="36" t="s">
        <v>276</v>
      </c>
      <c r="D376" s="94">
        <v>1026319</v>
      </c>
      <c r="E376" s="94">
        <v>188263</v>
      </c>
      <c r="F376" s="95"/>
    </row>
    <row r="377" spans="1:6" x14ac:dyDescent="0.15">
      <c r="A377" s="35" t="s">
        <v>258</v>
      </c>
      <c r="B377" s="44">
        <v>511</v>
      </c>
      <c r="C377" s="36" t="s">
        <v>277</v>
      </c>
      <c r="D377" s="94">
        <v>0</v>
      </c>
      <c r="E377" s="94">
        <v>64577</v>
      </c>
      <c r="F377" s="95"/>
    </row>
    <row r="378" spans="1:6" x14ac:dyDescent="0.15">
      <c r="A378" s="35" t="s">
        <v>332</v>
      </c>
      <c r="B378" s="44">
        <v>582</v>
      </c>
      <c r="C378" s="36" t="s">
        <v>353</v>
      </c>
      <c r="D378" s="94">
        <v>330771</v>
      </c>
      <c r="E378" s="94">
        <v>162040</v>
      </c>
      <c r="F378" s="95"/>
    </row>
    <row r="379" spans="1:6" x14ac:dyDescent="0.15">
      <c r="A379" s="35" t="s">
        <v>332</v>
      </c>
      <c r="B379" s="44">
        <v>582</v>
      </c>
      <c r="C379" s="36" t="s">
        <v>354</v>
      </c>
      <c r="D379" s="94">
        <v>19781</v>
      </c>
      <c r="E379" s="94">
        <v>9735</v>
      </c>
      <c r="F379" s="95"/>
    </row>
    <row r="380" spans="1:6" x14ac:dyDescent="0.15">
      <c r="A380" s="35" t="s">
        <v>264</v>
      </c>
      <c r="B380" s="44">
        <v>614</v>
      </c>
      <c r="C380" s="36" t="s">
        <v>380</v>
      </c>
      <c r="D380" s="94">
        <v>0</v>
      </c>
      <c r="E380" s="94">
        <v>214221</v>
      </c>
      <c r="F380" s="95"/>
    </row>
    <row r="381" spans="1:6" x14ac:dyDescent="0.15">
      <c r="A381" s="35" t="s">
        <v>258</v>
      </c>
      <c r="B381" s="44">
        <v>658</v>
      </c>
      <c r="C381" s="36" t="s">
        <v>751</v>
      </c>
      <c r="D381" s="94">
        <v>0</v>
      </c>
      <c r="E381" s="94">
        <v>170585</v>
      </c>
      <c r="F381" s="95"/>
    </row>
    <row r="382" spans="1:6" x14ac:dyDescent="0.15">
      <c r="A382" s="35"/>
      <c r="B382" s="44"/>
      <c r="C382" s="36"/>
      <c r="D382" s="94"/>
      <c r="E382" s="94"/>
      <c r="F382" s="95"/>
    </row>
    <row r="383" spans="1:6" x14ac:dyDescent="0.15">
      <c r="A383" s="96" t="s">
        <v>447</v>
      </c>
      <c r="B383" s="60"/>
      <c r="C383" s="61"/>
      <c r="D383" s="59">
        <v>11481393</v>
      </c>
      <c r="E383" s="59">
        <v>4073775</v>
      </c>
      <c r="F383" s="59">
        <v>0</v>
      </c>
    </row>
    <row r="385" spans="1:12" ht="12.75" x14ac:dyDescent="0.2">
      <c r="A385" s="8" t="s">
        <v>448</v>
      </c>
      <c r="B385" s="79"/>
      <c r="C385" s="79"/>
      <c r="E385" s="6"/>
      <c r="F385" s="97"/>
      <c r="G385" s="97"/>
      <c r="L385" s="98"/>
    </row>
    <row r="386" spans="1:12" ht="12.75" x14ac:dyDescent="0.2">
      <c r="A386" s="1" t="s">
        <v>428</v>
      </c>
      <c r="B386" s="79"/>
      <c r="C386" s="79"/>
      <c r="E386" s="6"/>
      <c r="F386" s="97"/>
      <c r="G386" s="97"/>
      <c r="L386" s="98"/>
    </row>
    <row r="387" spans="1:12" ht="12.75" x14ac:dyDescent="0.2">
      <c r="A387" s="83" t="s">
        <v>816</v>
      </c>
      <c r="B387" s="6"/>
      <c r="C387" s="6"/>
      <c r="E387" s="6"/>
      <c r="F387" s="97"/>
      <c r="G387" s="97"/>
      <c r="L387" s="98"/>
    </row>
    <row r="388" spans="1:12" x14ac:dyDescent="0.15">
      <c r="A388" s="11"/>
      <c r="B388" s="11"/>
      <c r="C388" s="11"/>
      <c r="D388" s="11"/>
      <c r="E388" s="11"/>
      <c r="F388" s="99"/>
      <c r="G388" s="99"/>
      <c r="H388" s="11"/>
      <c r="I388" s="11"/>
      <c r="J388" s="11"/>
      <c r="K388" s="11"/>
      <c r="L388" s="98"/>
    </row>
    <row r="389" spans="1:12" ht="12.75" x14ac:dyDescent="0.2">
      <c r="A389" s="84"/>
      <c r="B389" s="85" t="s">
        <v>449</v>
      </c>
      <c r="C389" s="85"/>
      <c r="D389" s="85"/>
      <c r="E389" s="100"/>
      <c r="F389" s="85" t="s">
        <v>450</v>
      </c>
      <c r="G389" s="85" t="s">
        <v>451</v>
      </c>
      <c r="H389" s="85" t="s">
        <v>452</v>
      </c>
      <c r="I389" s="85" t="s">
        <v>14</v>
      </c>
      <c r="J389" s="85" t="s">
        <v>452</v>
      </c>
      <c r="K389" s="85" t="s">
        <v>453</v>
      </c>
      <c r="L389" s="85" t="s">
        <v>454</v>
      </c>
    </row>
    <row r="390" spans="1:12" ht="12.75" x14ac:dyDescent="0.2">
      <c r="A390" s="88" t="s">
        <v>455</v>
      </c>
      <c r="B390" s="89" t="s">
        <v>456</v>
      </c>
      <c r="C390" s="89" t="s">
        <v>457</v>
      </c>
      <c r="D390" s="89" t="s">
        <v>5</v>
      </c>
      <c r="E390" s="89" t="s">
        <v>7</v>
      </c>
      <c r="F390" s="89" t="s">
        <v>15</v>
      </c>
      <c r="G390" s="89" t="s">
        <v>458</v>
      </c>
      <c r="H390" s="89" t="s">
        <v>459</v>
      </c>
      <c r="I390" s="89" t="s">
        <v>460</v>
      </c>
      <c r="J390" s="89" t="s">
        <v>461</v>
      </c>
      <c r="K390" s="89" t="s">
        <v>462</v>
      </c>
      <c r="L390" s="89" t="s">
        <v>463</v>
      </c>
    </row>
    <row r="391" spans="1:12" ht="12.75" x14ac:dyDescent="0.2">
      <c r="A391" s="88" t="s">
        <v>435</v>
      </c>
      <c r="B391" s="89" t="s">
        <v>464</v>
      </c>
      <c r="C391" s="89" t="s">
        <v>465</v>
      </c>
      <c r="D391" s="89" t="s">
        <v>466</v>
      </c>
      <c r="E391" s="21"/>
      <c r="F391" s="89" t="s">
        <v>467</v>
      </c>
      <c r="G391" s="89" t="s">
        <v>468</v>
      </c>
      <c r="H391" s="89" t="s">
        <v>469</v>
      </c>
      <c r="I391" s="89" t="s">
        <v>470</v>
      </c>
      <c r="J391" s="89" t="s">
        <v>22</v>
      </c>
      <c r="K391" s="101" t="s">
        <v>22</v>
      </c>
      <c r="L391" s="101" t="s">
        <v>471</v>
      </c>
    </row>
    <row r="392" spans="1:12" ht="12.75" x14ac:dyDescent="0.2">
      <c r="A392" s="91"/>
      <c r="B392" s="92" t="s">
        <v>472</v>
      </c>
      <c r="C392" s="92"/>
      <c r="D392" s="92"/>
      <c r="E392" s="31"/>
      <c r="F392" s="102"/>
      <c r="G392" s="102"/>
      <c r="H392" s="92"/>
      <c r="I392" s="92" t="s">
        <v>35</v>
      </c>
      <c r="J392" s="92"/>
      <c r="K392" s="103"/>
      <c r="L392" s="103" t="s">
        <v>473</v>
      </c>
    </row>
    <row r="393" spans="1:12" x14ac:dyDescent="0.15">
      <c r="A393" s="11"/>
      <c r="B393" s="11"/>
      <c r="C393" s="11"/>
      <c r="D393" s="11"/>
      <c r="E393" s="11"/>
      <c r="F393" s="99"/>
      <c r="G393" s="99"/>
      <c r="H393" s="11"/>
      <c r="I393" s="11"/>
      <c r="J393" s="11"/>
      <c r="K393" s="11"/>
      <c r="L393" s="98"/>
    </row>
    <row r="394" spans="1:12" ht="12.75" x14ac:dyDescent="0.2">
      <c r="A394" s="140" t="s">
        <v>817</v>
      </c>
      <c r="B394" s="6"/>
      <c r="C394" s="6"/>
      <c r="D394" s="44"/>
      <c r="E394" s="36"/>
      <c r="F394" s="104"/>
      <c r="G394" s="36"/>
      <c r="H394" s="105"/>
      <c r="I394" s="105"/>
      <c r="J394" s="105"/>
      <c r="K394" s="105"/>
      <c r="L394" s="98"/>
    </row>
    <row r="395" spans="1:12" x14ac:dyDescent="0.15">
      <c r="A395" s="35"/>
      <c r="B395" s="35"/>
      <c r="C395" s="6"/>
      <c r="D395" s="44"/>
      <c r="E395" s="36"/>
      <c r="F395" s="104"/>
      <c r="G395" s="36"/>
      <c r="H395" s="105"/>
      <c r="I395" s="105"/>
      <c r="J395" s="105"/>
      <c r="K395" s="105"/>
      <c r="L395" s="98"/>
    </row>
    <row r="396" spans="1:12" x14ac:dyDescent="0.15">
      <c r="A396" s="106" t="s">
        <v>447</v>
      </c>
      <c r="B396" s="61"/>
      <c r="C396" s="61"/>
      <c r="D396" s="61"/>
      <c r="E396" s="61"/>
      <c r="F396" s="107"/>
      <c r="G396" s="107"/>
      <c r="H396" s="59"/>
      <c r="I396" s="63">
        <v>0</v>
      </c>
      <c r="J396" s="63">
        <v>0</v>
      </c>
      <c r="K396" s="63">
        <v>0</v>
      </c>
      <c r="L396" s="59"/>
    </row>
    <row r="397" spans="1:12" x14ac:dyDescent="0.15">
      <c r="A397" s="108"/>
      <c r="B397" s="6"/>
      <c r="C397" s="6"/>
      <c r="E397" s="6"/>
      <c r="F397" s="97"/>
      <c r="G397" s="97"/>
      <c r="H397" s="66"/>
      <c r="I397" s="66"/>
      <c r="J397" s="66"/>
      <c r="K397" s="66"/>
      <c r="L397" s="98"/>
    </row>
    <row r="398" spans="1:12" x14ac:dyDescent="0.15">
      <c r="A398" s="109" t="s">
        <v>475</v>
      </c>
      <c r="B398" s="6"/>
      <c r="C398" s="6"/>
      <c r="E398" s="6"/>
      <c r="F398" s="97"/>
      <c r="G398" s="97"/>
      <c r="H398" s="81"/>
      <c r="I398" s="81"/>
      <c r="J398" s="81"/>
      <c r="K398" s="81"/>
      <c r="L398" s="98"/>
    </row>
    <row r="399" spans="1:12" x14ac:dyDescent="0.15">
      <c r="A399" s="72" t="s">
        <v>476</v>
      </c>
      <c r="B399" s="6"/>
      <c r="C399" s="6"/>
      <c r="E399" s="74"/>
      <c r="F399" s="110"/>
      <c r="G399" s="111"/>
      <c r="H399" s="81"/>
      <c r="I399" s="81"/>
      <c r="J399" s="81"/>
      <c r="K399" s="81"/>
      <c r="L399" s="98"/>
    </row>
    <row r="400" spans="1:12" x14ac:dyDescent="0.15">
      <c r="A400" s="72" t="s">
        <v>477</v>
      </c>
      <c r="B400" s="6"/>
      <c r="C400" s="6"/>
      <c r="E400" s="6"/>
      <c r="F400" s="97"/>
      <c r="G400" s="97"/>
      <c r="L400" s="98"/>
    </row>
    <row r="401" spans="1:12" x14ac:dyDescent="0.15">
      <c r="A401" s="112"/>
      <c r="B401" s="6"/>
      <c r="C401" s="6"/>
      <c r="E401" s="6"/>
      <c r="F401" s="97"/>
      <c r="G401" s="97"/>
      <c r="H401" s="81"/>
      <c r="I401" s="81"/>
      <c r="J401" s="81"/>
      <c r="K401" s="81"/>
      <c r="L401" s="98"/>
    </row>
    <row r="402" spans="1:12" x14ac:dyDescent="0.15">
      <c r="A402" s="112"/>
      <c r="B402" s="6"/>
      <c r="C402" s="6"/>
      <c r="E402" s="6"/>
      <c r="F402" s="97"/>
      <c r="G402" s="97"/>
      <c r="H402" s="81"/>
      <c r="I402" s="81"/>
      <c r="J402" s="81"/>
      <c r="K402" s="81"/>
      <c r="L402" s="98"/>
    </row>
    <row r="403" spans="1:12" ht="12.75" x14ac:dyDescent="0.2">
      <c r="A403" s="113"/>
      <c r="B403" s="113"/>
      <c r="C403" s="114"/>
      <c r="D403" s="114"/>
      <c r="E403" s="114"/>
      <c r="F403" s="114"/>
    </row>
    <row r="404" spans="1:12" x14ac:dyDescent="0.15">
      <c r="A404" s="115" t="s">
        <v>478</v>
      </c>
      <c r="B404" s="116"/>
      <c r="C404" s="116"/>
      <c r="D404" s="116"/>
      <c r="E404" s="116"/>
      <c r="F404" s="117"/>
    </row>
    <row r="405" spans="1:12" ht="31.5" x14ac:dyDescent="0.15">
      <c r="A405" s="118" t="s">
        <v>479</v>
      </c>
      <c r="B405" s="119" t="s">
        <v>480</v>
      </c>
      <c r="C405" s="119" t="s">
        <v>481</v>
      </c>
      <c r="D405" s="120" t="s">
        <v>482</v>
      </c>
      <c r="E405" s="119" t="s">
        <v>483</v>
      </c>
      <c r="F405" s="121" t="s">
        <v>484</v>
      </c>
    </row>
    <row r="406" spans="1:12" ht="112.5" x14ac:dyDescent="0.15">
      <c r="A406" s="122">
        <v>193</v>
      </c>
      <c r="B406" s="123" t="s">
        <v>37</v>
      </c>
      <c r="C406" s="123" t="s">
        <v>485</v>
      </c>
      <c r="D406" s="123" t="s">
        <v>486</v>
      </c>
      <c r="E406" s="124" t="s">
        <v>487</v>
      </c>
      <c r="F406" s="124" t="s">
        <v>488</v>
      </c>
    </row>
    <row r="407" spans="1:12" ht="112.5" x14ac:dyDescent="0.15">
      <c r="A407" s="125">
        <v>199</v>
      </c>
      <c r="B407" s="126" t="s">
        <v>42</v>
      </c>
      <c r="C407" s="126" t="s">
        <v>485</v>
      </c>
      <c r="D407" s="126" t="s">
        <v>486</v>
      </c>
      <c r="E407" s="127" t="s">
        <v>487</v>
      </c>
      <c r="F407" s="127" t="s">
        <v>489</v>
      </c>
    </row>
    <row r="408" spans="1:12" ht="146.25" x14ac:dyDescent="0.15">
      <c r="A408" s="122">
        <v>202</v>
      </c>
      <c r="B408" s="123" t="s">
        <v>45</v>
      </c>
      <c r="C408" s="123" t="s">
        <v>485</v>
      </c>
      <c r="D408" s="123" t="s">
        <v>486</v>
      </c>
      <c r="E408" s="124" t="s">
        <v>490</v>
      </c>
      <c r="F408" s="124" t="s">
        <v>491</v>
      </c>
    </row>
    <row r="409" spans="1:12" ht="45" x14ac:dyDescent="0.15">
      <c r="A409" s="125">
        <v>211</v>
      </c>
      <c r="B409" s="126" t="s">
        <v>50</v>
      </c>
      <c r="C409" s="126" t="s">
        <v>492</v>
      </c>
      <c r="D409" s="126" t="s">
        <v>486</v>
      </c>
      <c r="E409" s="126" t="s">
        <v>493</v>
      </c>
      <c r="F409" s="126" t="s">
        <v>494</v>
      </c>
    </row>
    <row r="410" spans="1:12" ht="56.25" x14ac:dyDescent="0.15">
      <c r="A410" s="122">
        <v>221</v>
      </c>
      <c r="B410" s="123" t="s">
        <v>55</v>
      </c>
      <c r="C410" s="123" t="s">
        <v>492</v>
      </c>
      <c r="D410" s="123" t="s">
        <v>495</v>
      </c>
      <c r="E410" s="126" t="s">
        <v>496</v>
      </c>
      <c r="F410" s="126" t="s">
        <v>497</v>
      </c>
    </row>
    <row r="411" spans="1:12" ht="33.75" x14ac:dyDescent="0.15">
      <c r="A411" s="125">
        <v>225</v>
      </c>
      <c r="B411" s="126" t="s">
        <v>63</v>
      </c>
      <c r="C411" s="126" t="s">
        <v>498</v>
      </c>
      <c r="D411" s="126" t="s">
        <v>499</v>
      </c>
      <c r="E411" s="126" t="s">
        <v>500</v>
      </c>
      <c r="F411" s="126" t="s">
        <v>501</v>
      </c>
    </row>
    <row r="412" spans="1:12" ht="22.5" x14ac:dyDescent="0.15">
      <c r="A412" s="122">
        <v>226</v>
      </c>
      <c r="B412" s="123" t="s">
        <v>502</v>
      </c>
      <c r="C412" s="123" t="s">
        <v>492</v>
      </c>
      <c r="D412" s="123" t="s">
        <v>486</v>
      </c>
      <c r="E412" s="123" t="s">
        <v>503</v>
      </c>
      <c r="F412" s="123" t="s">
        <v>504</v>
      </c>
    </row>
    <row r="413" spans="1:12" ht="22.5" x14ac:dyDescent="0.15">
      <c r="A413" s="125">
        <v>228</v>
      </c>
      <c r="B413" s="126" t="s">
        <v>68</v>
      </c>
      <c r="C413" s="126" t="s">
        <v>498</v>
      </c>
      <c r="D413" s="126" t="s">
        <v>499</v>
      </c>
      <c r="E413" s="126" t="s">
        <v>505</v>
      </c>
      <c r="F413" s="126" t="s">
        <v>505</v>
      </c>
    </row>
    <row r="414" spans="1:12" ht="33.75" x14ac:dyDescent="0.15">
      <c r="A414" s="122">
        <v>233</v>
      </c>
      <c r="B414" s="123" t="s">
        <v>506</v>
      </c>
      <c r="C414" s="123" t="s">
        <v>492</v>
      </c>
      <c r="D414" s="123" t="s">
        <v>507</v>
      </c>
      <c r="E414" s="126" t="s">
        <v>508</v>
      </c>
      <c r="F414" s="126" t="s">
        <v>509</v>
      </c>
    </row>
    <row r="415" spans="1:12" ht="67.5" x14ac:dyDescent="0.15">
      <c r="A415" s="125">
        <v>236</v>
      </c>
      <c r="B415" s="126" t="s">
        <v>70</v>
      </c>
      <c r="C415" s="126" t="s">
        <v>485</v>
      </c>
      <c r="D415" s="126" t="s">
        <v>499</v>
      </c>
      <c r="E415" s="126" t="s">
        <v>510</v>
      </c>
      <c r="F415" s="126" t="s">
        <v>511</v>
      </c>
    </row>
    <row r="416" spans="1:12" ht="33.75" x14ac:dyDescent="0.15">
      <c r="A416" s="122">
        <v>239</v>
      </c>
      <c r="B416" s="123" t="s">
        <v>75</v>
      </c>
      <c r="C416" s="123" t="s">
        <v>512</v>
      </c>
      <c r="D416" s="123" t="s">
        <v>486</v>
      </c>
      <c r="E416" s="123" t="s">
        <v>513</v>
      </c>
      <c r="F416" s="123" t="s">
        <v>513</v>
      </c>
    </row>
    <row r="417" spans="1:6" ht="33.75" x14ac:dyDescent="0.15">
      <c r="A417" s="125">
        <v>243</v>
      </c>
      <c r="B417" s="126" t="s">
        <v>514</v>
      </c>
      <c r="C417" s="126" t="s">
        <v>512</v>
      </c>
      <c r="D417" s="126" t="s">
        <v>486</v>
      </c>
      <c r="E417" s="126" t="s">
        <v>515</v>
      </c>
      <c r="F417" s="126" t="s">
        <v>515</v>
      </c>
    </row>
    <row r="418" spans="1:6" ht="90" x14ac:dyDescent="0.15">
      <c r="A418" s="122">
        <v>245</v>
      </c>
      <c r="B418" s="123" t="s">
        <v>78</v>
      </c>
      <c r="C418" s="123" t="s">
        <v>492</v>
      </c>
      <c r="D418" s="123" t="s">
        <v>495</v>
      </c>
      <c r="E418" s="126" t="s">
        <v>516</v>
      </c>
      <c r="F418" s="126" t="s">
        <v>517</v>
      </c>
    </row>
    <row r="419" spans="1:6" ht="90" x14ac:dyDescent="0.15">
      <c r="A419" s="125">
        <v>247</v>
      </c>
      <c r="B419" s="126" t="s">
        <v>83</v>
      </c>
      <c r="C419" s="126" t="s">
        <v>492</v>
      </c>
      <c r="D419" s="126" t="s">
        <v>495</v>
      </c>
      <c r="E419" s="126" t="s">
        <v>518</v>
      </c>
      <c r="F419" s="126" t="s">
        <v>519</v>
      </c>
    </row>
    <row r="420" spans="1:6" ht="22.5" x14ac:dyDescent="0.15">
      <c r="A420" s="122">
        <v>262</v>
      </c>
      <c r="B420" s="123" t="s">
        <v>88</v>
      </c>
      <c r="C420" s="123" t="s">
        <v>520</v>
      </c>
      <c r="D420" s="123" t="s">
        <v>486</v>
      </c>
      <c r="E420" s="123" t="s">
        <v>521</v>
      </c>
      <c r="F420" s="123" t="s">
        <v>521</v>
      </c>
    </row>
    <row r="421" spans="1:6" ht="67.5" x14ac:dyDescent="0.15">
      <c r="A421" s="125">
        <v>265</v>
      </c>
      <c r="B421" s="126" t="s">
        <v>522</v>
      </c>
      <c r="C421" s="126" t="s">
        <v>523</v>
      </c>
      <c r="D421" s="126" t="s">
        <v>495</v>
      </c>
      <c r="E421" s="126" t="s">
        <v>524</v>
      </c>
      <c r="F421" s="126" t="s">
        <v>525</v>
      </c>
    </row>
    <row r="422" spans="1:6" ht="22.5" x14ac:dyDescent="0.15">
      <c r="A422" s="122">
        <v>270</v>
      </c>
      <c r="B422" s="123" t="s">
        <v>95</v>
      </c>
      <c r="C422" s="123" t="s">
        <v>498</v>
      </c>
      <c r="D422" s="123" t="s">
        <v>499</v>
      </c>
      <c r="E422" s="123" t="s">
        <v>505</v>
      </c>
      <c r="F422" s="123" t="s">
        <v>505</v>
      </c>
    </row>
    <row r="423" spans="1:6" ht="101.25" x14ac:dyDescent="0.15">
      <c r="A423" s="125">
        <v>271</v>
      </c>
      <c r="B423" s="126" t="s">
        <v>97</v>
      </c>
      <c r="C423" s="126" t="s">
        <v>526</v>
      </c>
      <c r="D423" s="126" t="s">
        <v>495</v>
      </c>
      <c r="E423" s="126" t="s">
        <v>527</v>
      </c>
      <c r="F423" s="126" t="s">
        <v>528</v>
      </c>
    </row>
    <row r="424" spans="1:6" ht="22.5" x14ac:dyDescent="0.15">
      <c r="A424" s="122">
        <v>278</v>
      </c>
      <c r="B424" s="123" t="s">
        <v>529</v>
      </c>
      <c r="C424" s="123" t="s">
        <v>530</v>
      </c>
      <c r="D424" s="123" t="s">
        <v>486</v>
      </c>
      <c r="E424" s="123" t="s">
        <v>531</v>
      </c>
      <c r="F424" s="123" t="s">
        <v>531</v>
      </c>
    </row>
    <row r="425" spans="1:6" ht="33.75" x14ac:dyDescent="0.15">
      <c r="A425" s="125">
        <v>280</v>
      </c>
      <c r="B425" s="126" t="s">
        <v>532</v>
      </c>
      <c r="C425" s="126" t="s">
        <v>492</v>
      </c>
      <c r="D425" s="126" t="s">
        <v>533</v>
      </c>
      <c r="E425" s="126" t="s">
        <v>534</v>
      </c>
      <c r="F425" s="126" t="s">
        <v>535</v>
      </c>
    </row>
    <row r="426" spans="1:6" ht="90" x14ac:dyDescent="0.15">
      <c r="A426" s="122">
        <v>282</v>
      </c>
      <c r="B426" s="123" t="s">
        <v>102</v>
      </c>
      <c r="C426" s="123" t="s">
        <v>526</v>
      </c>
      <c r="D426" s="123" t="s">
        <v>495</v>
      </c>
      <c r="E426" s="126" t="s">
        <v>536</v>
      </c>
      <c r="F426" s="126" t="s">
        <v>537</v>
      </c>
    </row>
    <row r="427" spans="1:6" ht="67.5" x14ac:dyDescent="0.15">
      <c r="A427" s="125">
        <v>283</v>
      </c>
      <c r="B427" s="126" t="s">
        <v>108</v>
      </c>
      <c r="C427" s="126" t="s">
        <v>485</v>
      </c>
      <c r="D427" s="126" t="s">
        <v>499</v>
      </c>
      <c r="E427" s="126" t="s">
        <v>538</v>
      </c>
      <c r="F427" s="126" t="s">
        <v>539</v>
      </c>
    </row>
    <row r="428" spans="1:6" ht="22.5" x14ac:dyDescent="0.15">
      <c r="A428" s="122">
        <v>290</v>
      </c>
      <c r="B428" s="123" t="s">
        <v>540</v>
      </c>
      <c r="C428" s="123" t="s">
        <v>526</v>
      </c>
      <c r="D428" s="123" t="s">
        <v>541</v>
      </c>
      <c r="E428" s="123"/>
      <c r="F428" s="123" t="s">
        <v>542</v>
      </c>
    </row>
    <row r="429" spans="1:6" ht="90" x14ac:dyDescent="0.15">
      <c r="A429" s="125">
        <v>294</v>
      </c>
      <c r="B429" s="126" t="s">
        <v>112</v>
      </c>
      <c r="C429" s="126" t="s">
        <v>492</v>
      </c>
      <c r="D429" s="126" t="s">
        <v>495</v>
      </c>
      <c r="E429" s="127" t="s">
        <v>543</v>
      </c>
      <c r="F429" s="127" t="s">
        <v>544</v>
      </c>
    </row>
    <row r="430" spans="1:6" ht="22.5" x14ac:dyDescent="0.15">
      <c r="A430" s="122">
        <v>295</v>
      </c>
      <c r="B430" s="123" t="s">
        <v>545</v>
      </c>
      <c r="C430" s="123" t="s">
        <v>526</v>
      </c>
      <c r="D430" s="123" t="s">
        <v>546</v>
      </c>
      <c r="E430" s="123" t="s">
        <v>547</v>
      </c>
      <c r="F430" s="123" t="s">
        <v>547</v>
      </c>
    </row>
    <row r="431" spans="1:6" ht="22.5" x14ac:dyDescent="0.15">
      <c r="A431" s="125">
        <v>299</v>
      </c>
      <c r="B431" s="126" t="s">
        <v>548</v>
      </c>
      <c r="C431" s="126" t="s">
        <v>526</v>
      </c>
      <c r="D431" s="126" t="s">
        <v>541</v>
      </c>
      <c r="E431" s="126"/>
      <c r="F431" s="126" t="s">
        <v>542</v>
      </c>
    </row>
    <row r="432" spans="1:6" ht="33.75" x14ac:dyDescent="0.15">
      <c r="A432" s="122">
        <v>300</v>
      </c>
      <c r="B432" s="123" t="s">
        <v>117</v>
      </c>
      <c r="C432" s="123" t="s">
        <v>523</v>
      </c>
      <c r="D432" s="123" t="s">
        <v>499</v>
      </c>
      <c r="E432" s="123" t="s">
        <v>549</v>
      </c>
      <c r="F432" s="123" t="s">
        <v>550</v>
      </c>
    </row>
    <row r="433" spans="1:6" ht="33.75" x14ac:dyDescent="0.15">
      <c r="A433" s="125">
        <v>304</v>
      </c>
      <c r="B433" s="126" t="s">
        <v>551</v>
      </c>
      <c r="C433" s="126" t="s">
        <v>520</v>
      </c>
      <c r="D433" s="126" t="s">
        <v>552</v>
      </c>
      <c r="E433" s="126" t="s">
        <v>553</v>
      </c>
      <c r="F433" s="126" t="s">
        <v>554</v>
      </c>
    </row>
    <row r="434" spans="1:6" ht="33.75" x14ac:dyDescent="0.15">
      <c r="A434" s="125" t="s">
        <v>555</v>
      </c>
      <c r="B434" s="126" t="s">
        <v>556</v>
      </c>
      <c r="C434" s="126" t="s">
        <v>492</v>
      </c>
      <c r="D434" s="126" t="s">
        <v>557</v>
      </c>
      <c r="E434" s="126" t="s">
        <v>558</v>
      </c>
      <c r="F434" s="126" t="s">
        <v>559</v>
      </c>
    </row>
    <row r="435" spans="1:6" ht="45" x14ac:dyDescent="0.15">
      <c r="A435" s="122">
        <v>311</v>
      </c>
      <c r="B435" s="123" t="s">
        <v>560</v>
      </c>
      <c r="C435" s="123" t="s">
        <v>520</v>
      </c>
      <c r="D435" s="123" t="s">
        <v>561</v>
      </c>
      <c r="E435" s="123" t="s">
        <v>562</v>
      </c>
      <c r="F435" s="123" t="s">
        <v>563</v>
      </c>
    </row>
    <row r="436" spans="1:6" ht="22.5" x14ac:dyDescent="0.15">
      <c r="A436" s="125">
        <v>312</v>
      </c>
      <c r="B436" s="126" t="s">
        <v>564</v>
      </c>
      <c r="C436" s="126" t="s">
        <v>565</v>
      </c>
      <c r="D436" s="126" t="s">
        <v>486</v>
      </c>
      <c r="E436" s="126" t="s">
        <v>566</v>
      </c>
      <c r="F436" s="126" t="s">
        <v>566</v>
      </c>
    </row>
    <row r="437" spans="1:6" ht="90" x14ac:dyDescent="0.15">
      <c r="A437" s="122">
        <v>313</v>
      </c>
      <c r="B437" s="123" t="s">
        <v>567</v>
      </c>
      <c r="C437" s="123" t="s">
        <v>568</v>
      </c>
      <c r="D437" s="123" t="s">
        <v>569</v>
      </c>
      <c r="E437" s="126" t="s">
        <v>570</v>
      </c>
      <c r="F437" s="123" t="s">
        <v>571</v>
      </c>
    </row>
    <row r="438" spans="1:6" ht="33.75" x14ac:dyDescent="0.15">
      <c r="A438" s="125">
        <v>315</v>
      </c>
      <c r="B438" s="126" t="s">
        <v>572</v>
      </c>
      <c r="C438" s="126" t="s">
        <v>573</v>
      </c>
      <c r="D438" s="126" t="s">
        <v>574</v>
      </c>
      <c r="E438" s="126"/>
      <c r="F438" s="126" t="s">
        <v>542</v>
      </c>
    </row>
    <row r="439" spans="1:6" ht="22.5" x14ac:dyDescent="0.15">
      <c r="A439" s="122">
        <v>316</v>
      </c>
      <c r="B439" s="123" t="s">
        <v>572</v>
      </c>
      <c r="C439" s="123" t="s">
        <v>526</v>
      </c>
      <c r="D439" s="123" t="s">
        <v>541</v>
      </c>
      <c r="E439" s="123"/>
      <c r="F439" s="123" t="s">
        <v>542</v>
      </c>
    </row>
    <row r="440" spans="1:6" ht="22.5" x14ac:dyDescent="0.15">
      <c r="A440" s="125">
        <v>319</v>
      </c>
      <c r="B440" s="126" t="s">
        <v>122</v>
      </c>
      <c r="C440" s="126" t="s">
        <v>498</v>
      </c>
      <c r="D440" s="126" t="s">
        <v>499</v>
      </c>
      <c r="E440" s="126" t="s">
        <v>505</v>
      </c>
      <c r="F440" s="126" t="s">
        <v>505</v>
      </c>
    </row>
    <row r="441" spans="1:6" ht="78.75" x14ac:dyDescent="0.15">
      <c r="A441" s="122">
        <v>322</v>
      </c>
      <c r="B441" s="123" t="s">
        <v>124</v>
      </c>
      <c r="C441" s="123" t="s">
        <v>526</v>
      </c>
      <c r="D441" s="123" t="s">
        <v>495</v>
      </c>
      <c r="E441" s="126" t="s">
        <v>575</v>
      </c>
      <c r="F441" s="126" t="s">
        <v>517</v>
      </c>
    </row>
    <row r="442" spans="1:6" ht="45" x14ac:dyDescent="0.15">
      <c r="A442" s="125">
        <v>323</v>
      </c>
      <c r="B442" s="126" t="s">
        <v>576</v>
      </c>
      <c r="C442" s="126" t="s">
        <v>565</v>
      </c>
      <c r="D442" s="126" t="s">
        <v>577</v>
      </c>
      <c r="E442" s="126" t="s">
        <v>578</v>
      </c>
      <c r="F442" s="126" t="s">
        <v>579</v>
      </c>
    </row>
    <row r="443" spans="1:6" ht="22.5" x14ac:dyDescent="0.15">
      <c r="A443" s="122">
        <v>330</v>
      </c>
      <c r="B443" s="123" t="s">
        <v>133</v>
      </c>
      <c r="C443" s="123" t="s">
        <v>523</v>
      </c>
      <c r="D443" s="123" t="s">
        <v>580</v>
      </c>
      <c r="E443" s="123" t="s">
        <v>581</v>
      </c>
      <c r="F443" s="123" t="s">
        <v>581</v>
      </c>
    </row>
    <row r="444" spans="1:6" ht="33.75" x14ac:dyDescent="0.15">
      <c r="A444" s="125">
        <v>331</v>
      </c>
      <c r="B444" s="126" t="s">
        <v>582</v>
      </c>
      <c r="C444" s="126" t="s">
        <v>573</v>
      </c>
      <c r="D444" s="126" t="s">
        <v>583</v>
      </c>
      <c r="E444" s="126" t="s">
        <v>584</v>
      </c>
      <c r="F444" s="126" t="s">
        <v>585</v>
      </c>
    </row>
    <row r="445" spans="1:6" ht="45" x14ac:dyDescent="0.15">
      <c r="A445" s="125">
        <v>332</v>
      </c>
      <c r="B445" s="126" t="s">
        <v>582</v>
      </c>
      <c r="C445" s="126" t="s">
        <v>586</v>
      </c>
      <c r="D445" s="126" t="s">
        <v>587</v>
      </c>
      <c r="E445" s="126" t="s">
        <v>588</v>
      </c>
      <c r="F445" s="126" t="s">
        <v>589</v>
      </c>
    </row>
    <row r="446" spans="1:6" ht="33.75" x14ac:dyDescent="0.15">
      <c r="A446" s="122" t="s">
        <v>590</v>
      </c>
      <c r="B446" s="123" t="s">
        <v>591</v>
      </c>
      <c r="C446" s="123" t="s">
        <v>492</v>
      </c>
      <c r="D446" s="123" t="s">
        <v>557</v>
      </c>
      <c r="E446" s="123" t="s">
        <v>558</v>
      </c>
      <c r="F446" s="123" t="s">
        <v>559</v>
      </c>
    </row>
    <row r="447" spans="1:6" ht="22.5" x14ac:dyDescent="0.15">
      <c r="A447" s="125" t="s">
        <v>592</v>
      </c>
      <c r="B447" s="126" t="s">
        <v>137</v>
      </c>
      <c r="C447" s="126" t="s">
        <v>593</v>
      </c>
      <c r="D447" s="126" t="s">
        <v>499</v>
      </c>
      <c r="E447" s="126" t="s">
        <v>594</v>
      </c>
      <c r="F447" s="126" t="s">
        <v>594</v>
      </c>
    </row>
    <row r="448" spans="1:6" ht="22.5" x14ac:dyDescent="0.15">
      <c r="A448" s="122">
        <v>338</v>
      </c>
      <c r="B448" s="123" t="s">
        <v>595</v>
      </c>
      <c r="C448" s="123" t="s">
        <v>520</v>
      </c>
      <c r="D448" s="123" t="s">
        <v>486</v>
      </c>
      <c r="E448" s="126" t="s">
        <v>596</v>
      </c>
      <c r="F448" s="126" t="s">
        <v>596</v>
      </c>
    </row>
    <row r="449" spans="1:6" ht="33.75" x14ac:dyDescent="0.15">
      <c r="A449" s="125">
        <v>341</v>
      </c>
      <c r="B449" s="126" t="s">
        <v>148</v>
      </c>
      <c r="C449" s="126" t="s">
        <v>498</v>
      </c>
      <c r="D449" s="126" t="s">
        <v>486</v>
      </c>
      <c r="E449" s="126" t="s">
        <v>597</v>
      </c>
      <c r="F449" s="126" t="s">
        <v>597</v>
      </c>
    </row>
    <row r="450" spans="1:6" ht="22.5" x14ac:dyDescent="0.15">
      <c r="A450" s="122">
        <v>342</v>
      </c>
      <c r="B450" s="123" t="s">
        <v>598</v>
      </c>
      <c r="C450" s="123" t="s">
        <v>526</v>
      </c>
      <c r="D450" s="123" t="s">
        <v>599</v>
      </c>
      <c r="E450" s="126" t="s">
        <v>547</v>
      </c>
      <c r="F450" s="123" t="s">
        <v>547</v>
      </c>
    </row>
    <row r="451" spans="1:6" ht="45" x14ac:dyDescent="0.15">
      <c r="A451" s="125">
        <v>346</v>
      </c>
      <c r="B451" s="126" t="s">
        <v>600</v>
      </c>
      <c r="C451" s="126" t="s">
        <v>520</v>
      </c>
      <c r="D451" s="126" t="s">
        <v>561</v>
      </c>
      <c r="E451" s="126" t="s">
        <v>601</v>
      </c>
      <c r="F451" s="126" t="s">
        <v>563</v>
      </c>
    </row>
    <row r="452" spans="1:6" ht="45" x14ac:dyDescent="0.15">
      <c r="A452" s="122" t="s">
        <v>602</v>
      </c>
      <c r="B452" s="123" t="s">
        <v>152</v>
      </c>
      <c r="C452" s="123" t="s">
        <v>526</v>
      </c>
      <c r="D452" s="126" t="s">
        <v>495</v>
      </c>
      <c r="E452" s="126" t="s">
        <v>603</v>
      </c>
      <c r="F452" s="126" t="s">
        <v>603</v>
      </c>
    </row>
    <row r="453" spans="1:6" ht="45" x14ac:dyDescent="0.15">
      <c r="A453" s="125">
        <v>354</v>
      </c>
      <c r="B453" s="126" t="s">
        <v>604</v>
      </c>
      <c r="C453" s="126" t="s">
        <v>573</v>
      </c>
      <c r="D453" s="126" t="s">
        <v>605</v>
      </c>
      <c r="E453" s="126" t="s">
        <v>606</v>
      </c>
      <c r="F453" s="126" t="s">
        <v>606</v>
      </c>
    </row>
    <row r="454" spans="1:6" ht="22.5" x14ac:dyDescent="0.15">
      <c r="A454" s="122">
        <v>361</v>
      </c>
      <c r="B454" s="123" t="s">
        <v>607</v>
      </c>
      <c r="C454" s="123" t="s">
        <v>565</v>
      </c>
      <c r="D454" s="123" t="s">
        <v>486</v>
      </c>
      <c r="E454" s="123" t="s">
        <v>566</v>
      </c>
      <c r="F454" s="123" t="s">
        <v>566</v>
      </c>
    </row>
    <row r="455" spans="1:6" ht="22.5" x14ac:dyDescent="0.15">
      <c r="A455" s="125">
        <v>362</v>
      </c>
      <c r="B455" s="126" t="s">
        <v>608</v>
      </c>
      <c r="C455" s="126" t="s">
        <v>492</v>
      </c>
      <c r="D455" s="126" t="s">
        <v>486</v>
      </c>
      <c r="E455" s="126" t="s">
        <v>531</v>
      </c>
      <c r="F455" s="126" t="s">
        <v>531</v>
      </c>
    </row>
    <row r="456" spans="1:6" ht="45" x14ac:dyDescent="0.15">
      <c r="A456" s="122">
        <v>363</v>
      </c>
      <c r="B456" s="123" t="s">
        <v>189</v>
      </c>
      <c r="C456" s="123" t="s">
        <v>526</v>
      </c>
      <c r="D456" s="123" t="s">
        <v>609</v>
      </c>
      <c r="E456" s="126" t="s">
        <v>610</v>
      </c>
      <c r="F456" s="126" t="s">
        <v>610</v>
      </c>
    </row>
    <row r="457" spans="1:6" ht="78.75" x14ac:dyDescent="0.15">
      <c r="A457" s="125" t="s">
        <v>611</v>
      </c>
      <c r="B457" s="126" t="s">
        <v>160</v>
      </c>
      <c r="C457" s="126" t="s">
        <v>526</v>
      </c>
      <c r="D457" s="126" t="s">
        <v>495</v>
      </c>
      <c r="E457" s="126" t="s">
        <v>612</v>
      </c>
      <c r="F457" s="126" t="s">
        <v>517</v>
      </c>
    </row>
    <row r="458" spans="1:6" ht="22.5" x14ac:dyDescent="0.15">
      <c r="A458" s="122">
        <v>365</v>
      </c>
      <c r="B458" s="123" t="s">
        <v>613</v>
      </c>
      <c r="C458" s="123" t="s">
        <v>565</v>
      </c>
      <c r="D458" s="123" t="s">
        <v>614</v>
      </c>
      <c r="E458" s="126" t="s">
        <v>615</v>
      </c>
      <c r="F458" s="126" t="s">
        <v>615</v>
      </c>
    </row>
    <row r="459" spans="1:6" ht="22.5" x14ac:dyDescent="0.15">
      <c r="A459" s="125">
        <v>367</v>
      </c>
      <c r="B459" s="126" t="s">
        <v>193</v>
      </c>
      <c r="C459" s="126" t="s">
        <v>498</v>
      </c>
      <c r="D459" s="126" t="s">
        <v>499</v>
      </c>
      <c r="E459" s="126" t="s">
        <v>505</v>
      </c>
      <c r="F459" s="126" t="s">
        <v>505</v>
      </c>
    </row>
    <row r="460" spans="1:6" ht="56.25" x14ac:dyDescent="0.15">
      <c r="A460" s="122">
        <v>368</v>
      </c>
      <c r="B460" s="123" t="s">
        <v>616</v>
      </c>
      <c r="C460" s="123" t="s">
        <v>520</v>
      </c>
      <c r="D460" s="123" t="s">
        <v>617</v>
      </c>
      <c r="E460" s="126" t="s">
        <v>618</v>
      </c>
      <c r="F460" s="126" t="s">
        <v>619</v>
      </c>
    </row>
    <row r="461" spans="1:6" ht="22.5" x14ac:dyDescent="0.15">
      <c r="A461" s="125">
        <v>369</v>
      </c>
      <c r="B461" s="126" t="s">
        <v>620</v>
      </c>
      <c r="C461" s="126" t="s">
        <v>565</v>
      </c>
      <c r="D461" s="126" t="s">
        <v>546</v>
      </c>
      <c r="E461" s="126" t="s">
        <v>547</v>
      </c>
      <c r="F461" s="126" t="s">
        <v>547</v>
      </c>
    </row>
    <row r="462" spans="1:6" ht="45" x14ac:dyDescent="0.15">
      <c r="A462" s="125">
        <v>373</v>
      </c>
      <c r="B462" s="126" t="s">
        <v>621</v>
      </c>
      <c r="C462" s="126" t="s">
        <v>523</v>
      </c>
      <c r="D462" s="126" t="s">
        <v>622</v>
      </c>
      <c r="E462" s="126" t="s">
        <v>623</v>
      </c>
      <c r="F462" s="126" t="s">
        <v>624</v>
      </c>
    </row>
    <row r="463" spans="1:6" ht="22.5" x14ac:dyDescent="0.15">
      <c r="A463" s="125">
        <v>379</v>
      </c>
      <c r="B463" s="126" t="s">
        <v>625</v>
      </c>
      <c r="C463" s="126" t="s">
        <v>526</v>
      </c>
      <c r="D463" s="126" t="s">
        <v>626</v>
      </c>
      <c r="E463" s="126"/>
      <c r="F463" s="126" t="s">
        <v>627</v>
      </c>
    </row>
    <row r="464" spans="1:6" ht="56.25" x14ac:dyDescent="0.15">
      <c r="A464" s="125" t="s">
        <v>628</v>
      </c>
      <c r="B464" s="126" t="s">
        <v>141</v>
      </c>
      <c r="C464" s="126" t="s">
        <v>593</v>
      </c>
      <c r="D464" s="126" t="s">
        <v>495</v>
      </c>
      <c r="E464" s="126" t="s">
        <v>629</v>
      </c>
      <c r="F464" s="126" t="s">
        <v>629</v>
      </c>
    </row>
    <row r="465" spans="1:6" ht="78.75" x14ac:dyDescent="0.15">
      <c r="A465" s="125" t="s">
        <v>630</v>
      </c>
      <c r="B465" s="126" t="s">
        <v>169</v>
      </c>
      <c r="C465" s="126" t="s">
        <v>526</v>
      </c>
      <c r="D465" s="126" t="s">
        <v>499</v>
      </c>
      <c r="E465" s="126" t="s">
        <v>631</v>
      </c>
      <c r="F465" s="126" t="s">
        <v>603</v>
      </c>
    </row>
    <row r="466" spans="1:6" ht="56.25" x14ac:dyDescent="0.15">
      <c r="A466" s="125">
        <v>383</v>
      </c>
      <c r="B466" s="126" t="s">
        <v>632</v>
      </c>
      <c r="C466" s="126" t="s">
        <v>586</v>
      </c>
      <c r="D466" s="126" t="s">
        <v>495</v>
      </c>
      <c r="E466" s="126" t="s">
        <v>633</v>
      </c>
      <c r="F466" s="126" t="s">
        <v>634</v>
      </c>
    </row>
    <row r="467" spans="1:6" ht="78.75" x14ac:dyDescent="0.15">
      <c r="A467" s="125">
        <v>392</v>
      </c>
      <c r="B467" s="126" t="s">
        <v>200</v>
      </c>
      <c r="C467" s="126" t="s">
        <v>485</v>
      </c>
      <c r="D467" s="126" t="s">
        <v>495</v>
      </c>
      <c r="E467" s="126" t="s">
        <v>635</v>
      </c>
      <c r="F467" s="126" t="s">
        <v>636</v>
      </c>
    </row>
    <row r="468" spans="1:6" ht="22.5" x14ac:dyDescent="0.15">
      <c r="A468" s="125">
        <v>393</v>
      </c>
      <c r="B468" s="126" t="s">
        <v>637</v>
      </c>
      <c r="C468" s="126" t="s">
        <v>526</v>
      </c>
      <c r="D468" s="126" t="s">
        <v>599</v>
      </c>
      <c r="E468" s="126" t="s">
        <v>547</v>
      </c>
      <c r="F468" s="126" t="s">
        <v>547</v>
      </c>
    </row>
    <row r="469" spans="1:6" ht="22.5" x14ac:dyDescent="0.15">
      <c r="A469" s="125">
        <v>396</v>
      </c>
      <c r="B469" s="126" t="s">
        <v>638</v>
      </c>
      <c r="C469" s="126" t="s">
        <v>565</v>
      </c>
      <c r="D469" s="126" t="s">
        <v>639</v>
      </c>
      <c r="E469" s="126" t="s">
        <v>640</v>
      </c>
      <c r="F469" s="126" t="s">
        <v>640</v>
      </c>
    </row>
    <row r="470" spans="1:6" ht="101.25" x14ac:dyDescent="0.15">
      <c r="A470" s="125" t="s">
        <v>641</v>
      </c>
      <c r="B470" s="126" t="s">
        <v>179</v>
      </c>
      <c r="C470" s="126" t="s">
        <v>526</v>
      </c>
      <c r="D470" s="126" t="s">
        <v>499</v>
      </c>
      <c r="E470" s="126" t="s">
        <v>642</v>
      </c>
      <c r="F470" s="126" t="s">
        <v>603</v>
      </c>
    </row>
    <row r="471" spans="1:6" ht="45" x14ac:dyDescent="0.15">
      <c r="A471" s="125">
        <v>405</v>
      </c>
      <c r="B471" s="128">
        <v>38393</v>
      </c>
      <c r="C471" s="126" t="s">
        <v>526</v>
      </c>
      <c r="D471" s="126" t="s">
        <v>486</v>
      </c>
      <c r="E471" s="126" t="s">
        <v>643</v>
      </c>
      <c r="F471" s="126" t="s">
        <v>643</v>
      </c>
    </row>
    <row r="472" spans="1:6" ht="22.5" x14ac:dyDescent="0.15">
      <c r="A472" s="122">
        <v>410</v>
      </c>
      <c r="B472" s="129">
        <v>38454</v>
      </c>
      <c r="C472" s="130" t="s">
        <v>526</v>
      </c>
      <c r="D472" s="130" t="s">
        <v>599</v>
      </c>
      <c r="E472" s="130" t="s">
        <v>547</v>
      </c>
      <c r="F472" s="130" t="s">
        <v>547</v>
      </c>
    </row>
    <row r="473" spans="1:6" ht="45" x14ac:dyDescent="0.15">
      <c r="A473" s="125">
        <v>412</v>
      </c>
      <c r="B473" s="128">
        <v>38470</v>
      </c>
      <c r="C473" s="126" t="s">
        <v>520</v>
      </c>
      <c r="D473" s="126" t="s">
        <v>644</v>
      </c>
      <c r="E473" s="126" t="s">
        <v>645</v>
      </c>
      <c r="F473" s="126" t="s">
        <v>645</v>
      </c>
    </row>
    <row r="474" spans="1:6" ht="22.5" x14ac:dyDescent="0.15">
      <c r="A474" s="125">
        <v>414</v>
      </c>
      <c r="B474" s="128">
        <v>38498</v>
      </c>
      <c r="C474" s="126" t="s">
        <v>565</v>
      </c>
      <c r="D474" s="126" t="s">
        <v>646</v>
      </c>
      <c r="E474" s="126" t="s">
        <v>647</v>
      </c>
      <c r="F474" s="126" t="s">
        <v>647</v>
      </c>
    </row>
    <row r="475" spans="1:6" ht="22.5" x14ac:dyDescent="0.15">
      <c r="A475" s="125">
        <v>420</v>
      </c>
      <c r="B475" s="128">
        <v>38526</v>
      </c>
      <c r="C475" s="126" t="s">
        <v>498</v>
      </c>
      <c r="D475" s="126" t="s">
        <v>486</v>
      </c>
      <c r="E475" s="126" t="s">
        <v>505</v>
      </c>
      <c r="F475" s="126" t="s">
        <v>505</v>
      </c>
    </row>
    <row r="476" spans="1:6" ht="33.75" x14ac:dyDescent="0.15">
      <c r="A476" s="125">
        <v>424</v>
      </c>
      <c r="B476" s="128">
        <v>38553</v>
      </c>
      <c r="C476" s="128" t="s">
        <v>492</v>
      </c>
      <c r="D476" s="123" t="s">
        <v>557</v>
      </c>
      <c r="E476" s="123" t="s">
        <v>558</v>
      </c>
      <c r="F476" s="123" t="s">
        <v>559</v>
      </c>
    </row>
    <row r="477" spans="1:6" ht="22.5" x14ac:dyDescent="0.15">
      <c r="A477" s="125" t="s">
        <v>648</v>
      </c>
      <c r="B477" s="128">
        <v>38559</v>
      </c>
      <c r="C477" s="126" t="s">
        <v>593</v>
      </c>
      <c r="D477" s="126" t="s">
        <v>499</v>
      </c>
      <c r="E477" s="126" t="s">
        <v>649</v>
      </c>
      <c r="F477" s="126" t="s">
        <v>649</v>
      </c>
    </row>
    <row r="478" spans="1:6" ht="33.75" x14ac:dyDescent="0.15">
      <c r="A478" s="125">
        <v>430</v>
      </c>
      <c r="B478" s="128">
        <v>38576</v>
      </c>
      <c r="C478" s="128" t="s">
        <v>492</v>
      </c>
      <c r="D478" s="126" t="s">
        <v>650</v>
      </c>
      <c r="E478" s="126" t="s">
        <v>651</v>
      </c>
      <c r="F478" s="126" t="s">
        <v>559</v>
      </c>
    </row>
    <row r="479" spans="1:6" ht="45" x14ac:dyDescent="0.15">
      <c r="A479" s="125">
        <v>436</v>
      </c>
      <c r="B479" s="128">
        <v>38638</v>
      </c>
      <c r="C479" s="126" t="s">
        <v>565</v>
      </c>
      <c r="D479" s="126" t="s">
        <v>577</v>
      </c>
      <c r="E479" s="126" t="s">
        <v>578</v>
      </c>
      <c r="F479" s="126" t="s">
        <v>579</v>
      </c>
    </row>
    <row r="480" spans="1:6" ht="78.75" x14ac:dyDescent="0.15">
      <c r="A480" s="125" t="s">
        <v>652</v>
      </c>
      <c r="B480" s="128">
        <v>38649</v>
      </c>
      <c r="C480" s="126" t="s">
        <v>526</v>
      </c>
      <c r="D480" s="126" t="s">
        <v>499</v>
      </c>
      <c r="E480" s="126" t="s">
        <v>653</v>
      </c>
      <c r="F480" s="126" t="s">
        <v>603</v>
      </c>
    </row>
    <row r="481" spans="1:6" ht="22.5" x14ac:dyDescent="0.15">
      <c r="A481" s="125">
        <v>441</v>
      </c>
      <c r="B481" s="128">
        <v>38673</v>
      </c>
      <c r="C481" s="126" t="s">
        <v>565</v>
      </c>
      <c r="D481" s="130" t="s">
        <v>599</v>
      </c>
      <c r="E481" s="130" t="s">
        <v>547</v>
      </c>
      <c r="F481" s="130" t="s">
        <v>547</v>
      </c>
    </row>
    <row r="482" spans="1:6" ht="22.5" x14ac:dyDescent="0.15">
      <c r="A482" s="125">
        <v>442</v>
      </c>
      <c r="B482" s="128">
        <v>38677</v>
      </c>
      <c r="C482" s="126" t="s">
        <v>520</v>
      </c>
      <c r="D482" s="126" t="s">
        <v>654</v>
      </c>
      <c r="E482" s="126" t="s">
        <v>655</v>
      </c>
      <c r="F482" s="126" t="s">
        <v>655</v>
      </c>
    </row>
    <row r="483" spans="1:6" ht="360" x14ac:dyDescent="0.15">
      <c r="A483" s="125">
        <v>449</v>
      </c>
      <c r="B483" s="128">
        <v>38716</v>
      </c>
      <c r="C483" s="126" t="s">
        <v>485</v>
      </c>
      <c r="D483" s="126" t="s">
        <v>495</v>
      </c>
      <c r="E483" s="131" t="s">
        <v>656</v>
      </c>
      <c r="F483" s="126" t="s">
        <v>657</v>
      </c>
    </row>
    <row r="484" spans="1:6" ht="45" x14ac:dyDescent="0.15">
      <c r="A484" s="125" t="s">
        <v>658</v>
      </c>
      <c r="B484" s="128">
        <v>38734</v>
      </c>
      <c r="C484" s="126" t="s">
        <v>520</v>
      </c>
      <c r="D484" s="126" t="s">
        <v>561</v>
      </c>
      <c r="E484" s="126" t="s">
        <v>601</v>
      </c>
      <c r="F484" s="126" t="s">
        <v>563</v>
      </c>
    </row>
    <row r="485" spans="1:6" ht="22.5" x14ac:dyDescent="0.15">
      <c r="A485" s="125">
        <v>455</v>
      </c>
      <c r="B485" s="128">
        <v>38769</v>
      </c>
      <c r="C485" s="126" t="s">
        <v>659</v>
      </c>
      <c r="D485" s="126" t="s">
        <v>660</v>
      </c>
      <c r="E485" s="126" t="s">
        <v>661</v>
      </c>
      <c r="F485" s="126" t="s">
        <v>661</v>
      </c>
    </row>
    <row r="486" spans="1:6" ht="22.5" x14ac:dyDescent="0.15">
      <c r="A486" s="125">
        <v>458</v>
      </c>
      <c r="B486" s="128">
        <v>38792</v>
      </c>
      <c r="C486" s="130" t="s">
        <v>662</v>
      </c>
      <c r="D486" s="126" t="s">
        <v>599</v>
      </c>
      <c r="E486" s="130" t="s">
        <v>547</v>
      </c>
      <c r="F486" s="130" t="s">
        <v>547</v>
      </c>
    </row>
    <row r="487" spans="1:6" ht="22.5" x14ac:dyDescent="0.15">
      <c r="A487" s="125">
        <v>460</v>
      </c>
      <c r="B487" s="128">
        <v>38812</v>
      </c>
      <c r="C487" s="126" t="s">
        <v>498</v>
      </c>
      <c r="D487" s="126" t="s">
        <v>499</v>
      </c>
      <c r="E487" s="126" t="s">
        <v>594</v>
      </c>
      <c r="F487" s="126" t="s">
        <v>594</v>
      </c>
    </row>
    <row r="488" spans="1:6" ht="123.75" x14ac:dyDescent="0.15">
      <c r="A488" s="125">
        <v>462</v>
      </c>
      <c r="B488" s="128">
        <v>38818</v>
      </c>
      <c r="C488" s="126" t="s">
        <v>520</v>
      </c>
      <c r="D488" s="126" t="s">
        <v>663</v>
      </c>
      <c r="E488" s="126" t="s">
        <v>664</v>
      </c>
      <c r="F488" s="126" t="s">
        <v>665</v>
      </c>
    </row>
    <row r="489" spans="1:6" ht="22.5" x14ac:dyDescent="0.15">
      <c r="A489" s="125">
        <v>471</v>
      </c>
      <c r="B489" s="128">
        <v>38960</v>
      </c>
      <c r="C489" s="126" t="s">
        <v>520</v>
      </c>
      <c r="D489" s="126" t="s">
        <v>666</v>
      </c>
      <c r="E489" s="126" t="s">
        <v>667</v>
      </c>
      <c r="F489" s="126" t="s">
        <v>667</v>
      </c>
    </row>
    <row r="490" spans="1:6" ht="22.5" x14ac:dyDescent="0.15">
      <c r="A490" s="125">
        <v>472</v>
      </c>
      <c r="B490" s="128">
        <v>38973</v>
      </c>
      <c r="C490" s="126" t="s">
        <v>593</v>
      </c>
      <c r="D490" s="123" t="s">
        <v>546</v>
      </c>
      <c r="E490" s="123" t="s">
        <v>547</v>
      </c>
      <c r="F490" s="123" t="s">
        <v>547</v>
      </c>
    </row>
    <row r="491" spans="1:6" x14ac:dyDescent="0.15">
      <c r="A491" s="125">
        <v>473</v>
      </c>
      <c r="B491" s="128">
        <v>38986</v>
      </c>
      <c r="C491" s="126" t="s">
        <v>520</v>
      </c>
      <c r="D491" s="126" t="s">
        <v>668</v>
      </c>
      <c r="E491" s="126" t="s">
        <v>669</v>
      </c>
      <c r="F491" s="126" t="s">
        <v>669</v>
      </c>
    </row>
    <row r="492" spans="1:6" ht="33.75" x14ac:dyDescent="0.15">
      <c r="A492" s="125">
        <v>486</v>
      </c>
      <c r="B492" s="128" t="s">
        <v>283</v>
      </c>
      <c r="C492" s="126" t="s">
        <v>593</v>
      </c>
      <c r="D492" s="126" t="s">
        <v>499</v>
      </c>
      <c r="E492" s="126" t="s">
        <v>670</v>
      </c>
      <c r="F492" s="126" t="s">
        <v>670</v>
      </c>
    </row>
    <row r="493" spans="1:6" ht="78.75" x14ac:dyDescent="0.15">
      <c r="A493" s="125" t="s">
        <v>671</v>
      </c>
      <c r="B493" s="128" t="s">
        <v>248</v>
      </c>
      <c r="C493" s="126" t="s">
        <v>526</v>
      </c>
      <c r="D493" s="126" t="s">
        <v>499</v>
      </c>
      <c r="E493" s="126" t="s">
        <v>653</v>
      </c>
      <c r="F493" s="126" t="s">
        <v>603</v>
      </c>
    </row>
    <row r="494" spans="1:6" ht="56.25" x14ac:dyDescent="0.15">
      <c r="A494" s="125" t="s">
        <v>672</v>
      </c>
      <c r="B494" s="128" t="s">
        <v>289</v>
      </c>
      <c r="C494" s="126" t="s">
        <v>520</v>
      </c>
      <c r="D494" s="126" t="s">
        <v>617</v>
      </c>
      <c r="E494" s="126" t="s">
        <v>618</v>
      </c>
      <c r="F494" s="126" t="s">
        <v>619</v>
      </c>
    </row>
    <row r="495" spans="1:6" ht="22.5" x14ac:dyDescent="0.15">
      <c r="A495" s="125" t="s">
        <v>673</v>
      </c>
      <c r="B495" s="128" t="s">
        <v>296</v>
      </c>
      <c r="C495" s="126" t="s">
        <v>498</v>
      </c>
      <c r="D495" s="126" t="s">
        <v>499</v>
      </c>
      <c r="E495" s="126" t="s">
        <v>594</v>
      </c>
      <c r="F495" s="126" t="s">
        <v>594</v>
      </c>
    </row>
    <row r="496" spans="1:6" ht="101.25" x14ac:dyDescent="0.15">
      <c r="A496" s="125">
        <v>496</v>
      </c>
      <c r="B496" s="128" t="s">
        <v>325</v>
      </c>
      <c r="C496" s="126" t="s">
        <v>520</v>
      </c>
      <c r="D496" s="126" t="s">
        <v>674</v>
      </c>
      <c r="E496" s="126" t="s">
        <v>675</v>
      </c>
      <c r="F496" s="126" t="s">
        <v>676</v>
      </c>
    </row>
    <row r="497" spans="1:6" ht="45" x14ac:dyDescent="0.15">
      <c r="A497" s="125" t="s">
        <v>677</v>
      </c>
      <c r="B497" s="128" t="s">
        <v>678</v>
      </c>
      <c r="C497" s="126" t="s">
        <v>520</v>
      </c>
      <c r="D497" s="126" t="s">
        <v>679</v>
      </c>
      <c r="E497" s="126" t="s">
        <v>562</v>
      </c>
      <c r="F497" s="126" t="s">
        <v>563</v>
      </c>
    </row>
    <row r="498" spans="1:6" ht="45" x14ac:dyDescent="0.15">
      <c r="A498" s="125">
        <v>501</v>
      </c>
      <c r="B498" s="128" t="s">
        <v>329</v>
      </c>
      <c r="C498" s="126" t="s">
        <v>485</v>
      </c>
      <c r="D498" s="126" t="s">
        <v>495</v>
      </c>
      <c r="E498" s="126" t="s">
        <v>680</v>
      </c>
      <c r="F498" s="126" t="s">
        <v>657</v>
      </c>
    </row>
    <row r="499" spans="1:6" ht="56.25" x14ac:dyDescent="0.15">
      <c r="A499" s="125" t="s">
        <v>681</v>
      </c>
      <c r="B499" s="128" t="s">
        <v>678</v>
      </c>
      <c r="C499" s="126" t="s">
        <v>520</v>
      </c>
      <c r="D499" s="126" t="s">
        <v>617</v>
      </c>
      <c r="E499" s="126" t="s">
        <v>618</v>
      </c>
      <c r="F499" s="126" t="s">
        <v>619</v>
      </c>
    </row>
    <row r="500" spans="1:6" ht="22.5" x14ac:dyDescent="0.15">
      <c r="A500" s="125">
        <v>510</v>
      </c>
      <c r="B500" s="128" t="s">
        <v>333</v>
      </c>
      <c r="C500" s="126" t="s">
        <v>498</v>
      </c>
      <c r="D500" s="126" t="s">
        <v>499</v>
      </c>
      <c r="E500" s="126" t="s">
        <v>505</v>
      </c>
      <c r="F500" s="126" t="s">
        <v>505</v>
      </c>
    </row>
    <row r="501" spans="1:6" ht="45" x14ac:dyDescent="0.15">
      <c r="A501" s="125">
        <v>511</v>
      </c>
      <c r="B501" s="128" t="s">
        <v>339</v>
      </c>
      <c r="C501" s="126" t="s">
        <v>565</v>
      </c>
      <c r="D501" s="126" t="s">
        <v>577</v>
      </c>
      <c r="E501" s="126" t="s">
        <v>578</v>
      </c>
      <c r="F501" s="126" t="s">
        <v>579</v>
      </c>
    </row>
    <row r="502" spans="1:6" ht="22.5" x14ac:dyDescent="0.15">
      <c r="A502" s="125">
        <v>514</v>
      </c>
      <c r="B502" s="128" t="s">
        <v>341</v>
      </c>
      <c r="C502" s="126" t="s">
        <v>565</v>
      </c>
      <c r="D502" s="126" t="s">
        <v>682</v>
      </c>
      <c r="E502" s="126"/>
      <c r="F502" s="126" t="s">
        <v>258</v>
      </c>
    </row>
    <row r="503" spans="1:6" ht="22.5" x14ac:dyDescent="0.15">
      <c r="A503" s="125" t="s">
        <v>683</v>
      </c>
      <c r="B503" s="128" t="s">
        <v>305</v>
      </c>
      <c r="C503" s="126" t="s">
        <v>498</v>
      </c>
      <c r="D503" s="126" t="s">
        <v>499</v>
      </c>
      <c r="E503" s="126" t="s">
        <v>649</v>
      </c>
      <c r="F503" s="126" t="s">
        <v>649</v>
      </c>
    </row>
    <row r="504" spans="1:6" ht="22.5" x14ac:dyDescent="0.15">
      <c r="A504" s="125">
        <v>519</v>
      </c>
      <c r="B504" s="128" t="s">
        <v>346</v>
      </c>
      <c r="C504" s="126" t="s">
        <v>520</v>
      </c>
      <c r="D504" s="126" t="s">
        <v>646</v>
      </c>
      <c r="E504" s="126" t="s">
        <v>647</v>
      </c>
      <c r="F504" s="126" t="s">
        <v>647</v>
      </c>
    </row>
    <row r="505" spans="1:6" ht="33.75" x14ac:dyDescent="0.15">
      <c r="A505" s="125">
        <v>523</v>
      </c>
      <c r="B505" s="128" t="s">
        <v>286</v>
      </c>
      <c r="C505" s="126" t="s">
        <v>593</v>
      </c>
      <c r="D505" s="126" t="s">
        <v>499</v>
      </c>
      <c r="E505" s="126" t="s">
        <v>670</v>
      </c>
      <c r="F505" s="126" t="s">
        <v>670</v>
      </c>
    </row>
    <row r="506" spans="1:6" ht="101.25" x14ac:dyDescent="0.15">
      <c r="A506" s="125">
        <v>524</v>
      </c>
      <c r="B506" s="128" t="s">
        <v>349</v>
      </c>
      <c r="C506" s="126" t="s">
        <v>520</v>
      </c>
      <c r="D506" s="126" t="s">
        <v>674</v>
      </c>
      <c r="E506" s="126" t="s">
        <v>675</v>
      </c>
      <c r="F506" s="126" t="s">
        <v>676</v>
      </c>
    </row>
    <row r="507" spans="1:6" ht="22.5" x14ac:dyDescent="0.15">
      <c r="A507" s="125">
        <v>536</v>
      </c>
      <c r="B507" s="128" t="s">
        <v>352</v>
      </c>
      <c r="C507" s="126" t="s">
        <v>565</v>
      </c>
      <c r="D507" s="126" t="s">
        <v>499</v>
      </c>
      <c r="E507" s="126" t="s">
        <v>684</v>
      </c>
      <c r="F507" s="126" t="s">
        <v>649</v>
      </c>
    </row>
    <row r="508" spans="1:6" ht="146.25" x14ac:dyDescent="0.15">
      <c r="A508" s="125">
        <v>554</v>
      </c>
      <c r="B508" s="128" t="s">
        <v>685</v>
      </c>
      <c r="C508" s="126" t="s">
        <v>686</v>
      </c>
      <c r="D508" s="126" t="s">
        <v>687</v>
      </c>
      <c r="E508" s="126" t="s">
        <v>688</v>
      </c>
      <c r="F508" s="126" t="s">
        <v>264</v>
      </c>
    </row>
    <row r="509" spans="1:6" ht="56.25" x14ac:dyDescent="0.15">
      <c r="A509" s="125">
        <v>557</v>
      </c>
      <c r="B509" s="128" t="s">
        <v>359</v>
      </c>
      <c r="C509" s="126" t="s">
        <v>485</v>
      </c>
      <c r="D509" s="126" t="s">
        <v>495</v>
      </c>
      <c r="E509" s="126" t="s">
        <v>689</v>
      </c>
      <c r="F509" s="126" t="s">
        <v>690</v>
      </c>
    </row>
    <row r="510" spans="1:6" ht="22.5" x14ac:dyDescent="0.15">
      <c r="A510" s="125">
        <v>571</v>
      </c>
      <c r="B510" s="128" t="s">
        <v>363</v>
      </c>
      <c r="C510" s="126" t="s">
        <v>520</v>
      </c>
      <c r="D510" s="126" t="s">
        <v>691</v>
      </c>
      <c r="E510" s="126" t="s">
        <v>692</v>
      </c>
      <c r="F510" s="126" t="s">
        <v>692</v>
      </c>
    </row>
    <row r="511" spans="1:6" ht="22.5" x14ac:dyDescent="0.15">
      <c r="A511" s="125">
        <v>582</v>
      </c>
      <c r="B511" s="128" t="s">
        <v>368</v>
      </c>
      <c r="C511" s="126" t="s">
        <v>498</v>
      </c>
      <c r="D511" s="126" t="s">
        <v>499</v>
      </c>
      <c r="E511" s="126" t="s">
        <v>505</v>
      </c>
      <c r="F511" s="126" t="s">
        <v>505</v>
      </c>
    </row>
    <row r="512" spans="1:6" ht="22.5" x14ac:dyDescent="0.15">
      <c r="A512" s="125" t="s">
        <v>693</v>
      </c>
      <c r="B512" s="128" t="s">
        <v>316</v>
      </c>
      <c r="C512" s="126" t="s">
        <v>498</v>
      </c>
      <c r="D512" s="126" t="s">
        <v>499</v>
      </c>
      <c r="E512" s="126" t="s">
        <v>649</v>
      </c>
      <c r="F512" s="126" t="s">
        <v>649</v>
      </c>
    </row>
    <row r="513" spans="1:6" ht="22.5" x14ac:dyDescent="0.15">
      <c r="A513" s="125">
        <v>602</v>
      </c>
      <c r="B513" s="128" t="s">
        <v>370</v>
      </c>
      <c r="C513" s="126" t="s">
        <v>520</v>
      </c>
      <c r="D513" s="126" t="s">
        <v>561</v>
      </c>
      <c r="E513" s="126" t="s">
        <v>694</v>
      </c>
      <c r="F513" s="126" t="s">
        <v>563</v>
      </c>
    </row>
    <row r="514" spans="1:6" ht="22.5" x14ac:dyDescent="0.15">
      <c r="A514" s="125">
        <v>607</v>
      </c>
      <c r="B514" s="128" t="s">
        <v>374</v>
      </c>
      <c r="C514" s="126" t="s">
        <v>565</v>
      </c>
      <c r="D514" s="126" t="s">
        <v>695</v>
      </c>
      <c r="E514" s="126" t="s">
        <v>696</v>
      </c>
      <c r="F514" s="126" t="s">
        <v>696</v>
      </c>
    </row>
    <row r="515" spans="1:6" ht="22.5" x14ac:dyDescent="0.15">
      <c r="A515" s="125">
        <v>612</v>
      </c>
      <c r="B515" s="128" t="s">
        <v>376</v>
      </c>
      <c r="C515" s="126" t="s">
        <v>520</v>
      </c>
      <c r="D515" s="126" t="s">
        <v>697</v>
      </c>
      <c r="E515" s="126" t="s">
        <v>655</v>
      </c>
      <c r="F515" s="126" t="s">
        <v>655</v>
      </c>
    </row>
    <row r="516" spans="1:6" ht="123.75" x14ac:dyDescent="0.15">
      <c r="A516" s="125">
        <v>614</v>
      </c>
      <c r="B516" s="128" t="s">
        <v>379</v>
      </c>
      <c r="C516" s="126" t="s">
        <v>520</v>
      </c>
      <c r="D516" s="126" t="s">
        <v>698</v>
      </c>
      <c r="E516" s="126" t="s">
        <v>699</v>
      </c>
      <c r="F516" s="126" t="s">
        <v>619</v>
      </c>
    </row>
    <row r="517" spans="1:6" ht="33.75" x14ac:dyDescent="0.15">
      <c r="A517" s="125">
        <v>626</v>
      </c>
      <c r="B517" s="128" t="s">
        <v>383</v>
      </c>
      <c r="C517" s="126" t="s">
        <v>492</v>
      </c>
      <c r="D517" s="126" t="s">
        <v>700</v>
      </c>
      <c r="E517" s="126" t="s">
        <v>701</v>
      </c>
      <c r="F517" s="126" t="s">
        <v>559</v>
      </c>
    </row>
    <row r="518" spans="1:6" ht="22.5" x14ac:dyDescent="0.15">
      <c r="A518" s="125">
        <v>628</v>
      </c>
      <c r="B518" s="128" t="s">
        <v>386</v>
      </c>
      <c r="C518" s="126" t="s">
        <v>520</v>
      </c>
      <c r="D518" s="126" t="s">
        <v>702</v>
      </c>
      <c r="E518" s="126" t="s">
        <v>703</v>
      </c>
      <c r="F518" s="126" t="s">
        <v>703</v>
      </c>
    </row>
    <row r="519" spans="1:6" ht="33.75" x14ac:dyDescent="0.15">
      <c r="A519" s="125">
        <v>631</v>
      </c>
      <c r="B519" s="128" t="s">
        <v>389</v>
      </c>
      <c r="C519" s="126" t="s">
        <v>520</v>
      </c>
      <c r="D519" s="126" t="s">
        <v>668</v>
      </c>
      <c r="E519" s="126" t="s">
        <v>704</v>
      </c>
      <c r="F519" s="126" t="s">
        <v>704</v>
      </c>
    </row>
    <row r="520" spans="1:6" ht="22.5" x14ac:dyDescent="0.15">
      <c r="A520" s="125">
        <v>634</v>
      </c>
      <c r="B520" s="128" t="s">
        <v>394</v>
      </c>
      <c r="C520" s="126" t="s">
        <v>565</v>
      </c>
      <c r="D520" s="126" t="s">
        <v>705</v>
      </c>
      <c r="E520" s="126" t="s">
        <v>706</v>
      </c>
      <c r="F520" s="126" t="s">
        <v>258</v>
      </c>
    </row>
    <row r="521" spans="1:6" ht="123.75" x14ac:dyDescent="0.15">
      <c r="A521" s="125">
        <v>657</v>
      </c>
      <c r="B521" s="128" t="s">
        <v>389</v>
      </c>
      <c r="C521" s="126" t="s">
        <v>520</v>
      </c>
      <c r="D521" s="126" t="s">
        <v>698</v>
      </c>
      <c r="E521" s="126" t="s">
        <v>699</v>
      </c>
      <c r="F521" s="126" t="s">
        <v>619</v>
      </c>
    </row>
    <row r="522" spans="1:6" ht="22.5" x14ac:dyDescent="0.15">
      <c r="A522" s="125">
        <v>658</v>
      </c>
      <c r="B522" s="128" t="s">
        <v>750</v>
      </c>
      <c r="C522" s="126" t="s">
        <v>565</v>
      </c>
      <c r="D522" s="126" t="s">
        <v>614</v>
      </c>
      <c r="E522" s="126" t="s">
        <v>615</v>
      </c>
      <c r="F522" s="126" t="s">
        <v>615</v>
      </c>
    </row>
    <row r="523" spans="1:6" x14ac:dyDescent="0.15">
      <c r="A523" s="122"/>
      <c r="B523" s="129"/>
      <c r="C523" s="123"/>
      <c r="D523" s="123"/>
      <c r="E523" s="123"/>
      <c r="F523" s="123"/>
    </row>
    <row r="524" spans="1:6" ht="12.75" x14ac:dyDescent="0.2">
      <c r="A524" s="113" t="s">
        <v>707</v>
      </c>
      <c r="B524" s="132" t="s">
        <v>708</v>
      </c>
      <c r="C524" s="114"/>
      <c r="D524" s="114"/>
      <c r="E524" s="124"/>
      <c r="F524" s="114"/>
    </row>
    <row r="525" spans="1:6" ht="12.75" x14ac:dyDescent="0.2">
      <c r="A525" s="113" t="s">
        <v>709</v>
      </c>
      <c r="B525" s="114" t="s">
        <v>499</v>
      </c>
      <c r="C525" s="114"/>
      <c r="D525" s="114"/>
      <c r="E525" s="123"/>
      <c r="F525" s="114"/>
    </row>
    <row r="526" spans="1:6" ht="12.75" x14ac:dyDescent="0.2">
      <c r="A526" s="113" t="s">
        <v>710</v>
      </c>
      <c r="B526" s="132" t="s">
        <v>486</v>
      </c>
      <c r="C526" s="114"/>
      <c r="D526" s="114"/>
      <c r="E526" s="114"/>
      <c r="F526" s="114"/>
    </row>
    <row r="527" spans="1:6" ht="12.75" x14ac:dyDescent="0.2">
      <c r="A527" s="113" t="s">
        <v>711</v>
      </c>
      <c r="B527" s="114" t="s">
        <v>712</v>
      </c>
      <c r="C527" s="114"/>
      <c r="D527" s="114"/>
      <c r="E527" s="114"/>
      <c r="F527" s="114"/>
    </row>
    <row r="528" spans="1:6" ht="12.75" x14ac:dyDescent="0.2">
      <c r="A528" s="113" t="s">
        <v>713</v>
      </c>
      <c r="B528" s="114" t="s">
        <v>714</v>
      </c>
      <c r="C528" s="114"/>
      <c r="D528" s="114"/>
      <c r="E528" s="114"/>
      <c r="F528" s="114"/>
    </row>
    <row r="529" spans="1:6" ht="12.75" x14ac:dyDescent="0.2">
      <c r="A529" s="113" t="s">
        <v>715</v>
      </c>
      <c r="B529" s="114" t="s">
        <v>716</v>
      </c>
      <c r="C529" s="114"/>
      <c r="D529" s="114"/>
      <c r="E529" s="114"/>
      <c r="F529" s="114"/>
    </row>
    <row r="530" spans="1:6" ht="12.75" x14ac:dyDescent="0.2">
      <c r="A530" s="113" t="s">
        <v>717</v>
      </c>
      <c r="B530" s="114" t="s">
        <v>718</v>
      </c>
      <c r="C530" s="114"/>
      <c r="D530" s="114"/>
      <c r="E530" s="114"/>
      <c r="F530" s="114"/>
    </row>
    <row r="531" spans="1:6" ht="12.75" x14ac:dyDescent="0.2">
      <c r="A531" s="113" t="s">
        <v>719</v>
      </c>
      <c r="B531" s="114" t="s">
        <v>720</v>
      </c>
      <c r="C531" s="114"/>
      <c r="D531" s="114"/>
      <c r="E531" s="114"/>
      <c r="F531" s="114"/>
    </row>
    <row r="532" spans="1:6" ht="12.75" x14ac:dyDescent="0.2">
      <c r="A532" s="113" t="s">
        <v>721</v>
      </c>
      <c r="B532" s="114" t="s">
        <v>722</v>
      </c>
      <c r="C532" s="114"/>
      <c r="D532" s="114"/>
      <c r="E532" s="114"/>
      <c r="F532" s="114"/>
    </row>
    <row r="533" spans="1:6" ht="12.75" x14ac:dyDescent="0.2">
      <c r="A533" s="113" t="s">
        <v>723</v>
      </c>
      <c r="B533" s="114" t="s">
        <v>724</v>
      </c>
      <c r="C533" s="114"/>
      <c r="D533" s="114"/>
      <c r="E533" s="114"/>
      <c r="F533" s="114"/>
    </row>
    <row r="534" spans="1:6" ht="12.75" x14ac:dyDescent="0.2">
      <c r="A534" s="113"/>
      <c r="B534" s="114"/>
      <c r="C534" s="114"/>
      <c r="D534" s="114"/>
      <c r="E534" s="114"/>
      <c r="F534" s="114"/>
    </row>
    <row r="535" spans="1:6" x14ac:dyDescent="0.15">
      <c r="A535" s="143" t="s">
        <v>725</v>
      </c>
      <c r="B535" s="143"/>
      <c r="C535" s="143"/>
      <c r="D535" s="143"/>
      <c r="E535" s="143"/>
      <c r="F535" s="143"/>
    </row>
    <row r="536" spans="1:6" x14ac:dyDescent="0.15">
      <c r="A536" s="143"/>
      <c r="B536" s="143"/>
      <c r="C536" s="143"/>
      <c r="D536" s="143"/>
      <c r="E536" s="143"/>
      <c r="F536" s="143"/>
    </row>
    <row r="537" spans="1:6" x14ac:dyDescent="0.15">
      <c r="A537" s="143"/>
      <c r="B537" s="143"/>
      <c r="C537" s="143"/>
      <c r="D537" s="143"/>
      <c r="E537" s="143"/>
      <c r="F537" s="143"/>
    </row>
    <row r="538" spans="1:6" x14ac:dyDescent="0.15">
      <c r="A538" s="143"/>
      <c r="B538" s="143"/>
      <c r="C538" s="143"/>
      <c r="D538" s="143"/>
      <c r="E538" s="143"/>
      <c r="F538" s="143"/>
    </row>
  </sheetData>
  <mergeCells count="2">
    <mergeCell ref="J5:K5"/>
    <mergeCell ref="A535:F53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9"/>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4" style="9" bestFit="1" customWidth="1"/>
    <col min="6" max="6" width="16.5703125" style="6" bestFit="1" customWidth="1"/>
    <col min="7" max="7" width="9.7109375" style="6" bestFit="1" customWidth="1"/>
    <col min="8" max="8" width="9.85546875" style="6" bestFit="1" customWidth="1"/>
    <col min="9" max="9" width="13.85546875" style="6" bestFit="1" customWidth="1"/>
    <col min="10" max="11" width="12.85546875" style="6" bestFit="1" customWidth="1"/>
    <col min="12" max="12" width="16.7109375" style="6" bestFit="1" customWidth="1"/>
    <col min="13" max="14" width="16.140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4" style="7" bestFit="1" customWidth="1"/>
    <col min="262" max="262" width="7.7109375" style="7" bestFit="1" customWidth="1"/>
    <col min="263" max="263" width="9.7109375" style="7" bestFit="1" customWidth="1"/>
    <col min="264" max="264" width="9.85546875" style="7" bestFit="1" customWidth="1"/>
    <col min="265" max="265" width="13.85546875" style="7" bestFit="1" customWidth="1"/>
    <col min="266" max="267" width="12.85546875" style="7" bestFit="1" customWidth="1"/>
    <col min="268" max="268" width="16.7109375" style="7" bestFit="1" customWidth="1"/>
    <col min="269" max="270" width="16.140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4" style="7" bestFit="1" customWidth="1"/>
    <col min="518" max="518" width="7.7109375" style="7" bestFit="1" customWidth="1"/>
    <col min="519" max="519" width="9.7109375" style="7" bestFit="1" customWidth="1"/>
    <col min="520" max="520" width="9.85546875" style="7" bestFit="1" customWidth="1"/>
    <col min="521" max="521" width="13.85546875" style="7" bestFit="1" customWidth="1"/>
    <col min="522" max="523" width="12.85546875" style="7" bestFit="1" customWidth="1"/>
    <col min="524" max="524" width="16.7109375" style="7" bestFit="1" customWidth="1"/>
    <col min="525" max="526" width="16.140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4" style="7" bestFit="1" customWidth="1"/>
    <col min="774" max="774" width="7.7109375" style="7" bestFit="1" customWidth="1"/>
    <col min="775" max="775" width="9.7109375" style="7" bestFit="1" customWidth="1"/>
    <col min="776" max="776" width="9.85546875" style="7" bestFit="1" customWidth="1"/>
    <col min="777" max="777" width="13.85546875" style="7" bestFit="1" customWidth="1"/>
    <col min="778" max="779" width="12.85546875" style="7" bestFit="1" customWidth="1"/>
    <col min="780" max="780" width="16.7109375" style="7" bestFit="1" customWidth="1"/>
    <col min="781" max="782" width="16.140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4" style="7" bestFit="1" customWidth="1"/>
    <col min="1030" max="1030" width="7.7109375" style="7" bestFit="1" customWidth="1"/>
    <col min="1031" max="1031" width="9.7109375" style="7" bestFit="1" customWidth="1"/>
    <col min="1032" max="1032" width="9.85546875" style="7" bestFit="1" customWidth="1"/>
    <col min="1033" max="1033" width="13.85546875" style="7" bestFit="1" customWidth="1"/>
    <col min="1034" max="1035" width="12.85546875" style="7" bestFit="1" customWidth="1"/>
    <col min="1036" max="1036" width="16.7109375" style="7" bestFit="1" customWidth="1"/>
    <col min="1037" max="1038" width="16.140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4" style="7" bestFit="1" customWidth="1"/>
    <col min="1286" max="1286" width="7.7109375" style="7" bestFit="1" customWidth="1"/>
    <col min="1287" max="1287" width="9.7109375" style="7" bestFit="1" customWidth="1"/>
    <col min="1288" max="1288" width="9.85546875" style="7" bestFit="1" customWidth="1"/>
    <col min="1289" max="1289" width="13.85546875" style="7" bestFit="1" customWidth="1"/>
    <col min="1290" max="1291" width="12.85546875" style="7" bestFit="1" customWidth="1"/>
    <col min="1292" max="1292" width="16.7109375" style="7" bestFit="1" customWidth="1"/>
    <col min="1293" max="1294" width="16.140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4" style="7" bestFit="1" customWidth="1"/>
    <col min="1542" max="1542" width="7.7109375" style="7" bestFit="1" customWidth="1"/>
    <col min="1543" max="1543" width="9.7109375" style="7" bestFit="1" customWidth="1"/>
    <col min="1544" max="1544" width="9.85546875" style="7" bestFit="1" customWidth="1"/>
    <col min="1545" max="1545" width="13.85546875" style="7" bestFit="1" customWidth="1"/>
    <col min="1546" max="1547" width="12.85546875" style="7" bestFit="1" customWidth="1"/>
    <col min="1548" max="1548" width="16.7109375" style="7" bestFit="1" customWidth="1"/>
    <col min="1549" max="1550" width="16.140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4" style="7" bestFit="1" customWidth="1"/>
    <col min="1798" max="1798" width="7.7109375" style="7" bestFit="1" customWidth="1"/>
    <col min="1799" max="1799" width="9.7109375" style="7" bestFit="1" customWidth="1"/>
    <col min="1800" max="1800" width="9.85546875" style="7" bestFit="1" customWidth="1"/>
    <col min="1801" max="1801" width="13.85546875" style="7" bestFit="1" customWidth="1"/>
    <col min="1802" max="1803" width="12.85546875" style="7" bestFit="1" customWidth="1"/>
    <col min="1804" max="1804" width="16.7109375" style="7" bestFit="1" customWidth="1"/>
    <col min="1805" max="1806" width="16.140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4" style="7" bestFit="1" customWidth="1"/>
    <col min="2054" max="2054" width="7.7109375" style="7" bestFit="1" customWidth="1"/>
    <col min="2055" max="2055" width="9.7109375" style="7" bestFit="1" customWidth="1"/>
    <col min="2056" max="2056" width="9.85546875" style="7" bestFit="1" customWidth="1"/>
    <col min="2057" max="2057" width="13.85546875" style="7" bestFit="1" customWidth="1"/>
    <col min="2058" max="2059" width="12.85546875" style="7" bestFit="1" customWidth="1"/>
    <col min="2060" max="2060" width="16.7109375" style="7" bestFit="1" customWidth="1"/>
    <col min="2061" max="2062" width="16.140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4" style="7" bestFit="1" customWidth="1"/>
    <col min="2310" max="2310" width="7.7109375" style="7" bestFit="1" customWidth="1"/>
    <col min="2311" max="2311" width="9.7109375" style="7" bestFit="1" customWidth="1"/>
    <col min="2312" max="2312" width="9.85546875" style="7" bestFit="1" customWidth="1"/>
    <col min="2313" max="2313" width="13.85546875" style="7" bestFit="1" customWidth="1"/>
    <col min="2314" max="2315" width="12.85546875" style="7" bestFit="1" customWidth="1"/>
    <col min="2316" max="2316" width="16.7109375" style="7" bestFit="1" customWidth="1"/>
    <col min="2317" max="2318" width="16.140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4" style="7" bestFit="1" customWidth="1"/>
    <col min="2566" max="2566" width="7.7109375" style="7" bestFit="1" customWidth="1"/>
    <col min="2567" max="2567" width="9.7109375" style="7" bestFit="1" customWidth="1"/>
    <col min="2568" max="2568" width="9.85546875" style="7" bestFit="1" customWidth="1"/>
    <col min="2569" max="2569" width="13.85546875" style="7" bestFit="1" customWidth="1"/>
    <col min="2570" max="2571" width="12.85546875" style="7" bestFit="1" customWidth="1"/>
    <col min="2572" max="2572" width="16.7109375" style="7" bestFit="1" customWidth="1"/>
    <col min="2573" max="2574" width="16.140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4" style="7" bestFit="1" customWidth="1"/>
    <col min="2822" max="2822" width="7.7109375" style="7" bestFit="1" customWidth="1"/>
    <col min="2823" max="2823" width="9.7109375" style="7" bestFit="1" customWidth="1"/>
    <col min="2824" max="2824" width="9.85546875" style="7" bestFit="1" customWidth="1"/>
    <col min="2825" max="2825" width="13.85546875" style="7" bestFit="1" customWidth="1"/>
    <col min="2826" max="2827" width="12.85546875" style="7" bestFit="1" customWidth="1"/>
    <col min="2828" max="2828" width="16.7109375" style="7" bestFit="1" customWidth="1"/>
    <col min="2829" max="2830" width="16.140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4" style="7" bestFit="1" customWidth="1"/>
    <col min="3078" max="3078" width="7.7109375" style="7" bestFit="1" customWidth="1"/>
    <col min="3079" max="3079" width="9.7109375" style="7" bestFit="1" customWidth="1"/>
    <col min="3080" max="3080" width="9.85546875" style="7" bestFit="1" customWidth="1"/>
    <col min="3081" max="3081" width="13.85546875" style="7" bestFit="1" customWidth="1"/>
    <col min="3082" max="3083" width="12.85546875" style="7" bestFit="1" customWidth="1"/>
    <col min="3084" max="3084" width="16.7109375" style="7" bestFit="1" customWidth="1"/>
    <col min="3085" max="3086" width="16.140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4" style="7" bestFit="1" customWidth="1"/>
    <col min="3334" max="3334" width="7.7109375" style="7" bestFit="1" customWidth="1"/>
    <col min="3335" max="3335" width="9.7109375" style="7" bestFit="1" customWidth="1"/>
    <col min="3336" max="3336" width="9.85546875" style="7" bestFit="1" customWidth="1"/>
    <col min="3337" max="3337" width="13.85546875" style="7" bestFit="1" customWidth="1"/>
    <col min="3338" max="3339" width="12.85546875" style="7" bestFit="1" customWidth="1"/>
    <col min="3340" max="3340" width="16.7109375" style="7" bestFit="1" customWidth="1"/>
    <col min="3341" max="3342" width="16.140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4" style="7" bestFit="1" customWidth="1"/>
    <col min="3590" max="3590" width="7.7109375" style="7" bestFit="1" customWidth="1"/>
    <col min="3591" max="3591" width="9.7109375" style="7" bestFit="1" customWidth="1"/>
    <col min="3592" max="3592" width="9.85546875" style="7" bestFit="1" customWidth="1"/>
    <col min="3593" max="3593" width="13.85546875" style="7" bestFit="1" customWidth="1"/>
    <col min="3594" max="3595" width="12.85546875" style="7" bestFit="1" customWidth="1"/>
    <col min="3596" max="3596" width="16.7109375" style="7" bestFit="1" customWidth="1"/>
    <col min="3597" max="3598" width="16.140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4" style="7" bestFit="1" customWidth="1"/>
    <col min="3846" max="3846" width="7.7109375" style="7" bestFit="1" customWidth="1"/>
    <col min="3847" max="3847" width="9.7109375" style="7" bestFit="1" customWidth="1"/>
    <col min="3848" max="3848" width="9.85546875" style="7" bestFit="1" customWidth="1"/>
    <col min="3849" max="3849" width="13.85546875" style="7" bestFit="1" customWidth="1"/>
    <col min="3850" max="3851" width="12.85546875" style="7" bestFit="1" customWidth="1"/>
    <col min="3852" max="3852" width="16.7109375" style="7" bestFit="1" customWidth="1"/>
    <col min="3853" max="3854" width="16.140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4" style="7" bestFit="1" customWidth="1"/>
    <col min="4102" max="4102" width="7.7109375" style="7" bestFit="1" customWidth="1"/>
    <col min="4103" max="4103" width="9.7109375" style="7" bestFit="1" customWidth="1"/>
    <col min="4104" max="4104" width="9.85546875" style="7" bestFit="1" customWidth="1"/>
    <col min="4105" max="4105" width="13.85546875" style="7" bestFit="1" customWidth="1"/>
    <col min="4106" max="4107" width="12.85546875" style="7" bestFit="1" customWidth="1"/>
    <col min="4108" max="4108" width="16.7109375" style="7" bestFit="1" customWidth="1"/>
    <col min="4109" max="4110" width="16.140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4" style="7" bestFit="1" customWidth="1"/>
    <col min="4358" max="4358" width="7.7109375" style="7" bestFit="1" customWidth="1"/>
    <col min="4359" max="4359" width="9.7109375" style="7" bestFit="1" customWidth="1"/>
    <col min="4360" max="4360" width="9.85546875" style="7" bestFit="1" customWidth="1"/>
    <col min="4361" max="4361" width="13.85546875" style="7" bestFit="1" customWidth="1"/>
    <col min="4362" max="4363" width="12.85546875" style="7" bestFit="1" customWidth="1"/>
    <col min="4364" max="4364" width="16.7109375" style="7" bestFit="1" customWidth="1"/>
    <col min="4365" max="4366" width="16.140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4" style="7" bestFit="1" customWidth="1"/>
    <col min="4614" max="4614" width="7.7109375" style="7" bestFit="1" customWidth="1"/>
    <col min="4615" max="4615" width="9.7109375" style="7" bestFit="1" customWidth="1"/>
    <col min="4616" max="4616" width="9.85546875" style="7" bestFit="1" customWidth="1"/>
    <col min="4617" max="4617" width="13.85546875" style="7" bestFit="1" customWidth="1"/>
    <col min="4618" max="4619" width="12.85546875" style="7" bestFit="1" customWidth="1"/>
    <col min="4620" max="4620" width="16.7109375" style="7" bestFit="1" customWidth="1"/>
    <col min="4621" max="4622" width="16.140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4" style="7" bestFit="1" customWidth="1"/>
    <col min="4870" max="4870" width="7.7109375" style="7" bestFit="1" customWidth="1"/>
    <col min="4871" max="4871" width="9.7109375" style="7" bestFit="1" customWidth="1"/>
    <col min="4872" max="4872" width="9.85546875" style="7" bestFit="1" customWidth="1"/>
    <col min="4873" max="4873" width="13.85546875" style="7" bestFit="1" customWidth="1"/>
    <col min="4874" max="4875" width="12.85546875" style="7" bestFit="1" customWidth="1"/>
    <col min="4876" max="4876" width="16.7109375" style="7" bestFit="1" customWidth="1"/>
    <col min="4877" max="4878" width="16.140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4" style="7" bestFit="1" customWidth="1"/>
    <col min="5126" max="5126" width="7.7109375" style="7" bestFit="1" customWidth="1"/>
    <col min="5127" max="5127" width="9.7109375" style="7" bestFit="1" customWidth="1"/>
    <col min="5128" max="5128" width="9.85546875" style="7" bestFit="1" customWidth="1"/>
    <col min="5129" max="5129" width="13.85546875" style="7" bestFit="1" customWidth="1"/>
    <col min="5130" max="5131" width="12.85546875" style="7" bestFit="1" customWidth="1"/>
    <col min="5132" max="5132" width="16.7109375" style="7" bestFit="1" customWidth="1"/>
    <col min="5133" max="5134" width="16.140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4" style="7" bestFit="1" customWidth="1"/>
    <col min="5382" max="5382" width="7.7109375" style="7" bestFit="1" customWidth="1"/>
    <col min="5383" max="5383" width="9.7109375" style="7" bestFit="1" customWidth="1"/>
    <col min="5384" max="5384" width="9.85546875" style="7" bestFit="1" customWidth="1"/>
    <col min="5385" max="5385" width="13.85546875" style="7" bestFit="1" customWidth="1"/>
    <col min="5386" max="5387" width="12.85546875" style="7" bestFit="1" customWidth="1"/>
    <col min="5388" max="5388" width="16.7109375" style="7" bestFit="1" customWidth="1"/>
    <col min="5389" max="5390" width="16.140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4" style="7" bestFit="1" customWidth="1"/>
    <col min="5638" max="5638" width="7.7109375" style="7" bestFit="1" customWidth="1"/>
    <col min="5639" max="5639" width="9.7109375" style="7" bestFit="1" customWidth="1"/>
    <col min="5640" max="5640" width="9.85546875" style="7" bestFit="1" customWidth="1"/>
    <col min="5641" max="5641" width="13.85546875" style="7" bestFit="1" customWidth="1"/>
    <col min="5642" max="5643" width="12.85546875" style="7" bestFit="1" customWidth="1"/>
    <col min="5644" max="5644" width="16.7109375" style="7" bestFit="1" customWidth="1"/>
    <col min="5645" max="5646" width="16.140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4" style="7" bestFit="1" customWidth="1"/>
    <col min="5894" max="5894" width="7.7109375" style="7" bestFit="1" customWidth="1"/>
    <col min="5895" max="5895" width="9.7109375" style="7" bestFit="1" customWidth="1"/>
    <col min="5896" max="5896" width="9.85546875" style="7" bestFit="1" customWidth="1"/>
    <col min="5897" max="5897" width="13.85546875" style="7" bestFit="1" customWidth="1"/>
    <col min="5898" max="5899" width="12.85546875" style="7" bestFit="1" customWidth="1"/>
    <col min="5900" max="5900" width="16.7109375" style="7" bestFit="1" customWidth="1"/>
    <col min="5901" max="5902" width="16.140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4" style="7" bestFit="1" customWidth="1"/>
    <col min="6150" max="6150" width="7.7109375" style="7" bestFit="1" customWidth="1"/>
    <col min="6151" max="6151" width="9.7109375" style="7" bestFit="1" customWidth="1"/>
    <col min="6152" max="6152" width="9.85546875" style="7" bestFit="1" customWidth="1"/>
    <col min="6153" max="6153" width="13.85546875" style="7" bestFit="1" customWidth="1"/>
    <col min="6154" max="6155" width="12.85546875" style="7" bestFit="1" customWidth="1"/>
    <col min="6156" max="6156" width="16.7109375" style="7" bestFit="1" customWidth="1"/>
    <col min="6157" max="6158" width="16.140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4" style="7" bestFit="1" customWidth="1"/>
    <col min="6406" max="6406" width="7.7109375" style="7" bestFit="1" customWidth="1"/>
    <col min="6407" max="6407" width="9.7109375" style="7" bestFit="1" customWidth="1"/>
    <col min="6408" max="6408" width="9.85546875" style="7" bestFit="1" customWidth="1"/>
    <col min="6409" max="6409" width="13.85546875" style="7" bestFit="1" customWidth="1"/>
    <col min="6410" max="6411" width="12.85546875" style="7" bestFit="1" customWidth="1"/>
    <col min="6412" max="6412" width="16.7109375" style="7" bestFit="1" customWidth="1"/>
    <col min="6413" max="6414" width="16.140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4" style="7" bestFit="1" customWidth="1"/>
    <col min="6662" max="6662" width="7.7109375" style="7" bestFit="1" customWidth="1"/>
    <col min="6663" max="6663" width="9.7109375" style="7" bestFit="1" customWidth="1"/>
    <col min="6664" max="6664" width="9.85546875" style="7" bestFit="1" customWidth="1"/>
    <col min="6665" max="6665" width="13.85546875" style="7" bestFit="1" customWidth="1"/>
    <col min="6666" max="6667" width="12.85546875" style="7" bestFit="1" customWidth="1"/>
    <col min="6668" max="6668" width="16.7109375" style="7" bestFit="1" customWidth="1"/>
    <col min="6669" max="6670" width="16.140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4" style="7" bestFit="1" customWidth="1"/>
    <col min="6918" max="6918" width="7.7109375" style="7" bestFit="1" customWidth="1"/>
    <col min="6919" max="6919" width="9.7109375" style="7" bestFit="1" customWidth="1"/>
    <col min="6920" max="6920" width="9.85546875" style="7" bestFit="1" customWidth="1"/>
    <col min="6921" max="6921" width="13.85546875" style="7" bestFit="1" customWidth="1"/>
    <col min="6922" max="6923" width="12.85546875" style="7" bestFit="1" customWidth="1"/>
    <col min="6924" max="6924" width="16.7109375" style="7" bestFit="1" customWidth="1"/>
    <col min="6925" max="6926" width="16.140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4" style="7" bestFit="1" customWidth="1"/>
    <col min="7174" max="7174" width="7.7109375" style="7" bestFit="1" customWidth="1"/>
    <col min="7175" max="7175" width="9.7109375" style="7" bestFit="1" customWidth="1"/>
    <col min="7176" max="7176" width="9.85546875" style="7" bestFit="1" customWidth="1"/>
    <col min="7177" max="7177" width="13.85546875" style="7" bestFit="1" customWidth="1"/>
    <col min="7178" max="7179" width="12.85546875" style="7" bestFit="1" customWidth="1"/>
    <col min="7180" max="7180" width="16.7109375" style="7" bestFit="1" customWidth="1"/>
    <col min="7181" max="7182" width="16.140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4" style="7" bestFit="1" customWidth="1"/>
    <col min="7430" max="7430" width="7.7109375" style="7" bestFit="1" customWidth="1"/>
    <col min="7431" max="7431" width="9.7109375" style="7" bestFit="1" customWidth="1"/>
    <col min="7432" max="7432" width="9.85546875" style="7" bestFit="1" customWidth="1"/>
    <col min="7433" max="7433" width="13.85546875" style="7" bestFit="1" customWidth="1"/>
    <col min="7434" max="7435" width="12.85546875" style="7" bestFit="1" customWidth="1"/>
    <col min="7436" max="7436" width="16.7109375" style="7" bestFit="1" customWidth="1"/>
    <col min="7437" max="7438" width="16.140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4" style="7" bestFit="1" customWidth="1"/>
    <col min="7686" max="7686" width="7.7109375" style="7" bestFit="1" customWidth="1"/>
    <col min="7687" max="7687" width="9.7109375" style="7" bestFit="1" customWidth="1"/>
    <col min="7688" max="7688" width="9.85546875" style="7" bestFit="1" customWidth="1"/>
    <col min="7689" max="7689" width="13.85546875" style="7" bestFit="1" customWidth="1"/>
    <col min="7690" max="7691" width="12.85546875" style="7" bestFit="1" customWidth="1"/>
    <col min="7692" max="7692" width="16.7109375" style="7" bestFit="1" customWidth="1"/>
    <col min="7693" max="7694" width="16.140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4" style="7" bestFit="1" customWidth="1"/>
    <col min="7942" max="7942" width="7.7109375" style="7" bestFit="1" customWidth="1"/>
    <col min="7943" max="7943" width="9.7109375" style="7" bestFit="1" customWidth="1"/>
    <col min="7944" max="7944" width="9.85546875" style="7" bestFit="1" customWidth="1"/>
    <col min="7945" max="7945" width="13.85546875" style="7" bestFit="1" customWidth="1"/>
    <col min="7946" max="7947" width="12.85546875" style="7" bestFit="1" customWidth="1"/>
    <col min="7948" max="7948" width="16.7109375" style="7" bestFit="1" customWidth="1"/>
    <col min="7949" max="7950" width="16.140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4" style="7" bestFit="1" customWidth="1"/>
    <col min="8198" max="8198" width="7.7109375" style="7" bestFit="1" customWidth="1"/>
    <col min="8199" max="8199" width="9.7109375" style="7" bestFit="1" customWidth="1"/>
    <col min="8200" max="8200" width="9.85546875" style="7" bestFit="1" customWidth="1"/>
    <col min="8201" max="8201" width="13.85546875" style="7" bestFit="1" customWidth="1"/>
    <col min="8202" max="8203" width="12.85546875" style="7" bestFit="1" customWidth="1"/>
    <col min="8204" max="8204" width="16.7109375" style="7" bestFit="1" customWidth="1"/>
    <col min="8205" max="8206" width="16.140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4" style="7" bestFit="1" customWidth="1"/>
    <col min="8454" max="8454" width="7.7109375" style="7" bestFit="1" customWidth="1"/>
    <col min="8455" max="8455" width="9.7109375" style="7" bestFit="1" customWidth="1"/>
    <col min="8456" max="8456" width="9.85546875" style="7" bestFit="1" customWidth="1"/>
    <col min="8457" max="8457" width="13.85546875" style="7" bestFit="1" customWidth="1"/>
    <col min="8458" max="8459" width="12.85546875" style="7" bestFit="1" customWidth="1"/>
    <col min="8460" max="8460" width="16.7109375" style="7" bestFit="1" customWidth="1"/>
    <col min="8461" max="8462" width="16.140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4" style="7" bestFit="1" customWidth="1"/>
    <col min="8710" max="8710" width="7.7109375" style="7" bestFit="1" customWidth="1"/>
    <col min="8711" max="8711" width="9.7109375" style="7" bestFit="1" customWidth="1"/>
    <col min="8712" max="8712" width="9.85546875" style="7" bestFit="1" customWidth="1"/>
    <col min="8713" max="8713" width="13.85546875" style="7" bestFit="1" customWidth="1"/>
    <col min="8714" max="8715" width="12.85546875" style="7" bestFit="1" customWidth="1"/>
    <col min="8716" max="8716" width="16.7109375" style="7" bestFit="1" customWidth="1"/>
    <col min="8717" max="8718" width="16.140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4" style="7" bestFit="1" customWidth="1"/>
    <col min="8966" max="8966" width="7.7109375" style="7" bestFit="1" customWidth="1"/>
    <col min="8967" max="8967" width="9.7109375" style="7" bestFit="1" customWidth="1"/>
    <col min="8968" max="8968" width="9.85546875" style="7" bestFit="1" customWidth="1"/>
    <col min="8969" max="8969" width="13.85546875" style="7" bestFit="1" customWidth="1"/>
    <col min="8970" max="8971" width="12.85546875" style="7" bestFit="1" customWidth="1"/>
    <col min="8972" max="8972" width="16.7109375" style="7" bestFit="1" customWidth="1"/>
    <col min="8973" max="8974" width="16.140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4" style="7" bestFit="1" customWidth="1"/>
    <col min="9222" max="9222" width="7.7109375" style="7" bestFit="1" customWidth="1"/>
    <col min="9223" max="9223" width="9.7109375" style="7" bestFit="1" customWidth="1"/>
    <col min="9224" max="9224" width="9.85546875" style="7" bestFit="1" customWidth="1"/>
    <col min="9225" max="9225" width="13.85546875" style="7" bestFit="1" customWidth="1"/>
    <col min="9226" max="9227" width="12.85546875" style="7" bestFit="1" customWidth="1"/>
    <col min="9228" max="9228" width="16.7109375" style="7" bestFit="1" customWidth="1"/>
    <col min="9229" max="9230" width="16.140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4" style="7" bestFit="1" customWidth="1"/>
    <col min="9478" max="9478" width="7.7109375" style="7" bestFit="1" customWidth="1"/>
    <col min="9479" max="9479" width="9.7109375" style="7" bestFit="1" customWidth="1"/>
    <col min="9480" max="9480" width="9.85546875" style="7" bestFit="1" customWidth="1"/>
    <col min="9481" max="9481" width="13.85546875" style="7" bestFit="1" customWidth="1"/>
    <col min="9482" max="9483" width="12.85546875" style="7" bestFit="1" customWidth="1"/>
    <col min="9484" max="9484" width="16.7109375" style="7" bestFit="1" customWidth="1"/>
    <col min="9485" max="9486" width="16.140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4" style="7" bestFit="1" customWidth="1"/>
    <col min="9734" max="9734" width="7.7109375" style="7" bestFit="1" customWidth="1"/>
    <col min="9735" max="9735" width="9.7109375" style="7" bestFit="1" customWidth="1"/>
    <col min="9736" max="9736" width="9.85546875" style="7" bestFit="1" customWidth="1"/>
    <col min="9737" max="9737" width="13.85546875" style="7" bestFit="1" customWidth="1"/>
    <col min="9738" max="9739" width="12.85546875" style="7" bestFit="1" customWidth="1"/>
    <col min="9740" max="9740" width="16.7109375" style="7" bestFit="1" customWidth="1"/>
    <col min="9741" max="9742" width="16.140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4" style="7" bestFit="1" customWidth="1"/>
    <col min="9990" max="9990" width="7.7109375" style="7" bestFit="1" customWidth="1"/>
    <col min="9991" max="9991" width="9.7109375" style="7" bestFit="1" customWidth="1"/>
    <col min="9992" max="9992" width="9.85546875" style="7" bestFit="1" customWidth="1"/>
    <col min="9993" max="9993" width="13.85546875" style="7" bestFit="1" customWidth="1"/>
    <col min="9994" max="9995" width="12.85546875" style="7" bestFit="1" customWidth="1"/>
    <col min="9996" max="9996" width="16.7109375" style="7" bestFit="1" customWidth="1"/>
    <col min="9997" max="9998" width="16.140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4" style="7" bestFit="1" customWidth="1"/>
    <col min="10246" max="10246" width="7.7109375" style="7" bestFit="1" customWidth="1"/>
    <col min="10247" max="10247" width="9.7109375" style="7" bestFit="1" customWidth="1"/>
    <col min="10248" max="10248" width="9.85546875" style="7" bestFit="1" customWidth="1"/>
    <col min="10249" max="10249" width="13.85546875" style="7" bestFit="1" customWidth="1"/>
    <col min="10250" max="10251" width="12.85546875" style="7" bestFit="1" customWidth="1"/>
    <col min="10252" max="10252" width="16.7109375" style="7" bestFit="1" customWidth="1"/>
    <col min="10253" max="10254" width="16.140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4" style="7" bestFit="1" customWidth="1"/>
    <col min="10502" max="10502" width="7.7109375" style="7" bestFit="1" customWidth="1"/>
    <col min="10503" max="10503" width="9.7109375" style="7" bestFit="1" customWidth="1"/>
    <col min="10504" max="10504" width="9.85546875" style="7" bestFit="1" customWidth="1"/>
    <col min="10505" max="10505" width="13.85546875" style="7" bestFit="1" customWidth="1"/>
    <col min="10506" max="10507" width="12.85546875" style="7" bestFit="1" customWidth="1"/>
    <col min="10508" max="10508" width="16.7109375" style="7" bestFit="1" customWidth="1"/>
    <col min="10509" max="10510" width="16.140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4" style="7" bestFit="1" customWidth="1"/>
    <col min="10758" max="10758" width="7.7109375" style="7" bestFit="1" customWidth="1"/>
    <col min="10759" max="10759" width="9.7109375" style="7" bestFit="1" customWidth="1"/>
    <col min="10760" max="10760" width="9.85546875" style="7" bestFit="1" customWidth="1"/>
    <col min="10761" max="10761" width="13.85546875" style="7" bestFit="1" customWidth="1"/>
    <col min="10762" max="10763" width="12.85546875" style="7" bestFit="1" customWidth="1"/>
    <col min="10764" max="10764" width="16.7109375" style="7" bestFit="1" customWidth="1"/>
    <col min="10765" max="10766" width="16.140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4" style="7" bestFit="1" customWidth="1"/>
    <col min="11014" max="11014" width="7.7109375" style="7" bestFit="1" customWidth="1"/>
    <col min="11015" max="11015" width="9.7109375" style="7" bestFit="1" customWidth="1"/>
    <col min="11016" max="11016" width="9.85546875" style="7" bestFit="1" customWidth="1"/>
    <col min="11017" max="11017" width="13.85546875" style="7" bestFit="1" customWidth="1"/>
    <col min="11018" max="11019" width="12.85546875" style="7" bestFit="1" customWidth="1"/>
    <col min="11020" max="11020" width="16.7109375" style="7" bestFit="1" customWidth="1"/>
    <col min="11021" max="11022" width="16.140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4" style="7" bestFit="1" customWidth="1"/>
    <col min="11270" max="11270" width="7.7109375" style="7" bestFit="1" customWidth="1"/>
    <col min="11271" max="11271" width="9.7109375" style="7" bestFit="1" customWidth="1"/>
    <col min="11272" max="11272" width="9.85546875" style="7" bestFit="1" customWidth="1"/>
    <col min="11273" max="11273" width="13.85546875" style="7" bestFit="1" customWidth="1"/>
    <col min="11274" max="11275" width="12.85546875" style="7" bestFit="1" customWidth="1"/>
    <col min="11276" max="11276" width="16.7109375" style="7" bestFit="1" customWidth="1"/>
    <col min="11277" max="11278" width="16.140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4" style="7" bestFit="1" customWidth="1"/>
    <col min="11526" max="11526" width="7.7109375" style="7" bestFit="1" customWidth="1"/>
    <col min="11527" max="11527" width="9.7109375" style="7" bestFit="1" customWidth="1"/>
    <col min="11528" max="11528" width="9.85546875" style="7" bestFit="1" customWidth="1"/>
    <col min="11529" max="11529" width="13.85546875" style="7" bestFit="1" customWidth="1"/>
    <col min="11530" max="11531" width="12.85546875" style="7" bestFit="1" customWidth="1"/>
    <col min="11532" max="11532" width="16.7109375" style="7" bestFit="1" customWidth="1"/>
    <col min="11533" max="11534" width="16.140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4" style="7" bestFit="1" customWidth="1"/>
    <col min="11782" max="11782" width="7.7109375" style="7" bestFit="1" customWidth="1"/>
    <col min="11783" max="11783" width="9.7109375" style="7" bestFit="1" customWidth="1"/>
    <col min="11784" max="11784" width="9.85546875" style="7" bestFit="1" customWidth="1"/>
    <col min="11785" max="11785" width="13.85546875" style="7" bestFit="1" customWidth="1"/>
    <col min="11786" max="11787" width="12.85546875" style="7" bestFit="1" customWidth="1"/>
    <col min="11788" max="11788" width="16.7109375" style="7" bestFit="1" customWidth="1"/>
    <col min="11789" max="11790" width="16.140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4" style="7" bestFit="1" customWidth="1"/>
    <col min="12038" max="12038" width="7.7109375" style="7" bestFit="1" customWidth="1"/>
    <col min="12039" max="12039" width="9.7109375" style="7" bestFit="1" customWidth="1"/>
    <col min="12040" max="12040" width="9.85546875" style="7" bestFit="1" customWidth="1"/>
    <col min="12041" max="12041" width="13.85546875" style="7" bestFit="1" customWidth="1"/>
    <col min="12042" max="12043" width="12.85546875" style="7" bestFit="1" customWidth="1"/>
    <col min="12044" max="12044" width="16.7109375" style="7" bestFit="1" customWidth="1"/>
    <col min="12045" max="12046" width="16.140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4" style="7" bestFit="1" customWidth="1"/>
    <col min="12294" max="12294" width="7.7109375" style="7" bestFit="1" customWidth="1"/>
    <col min="12295" max="12295" width="9.7109375" style="7" bestFit="1" customWidth="1"/>
    <col min="12296" max="12296" width="9.85546875" style="7" bestFit="1" customWidth="1"/>
    <col min="12297" max="12297" width="13.85546875" style="7" bestFit="1" customWidth="1"/>
    <col min="12298" max="12299" width="12.85546875" style="7" bestFit="1" customWidth="1"/>
    <col min="12300" max="12300" width="16.7109375" style="7" bestFit="1" customWidth="1"/>
    <col min="12301" max="12302" width="16.140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4" style="7" bestFit="1" customWidth="1"/>
    <col min="12550" max="12550" width="7.7109375" style="7" bestFit="1" customWidth="1"/>
    <col min="12551" max="12551" width="9.7109375" style="7" bestFit="1" customWidth="1"/>
    <col min="12552" max="12552" width="9.85546875" style="7" bestFit="1" customWidth="1"/>
    <col min="12553" max="12553" width="13.85546875" style="7" bestFit="1" customWidth="1"/>
    <col min="12554" max="12555" width="12.85546875" style="7" bestFit="1" customWidth="1"/>
    <col min="12556" max="12556" width="16.7109375" style="7" bestFit="1" customWidth="1"/>
    <col min="12557" max="12558" width="16.140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4" style="7" bestFit="1" customWidth="1"/>
    <col min="12806" max="12806" width="7.7109375" style="7" bestFit="1" customWidth="1"/>
    <col min="12807" max="12807" width="9.7109375" style="7" bestFit="1" customWidth="1"/>
    <col min="12808" max="12808" width="9.85546875" style="7" bestFit="1" customWidth="1"/>
    <col min="12809" max="12809" width="13.85546875" style="7" bestFit="1" customWidth="1"/>
    <col min="12810" max="12811" width="12.85546875" style="7" bestFit="1" customWidth="1"/>
    <col min="12812" max="12812" width="16.7109375" style="7" bestFit="1" customWidth="1"/>
    <col min="12813" max="12814" width="16.140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4" style="7" bestFit="1" customWidth="1"/>
    <col min="13062" max="13062" width="7.7109375" style="7" bestFit="1" customWidth="1"/>
    <col min="13063" max="13063" width="9.7109375" style="7" bestFit="1" customWidth="1"/>
    <col min="13064" max="13064" width="9.85546875" style="7" bestFit="1" customWidth="1"/>
    <col min="13065" max="13065" width="13.85546875" style="7" bestFit="1" customWidth="1"/>
    <col min="13066" max="13067" width="12.85546875" style="7" bestFit="1" customWidth="1"/>
    <col min="13068" max="13068" width="16.7109375" style="7" bestFit="1" customWidth="1"/>
    <col min="13069" max="13070" width="16.140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4" style="7" bestFit="1" customWidth="1"/>
    <col min="13318" max="13318" width="7.7109375" style="7" bestFit="1" customWidth="1"/>
    <col min="13319" max="13319" width="9.7109375" style="7" bestFit="1" customWidth="1"/>
    <col min="13320" max="13320" width="9.85546875" style="7" bestFit="1" customWidth="1"/>
    <col min="13321" max="13321" width="13.85546875" style="7" bestFit="1" customWidth="1"/>
    <col min="13322" max="13323" width="12.85546875" style="7" bestFit="1" customWidth="1"/>
    <col min="13324" max="13324" width="16.7109375" style="7" bestFit="1" customWidth="1"/>
    <col min="13325" max="13326" width="16.140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4" style="7" bestFit="1" customWidth="1"/>
    <col min="13574" max="13574" width="7.7109375" style="7" bestFit="1" customWidth="1"/>
    <col min="13575" max="13575" width="9.7109375" style="7" bestFit="1" customWidth="1"/>
    <col min="13576" max="13576" width="9.85546875" style="7" bestFit="1" customWidth="1"/>
    <col min="13577" max="13577" width="13.85546875" style="7" bestFit="1" customWidth="1"/>
    <col min="13578" max="13579" width="12.85546875" style="7" bestFit="1" customWidth="1"/>
    <col min="13580" max="13580" width="16.7109375" style="7" bestFit="1" customWidth="1"/>
    <col min="13581" max="13582" width="16.140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4" style="7" bestFit="1" customWidth="1"/>
    <col min="13830" max="13830" width="7.7109375" style="7" bestFit="1" customWidth="1"/>
    <col min="13831" max="13831" width="9.7109375" style="7" bestFit="1" customWidth="1"/>
    <col min="13832" max="13832" width="9.85546875" style="7" bestFit="1" customWidth="1"/>
    <col min="13833" max="13833" width="13.85546875" style="7" bestFit="1" customWidth="1"/>
    <col min="13834" max="13835" width="12.85546875" style="7" bestFit="1" customWidth="1"/>
    <col min="13836" max="13836" width="16.7109375" style="7" bestFit="1" customWidth="1"/>
    <col min="13837" max="13838" width="16.140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4" style="7" bestFit="1" customWidth="1"/>
    <col min="14086" max="14086" width="7.7109375" style="7" bestFit="1" customWidth="1"/>
    <col min="14087" max="14087" width="9.7109375" style="7" bestFit="1" customWidth="1"/>
    <col min="14088" max="14088" width="9.85546875" style="7" bestFit="1" customWidth="1"/>
    <col min="14089" max="14089" width="13.85546875" style="7" bestFit="1" customWidth="1"/>
    <col min="14090" max="14091" width="12.85546875" style="7" bestFit="1" customWidth="1"/>
    <col min="14092" max="14092" width="16.7109375" style="7" bestFit="1" customWidth="1"/>
    <col min="14093" max="14094" width="16.140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4" style="7" bestFit="1" customWidth="1"/>
    <col min="14342" max="14342" width="7.7109375" style="7" bestFit="1" customWidth="1"/>
    <col min="14343" max="14343" width="9.7109375" style="7" bestFit="1" customWidth="1"/>
    <col min="14344" max="14344" width="9.85546875" style="7" bestFit="1" customWidth="1"/>
    <col min="14345" max="14345" width="13.85546875" style="7" bestFit="1" customWidth="1"/>
    <col min="14346" max="14347" width="12.85546875" style="7" bestFit="1" customWidth="1"/>
    <col min="14348" max="14348" width="16.7109375" style="7" bestFit="1" customWidth="1"/>
    <col min="14349" max="14350" width="16.140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4" style="7" bestFit="1" customWidth="1"/>
    <col min="14598" max="14598" width="7.7109375" style="7" bestFit="1" customWidth="1"/>
    <col min="14599" max="14599" width="9.7109375" style="7" bestFit="1" customWidth="1"/>
    <col min="14600" max="14600" width="9.85546875" style="7" bestFit="1" customWidth="1"/>
    <col min="14601" max="14601" width="13.85546875" style="7" bestFit="1" customWidth="1"/>
    <col min="14602" max="14603" width="12.85546875" style="7" bestFit="1" customWidth="1"/>
    <col min="14604" max="14604" width="16.7109375" style="7" bestFit="1" customWidth="1"/>
    <col min="14605" max="14606" width="16.140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4" style="7" bestFit="1" customWidth="1"/>
    <col min="14854" max="14854" width="7.7109375" style="7" bestFit="1" customWidth="1"/>
    <col min="14855" max="14855" width="9.7109375" style="7" bestFit="1" customWidth="1"/>
    <col min="14856" max="14856" width="9.85546875" style="7" bestFit="1" customWidth="1"/>
    <col min="14857" max="14857" width="13.85546875" style="7" bestFit="1" customWidth="1"/>
    <col min="14858" max="14859" width="12.85546875" style="7" bestFit="1" customWidth="1"/>
    <col min="14860" max="14860" width="16.7109375" style="7" bestFit="1" customWidth="1"/>
    <col min="14861" max="14862" width="16.140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4" style="7" bestFit="1" customWidth="1"/>
    <col min="15110" max="15110" width="7.7109375" style="7" bestFit="1" customWidth="1"/>
    <col min="15111" max="15111" width="9.7109375" style="7" bestFit="1" customWidth="1"/>
    <col min="15112" max="15112" width="9.85546875" style="7" bestFit="1" customWidth="1"/>
    <col min="15113" max="15113" width="13.85546875" style="7" bestFit="1" customWidth="1"/>
    <col min="15114" max="15115" width="12.85546875" style="7" bestFit="1" customWidth="1"/>
    <col min="15116" max="15116" width="16.7109375" style="7" bestFit="1" customWidth="1"/>
    <col min="15117" max="15118" width="16.140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4" style="7" bestFit="1" customWidth="1"/>
    <col min="15366" max="15366" width="7.7109375" style="7" bestFit="1" customWidth="1"/>
    <col min="15367" max="15367" width="9.7109375" style="7" bestFit="1" customWidth="1"/>
    <col min="15368" max="15368" width="9.85546875" style="7" bestFit="1" customWidth="1"/>
    <col min="15369" max="15369" width="13.85546875" style="7" bestFit="1" customWidth="1"/>
    <col min="15370" max="15371" width="12.85546875" style="7" bestFit="1" customWidth="1"/>
    <col min="15372" max="15372" width="16.7109375" style="7" bestFit="1" customWidth="1"/>
    <col min="15373" max="15374" width="16.140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4" style="7" bestFit="1" customWidth="1"/>
    <col min="15622" max="15622" width="7.7109375" style="7" bestFit="1" customWidth="1"/>
    <col min="15623" max="15623" width="9.7109375" style="7" bestFit="1" customWidth="1"/>
    <col min="15624" max="15624" width="9.85546875" style="7" bestFit="1" customWidth="1"/>
    <col min="15625" max="15625" width="13.85546875" style="7" bestFit="1" customWidth="1"/>
    <col min="15626" max="15627" width="12.85546875" style="7" bestFit="1" customWidth="1"/>
    <col min="15628" max="15628" width="16.7109375" style="7" bestFit="1" customWidth="1"/>
    <col min="15629" max="15630" width="16.140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4" style="7" bestFit="1" customWidth="1"/>
    <col min="15878" max="15878" width="7.7109375" style="7" bestFit="1" customWidth="1"/>
    <col min="15879" max="15879" width="9.7109375" style="7" bestFit="1" customWidth="1"/>
    <col min="15880" max="15880" width="9.85546875" style="7" bestFit="1" customWidth="1"/>
    <col min="15881" max="15881" width="13.85546875" style="7" bestFit="1" customWidth="1"/>
    <col min="15882" max="15883" width="12.85546875" style="7" bestFit="1" customWidth="1"/>
    <col min="15884" max="15884" width="16.7109375" style="7" bestFit="1" customWidth="1"/>
    <col min="15885" max="15886" width="16.140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4" style="7" bestFit="1" customWidth="1"/>
    <col min="16134" max="16134" width="7.7109375" style="7" bestFit="1" customWidth="1"/>
    <col min="16135" max="16135" width="9.7109375" style="7" bestFit="1" customWidth="1"/>
    <col min="16136" max="16136" width="9.85546875" style="7" bestFit="1" customWidth="1"/>
    <col min="16137" max="16137" width="13.85546875" style="7" bestFit="1" customWidth="1"/>
    <col min="16138" max="16139" width="12.85546875" style="7" bestFit="1" customWidth="1"/>
    <col min="16140" max="16140" width="16.7109375" style="7" bestFit="1" customWidth="1"/>
    <col min="16141" max="16142" width="16.140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818</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819</v>
      </c>
      <c r="B8" s="29"/>
      <c r="C8" s="29">
        <v>22213.43</v>
      </c>
      <c r="D8" s="30"/>
      <c r="E8" s="29"/>
      <c r="F8" s="29" t="s">
        <v>820</v>
      </c>
      <c r="G8" s="29">
        <v>517.37</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v>0</v>
      </c>
      <c r="M10" s="41">
        <v>0</v>
      </c>
      <c r="N10" s="41">
        <v>0</v>
      </c>
      <c r="O10" s="134"/>
    </row>
    <row r="11" spans="1:15" x14ac:dyDescent="0.15">
      <c r="A11" s="35" t="s">
        <v>36</v>
      </c>
      <c r="B11" s="36">
        <v>193</v>
      </c>
      <c r="C11" s="36" t="s">
        <v>37</v>
      </c>
      <c r="D11" s="36" t="s">
        <v>38</v>
      </c>
      <c r="E11" s="37">
        <v>139</v>
      </c>
      <c r="F11" s="38" t="s">
        <v>41</v>
      </c>
      <c r="G11" s="39">
        <v>6.3</v>
      </c>
      <c r="H11" s="36" t="s">
        <v>40</v>
      </c>
      <c r="I11" s="40">
        <v>24.5</v>
      </c>
      <c r="J11" s="41">
        <v>139000</v>
      </c>
      <c r="K11" s="41">
        <v>97536.4</v>
      </c>
      <c r="L11" s="41">
        <v>2166618</v>
      </c>
      <c r="M11" s="41">
        <v>55518</v>
      </c>
      <c r="N11" s="41">
        <v>2222136</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v>0</v>
      </c>
      <c r="M12" s="41">
        <v>0</v>
      </c>
      <c r="N12" s="41">
        <v>0</v>
      </c>
      <c r="O12" s="134"/>
    </row>
    <row r="13" spans="1:15" x14ac:dyDescent="0.15">
      <c r="A13" s="35" t="s">
        <v>36</v>
      </c>
      <c r="B13" s="36">
        <v>199</v>
      </c>
      <c r="C13" s="36" t="s">
        <v>42</v>
      </c>
      <c r="D13" s="36" t="s">
        <v>38</v>
      </c>
      <c r="E13" s="37">
        <v>143</v>
      </c>
      <c r="F13" s="38" t="s">
        <v>44</v>
      </c>
      <c r="G13" s="39">
        <v>6.3</v>
      </c>
      <c r="H13" s="36" t="s">
        <v>40</v>
      </c>
      <c r="I13" s="40">
        <v>24.5</v>
      </c>
      <c r="J13" s="41">
        <v>143000</v>
      </c>
      <c r="K13" s="41">
        <v>104668.65</v>
      </c>
      <c r="L13" s="41">
        <v>2325050</v>
      </c>
      <c r="M13" s="41">
        <v>59578</v>
      </c>
      <c r="N13" s="41">
        <v>2384628</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v>0</v>
      </c>
      <c r="M14" s="41">
        <v>0</v>
      </c>
      <c r="N14" s="41">
        <v>0</v>
      </c>
      <c r="O14" s="134"/>
    </row>
    <row r="15" spans="1:15" x14ac:dyDescent="0.15">
      <c r="A15" s="35" t="s">
        <v>47</v>
      </c>
      <c r="B15" s="36">
        <v>202</v>
      </c>
      <c r="C15" s="36" t="s">
        <v>45</v>
      </c>
      <c r="D15" s="36" t="s">
        <v>38</v>
      </c>
      <c r="E15" s="37">
        <v>317</v>
      </c>
      <c r="F15" s="38" t="s">
        <v>48</v>
      </c>
      <c r="G15" s="39">
        <v>7.4</v>
      </c>
      <c r="H15" s="36" t="s">
        <v>40</v>
      </c>
      <c r="I15" s="40">
        <v>20</v>
      </c>
      <c r="J15" s="41">
        <v>317000</v>
      </c>
      <c r="K15" s="41">
        <v>163859.54</v>
      </c>
      <c r="L15" s="41">
        <v>3639882</v>
      </c>
      <c r="M15" s="41">
        <v>109269</v>
      </c>
      <c r="N15" s="41">
        <v>3749151</v>
      </c>
      <c r="O15" s="134"/>
    </row>
    <row r="16" spans="1:15" x14ac:dyDescent="0.15">
      <c r="A16" s="35" t="s">
        <v>49</v>
      </c>
      <c r="B16" s="36">
        <v>211</v>
      </c>
      <c r="C16" s="36" t="s">
        <v>50</v>
      </c>
      <c r="D16" s="36" t="s">
        <v>38</v>
      </c>
      <c r="E16" s="37">
        <v>290</v>
      </c>
      <c r="F16" s="36" t="s">
        <v>51</v>
      </c>
      <c r="G16" s="39">
        <v>6.9</v>
      </c>
      <c r="H16" s="36" t="s">
        <v>40</v>
      </c>
      <c r="I16" s="40">
        <v>20</v>
      </c>
      <c r="J16" s="41">
        <v>290000</v>
      </c>
      <c r="K16" s="41">
        <v>96998.65</v>
      </c>
      <c r="L16" s="41">
        <v>2154673</v>
      </c>
      <c r="M16" s="41">
        <v>460480</v>
      </c>
      <c r="N16" s="41">
        <v>2615153</v>
      </c>
      <c r="O16" s="134"/>
    </row>
    <row r="17" spans="1:15" ht="12" customHeight="1" x14ac:dyDescent="0.15">
      <c r="A17" s="35" t="s">
        <v>49</v>
      </c>
      <c r="B17" s="36">
        <v>211</v>
      </c>
      <c r="C17" s="36" t="s">
        <v>50</v>
      </c>
      <c r="D17" s="36" t="s">
        <v>38</v>
      </c>
      <c r="E17" s="37">
        <v>128</v>
      </c>
      <c r="F17" s="36" t="s">
        <v>52</v>
      </c>
      <c r="G17" s="39">
        <v>6.9</v>
      </c>
      <c r="H17" s="36" t="s">
        <v>40</v>
      </c>
      <c r="I17" s="40">
        <v>20</v>
      </c>
      <c r="J17" s="41">
        <v>128000</v>
      </c>
      <c r="K17" s="41">
        <v>41569.5</v>
      </c>
      <c r="L17" s="41">
        <v>923401</v>
      </c>
      <c r="M17" s="41">
        <v>197339</v>
      </c>
      <c r="N17" s="41">
        <v>1120740</v>
      </c>
      <c r="O17" s="134"/>
    </row>
    <row r="18" spans="1:15" x14ac:dyDescent="0.15">
      <c r="A18" s="35" t="s">
        <v>53</v>
      </c>
      <c r="B18" s="36">
        <v>211</v>
      </c>
      <c r="C18" s="36" t="s">
        <v>50</v>
      </c>
      <c r="D18" s="36" t="s">
        <v>38</v>
      </c>
      <c r="E18" s="37">
        <v>22</v>
      </c>
      <c r="F18" s="36" t="s">
        <v>54</v>
      </c>
      <c r="G18" s="39">
        <v>6.9</v>
      </c>
      <c r="H18" s="36" t="s">
        <v>40</v>
      </c>
      <c r="I18" s="40">
        <v>20</v>
      </c>
      <c r="J18" s="41">
        <v>22000</v>
      </c>
      <c r="K18" s="41">
        <v>50423.34</v>
      </c>
      <c r="L18" s="41">
        <v>1120075</v>
      </c>
      <c r="M18" s="41">
        <v>239374</v>
      </c>
      <c r="N18" s="41">
        <v>1359449</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210000</v>
      </c>
      <c r="L20" s="41">
        <v>4664820</v>
      </c>
      <c r="M20" s="41">
        <v>1074167</v>
      </c>
      <c r="N20" s="41">
        <v>5738987</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v>599763</v>
      </c>
      <c r="M21" s="41">
        <v>138101</v>
      </c>
      <c r="N21" s="41">
        <v>737864</v>
      </c>
      <c r="O21" s="134"/>
    </row>
    <row r="22" spans="1:15" x14ac:dyDescent="0.15">
      <c r="A22" s="35" t="s">
        <v>49</v>
      </c>
      <c r="B22" s="36">
        <v>221</v>
      </c>
      <c r="C22" s="36" t="s">
        <v>55</v>
      </c>
      <c r="D22" s="36" t="s">
        <v>38</v>
      </c>
      <c r="E22" s="37">
        <v>240</v>
      </c>
      <c r="F22" s="36" t="s">
        <v>59</v>
      </c>
      <c r="G22" s="39">
        <v>7.4</v>
      </c>
      <c r="H22" s="36" t="s">
        <v>57</v>
      </c>
      <c r="I22" s="40">
        <v>12</v>
      </c>
      <c r="J22" s="41">
        <v>240000</v>
      </c>
      <c r="K22" s="41">
        <v>0</v>
      </c>
      <c r="L22" s="41">
        <v>0</v>
      </c>
      <c r="M22" s="41">
        <v>0</v>
      </c>
      <c r="N22" s="41">
        <v>0</v>
      </c>
      <c r="O22" s="134"/>
    </row>
    <row r="23" spans="1:15" x14ac:dyDescent="0.15">
      <c r="A23" s="35" t="s">
        <v>49</v>
      </c>
      <c r="B23" s="36">
        <v>221</v>
      </c>
      <c r="C23" s="36" t="s">
        <v>55</v>
      </c>
      <c r="D23" s="36" t="s">
        <v>38</v>
      </c>
      <c r="E23" s="37">
        <v>55</v>
      </c>
      <c r="F23" s="36" t="s">
        <v>60</v>
      </c>
      <c r="G23" s="39">
        <v>7.4</v>
      </c>
      <c r="H23" s="36" t="s">
        <v>57</v>
      </c>
      <c r="I23" s="40">
        <v>12</v>
      </c>
      <c r="J23" s="41">
        <v>55000</v>
      </c>
      <c r="K23" s="41">
        <v>0</v>
      </c>
      <c r="L23" s="41">
        <v>0</v>
      </c>
      <c r="M23" s="41">
        <v>0</v>
      </c>
      <c r="N23" s="41">
        <v>0</v>
      </c>
      <c r="O23" s="134"/>
    </row>
    <row r="24" spans="1:15" x14ac:dyDescent="0.15">
      <c r="A24" s="35" t="s">
        <v>53</v>
      </c>
      <c r="B24" s="36">
        <v>221</v>
      </c>
      <c r="C24" s="36" t="s">
        <v>55</v>
      </c>
      <c r="D24" s="36" t="s">
        <v>38</v>
      </c>
      <c r="E24" s="37">
        <v>50</v>
      </c>
      <c r="F24" s="36" t="s">
        <v>61</v>
      </c>
      <c r="G24" s="39">
        <v>7.4</v>
      </c>
      <c r="H24" s="36" t="s">
        <v>57</v>
      </c>
      <c r="I24" s="40">
        <v>20</v>
      </c>
      <c r="J24" s="41">
        <v>50000</v>
      </c>
      <c r="K24" s="41">
        <v>118516</v>
      </c>
      <c r="L24" s="41">
        <v>2632647</v>
      </c>
      <c r="M24" s="41">
        <v>603356</v>
      </c>
      <c r="N24" s="41">
        <v>3236003</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v>0</v>
      </c>
      <c r="M25" s="41">
        <v>0</v>
      </c>
      <c r="N25" s="41">
        <v>0</v>
      </c>
      <c r="O25" s="134"/>
    </row>
    <row r="26" spans="1:15" x14ac:dyDescent="0.15">
      <c r="A26" s="35" t="s">
        <v>66</v>
      </c>
      <c r="B26" s="36">
        <v>225</v>
      </c>
      <c r="C26" s="36" t="s">
        <v>63</v>
      </c>
      <c r="D26" s="36" t="s">
        <v>38</v>
      </c>
      <c r="E26" s="37">
        <v>36</v>
      </c>
      <c r="F26" s="36" t="s">
        <v>67</v>
      </c>
      <c r="G26" s="39">
        <v>7.5</v>
      </c>
      <c r="H26" s="36" t="s">
        <v>65</v>
      </c>
      <c r="I26" s="40">
        <v>24</v>
      </c>
      <c r="J26" s="41">
        <v>36000</v>
      </c>
      <c r="K26" s="41">
        <v>0</v>
      </c>
      <c r="L26" s="41">
        <v>0</v>
      </c>
      <c r="M26" s="41">
        <v>0</v>
      </c>
      <c r="N26" s="41">
        <v>0</v>
      </c>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195453</v>
      </c>
      <c r="L28" s="41">
        <v>4341682</v>
      </c>
      <c r="M28" s="41">
        <v>133225</v>
      </c>
      <c r="N28" s="41">
        <v>4474907</v>
      </c>
      <c r="O28" s="134"/>
    </row>
    <row r="29" spans="1:15" x14ac:dyDescent="0.15">
      <c r="A29" s="35" t="s">
        <v>66</v>
      </c>
      <c r="B29" s="36">
        <v>228</v>
      </c>
      <c r="C29" s="36" t="s">
        <v>68</v>
      </c>
      <c r="D29" s="36" t="s">
        <v>38</v>
      </c>
      <c r="E29" s="37">
        <v>60</v>
      </c>
      <c r="F29" s="36" t="s">
        <v>44</v>
      </c>
      <c r="G29" s="39">
        <v>7.5</v>
      </c>
      <c r="H29" s="36" t="s">
        <v>65</v>
      </c>
      <c r="I29" s="40">
        <v>21</v>
      </c>
      <c r="J29" s="41">
        <v>60000</v>
      </c>
      <c r="K29" s="41">
        <v>135362</v>
      </c>
      <c r="L29" s="41">
        <v>3006854</v>
      </c>
      <c r="M29" s="41">
        <v>92266</v>
      </c>
      <c r="N29" s="41">
        <v>3099120</v>
      </c>
      <c r="O29" s="134"/>
    </row>
    <row r="30" spans="1:15" x14ac:dyDescent="0.15">
      <c r="A30" s="35" t="s">
        <v>69</v>
      </c>
      <c r="B30" s="36">
        <v>236</v>
      </c>
      <c r="C30" s="36" t="s">
        <v>70</v>
      </c>
      <c r="D30" s="36" t="s">
        <v>38</v>
      </c>
      <c r="E30" s="37">
        <v>403</v>
      </c>
      <c r="F30" s="38" t="s">
        <v>71</v>
      </c>
      <c r="G30" s="39">
        <v>7</v>
      </c>
      <c r="H30" s="36" t="s">
        <v>65</v>
      </c>
      <c r="I30" s="40">
        <v>19</v>
      </c>
      <c r="J30" s="41">
        <v>403000</v>
      </c>
      <c r="K30" s="41">
        <v>187870.7</v>
      </c>
      <c r="L30" s="41">
        <v>4173253</v>
      </c>
      <c r="M30" s="41">
        <v>142809</v>
      </c>
      <c r="N30" s="41">
        <v>4316062</v>
      </c>
      <c r="O30" s="134"/>
    </row>
    <row r="31" spans="1:15" x14ac:dyDescent="0.15">
      <c r="A31" s="35" t="s">
        <v>72</v>
      </c>
      <c r="B31" s="36">
        <v>236</v>
      </c>
      <c r="C31" s="36" t="s">
        <v>70</v>
      </c>
      <c r="D31" s="36" t="s">
        <v>38</v>
      </c>
      <c r="E31" s="37">
        <v>35.5</v>
      </c>
      <c r="F31" s="38" t="s">
        <v>73</v>
      </c>
      <c r="G31" s="39">
        <v>6.5</v>
      </c>
      <c r="H31" s="36" t="s">
        <v>65</v>
      </c>
      <c r="I31" s="40">
        <v>20</v>
      </c>
      <c r="J31" s="41">
        <v>35500</v>
      </c>
      <c r="K31" s="41">
        <v>73227.64</v>
      </c>
      <c r="L31" s="41">
        <v>1626637</v>
      </c>
      <c r="M31" s="41">
        <v>0</v>
      </c>
      <c r="N31" s="41">
        <v>1626637</v>
      </c>
      <c r="O31" s="134"/>
    </row>
    <row r="32" spans="1:15" x14ac:dyDescent="0.15">
      <c r="A32" s="35"/>
      <c r="B32" s="36"/>
      <c r="C32" s="36"/>
      <c r="D32" s="36"/>
      <c r="E32" s="37"/>
      <c r="F32" s="36"/>
      <c r="G32" s="39"/>
      <c r="H32" s="36"/>
      <c r="I32" s="40"/>
      <c r="J32" s="41"/>
      <c r="K32" s="41"/>
      <c r="L32" s="41"/>
      <c r="M32" s="41"/>
      <c r="N32" s="41"/>
      <c r="O32" s="134"/>
    </row>
    <row r="33" spans="1:15" x14ac:dyDescent="0.15">
      <c r="A33" s="35" t="s">
        <v>49</v>
      </c>
      <c r="B33" s="36">
        <v>245</v>
      </c>
      <c r="C33" s="36" t="s">
        <v>78</v>
      </c>
      <c r="D33" s="36" t="s">
        <v>38</v>
      </c>
      <c r="E33" s="37">
        <v>800</v>
      </c>
      <c r="F33" s="36" t="s">
        <v>79</v>
      </c>
      <c r="G33" s="39">
        <v>7</v>
      </c>
      <c r="H33" s="36" t="s">
        <v>57</v>
      </c>
      <c r="I33" s="39">
        <v>19.75</v>
      </c>
      <c r="J33" s="41">
        <v>800000</v>
      </c>
      <c r="K33" s="41">
        <v>233878.72</v>
      </c>
      <c r="L33" s="41">
        <v>5195249</v>
      </c>
      <c r="M33" s="41">
        <v>1127327</v>
      </c>
      <c r="N33" s="41">
        <v>6322576</v>
      </c>
      <c r="O33" s="134"/>
    </row>
    <row r="34" spans="1:15" x14ac:dyDescent="0.15">
      <c r="A34" s="35" t="s">
        <v>49</v>
      </c>
      <c r="B34" s="36">
        <v>245</v>
      </c>
      <c r="C34" s="36" t="s">
        <v>78</v>
      </c>
      <c r="D34" s="36" t="s">
        <v>38</v>
      </c>
      <c r="E34" s="37">
        <v>95</v>
      </c>
      <c r="F34" s="36" t="s">
        <v>80</v>
      </c>
      <c r="G34" s="39">
        <v>7</v>
      </c>
      <c r="H34" s="36" t="s">
        <v>57</v>
      </c>
      <c r="I34" s="39">
        <v>19.75</v>
      </c>
      <c r="J34" s="41">
        <v>95000</v>
      </c>
      <c r="K34" s="41">
        <v>27975.200000000001</v>
      </c>
      <c r="L34" s="41">
        <v>621425</v>
      </c>
      <c r="M34" s="41">
        <v>134830</v>
      </c>
      <c r="N34" s="41">
        <v>756255</v>
      </c>
      <c r="O34" s="134"/>
    </row>
    <row r="35" spans="1:15" x14ac:dyDescent="0.15">
      <c r="A35" s="35" t="s">
        <v>81</v>
      </c>
      <c r="B35" s="36">
        <v>245</v>
      </c>
      <c r="C35" s="36" t="s">
        <v>78</v>
      </c>
      <c r="D35" s="36" t="s">
        <v>38</v>
      </c>
      <c r="E35" s="37">
        <v>90</v>
      </c>
      <c r="F35" s="36" t="s">
        <v>82</v>
      </c>
      <c r="G35" s="39">
        <v>7</v>
      </c>
      <c r="H35" s="36" t="s">
        <v>57</v>
      </c>
      <c r="I35" s="39">
        <v>19.75</v>
      </c>
      <c r="J35" s="41">
        <v>90000</v>
      </c>
      <c r="K35" s="41">
        <v>154737.70000000001</v>
      </c>
      <c r="L35" s="41">
        <v>3437255</v>
      </c>
      <c r="M35" s="41">
        <v>745923</v>
      </c>
      <c r="N35" s="41">
        <v>4183178</v>
      </c>
      <c r="O35" s="134"/>
    </row>
    <row r="36" spans="1:15" x14ac:dyDescent="0.15">
      <c r="A36" s="35" t="s">
        <v>49</v>
      </c>
      <c r="B36" s="36">
        <v>247</v>
      </c>
      <c r="C36" s="36" t="s">
        <v>83</v>
      </c>
      <c r="D36" s="36" t="s">
        <v>38</v>
      </c>
      <c r="E36" s="37">
        <v>470</v>
      </c>
      <c r="F36" s="36" t="s">
        <v>84</v>
      </c>
      <c r="G36" s="39">
        <v>6.3</v>
      </c>
      <c r="H36" s="36" t="s">
        <v>57</v>
      </c>
      <c r="I36" s="39">
        <v>25</v>
      </c>
      <c r="J36" s="41">
        <v>470000</v>
      </c>
      <c r="K36" s="41">
        <v>156264.57</v>
      </c>
      <c r="L36" s="41">
        <v>3471172</v>
      </c>
      <c r="M36" s="41">
        <v>632230</v>
      </c>
      <c r="N36" s="41">
        <v>4103402</v>
      </c>
      <c r="O36" s="134"/>
    </row>
    <row r="37" spans="1:15" x14ac:dyDescent="0.15">
      <c r="A37" s="35" t="s">
        <v>49</v>
      </c>
      <c r="B37" s="36">
        <v>247</v>
      </c>
      <c r="C37" s="36" t="s">
        <v>83</v>
      </c>
      <c r="D37" s="36" t="s">
        <v>38</v>
      </c>
      <c r="E37" s="37">
        <v>25</v>
      </c>
      <c r="F37" s="36" t="s">
        <v>85</v>
      </c>
      <c r="G37" s="39">
        <v>6.3</v>
      </c>
      <c r="H37" s="36" t="s">
        <v>57</v>
      </c>
      <c r="I37" s="39">
        <v>25</v>
      </c>
      <c r="J37" s="41">
        <v>25000</v>
      </c>
      <c r="K37" s="41">
        <v>8436.42</v>
      </c>
      <c r="L37" s="41">
        <v>187402</v>
      </c>
      <c r="M37" s="41">
        <v>34122</v>
      </c>
      <c r="N37" s="41">
        <v>221524</v>
      </c>
      <c r="O37" s="134"/>
    </row>
    <row r="38" spans="1:15" x14ac:dyDescent="0.15">
      <c r="A38" s="35" t="s">
        <v>53</v>
      </c>
      <c r="B38" s="36">
        <v>247</v>
      </c>
      <c r="C38" s="36" t="s">
        <v>83</v>
      </c>
      <c r="D38" s="36" t="s">
        <v>38</v>
      </c>
      <c r="E38" s="37">
        <v>27</v>
      </c>
      <c r="F38" s="36" t="s">
        <v>86</v>
      </c>
      <c r="G38" s="39">
        <v>7.3</v>
      </c>
      <c r="H38" s="36" t="s">
        <v>57</v>
      </c>
      <c r="I38" s="39">
        <v>25</v>
      </c>
      <c r="J38" s="41">
        <v>27000</v>
      </c>
      <c r="K38" s="41">
        <v>57517.56</v>
      </c>
      <c r="L38" s="41">
        <v>1277662</v>
      </c>
      <c r="M38" s="41">
        <v>233293</v>
      </c>
      <c r="N38" s="41">
        <v>1510955</v>
      </c>
      <c r="O38" s="134"/>
    </row>
    <row r="39" spans="1:15" x14ac:dyDescent="0.15">
      <c r="A39" s="35" t="s">
        <v>87</v>
      </c>
      <c r="B39" s="36">
        <v>262</v>
      </c>
      <c r="C39" s="36" t="s">
        <v>88</v>
      </c>
      <c r="D39" s="36" t="s">
        <v>38</v>
      </c>
      <c r="E39" s="37">
        <v>405</v>
      </c>
      <c r="F39" s="36" t="s">
        <v>89</v>
      </c>
      <c r="G39" s="39">
        <v>5.75</v>
      </c>
      <c r="H39" s="36" t="s">
        <v>40</v>
      </c>
      <c r="I39" s="39">
        <v>6</v>
      </c>
      <c r="J39" s="41">
        <v>405000</v>
      </c>
      <c r="K39" s="41">
        <v>0</v>
      </c>
      <c r="L39" s="41">
        <v>0</v>
      </c>
      <c r="M39" s="41">
        <v>0</v>
      </c>
      <c r="N39" s="41">
        <v>0</v>
      </c>
      <c r="O39" s="134"/>
    </row>
    <row r="40" spans="1:15" x14ac:dyDescent="0.15">
      <c r="A40" s="35" t="s">
        <v>87</v>
      </c>
      <c r="B40" s="36">
        <v>262</v>
      </c>
      <c r="C40" s="36" t="s">
        <v>88</v>
      </c>
      <c r="D40" s="36" t="s">
        <v>38</v>
      </c>
      <c r="E40" s="37">
        <v>104</v>
      </c>
      <c r="F40" s="36" t="s">
        <v>90</v>
      </c>
      <c r="G40" s="39">
        <v>5.75</v>
      </c>
      <c r="H40" s="36" t="s">
        <v>40</v>
      </c>
      <c r="I40" s="39">
        <v>6</v>
      </c>
      <c r="J40" s="41">
        <v>104000</v>
      </c>
      <c r="K40" s="41">
        <v>0</v>
      </c>
      <c r="L40" s="41">
        <v>0</v>
      </c>
      <c r="M40" s="41">
        <v>0</v>
      </c>
      <c r="N40" s="41">
        <v>0</v>
      </c>
      <c r="O40" s="134"/>
    </row>
    <row r="41" spans="1:15" x14ac:dyDescent="0.15">
      <c r="A41" s="35" t="s">
        <v>87</v>
      </c>
      <c r="B41" s="36">
        <v>262</v>
      </c>
      <c r="C41" s="36" t="s">
        <v>88</v>
      </c>
      <c r="D41" s="36" t="s">
        <v>38</v>
      </c>
      <c r="E41" s="37">
        <v>465</v>
      </c>
      <c r="F41" s="36" t="s">
        <v>91</v>
      </c>
      <c r="G41" s="39">
        <v>6.5</v>
      </c>
      <c r="H41" s="36" t="s">
        <v>40</v>
      </c>
      <c r="I41" s="39">
        <v>20</v>
      </c>
      <c r="J41" s="41">
        <v>465000</v>
      </c>
      <c r="K41" s="41">
        <v>24426.7</v>
      </c>
      <c r="L41" s="41">
        <v>542601</v>
      </c>
      <c r="M41" s="41">
        <v>5615</v>
      </c>
      <c r="N41" s="41">
        <v>548216</v>
      </c>
      <c r="O41" s="134"/>
    </row>
    <row r="42" spans="1:15" x14ac:dyDescent="0.15">
      <c r="A42" s="35" t="s">
        <v>87</v>
      </c>
      <c r="B42" s="36">
        <v>262</v>
      </c>
      <c r="C42" s="36" t="s">
        <v>88</v>
      </c>
      <c r="D42" s="36" t="s">
        <v>38</v>
      </c>
      <c r="E42" s="37">
        <v>121</v>
      </c>
      <c r="F42" s="36" t="s">
        <v>92</v>
      </c>
      <c r="G42" s="39">
        <v>6.5</v>
      </c>
      <c r="H42" s="36" t="s">
        <v>40</v>
      </c>
      <c r="I42" s="39">
        <v>20</v>
      </c>
      <c r="J42" s="41">
        <v>121000</v>
      </c>
      <c r="K42" s="41">
        <v>4885.3</v>
      </c>
      <c r="L42" s="41">
        <v>108519</v>
      </c>
      <c r="M42" s="41">
        <v>829</v>
      </c>
      <c r="N42" s="41">
        <v>109348</v>
      </c>
      <c r="O42" s="134"/>
    </row>
    <row r="43" spans="1:15" x14ac:dyDescent="0.15">
      <c r="A43" s="35" t="s">
        <v>93</v>
      </c>
      <c r="B43" s="36">
        <v>262</v>
      </c>
      <c r="C43" s="36" t="s">
        <v>88</v>
      </c>
      <c r="D43" s="36" t="s">
        <v>38</v>
      </c>
      <c r="E43" s="37">
        <v>35</v>
      </c>
      <c r="F43" s="36" t="s">
        <v>94</v>
      </c>
      <c r="G43" s="39">
        <v>6.5</v>
      </c>
      <c r="H43" s="36" t="s">
        <v>40</v>
      </c>
      <c r="I43" s="39">
        <v>20</v>
      </c>
      <c r="J43" s="41">
        <v>35000</v>
      </c>
      <c r="K43" s="41">
        <v>66742.3</v>
      </c>
      <c r="L43" s="41">
        <v>1482575</v>
      </c>
      <c r="M43" s="41">
        <v>15344</v>
      </c>
      <c r="N43" s="41">
        <v>1497919</v>
      </c>
      <c r="O43" s="134"/>
    </row>
    <row r="44" spans="1:15" x14ac:dyDescent="0.15">
      <c r="A44" s="35"/>
      <c r="B44" s="36"/>
      <c r="C44" s="36"/>
      <c r="D44" s="36"/>
      <c r="E44" s="37"/>
      <c r="F44" s="36"/>
      <c r="G44" s="39"/>
      <c r="H44" s="36"/>
      <c r="I44" s="39"/>
      <c r="J44" s="41"/>
      <c r="K44" s="41"/>
      <c r="L44" s="41"/>
      <c r="M44" s="41"/>
      <c r="N44" s="41"/>
      <c r="O44" s="134"/>
    </row>
    <row r="45" spans="1:15" x14ac:dyDescent="0.15">
      <c r="A45" s="35" t="s">
        <v>62</v>
      </c>
      <c r="B45" s="36">
        <v>270</v>
      </c>
      <c r="C45" s="36" t="s">
        <v>95</v>
      </c>
      <c r="D45" s="36" t="s">
        <v>38</v>
      </c>
      <c r="E45" s="37">
        <v>450</v>
      </c>
      <c r="F45" s="36" t="s">
        <v>46</v>
      </c>
      <c r="G45" s="39">
        <v>7</v>
      </c>
      <c r="H45" s="36" t="s">
        <v>65</v>
      </c>
      <c r="I45" s="39">
        <v>21</v>
      </c>
      <c r="J45" s="41">
        <v>450000</v>
      </c>
      <c r="K45" s="41">
        <v>217268</v>
      </c>
      <c r="L45" s="41">
        <v>4826268</v>
      </c>
      <c r="M45" s="41">
        <v>138385</v>
      </c>
      <c r="N45" s="41">
        <v>4964653</v>
      </c>
      <c r="O45" s="134"/>
    </row>
    <row r="46" spans="1:15" x14ac:dyDescent="0.15">
      <c r="A46" s="35" t="s">
        <v>66</v>
      </c>
      <c r="B46" s="36">
        <v>270</v>
      </c>
      <c r="C46" s="36" t="s">
        <v>95</v>
      </c>
      <c r="D46" s="36" t="s">
        <v>38</v>
      </c>
      <c r="E46" s="37">
        <v>80</v>
      </c>
      <c r="F46" s="36" t="s">
        <v>48</v>
      </c>
      <c r="G46" s="39">
        <v>7</v>
      </c>
      <c r="H46" s="36" t="s">
        <v>65</v>
      </c>
      <c r="I46" s="39">
        <v>21</v>
      </c>
      <c r="J46" s="41">
        <v>80000</v>
      </c>
      <c r="K46" s="41">
        <v>157372</v>
      </c>
      <c r="L46" s="41">
        <v>3495772</v>
      </c>
      <c r="M46" s="41">
        <v>100236</v>
      </c>
      <c r="N46" s="41">
        <v>3596008</v>
      </c>
      <c r="O46" s="134"/>
    </row>
    <row r="47" spans="1:15" x14ac:dyDescent="0.15">
      <c r="A47" s="35" t="s">
        <v>96</v>
      </c>
      <c r="B47" s="36">
        <v>271</v>
      </c>
      <c r="C47" s="36" t="s">
        <v>97</v>
      </c>
      <c r="D47" s="36" t="s">
        <v>38</v>
      </c>
      <c r="E47" s="37">
        <v>185</v>
      </c>
      <c r="F47" s="36" t="s">
        <v>98</v>
      </c>
      <c r="G47" s="39">
        <v>5.5</v>
      </c>
      <c r="H47" s="36" t="s">
        <v>57</v>
      </c>
      <c r="I47" s="39">
        <v>5</v>
      </c>
      <c r="J47" s="41">
        <v>185000</v>
      </c>
      <c r="K47" s="41">
        <v>0</v>
      </c>
      <c r="L47" s="41">
        <v>0</v>
      </c>
      <c r="M47" s="41">
        <v>0</v>
      </c>
      <c r="N47" s="41">
        <v>0</v>
      </c>
      <c r="O47" s="134"/>
    </row>
    <row r="48" spans="1:15" x14ac:dyDescent="0.15">
      <c r="A48" s="35" t="s">
        <v>96</v>
      </c>
      <c r="B48" s="36">
        <v>271</v>
      </c>
      <c r="C48" s="36" t="s">
        <v>97</v>
      </c>
      <c r="D48" s="36" t="s">
        <v>38</v>
      </c>
      <c r="E48" s="37">
        <v>47</v>
      </c>
      <c r="F48" s="36" t="s">
        <v>56</v>
      </c>
      <c r="G48" s="39">
        <v>5.5</v>
      </c>
      <c r="H48" s="36" t="s">
        <v>57</v>
      </c>
      <c r="I48" s="39">
        <v>5</v>
      </c>
      <c r="J48" s="41">
        <v>47000</v>
      </c>
      <c r="K48" s="41">
        <v>0</v>
      </c>
      <c r="L48" s="41">
        <v>0</v>
      </c>
      <c r="M48" s="41">
        <v>0</v>
      </c>
      <c r="N48" s="41">
        <v>0</v>
      </c>
      <c r="O48" s="134"/>
    </row>
    <row r="49" spans="1:15" x14ac:dyDescent="0.15">
      <c r="A49" s="35" t="s">
        <v>96</v>
      </c>
      <c r="B49" s="36">
        <v>271</v>
      </c>
      <c r="C49" s="36" t="s">
        <v>97</v>
      </c>
      <c r="D49" s="36" t="s">
        <v>38</v>
      </c>
      <c r="E49" s="37">
        <v>795</v>
      </c>
      <c r="F49" s="36" t="s">
        <v>99</v>
      </c>
      <c r="G49" s="39">
        <v>6.5</v>
      </c>
      <c r="H49" s="36" t="s">
        <v>57</v>
      </c>
      <c r="I49" s="39">
        <v>22.25</v>
      </c>
      <c r="J49" s="41">
        <v>795000</v>
      </c>
      <c r="K49" s="41">
        <v>287225.09000000003</v>
      </c>
      <c r="L49" s="41">
        <v>6380254</v>
      </c>
      <c r="M49" s="41">
        <v>10054</v>
      </c>
      <c r="N49" s="41">
        <v>6390308</v>
      </c>
      <c r="O49" s="134"/>
    </row>
    <row r="50" spans="1:15" x14ac:dyDescent="0.15">
      <c r="A50" s="35" t="s">
        <v>96</v>
      </c>
      <c r="B50" s="36">
        <v>271</v>
      </c>
      <c r="C50" s="36" t="s">
        <v>97</v>
      </c>
      <c r="D50" s="36" t="s">
        <v>38</v>
      </c>
      <c r="E50" s="37">
        <v>203</v>
      </c>
      <c r="F50" s="36" t="s">
        <v>100</v>
      </c>
      <c r="G50" s="39">
        <v>6.5</v>
      </c>
      <c r="H50" s="36" t="s">
        <v>57</v>
      </c>
      <c r="I50" s="39">
        <v>22.25</v>
      </c>
      <c r="J50" s="41">
        <v>203000</v>
      </c>
      <c r="K50" s="41">
        <v>72631.61</v>
      </c>
      <c r="L50" s="41">
        <v>1613397</v>
      </c>
      <c r="M50" s="41">
        <v>2542</v>
      </c>
      <c r="N50" s="41">
        <v>1615939</v>
      </c>
      <c r="O50" s="134"/>
    </row>
    <row r="51" spans="1:15" x14ac:dyDescent="0.15">
      <c r="A51" s="35" t="s">
        <v>101</v>
      </c>
      <c r="B51" s="36">
        <v>271</v>
      </c>
      <c r="C51" s="36" t="s">
        <v>97</v>
      </c>
      <c r="D51" s="36" t="s">
        <v>38</v>
      </c>
      <c r="E51" s="37">
        <v>90</v>
      </c>
      <c r="F51" s="36" t="s">
        <v>79</v>
      </c>
      <c r="G51" s="39">
        <v>6.5</v>
      </c>
      <c r="H51" s="36" t="s">
        <v>57</v>
      </c>
      <c r="I51" s="39">
        <v>22.25</v>
      </c>
      <c r="J51" s="41">
        <v>90000</v>
      </c>
      <c r="K51" s="41">
        <v>171623.2</v>
      </c>
      <c r="L51" s="41">
        <v>3812340</v>
      </c>
      <c r="M51" s="41">
        <v>6007</v>
      </c>
      <c r="N51" s="41">
        <v>3818347</v>
      </c>
      <c r="O51" s="134"/>
    </row>
    <row r="52" spans="1:15" x14ac:dyDescent="0.15">
      <c r="A52" s="35"/>
      <c r="B52" s="36"/>
      <c r="C52" s="36"/>
      <c r="D52" s="36"/>
      <c r="E52" s="37"/>
      <c r="F52" s="36"/>
      <c r="G52" s="39"/>
      <c r="H52" s="36"/>
      <c r="I52" s="39"/>
      <c r="J52" s="41"/>
      <c r="K52" s="41"/>
      <c r="L52" s="41"/>
      <c r="M52" s="41"/>
      <c r="N52" s="41"/>
      <c r="O52" s="134"/>
    </row>
    <row r="53" spans="1:15" x14ac:dyDescent="0.15">
      <c r="A53" s="35" t="s">
        <v>96</v>
      </c>
      <c r="B53" s="36">
        <v>282</v>
      </c>
      <c r="C53" s="36" t="s">
        <v>102</v>
      </c>
      <c r="D53" s="36" t="s">
        <v>38</v>
      </c>
      <c r="E53" s="37">
        <v>280</v>
      </c>
      <c r="F53" s="36" t="s">
        <v>103</v>
      </c>
      <c r="G53" s="39">
        <v>5</v>
      </c>
      <c r="H53" s="36" t="s">
        <v>57</v>
      </c>
      <c r="I53" s="39">
        <v>5</v>
      </c>
      <c r="J53" s="41">
        <v>280000</v>
      </c>
      <c r="K53" s="41">
        <v>0</v>
      </c>
      <c r="L53" s="41">
        <v>0</v>
      </c>
      <c r="M53" s="41">
        <v>0</v>
      </c>
      <c r="N53" s="41">
        <v>0</v>
      </c>
      <c r="O53" s="134"/>
    </row>
    <row r="54" spans="1:15" x14ac:dyDescent="0.15">
      <c r="A54" s="35" t="s">
        <v>96</v>
      </c>
      <c r="B54" s="36">
        <v>282</v>
      </c>
      <c r="C54" s="36" t="s">
        <v>102</v>
      </c>
      <c r="D54" s="36" t="s">
        <v>38</v>
      </c>
      <c r="E54" s="37">
        <v>73</v>
      </c>
      <c r="F54" s="36" t="s">
        <v>58</v>
      </c>
      <c r="G54" s="39">
        <v>5</v>
      </c>
      <c r="H54" s="36" t="s">
        <v>57</v>
      </c>
      <c r="I54" s="39">
        <v>5</v>
      </c>
      <c r="J54" s="41">
        <v>73000</v>
      </c>
      <c r="K54" s="41">
        <v>0</v>
      </c>
      <c r="L54" s="41">
        <v>0</v>
      </c>
      <c r="M54" s="41">
        <v>0</v>
      </c>
      <c r="N54" s="41">
        <v>0</v>
      </c>
      <c r="O54" s="134"/>
    </row>
    <row r="55" spans="1:15" x14ac:dyDescent="0.15">
      <c r="A55" s="35" t="s">
        <v>96</v>
      </c>
      <c r="B55" s="36">
        <v>282</v>
      </c>
      <c r="C55" s="36" t="s">
        <v>102</v>
      </c>
      <c r="D55" s="36" t="s">
        <v>38</v>
      </c>
      <c r="E55" s="37">
        <v>1090</v>
      </c>
      <c r="F55" s="36" t="s">
        <v>104</v>
      </c>
      <c r="G55" s="39">
        <v>6</v>
      </c>
      <c r="H55" s="36" t="s">
        <v>57</v>
      </c>
      <c r="I55" s="39">
        <v>25</v>
      </c>
      <c r="J55" s="41">
        <v>1090000</v>
      </c>
      <c r="K55" s="41">
        <v>424152.76</v>
      </c>
      <c r="L55" s="41">
        <v>9421888</v>
      </c>
      <c r="M55" s="41">
        <v>105815</v>
      </c>
      <c r="N55" s="41">
        <v>9527703</v>
      </c>
      <c r="O55" s="134"/>
    </row>
    <row r="56" spans="1:15" x14ac:dyDescent="0.15">
      <c r="A56" s="35" t="s">
        <v>96</v>
      </c>
      <c r="B56" s="36">
        <v>282</v>
      </c>
      <c r="C56" s="36" t="s">
        <v>102</v>
      </c>
      <c r="D56" s="36" t="s">
        <v>38</v>
      </c>
      <c r="E56" s="37">
        <v>274</v>
      </c>
      <c r="F56" s="36" t="s">
        <v>105</v>
      </c>
      <c r="G56" s="39">
        <v>6</v>
      </c>
      <c r="H56" s="36" t="s">
        <v>57</v>
      </c>
      <c r="I56" s="39">
        <v>25</v>
      </c>
      <c r="J56" s="41">
        <v>274000</v>
      </c>
      <c r="K56" s="41">
        <v>105375.45</v>
      </c>
      <c r="L56" s="41">
        <v>2340750</v>
      </c>
      <c r="M56" s="41">
        <v>26289</v>
      </c>
      <c r="N56" s="41">
        <v>2367039</v>
      </c>
      <c r="O56" s="134"/>
    </row>
    <row r="57" spans="1:15" x14ac:dyDescent="0.15">
      <c r="A57" s="35" t="s">
        <v>106</v>
      </c>
      <c r="B57" s="36">
        <v>282</v>
      </c>
      <c r="C57" s="36" t="s">
        <v>102</v>
      </c>
      <c r="D57" s="36" t="s">
        <v>38</v>
      </c>
      <c r="E57" s="37">
        <v>197</v>
      </c>
      <c r="F57" s="36" t="s">
        <v>80</v>
      </c>
      <c r="G57" s="39">
        <v>6</v>
      </c>
      <c r="H57" s="36" t="s">
        <v>57</v>
      </c>
      <c r="I57" s="39">
        <v>25</v>
      </c>
      <c r="J57" s="41">
        <v>197000</v>
      </c>
      <c r="K57" s="41">
        <v>347694.97</v>
      </c>
      <c r="L57" s="41">
        <v>7723498</v>
      </c>
      <c r="M57" s="41">
        <v>86741</v>
      </c>
      <c r="N57" s="41">
        <v>7810239</v>
      </c>
      <c r="O57" s="134"/>
    </row>
    <row r="58" spans="1:15" x14ac:dyDescent="0.15">
      <c r="A58" s="35" t="s">
        <v>107</v>
      </c>
      <c r="B58" s="36">
        <v>283</v>
      </c>
      <c r="C58" s="36" t="s">
        <v>108</v>
      </c>
      <c r="D58" s="36" t="s">
        <v>38</v>
      </c>
      <c r="E58" s="37">
        <v>438</v>
      </c>
      <c r="F58" s="38" t="s">
        <v>109</v>
      </c>
      <c r="G58" s="39">
        <v>6</v>
      </c>
      <c r="H58" s="36" t="s">
        <v>65</v>
      </c>
      <c r="I58" s="39">
        <v>22</v>
      </c>
      <c r="J58" s="41">
        <v>438000</v>
      </c>
      <c r="K58" s="41">
        <v>306932.96999999997</v>
      </c>
      <c r="L58" s="41">
        <v>6818034</v>
      </c>
      <c r="M58" s="41">
        <v>200460</v>
      </c>
      <c r="N58" s="41">
        <v>7018494</v>
      </c>
      <c r="O58" s="134"/>
    </row>
    <row r="59" spans="1:15" x14ac:dyDescent="0.15">
      <c r="A59" s="35" t="s">
        <v>110</v>
      </c>
      <c r="B59" s="36">
        <v>283</v>
      </c>
      <c r="C59" s="36" t="s">
        <v>108</v>
      </c>
      <c r="D59" s="36" t="s">
        <v>38</v>
      </c>
      <c r="E59" s="37">
        <v>122.8</v>
      </c>
      <c r="F59" s="36" t="s">
        <v>111</v>
      </c>
      <c r="G59" s="39">
        <v>6</v>
      </c>
      <c r="H59" s="36" t="s">
        <v>65</v>
      </c>
      <c r="I59" s="39">
        <v>22.5</v>
      </c>
      <c r="J59" s="41">
        <v>122800</v>
      </c>
      <c r="K59" s="41">
        <v>219881.38</v>
      </c>
      <c r="L59" s="41">
        <v>4884320</v>
      </c>
      <c r="M59" s="41">
        <v>0</v>
      </c>
      <c r="N59" s="41">
        <v>4884320</v>
      </c>
      <c r="O59" s="134"/>
    </row>
    <row r="60" spans="1:15" x14ac:dyDescent="0.15">
      <c r="A60" s="35"/>
      <c r="B60" s="36"/>
      <c r="C60" s="36"/>
      <c r="D60" s="36"/>
      <c r="E60" s="37"/>
      <c r="F60" s="36"/>
      <c r="G60" s="39"/>
      <c r="H60" s="36"/>
      <c r="I60" s="39"/>
      <c r="J60" s="41"/>
      <c r="K60" s="41"/>
      <c r="L60" s="41"/>
      <c r="M60" s="41"/>
      <c r="N60" s="41"/>
      <c r="O60" s="134"/>
    </row>
    <row r="61" spans="1:15" x14ac:dyDescent="0.15">
      <c r="A61" s="35" t="s">
        <v>49</v>
      </c>
      <c r="B61" s="36">
        <v>294</v>
      </c>
      <c r="C61" s="42" t="s">
        <v>112</v>
      </c>
      <c r="D61" s="36" t="s">
        <v>38</v>
      </c>
      <c r="E61" s="37">
        <v>400</v>
      </c>
      <c r="F61" s="36" t="s">
        <v>113</v>
      </c>
      <c r="G61" s="39">
        <v>6.25</v>
      </c>
      <c r="H61" s="36" t="s">
        <v>57</v>
      </c>
      <c r="I61" s="39">
        <v>20.83</v>
      </c>
      <c r="J61" s="41">
        <v>400000</v>
      </c>
      <c r="K61" s="41">
        <v>144685.22</v>
      </c>
      <c r="L61" s="41">
        <v>3213955</v>
      </c>
      <c r="M61" s="41">
        <v>570948</v>
      </c>
      <c r="N61" s="41">
        <v>3784903</v>
      </c>
      <c r="O61" s="134"/>
    </row>
    <row r="62" spans="1:15" x14ac:dyDescent="0.15">
      <c r="A62" s="35" t="s">
        <v>49</v>
      </c>
      <c r="B62" s="36">
        <v>294</v>
      </c>
      <c r="C62" s="42" t="s">
        <v>112</v>
      </c>
      <c r="D62" s="36" t="s">
        <v>38</v>
      </c>
      <c r="E62" s="37">
        <v>69</v>
      </c>
      <c r="F62" s="36" t="s">
        <v>114</v>
      </c>
      <c r="G62" s="39">
        <v>6.25</v>
      </c>
      <c r="H62" s="36" t="s">
        <v>57</v>
      </c>
      <c r="I62" s="39">
        <v>20.83</v>
      </c>
      <c r="J62" s="41">
        <v>69000</v>
      </c>
      <c r="K62" s="41">
        <v>26100.07</v>
      </c>
      <c r="L62" s="41">
        <v>579772</v>
      </c>
      <c r="M62" s="41">
        <v>102995</v>
      </c>
      <c r="N62" s="41">
        <v>682767</v>
      </c>
      <c r="O62" s="134"/>
    </row>
    <row r="63" spans="1:15" x14ac:dyDescent="0.15">
      <c r="A63" s="35" t="s">
        <v>53</v>
      </c>
      <c r="B63" s="36">
        <v>294</v>
      </c>
      <c r="C63" s="42" t="s">
        <v>112</v>
      </c>
      <c r="D63" s="36" t="s">
        <v>38</v>
      </c>
      <c r="E63" s="37">
        <v>31.8</v>
      </c>
      <c r="F63" s="36" t="s">
        <v>115</v>
      </c>
      <c r="G63" s="39">
        <v>6.75</v>
      </c>
      <c r="H63" s="36" t="s">
        <v>57</v>
      </c>
      <c r="I63" s="39">
        <v>20.83</v>
      </c>
      <c r="J63" s="41">
        <v>31800</v>
      </c>
      <c r="K63" s="41">
        <v>59901.53</v>
      </c>
      <c r="L63" s="41">
        <v>1330618</v>
      </c>
      <c r="M63" s="41">
        <v>260675</v>
      </c>
      <c r="N63" s="41">
        <v>1591293</v>
      </c>
      <c r="O63" s="134"/>
    </row>
    <row r="64" spans="1:15" x14ac:dyDescent="0.15">
      <c r="A64" s="35" t="s">
        <v>116</v>
      </c>
      <c r="B64" s="36">
        <v>300</v>
      </c>
      <c r="C64" s="36" t="s">
        <v>117</v>
      </c>
      <c r="D64" s="36" t="s">
        <v>38</v>
      </c>
      <c r="E64" s="37">
        <v>275</v>
      </c>
      <c r="F64" s="36" t="s">
        <v>118</v>
      </c>
      <c r="G64" s="39">
        <v>6.2</v>
      </c>
      <c r="H64" s="36" t="s">
        <v>65</v>
      </c>
      <c r="I64" s="39">
        <v>22.75</v>
      </c>
      <c r="J64" s="41">
        <v>275000</v>
      </c>
      <c r="K64" s="41">
        <v>161447</v>
      </c>
      <c r="L64" s="41">
        <v>3586292</v>
      </c>
      <c r="M64" s="41">
        <v>41586</v>
      </c>
      <c r="N64" s="41">
        <v>3627878</v>
      </c>
      <c r="O64" s="134"/>
    </row>
    <row r="65" spans="1:15" x14ac:dyDescent="0.15">
      <c r="A65" s="35" t="s">
        <v>116</v>
      </c>
      <c r="B65" s="36">
        <v>300</v>
      </c>
      <c r="C65" s="42" t="s">
        <v>117</v>
      </c>
      <c r="D65" s="36" t="s">
        <v>38</v>
      </c>
      <c r="E65" s="37">
        <v>74</v>
      </c>
      <c r="F65" s="36" t="s">
        <v>119</v>
      </c>
      <c r="G65" s="39">
        <v>6.2</v>
      </c>
      <c r="H65" s="36" t="s">
        <v>65</v>
      </c>
      <c r="I65" s="39">
        <v>22.75</v>
      </c>
      <c r="J65" s="41">
        <v>74000</v>
      </c>
      <c r="K65" s="41">
        <v>36774</v>
      </c>
      <c r="L65" s="41">
        <v>816877</v>
      </c>
      <c r="M65" s="41">
        <v>9473</v>
      </c>
      <c r="N65" s="41">
        <v>826350</v>
      </c>
      <c r="O65" s="134"/>
    </row>
    <row r="66" spans="1:15" x14ac:dyDescent="0.15">
      <c r="A66" s="35" t="s">
        <v>120</v>
      </c>
      <c r="B66" s="36">
        <v>300</v>
      </c>
      <c r="C66" s="42" t="s">
        <v>117</v>
      </c>
      <c r="D66" s="36" t="s">
        <v>38</v>
      </c>
      <c r="E66" s="37">
        <v>70</v>
      </c>
      <c r="F66" s="36" t="s">
        <v>121</v>
      </c>
      <c r="G66" s="39">
        <v>6.2</v>
      </c>
      <c r="H66" s="36" t="s">
        <v>65</v>
      </c>
      <c r="I66" s="39">
        <v>22.75</v>
      </c>
      <c r="J66" s="41">
        <v>70000</v>
      </c>
      <c r="K66" s="41">
        <v>70000</v>
      </c>
      <c r="L66" s="41">
        <v>1554940</v>
      </c>
      <c r="M66" s="41">
        <v>1188987</v>
      </c>
      <c r="N66" s="43">
        <v>2743927</v>
      </c>
      <c r="O66" s="7"/>
    </row>
    <row r="67" spans="1:15" x14ac:dyDescent="0.15">
      <c r="A67" s="35"/>
      <c r="B67" s="44"/>
      <c r="C67" s="44"/>
      <c r="D67" s="36"/>
      <c r="E67" s="37"/>
      <c r="F67" s="36"/>
      <c r="G67" s="39"/>
      <c r="H67" s="36"/>
      <c r="I67" s="39"/>
      <c r="J67" s="41"/>
      <c r="K67" s="41"/>
      <c r="L67" s="41"/>
      <c r="M67" s="41"/>
      <c r="N67" s="41"/>
      <c r="O67" s="134"/>
    </row>
    <row r="68" spans="1:15" x14ac:dyDescent="0.15">
      <c r="A68" s="35" t="s">
        <v>62</v>
      </c>
      <c r="B68" s="44">
        <v>319</v>
      </c>
      <c r="C68" s="44" t="s">
        <v>122</v>
      </c>
      <c r="D68" s="36" t="s">
        <v>38</v>
      </c>
      <c r="E68" s="37">
        <v>950</v>
      </c>
      <c r="F68" s="36" t="s">
        <v>71</v>
      </c>
      <c r="G68" s="39">
        <v>6</v>
      </c>
      <c r="H68" s="36" t="s">
        <v>65</v>
      </c>
      <c r="I68" s="39">
        <v>22</v>
      </c>
      <c r="J68" s="41">
        <v>950000</v>
      </c>
      <c r="K68" s="41">
        <v>547352</v>
      </c>
      <c r="L68" s="41">
        <v>12158565</v>
      </c>
      <c r="M68" s="41">
        <v>118942</v>
      </c>
      <c r="N68" s="41">
        <v>12277507</v>
      </c>
      <c r="O68" s="134"/>
    </row>
    <row r="69" spans="1:15" x14ac:dyDescent="0.15">
      <c r="A69" s="35" t="s">
        <v>66</v>
      </c>
      <c r="B69" s="44">
        <v>319</v>
      </c>
      <c r="C69" s="44" t="s">
        <v>122</v>
      </c>
      <c r="D69" s="36" t="s">
        <v>38</v>
      </c>
      <c r="E69" s="37">
        <v>58</v>
      </c>
      <c r="F69" s="36" t="s">
        <v>73</v>
      </c>
      <c r="G69" s="39">
        <v>6</v>
      </c>
      <c r="H69" s="36" t="s">
        <v>65</v>
      </c>
      <c r="I69" s="39">
        <v>22</v>
      </c>
      <c r="J69" s="41">
        <v>58000</v>
      </c>
      <c r="K69" s="41">
        <v>96573</v>
      </c>
      <c r="L69" s="41">
        <v>2145218</v>
      </c>
      <c r="M69" s="41">
        <v>20986</v>
      </c>
      <c r="N69" s="41">
        <v>2166204</v>
      </c>
      <c r="O69" s="134"/>
    </row>
    <row r="70" spans="1:15" x14ac:dyDescent="0.15">
      <c r="A70" s="35" t="s">
        <v>66</v>
      </c>
      <c r="B70" s="44">
        <v>319</v>
      </c>
      <c r="C70" s="44" t="s">
        <v>122</v>
      </c>
      <c r="D70" s="36" t="s">
        <v>38</v>
      </c>
      <c r="E70" s="37">
        <v>100</v>
      </c>
      <c r="F70" s="36" t="s">
        <v>123</v>
      </c>
      <c r="G70" s="39">
        <v>6</v>
      </c>
      <c r="H70" s="36" t="s">
        <v>65</v>
      </c>
      <c r="I70" s="39">
        <v>22</v>
      </c>
      <c r="J70" s="41">
        <v>100000</v>
      </c>
      <c r="K70" s="41">
        <v>166505</v>
      </c>
      <c r="L70" s="41">
        <v>3698647</v>
      </c>
      <c r="M70" s="41">
        <v>36182</v>
      </c>
      <c r="N70" s="41">
        <v>3734829</v>
      </c>
      <c r="O70" s="134"/>
    </row>
    <row r="71" spans="1:15" x14ac:dyDescent="0.15">
      <c r="A71" s="35" t="s">
        <v>96</v>
      </c>
      <c r="B71" s="44">
        <v>322</v>
      </c>
      <c r="C71" s="44" t="s">
        <v>124</v>
      </c>
      <c r="D71" s="36" t="s">
        <v>38</v>
      </c>
      <c r="E71" s="37">
        <v>440</v>
      </c>
      <c r="F71" s="36" t="s">
        <v>125</v>
      </c>
      <c r="G71" s="39">
        <v>4</v>
      </c>
      <c r="H71" s="36" t="s">
        <v>57</v>
      </c>
      <c r="I71" s="39">
        <v>5</v>
      </c>
      <c r="J71" s="41">
        <v>440000</v>
      </c>
      <c r="K71" s="41">
        <v>0</v>
      </c>
      <c r="L71" s="41">
        <v>0</v>
      </c>
      <c r="M71" s="41">
        <v>0</v>
      </c>
      <c r="N71" s="41">
        <v>0</v>
      </c>
      <c r="O71" s="134"/>
    </row>
    <row r="72" spans="1:15" x14ac:dyDescent="0.15">
      <c r="A72" s="35" t="s">
        <v>96</v>
      </c>
      <c r="B72" s="44">
        <v>322</v>
      </c>
      <c r="C72" s="44" t="s">
        <v>124</v>
      </c>
      <c r="D72" s="36" t="s">
        <v>38</v>
      </c>
      <c r="E72" s="37">
        <v>114</v>
      </c>
      <c r="F72" s="36" t="s">
        <v>126</v>
      </c>
      <c r="G72" s="39">
        <v>4</v>
      </c>
      <c r="H72" s="36" t="s">
        <v>57</v>
      </c>
      <c r="I72" s="39">
        <v>5</v>
      </c>
      <c r="J72" s="41">
        <v>114000</v>
      </c>
      <c r="K72" s="41">
        <v>0</v>
      </c>
      <c r="L72" s="41">
        <v>0</v>
      </c>
      <c r="M72" s="41">
        <v>0</v>
      </c>
      <c r="N72" s="41">
        <v>0</v>
      </c>
      <c r="O72" s="134"/>
    </row>
    <row r="73" spans="1:15" x14ac:dyDescent="0.15">
      <c r="A73" s="35" t="s">
        <v>96</v>
      </c>
      <c r="B73" s="44">
        <v>322</v>
      </c>
      <c r="C73" s="44" t="s">
        <v>124</v>
      </c>
      <c r="D73" s="36" t="s">
        <v>38</v>
      </c>
      <c r="E73" s="37">
        <v>1500</v>
      </c>
      <c r="F73" s="36" t="s">
        <v>127</v>
      </c>
      <c r="G73" s="39">
        <v>5.8</v>
      </c>
      <c r="H73" s="36" t="s">
        <v>57</v>
      </c>
      <c r="I73" s="39">
        <v>19.25</v>
      </c>
      <c r="J73" s="41">
        <v>1500000</v>
      </c>
      <c r="K73" s="41">
        <v>672816.08</v>
      </c>
      <c r="L73" s="41">
        <v>14945553</v>
      </c>
      <c r="M73" s="41">
        <v>91565</v>
      </c>
      <c r="N73" s="41">
        <v>15037118</v>
      </c>
      <c r="O73" s="134"/>
    </row>
    <row r="74" spans="1:15" x14ac:dyDescent="0.15">
      <c r="A74" s="35" t="s">
        <v>96</v>
      </c>
      <c r="B74" s="44">
        <v>322</v>
      </c>
      <c r="C74" s="44" t="s">
        <v>124</v>
      </c>
      <c r="D74" s="36" t="s">
        <v>38</v>
      </c>
      <c r="E74" s="37">
        <v>374</v>
      </c>
      <c r="F74" s="36" t="s">
        <v>128</v>
      </c>
      <c r="G74" s="39">
        <v>5.8</v>
      </c>
      <c r="H74" s="36" t="s">
        <v>57</v>
      </c>
      <c r="I74" s="39">
        <v>19.25</v>
      </c>
      <c r="J74" s="41">
        <v>374000</v>
      </c>
      <c r="K74" s="41">
        <v>167652.53</v>
      </c>
      <c r="L74" s="41">
        <v>3724138</v>
      </c>
      <c r="M74" s="41">
        <v>22816</v>
      </c>
      <c r="N74" s="41">
        <v>3746954</v>
      </c>
      <c r="O74" s="134"/>
    </row>
    <row r="75" spans="1:15" x14ac:dyDescent="0.15">
      <c r="A75" s="35" t="s">
        <v>129</v>
      </c>
      <c r="B75" s="44">
        <v>322</v>
      </c>
      <c r="C75" s="44" t="s">
        <v>124</v>
      </c>
      <c r="D75" s="36" t="s">
        <v>38</v>
      </c>
      <c r="E75" s="37">
        <v>314</v>
      </c>
      <c r="F75" s="36" t="s">
        <v>130</v>
      </c>
      <c r="G75" s="39">
        <v>5.8</v>
      </c>
      <c r="H75" s="36" t="s">
        <v>57</v>
      </c>
      <c r="I75" s="39">
        <v>19</v>
      </c>
      <c r="J75" s="41">
        <v>314000</v>
      </c>
      <c r="K75" s="41">
        <v>414349.2</v>
      </c>
      <c r="L75" s="41">
        <v>9204117</v>
      </c>
      <c r="M75" s="41">
        <v>56388</v>
      </c>
      <c r="N75" s="41">
        <v>9260505</v>
      </c>
      <c r="O75" s="134"/>
    </row>
    <row r="76" spans="1:15" x14ac:dyDescent="0.15">
      <c r="A76" s="35" t="s">
        <v>131</v>
      </c>
      <c r="B76" s="44">
        <v>322</v>
      </c>
      <c r="C76" s="44" t="s">
        <v>124</v>
      </c>
      <c r="D76" s="36" t="s">
        <v>38</v>
      </c>
      <c r="E76" s="37">
        <v>28</v>
      </c>
      <c r="F76" s="36" t="s">
        <v>132</v>
      </c>
      <c r="G76" s="39">
        <v>5.8</v>
      </c>
      <c r="H76" s="36" t="s">
        <v>57</v>
      </c>
      <c r="I76" s="39">
        <v>19</v>
      </c>
      <c r="J76" s="41">
        <v>28000</v>
      </c>
      <c r="K76" s="41">
        <v>45857.2</v>
      </c>
      <c r="L76" s="41">
        <v>1018646</v>
      </c>
      <c r="M76" s="41">
        <v>6241</v>
      </c>
      <c r="N76" s="41">
        <v>1024887</v>
      </c>
      <c r="O76" s="134"/>
    </row>
    <row r="77" spans="1:15" x14ac:dyDescent="0.15">
      <c r="A77" s="35"/>
      <c r="B77" s="44"/>
      <c r="C77" s="44"/>
      <c r="D77" s="36"/>
      <c r="E77" s="37"/>
      <c r="F77" s="36"/>
      <c r="G77" s="39"/>
      <c r="H77" s="36"/>
      <c r="I77" s="39"/>
      <c r="J77" s="41"/>
      <c r="K77" s="41"/>
      <c r="L77" s="41"/>
      <c r="M77" s="41"/>
      <c r="N77" s="41"/>
      <c r="O77" s="134"/>
    </row>
    <row r="78" spans="1:15" x14ac:dyDescent="0.15">
      <c r="A78" s="35" t="s">
        <v>136</v>
      </c>
      <c r="B78" s="44">
        <v>337</v>
      </c>
      <c r="C78" s="44" t="s">
        <v>137</v>
      </c>
      <c r="D78" s="36" t="s">
        <v>38</v>
      </c>
      <c r="E78" s="37">
        <v>400</v>
      </c>
      <c r="F78" s="36" t="s">
        <v>39</v>
      </c>
      <c r="G78" s="39">
        <v>6.3</v>
      </c>
      <c r="H78" s="36" t="s">
        <v>65</v>
      </c>
      <c r="I78" s="39">
        <v>19.5</v>
      </c>
      <c r="J78" s="41">
        <v>400000</v>
      </c>
      <c r="K78" s="41">
        <v>203752</v>
      </c>
      <c r="L78" s="41">
        <v>4526031</v>
      </c>
      <c r="M78" s="41">
        <v>3842</v>
      </c>
      <c r="N78" s="41">
        <v>4529873</v>
      </c>
      <c r="O78" s="35"/>
    </row>
    <row r="79" spans="1:15" x14ac:dyDescent="0.15">
      <c r="A79" s="35" t="s">
        <v>136</v>
      </c>
      <c r="B79" s="44">
        <v>337</v>
      </c>
      <c r="C79" s="44" t="s">
        <v>137</v>
      </c>
      <c r="D79" s="36" t="s">
        <v>38</v>
      </c>
      <c r="E79" s="37">
        <v>74</v>
      </c>
      <c r="F79" s="36" t="s">
        <v>41</v>
      </c>
      <c r="G79" s="39">
        <v>6.3</v>
      </c>
      <c r="H79" s="36" t="s">
        <v>65</v>
      </c>
      <c r="I79" s="39">
        <v>19.5</v>
      </c>
      <c r="J79" s="41">
        <v>74000</v>
      </c>
      <c r="K79" s="41">
        <v>37749</v>
      </c>
      <c r="L79" s="41">
        <v>838535</v>
      </c>
      <c r="M79" s="41">
        <v>721</v>
      </c>
      <c r="N79" s="41">
        <v>839256</v>
      </c>
      <c r="O79" s="35"/>
    </row>
    <row r="80" spans="1:15" x14ac:dyDescent="0.15">
      <c r="A80" s="35" t="s">
        <v>138</v>
      </c>
      <c r="B80" s="44">
        <v>337</v>
      </c>
      <c r="C80" s="44" t="s">
        <v>137</v>
      </c>
      <c r="D80" s="36" t="s">
        <v>38</v>
      </c>
      <c r="E80" s="37">
        <v>38</v>
      </c>
      <c r="F80" s="36" t="s">
        <v>139</v>
      </c>
      <c r="G80" s="39">
        <v>7</v>
      </c>
      <c r="H80" s="36" t="s">
        <v>65</v>
      </c>
      <c r="I80" s="39">
        <v>19.75</v>
      </c>
      <c r="J80" s="41">
        <v>38000</v>
      </c>
      <c r="K80" s="41">
        <v>38000</v>
      </c>
      <c r="L80" s="41">
        <v>844110</v>
      </c>
      <c r="M80" s="41">
        <v>657542</v>
      </c>
      <c r="N80" s="41">
        <v>1501652</v>
      </c>
      <c r="O80" s="35"/>
    </row>
    <row r="81" spans="1:15" s="45" customFormat="1" x14ac:dyDescent="0.15">
      <c r="A81" s="35" t="s">
        <v>140</v>
      </c>
      <c r="B81" s="44">
        <v>337</v>
      </c>
      <c r="C81" s="44" t="s">
        <v>141</v>
      </c>
      <c r="D81" s="36" t="s">
        <v>38</v>
      </c>
      <c r="E81" s="37">
        <v>539</v>
      </c>
      <c r="F81" s="36" t="s">
        <v>142</v>
      </c>
      <c r="G81" s="39">
        <v>5</v>
      </c>
      <c r="H81" s="44" t="s">
        <v>57</v>
      </c>
      <c r="I81" s="39">
        <v>19.5</v>
      </c>
      <c r="J81" s="41">
        <v>539000</v>
      </c>
      <c r="K81" s="41">
        <v>303691</v>
      </c>
      <c r="L81" s="41">
        <v>6746019</v>
      </c>
      <c r="M81" s="41">
        <v>32080</v>
      </c>
      <c r="N81" s="41">
        <v>6778099</v>
      </c>
      <c r="O81" s="35"/>
    </row>
    <row r="82" spans="1:15" s="45" customFormat="1" x14ac:dyDescent="0.15">
      <c r="A82" s="35" t="s">
        <v>140</v>
      </c>
      <c r="B82" s="44">
        <v>337</v>
      </c>
      <c r="C82" s="44" t="s">
        <v>141</v>
      </c>
      <c r="D82" s="36" t="s">
        <v>38</v>
      </c>
      <c r="E82" s="37">
        <v>40</v>
      </c>
      <c r="F82" s="36" t="s">
        <v>143</v>
      </c>
      <c r="G82" s="39">
        <v>7.5</v>
      </c>
      <c r="H82" s="44" t="s">
        <v>57</v>
      </c>
      <c r="I82" s="39">
        <v>19.75</v>
      </c>
      <c r="J82" s="41">
        <v>40000</v>
      </c>
      <c r="K82" s="41">
        <v>40000</v>
      </c>
      <c r="L82" s="41">
        <v>888537</v>
      </c>
      <c r="M82" s="41">
        <v>623075</v>
      </c>
      <c r="N82" s="41">
        <v>1511612</v>
      </c>
      <c r="O82" s="35"/>
    </row>
    <row r="83" spans="1:15" x14ac:dyDescent="0.15">
      <c r="A83" s="35" t="s">
        <v>144</v>
      </c>
      <c r="B83" s="44">
        <v>337</v>
      </c>
      <c r="C83" s="44" t="s">
        <v>145</v>
      </c>
      <c r="D83" s="36" t="s">
        <v>38</v>
      </c>
      <c r="E83" s="37">
        <v>512</v>
      </c>
      <c r="F83" s="36" t="s">
        <v>146</v>
      </c>
      <c r="G83" s="39">
        <v>4.5</v>
      </c>
      <c r="H83" s="36" t="s">
        <v>65</v>
      </c>
      <c r="I83" s="39">
        <v>19.5</v>
      </c>
      <c r="J83" s="41">
        <v>512000</v>
      </c>
      <c r="K83" s="41">
        <v>307242</v>
      </c>
      <c r="L83" s="41">
        <v>6824899</v>
      </c>
      <c r="M83" s="41">
        <v>4190</v>
      </c>
      <c r="N83" s="41">
        <v>6829089</v>
      </c>
      <c r="O83" s="134"/>
    </row>
    <row r="84" spans="1:15" x14ac:dyDescent="0.15">
      <c r="A84" s="35" t="s">
        <v>144</v>
      </c>
      <c r="B84" s="44">
        <v>337</v>
      </c>
      <c r="C84" s="44" t="s">
        <v>145</v>
      </c>
      <c r="D84" s="36" t="s">
        <v>38</v>
      </c>
      <c r="E84" s="37">
        <v>45</v>
      </c>
      <c r="F84" s="36" t="s">
        <v>147</v>
      </c>
      <c r="G84" s="39">
        <v>8</v>
      </c>
      <c r="H84" s="36" t="s">
        <v>65</v>
      </c>
      <c r="I84" s="39">
        <v>19.75</v>
      </c>
      <c r="J84" s="41">
        <v>45000</v>
      </c>
      <c r="K84" s="41">
        <v>45000</v>
      </c>
      <c r="L84" s="41">
        <v>999604</v>
      </c>
      <c r="M84" s="41">
        <v>650635</v>
      </c>
      <c r="N84" s="41">
        <v>1650239</v>
      </c>
      <c r="O84" s="134"/>
    </row>
    <row r="85" spans="1:15" x14ac:dyDescent="0.15">
      <c r="A85" s="35"/>
      <c r="B85" s="44"/>
      <c r="C85" s="44"/>
      <c r="D85" s="36"/>
      <c r="E85" s="37"/>
      <c r="F85" s="36"/>
      <c r="G85" s="39"/>
      <c r="H85" s="36"/>
      <c r="I85" s="39"/>
      <c r="J85" s="41"/>
      <c r="K85" s="41"/>
      <c r="L85" s="41"/>
      <c r="M85" s="41"/>
      <c r="N85" s="41"/>
      <c r="O85" s="35"/>
    </row>
    <row r="86" spans="1:15" x14ac:dyDescent="0.15">
      <c r="A86" s="35" t="s">
        <v>62</v>
      </c>
      <c r="B86" s="44">
        <v>341</v>
      </c>
      <c r="C86" s="44" t="s">
        <v>148</v>
      </c>
      <c r="D86" s="36" t="s">
        <v>38</v>
      </c>
      <c r="E86" s="37">
        <v>320</v>
      </c>
      <c r="F86" s="36" t="s">
        <v>149</v>
      </c>
      <c r="G86" s="39">
        <v>5.8</v>
      </c>
      <c r="H86" s="36" t="s">
        <v>40</v>
      </c>
      <c r="I86" s="39">
        <v>23.75</v>
      </c>
      <c r="J86" s="41">
        <v>320000</v>
      </c>
      <c r="K86" s="41">
        <v>130229</v>
      </c>
      <c r="L86" s="41">
        <v>2892833</v>
      </c>
      <c r="M86" s="41">
        <v>27376</v>
      </c>
      <c r="N86" s="41">
        <v>2920209</v>
      </c>
      <c r="O86" s="134"/>
    </row>
    <row r="87" spans="1:15" x14ac:dyDescent="0.15">
      <c r="A87" s="35" t="s">
        <v>66</v>
      </c>
      <c r="B87" s="44">
        <v>341</v>
      </c>
      <c r="C87" s="44" t="s">
        <v>148</v>
      </c>
      <c r="D87" s="36" t="s">
        <v>38</v>
      </c>
      <c r="E87" s="37">
        <v>6</v>
      </c>
      <c r="F87" s="36" t="s">
        <v>150</v>
      </c>
      <c r="G87" s="39">
        <v>7.5</v>
      </c>
      <c r="H87" s="36" t="s">
        <v>40</v>
      </c>
      <c r="I87" s="39">
        <v>23.75</v>
      </c>
      <c r="J87" s="41">
        <v>6000</v>
      </c>
      <c r="K87" s="41">
        <v>10701</v>
      </c>
      <c r="L87" s="41">
        <v>237706</v>
      </c>
      <c r="M87" s="41">
        <v>2891</v>
      </c>
      <c r="N87" s="41">
        <v>240597</v>
      </c>
      <c r="O87" s="134"/>
    </row>
    <row r="88" spans="1:15" x14ac:dyDescent="0.15">
      <c r="A88" s="35" t="s">
        <v>66</v>
      </c>
      <c r="B88" s="44">
        <v>341</v>
      </c>
      <c r="C88" s="44" t="s">
        <v>148</v>
      </c>
      <c r="D88" s="36" t="s">
        <v>38</v>
      </c>
      <c r="E88" s="37">
        <v>15.2</v>
      </c>
      <c r="F88" s="36" t="s">
        <v>151</v>
      </c>
      <c r="G88" s="39">
        <v>7.5</v>
      </c>
      <c r="H88" s="36" t="s">
        <v>40</v>
      </c>
      <c r="I88" s="39">
        <v>23.75</v>
      </c>
      <c r="J88" s="41">
        <v>15200</v>
      </c>
      <c r="K88" s="41">
        <v>27109</v>
      </c>
      <c r="L88" s="41">
        <v>602184</v>
      </c>
      <c r="M88" s="41">
        <v>7324</v>
      </c>
      <c r="N88" s="41">
        <v>609508</v>
      </c>
      <c r="O88" s="134"/>
    </row>
    <row r="89" spans="1:15" x14ac:dyDescent="0.15">
      <c r="A89" s="35"/>
      <c r="B89" s="44"/>
      <c r="C89" s="44"/>
      <c r="D89" s="36"/>
      <c r="E89" s="37"/>
      <c r="F89" s="36"/>
      <c r="G89" s="39"/>
      <c r="H89" s="36"/>
      <c r="I89" s="39"/>
      <c r="J89" s="41"/>
      <c r="K89" s="41"/>
      <c r="L89" s="41"/>
      <c r="M89" s="41"/>
      <c r="N89" s="41"/>
      <c r="O89" s="134"/>
    </row>
    <row r="90" spans="1:15" x14ac:dyDescent="0.15">
      <c r="A90" s="35" t="s">
        <v>96</v>
      </c>
      <c r="B90" s="44">
        <v>351</v>
      </c>
      <c r="C90" s="44" t="s">
        <v>152</v>
      </c>
      <c r="D90" s="36" t="s">
        <v>38</v>
      </c>
      <c r="E90" s="37">
        <v>400</v>
      </c>
      <c r="F90" s="36" t="s">
        <v>153</v>
      </c>
      <c r="G90" s="39">
        <v>6.5</v>
      </c>
      <c r="H90" s="36" t="s">
        <v>57</v>
      </c>
      <c r="I90" s="39">
        <v>20</v>
      </c>
      <c r="J90" s="41">
        <v>400000</v>
      </c>
      <c r="K90" s="41">
        <v>224891.8</v>
      </c>
      <c r="L90" s="41">
        <v>4995618</v>
      </c>
      <c r="M90" s="41">
        <v>34198</v>
      </c>
      <c r="N90" s="41">
        <v>5029816</v>
      </c>
      <c r="O90" s="134"/>
    </row>
    <row r="91" spans="1:15" x14ac:dyDescent="0.15">
      <c r="A91" s="35" t="s">
        <v>96</v>
      </c>
      <c r="B91" s="44">
        <v>351</v>
      </c>
      <c r="C91" s="44" t="s">
        <v>152</v>
      </c>
      <c r="D91" s="36" t="s">
        <v>38</v>
      </c>
      <c r="E91" s="37">
        <v>155</v>
      </c>
      <c r="F91" s="36" t="s">
        <v>154</v>
      </c>
      <c r="G91" s="39">
        <v>6.5</v>
      </c>
      <c r="H91" s="36" t="s">
        <v>57</v>
      </c>
      <c r="I91" s="39">
        <v>20</v>
      </c>
      <c r="J91" s="41">
        <v>155000</v>
      </c>
      <c r="K91" s="41">
        <v>87145.76</v>
      </c>
      <c r="L91" s="41">
        <v>1935806</v>
      </c>
      <c r="M91" s="41">
        <v>13252</v>
      </c>
      <c r="N91" s="41">
        <v>1949058</v>
      </c>
      <c r="O91" s="134"/>
    </row>
    <row r="92" spans="1:15" x14ac:dyDescent="0.15">
      <c r="A92" s="35" t="s">
        <v>155</v>
      </c>
      <c r="B92" s="44">
        <v>351</v>
      </c>
      <c r="C92" s="44" t="s">
        <v>152</v>
      </c>
      <c r="D92" s="36" t="s">
        <v>38</v>
      </c>
      <c r="E92" s="37">
        <v>21</v>
      </c>
      <c r="F92" s="36" t="s">
        <v>156</v>
      </c>
      <c r="G92" s="39">
        <v>5</v>
      </c>
      <c r="H92" s="36" t="s">
        <v>57</v>
      </c>
      <c r="I92" s="39">
        <v>5.5</v>
      </c>
      <c r="J92" s="41">
        <v>21000</v>
      </c>
      <c r="K92" s="41">
        <v>0</v>
      </c>
      <c r="L92" s="41">
        <v>0</v>
      </c>
      <c r="M92" s="41">
        <v>0</v>
      </c>
      <c r="N92" s="41">
        <v>0</v>
      </c>
      <c r="O92" s="134"/>
    </row>
    <row r="93" spans="1:15" x14ac:dyDescent="0.15">
      <c r="A93" s="35" t="s">
        <v>106</v>
      </c>
      <c r="B93" s="44">
        <v>351</v>
      </c>
      <c r="C93" s="44" t="s">
        <v>152</v>
      </c>
      <c r="D93" s="36" t="s">
        <v>38</v>
      </c>
      <c r="E93" s="37">
        <v>60</v>
      </c>
      <c r="F93" s="36" t="s">
        <v>157</v>
      </c>
      <c r="G93" s="39">
        <v>6.5</v>
      </c>
      <c r="H93" s="36" t="s">
        <v>57</v>
      </c>
      <c r="I93" s="39">
        <v>20</v>
      </c>
      <c r="J93" s="41">
        <v>60000</v>
      </c>
      <c r="K93" s="41">
        <v>96904.77</v>
      </c>
      <c r="L93" s="41">
        <v>2152587</v>
      </c>
      <c r="M93" s="41">
        <v>14736</v>
      </c>
      <c r="N93" s="41">
        <v>2167323</v>
      </c>
      <c r="O93" s="134"/>
    </row>
    <row r="94" spans="1:15" x14ac:dyDescent="0.15">
      <c r="A94" s="35" t="s">
        <v>106</v>
      </c>
      <c r="B94" s="44">
        <v>351</v>
      </c>
      <c r="C94" s="44" t="s">
        <v>152</v>
      </c>
      <c r="D94" s="36" t="s">
        <v>38</v>
      </c>
      <c r="E94" s="37">
        <v>2</v>
      </c>
      <c r="F94" s="36" t="s">
        <v>158</v>
      </c>
      <c r="G94" s="39">
        <v>6.5</v>
      </c>
      <c r="H94" s="36" t="s">
        <v>57</v>
      </c>
      <c r="I94" s="39">
        <v>21</v>
      </c>
      <c r="J94" s="41">
        <v>2000</v>
      </c>
      <c r="K94" s="41">
        <v>3309.99</v>
      </c>
      <c r="L94" s="41">
        <v>73526</v>
      </c>
      <c r="M94" s="41">
        <v>504</v>
      </c>
      <c r="N94" s="41">
        <v>74030</v>
      </c>
      <c r="O94" s="134"/>
    </row>
    <row r="95" spans="1:15" x14ac:dyDescent="0.15">
      <c r="A95" s="35" t="s">
        <v>159</v>
      </c>
      <c r="B95" s="44">
        <v>351</v>
      </c>
      <c r="C95" s="44" t="s">
        <v>160</v>
      </c>
      <c r="D95" s="36" t="s">
        <v>38</v>
      </c>
      <c r="E95" s="37">
        <v>160</v>
      </c>
      <c r="F95" s="36" t="s">
        <v>161</v>
      </c>
      <c r="G95" s="39">
        <v>5.3</v>
      </c>
      <c r="H95" s="36" t="s">
        <v>57</v>
      </c>
      <c r="I95" s="39">
        <v>6</v>
      </c>
      <c r="J95" s="41">
        <v>160000</v>
      </c>
      <c r="K95" s="41">
        <v>0</v>
      </c>
      <c r="L95" s="41">
        <v>0</v>
      </c>
      <c r="M95" s="41">
        <v>0</v>
      </c>
      <c r="N95" s="41">
        <v>0</v>
      </c>
      <c r="O95" s="134"/>
    </row>
    <row r="96" spans="1:15" x14ac:dyDescent="0.15">
      <c r="A96" s="35" t="s">
        <v>159</v>
      </c>
      <c r="B96" s="44">
        <v>351</v>
      </c>
      <c r="C96" s="44" t="s">
        <v>160</v>
      </c>
      <c r="D96" s="36" t="s">
        <v>38</v>
      </c>
      <c r="E96" s="37">
        <v>60</v>
      </c>
      <c r="F96" s="36" t="s">
        <v>162</v>
      </c>
      <c r="G96" s="39">
        <v>5.3</v>
      </c>
      <c r="H96" s="36" t="s">
        <v>57</v>
      </c>
      <c r="I96" s="39">
        <v>6</v>
      </c>
      <c r="J96" s="41">
        <v>60000</v>
      </c>
      <c r="K96" s="41">
        <v>0</v>
      </c>
      <c r="L96" s="41">
        <v>0</v>
      </c>
      <c r="M96" s="41">
        <v>0</v>
      </c>
      <c r="N96" s="41">
        <v>0</v>
      </c>
      <c r="O96" s="134"/>
    </row>
    <row r="97" spans="1:15" x14ac:dyDescent="0.15">
      <c r="A97" s="35" t="s">
        <v>159</v>
      </c>
      <c r="B97" s="44">
        <v>351</v>
      </c>
      <c r="C97" s="44" t="s">
        <v>160</v>
      </c>
      <c r="D97" s="36" t="s">
        <v>38</v>
      </c>
      <c r="E97" s="37">
        <v>600</v>
      </c>
      <c r="F97" s="36" t="s">
        <v>163</v>
      </c>
      <c r="G97" s="39">
        <v>6.5</v>
      </c>
      <c r="H97" s="36" t="s">
        <v>57</v>
      </c>
      <c r="I97" s="39">
        <v>22.5</v>
      </c>
      <c r="J97" s="41">
        <v>600000</v>
      </c>
      <c r="K97" s="41">
        <v>416931.43</v>
      </c>
      <c r="L97" s="41">
        <v>9261477</v>
      </c>
      <c r="M97" s="41">
        <v>63400</v>
      </c>
      <c r="N97" s="41">
        <v>9324877</v>
      </c>
      <c r="O97" s="134"/>
    </row>
    <row r="98" spans="1:15" x14ac:dyDescent="0.15">
      <c r="A98" s="35" t="s">
        <v>159</v>
      </c>
      <c r="B98" s="44">
        <v>351</v>
      </c>
      <c r="C98" s="44" t="s">
        <v>160</v>
      </c>
      <c r="D98" s="36" t="s">
        <v>38</v>
      </c>
      <c r="E98" s="37">
        <v>129</v>
      </c>
      <c r="F98" s="36" t="s">
        <v>164</v>
      </c>
      <c r="G98" s="39">
        <v>6.5</v>
      </c>
      <c r="H98" s="36" t="s">
        <v>57</v>
      </c>
      <c r="I98" s="39">
        <v>22.5</v>
      </c>
      <c r="J98" s="41">
        <v>129000</v>
      </c>
      <c r="K98" s="41">
        <v>89640.68</v>
      </c>
      <c r="L98" s="41">
        <v>1991227</v>
      </c>
      <c r="M98" s="41">
        <v>13631</v>
      </c>
      <c r="N98" s="41">
        <v>2004858</v>
      </c>
      <c r="O98" s="134"/>
    </row>
    <row r="99" spans="1:15" x14ac:dyDescent="0.15">
      <c r="A99" s="35" t="s">
        <v>165</v>
      </c>
      <c r="B99" s="44">
        <v>351</v>
      </c>
      <c r="C99" s="44" t="s">
        <v>160</v>
      </c>
      <c r="D99" s="36" t="s">
        <v>38</v>
      </c>
      <c r="E99" s="37">
        <v>82</v>
      </c>
      <c r="F99" s="36" t="s">
        <v>166</v>
      </c>
      <c r="G99" s="39">
        <v>6.5</v>
      </c>
      <c r="H99" s="36" t="s">
        <v>57</v>
      </c>
      <c r="I99" s="39">
        <v>22.5</v>
      </c>
      <c r="J99" s="41">
        <v>82000</v>
      </c>
      <c r="K99" s="41">
        <v>130296.71</v>
      </c>
      <c r="L99" s="41">
        <v>2894337</v>
      </c>
      <c r="M99" s="41">
        <v>19813</v>
      </c>
      <c r="N99" s="41">
        <v>2914150</v>
      </c>
      <c r="O99" s="134"/>
    </row>
    <row r="100" spans="1:15" x14ac:dyDescent="0.15">
      <c r="A100" s="35" t="s">
        <v>165</v>
      </c>
      <c r="B100" s="44">
        <v>351</v>
      </c>
      <c r="C100" s="44" t="s">
        <v>160</v>
      </c>
      <c r="D100" s="36" t="s">
        <v>38</v>
      </c>
      <c r="E100" s="37">
        <v>7</v>
      </c>
      <c r="F100" s="36" t="s">
        <v>167</v>
      </c>
      <c r="G100" s="39">
        <v>6.5</v>
      </c>
      <c r="H100" s="36" t="s">
        <v>57</v>
      </c>
      <c r="I100" s="39">
        <v>22.5</v>
      </c>
      <c r="J100" s="41">
        <v>7000</v>
      </c>
      <c r="K100" s="41">
        <v>11404.01</v>
      </c>
      <c r="L100" s="41">
        <v>253322</v>
      </c>
      <c r="M100" s="41">
        <v>1734</v>
      </c>
      <c r="N100" s="41">
        <v>255056</v>
      </c>
      <c r="O100" s="134"/>
    </row>
    <row r="101" spans="1:15" x14ac:dyDescent="0.15">
      <c r="A101" s="35" t="s">
        <v>168</v>
      </c>
      <c r="B101" s="44">
        <v>351</v>
      </c>
      <c r="C101" s="44" t="s">
        <v>169</v>
      </c>
      <c r="D101" s="36" t="s">
        <v>38</v>
      </c>
      <c r="E101" s="37">
        <v>255</v>
      </c>
      <c r="F101" s="36" t="s">
        <v>170</v>
      </c>
      <c r="G101" s="39">
        <v>4</v>
      </c>
      <c r="H101" s="44" t="s">
        <v>65</v>
      </c>
      <c r="I101" s="39">
        <v>5.75</v>
      </c>
      <c r="J101" s="41">
        <v>255000</v>
      </c>
      <c r="K101" s="41">
        <v>0</v>
      </c>
      <c r="L101" s="41">
        <v>0</v>
      </c>
      <c r="M101" s="41">
        <v>0</v>
      </c>
      <c r="N101" s="41">
        <v>0</v>
      </c>
      <c r="O101" s="134"/>
    </row>
    <row r="102" spans="1:15" x14ac:dyDescent="0.15">
      <c r="A102" s="35" t="s">
        <v>168</v>
      </c>
      <c r="B102" s="44">
        <v>351</v>
      </c>
      <c r="C102" s="44" t="s">
        <v>169</v>
      </c>
      <c r="D102" s="36" t="s">
        <v>38</v>
      </c>
      <c r="E102" s="37">
        <v>69</v>
      </c>
      <c r="F102" s="36" t="s">
        <v>171</v>
      </c>
      <c r="G102" s="39">
        <v>4</v>
      </c>
      <c r="H102" s="44" t="s">
        <v>65</v>
      </c>
      <c r="I102" s="39">
        <v>5.75</v>
      </c>
      <c r="J102" s="41">
        <v>69000</v>
      </c>
      <c r="K102" s="41">
        <v>0</v>
      </c>
      <c r="L102" s="41">
        <v>0</v>
      </c>
      <c r="M102" s="41">
        <v>0</v>
      </c>
      <c r="N102" s="41">
        <v>0</v>
      </c>
      <c r="O102" s="134"/>
    </row>
    <row r="103" spans="1:15" x14ac:dyDescent="0.15">
      <c r="A103" s="35" t="s">
        <v>172</v>
      </c>
      <c r="B103" s="44">
        <v>351</v>
      </c>
      <c r="C103" s="44" t="s">
        <v>169</v>
      </c>
      <c r="D103" s="36" t="s">
        <v>38</v>
      </c>
      <c r="E103" s="37">
        <v>305</v>
      </c>
      <c r="F103" s="36" t="s">
        <v>173</v>
      </c>
      <c r="G103" s="39">
        <v>6</v>
      </c>
      <c r="H103" s="44" t="s">
        <v>65</v>
      </c>
      <c r="I103" s="39">
        <v>22.5</v>
      </c>
      <c r="J103" s="41">
        <v>305000</v>
      </c>
      <c r="K103" s="41">
        <v>289863.19</v>
      </c>
      <c r="L103" s="41">
        <v>6438856</v>
      </c>
      <c r="M103" s="41">
        <v>40773</v>
      </c>
      <c r="N103" s="41">
        <v>6479629</v>
      </c>
      <c r="O103" s="134"/>
    </row>
    <row r="104" spans="1:15" x14ac:dyDescent="0.15">
      <c r="A104" s="35" t="s">
        <v>172</v>
      </c>
      <c r="B104" s="44">
        <v>351</v>
      </c>
      <c r="C104" s="44" t="s">
        <v>169</v>
      </c>
      <c r="D104" s="36" t="s">
        <v>38</v>
      </c>
      <c r="E104" s="37">
        <v>77</v>
      </c>
      <c r="F104" s="36" t="s">
        <v>174</v>
      </c>
      <c r="G104" s="39">
        <v>6</v>
      </c>
      <c r="H104" s="44" t="s">
        <v>65</v>
      </c>
      <c r="I104" s="39">
        <v>22.5</v>
      </c>
      <c r="J104" s="41">
        <v>77000</v>
      </c>
      <c r="K104" s="41">
        <v>73178.95</v>
      </c>
      <c r="L104" s="41">
        <v>1625555</v>
      </c>
      <c r="M104" s="41">
        <v>10294</v>
      </c>
      <c r="N104" s="41">
        <v>1635849</v>
      </c>
      <c r="O104" s="134"/>
    </row>
    <row r="105" spans="1:15" x14ac:dyDescent="0.15">
      <c r="A105" s="35" t="s">
        <v>172</v>
      </c>
      <c r="B105" s="44">
        <v>351</v>
      </c>
      <c r="C105" s="44" t="s">
        <v>169</v>
      </c>
      <c r="D105" s="36" t="s">
        <v>38</v>
      </c>
      <c r="E105" s="37">
        <v>29</v>
      </c>
      <c r="F105" s="36" t="s">
        <v>175</v>
      </c>
      <c r="G105" s="39">
        <v>6</v>
      </c>
      <c r="H105" s="44" t="s">
        <v>65</v>
      </c>
      <c r="I105" s="39">
        <v>25.5</v>
      </c>
      <c r="J105" s="41">
        <v>29000</v>
      </c>
      <c r="K105" s="41">
        <v>42983.97</v>
      </c>
      <c r="L105" s="41">
        <v>954821</v>
      </c>
      <c r="M105" s="41">
        <v>6047</v>
      </c>
      <c r="N105" s="41">
        <v>960868</v>
      </c>
      <c r="O105" s="134"/>
    </row>
    <row r="106" spans="1:15" x14ac:dyDescent="0.15">
      <c r="A106" s="35" t="s">
        <v>176</v>
      </c>
      <c r="B106" s="44">
        <v>351</v>
      </c>
      <c r="C106" s="44" t="s">
        <v>169</v>
      </c>
      <c r="D106" s="36" t="s">
        <v>38</v>
      </c>
      <c r="E106" s="37">
        <v>29</v>
      </c>
      <c r="F106" s="36" t="s">
        <v>177</v>
      </c>
      <c r="G106" s="39">
        <v>4.5</v>
      </c>
      <c r="H106" s="44" t="s">
        <v>65</v>
      </c>
      <c r="I106" s="39">
        <v>26</v>
      </c>
      <c r="J106" s="41">
        <v>29000</v>
      </c>
      <c r="K106" s="41">
        <v>39755.58</v>
      </c>
      <c r="L106" s="41">
        <v>883108</v>
      </c>
      <c r="M106" s="41">
        <v>4221</v>
      </c>
      <c r="N106" s="41">
        <v>887329</v>
      </c>
      <c r="O106" s="134"/>
    </row>
    <row r="107" spans="1:15" x14ac:dyDescent="0.15">
      <c r="A107" s="35" t="s">
        <v>178</v>
      </c>
      <c r="B107" s="44">
        <v>351</v>
      </c>
      <c r="C107" s="44" t="s">
        <v>179</v>
      </c>
      <c r="D107" s="36" t="s">
        <v>38</v>
      </c>
      <c r="E107" s="37">
        <v>205</v>
      </c>
      <c r="F107" s="36" t="s">
        <v>180</v>
      </c>
      <c r="G107" s="39">
        <v>4</v>
      </c>
      <c r="H107" s="44" t="s">
        <v>65</v>
      </c>
      <c r="I107" s="39">
        <v>5.75</v>
      </c>
      <c r="J107" s="41">
        <v>205000</v>
      </c>
      <c r="K107" s="41">
        <v>0</v>
      </c>
      <c r="L107" s="41">
        <v>0</v>
      </c>
      <c r="M107" s="41">
        <v>0</v>
      </c>
      <c r="N107" s="41">
        <v>0</v>
      </c>
      <c r="O107" s="134"/>
    </row>
    <row r="108" spans="1:15" x14ac:dyDescent="0.15">
      <c r="A108" s="35" t="s">
        <v>178</v>
      </c>
      <c r="B108" s="44">
        <v>351</v>
      </c>
      <c r="C108" s="44" t="s">
        <v>179</v>
      </c>
      <c r="D108" s="36" t="s">
        <v>38</v>
      </c>
      <c r="E108" s="37">
        <v>57</v>
      </c>
      <c r="F108" s="36" t="s">
        <v>181</v>
      </c>
      <c r="G108" s="39">
        <v>4</v>
      </c>
      <c r="H108" s="44" t="s">
        <v>65</v>
      </c>
      <c r="I108" s="39">
        <v>5.75</v>
      </c>
      <c r="J108" s="41">
        <v>57000</v>
      </c>
      <c r="K108" s="41">
        <v>0</v>
      </c>
      <c r="L108" s="41">
        <v>0</v>
      </c>
      <c r="M108" s="41">
        <v>0</v>
      </c>
      <c r="N108" s="41">
        <v>0</v>
      </c>
      <c r="O108" s="134"/>
    </row>
    <row r="109" spans="1:15" x14ac:dyDescent="0.15">
      <c r="A109" s="35" t="s">
        <v>182</v>
      </c>
      <c r="B109" s="44">
        <v>351</v>
      </c>
      <c r="C109" s="44" t="s">
        <v>179</v>
      </c>
      <c r="D109" s="36" t="s">
        <v>38</v>
      </c>
      <c r="E109" s="37">
        <v>270</v>
      </c>
      <c r="F109" s="36" t="s">
        <v>183</v>
      </c>
      <c r="G109" s="39">
        <v>5.6</v>
      </c>
      <c r="H109" s="44" t="s">
        <v>65</v>
      </c>
      <c r="I109" s="39">
        <v>19.75</v>
      </c>
      <c r="J109" s="41">
        <v>270000</v>
      </c>
      <c r="K109" s="41">
        <v>256229.15</v>
      </c>
      <c r="L109" s="41">
        <v>5691728</v>
      </c>
      <c r="M109" s="41">
        <v>33697</v>
      </c>
      <c r="N109" s="41">
        <v>5725425</v>
      </c>
      <c r="O109" s="134"/>
    </row>
    <row r="110" spans="1:15" x14ac:dyDescent="0.15">
      <c r="A110" s="35" t="s">
        <v>184</v>
      </c>
      <c r="B110" s="44">
        <v>351</v>
      </c>
      <c r="C110" s="44" t="s">
        <v>179</v>
      </c>
      <c r="D110" s="36" t="s">
        <v>38</v>
      </c>
      <c r="E110" s="37">
        <v>69</v>
      </c>
      <c r="F110" s="36" t="s">
        <v>185</v>
      </c>
      <c r="G110" s="39">
        <v>5.6</v>
      </c>
      <c r="H110" s="44" t="s">
        <v>65</v>
      </c>
      <c r="I110" s="39">
        <v>19.75</v>
      </c>
      <c r="J110" s="41">
        <v>69000</v>
      </c>
      <c r="K110" s="41">
        <v>65480.959999999999</v>
      </c>
      <c r="L110" s="41">
        <v>1454557</v>
      </c>
      <c r="M110" s="41">
        <v>8611</v>
      </c>
      <c r="N110" s="41">
        <v>1463168</v>
      </c>
      <c r="O110" s="134"/>
    </row>
    <row r="111" spans="1:15" x14ac:dyDescent="0.15">
      <c r="A111" s="35" t="s">
        <v>186</v>
      </c>
      <c r="B111" s="44">
        <v>351</v>
      </c>
      <c r="C111" s="44" t="s">
        <v>179</v>
      </c>
      <c r="D111" s="36" t="s">
        <v>38</v>
      </c>
      <c r="E111" s="37">
        <v>20</v>
      </c>
      <c r="F111" s="36" t="s">
        <v>187</v>
      </c>
      <c r="G111" s="39">
        <v>6</v>
      </c>
      <c r="H111" s="44" t="s">
        <v>65</v>
      </c>
      <c r="I111" s="39">
        <v>25.25</v>
      </c>
      <c r="J111" s="41">
        <v>20000</v>
      </c>
      <c r="K111" s="41">
        <v>29034.22</v>
      </c>
      <c r="L111" s="41">
        <v>644950</v>
      </c>
      <c r="M111" s="41">
        <v>4084</v>
      </c>
      <c r="N111" s="41">
        <v>649034</v>
      </c>
      <c r="O111" s="134"/>
    </row>
    <row r="112" spans="1:15" s="52" customFormat="1" x14ac:dyDescent="0.15">
      <c r="A112" s="46" t="s">
        <v>182</v>
      </c>
      <c r="B112" s="47">
        <v>351</v>
      </c>
      <c r="C112" s="47" t="s">
        <v>179</v>
      </c>
      <c r="D112" s="48" t="s">
        <v>38</v>
      </c>
      <c r="E112" s="49">
        <v>46</v>
      </c>
      <c r="F112" s="48" t="s">
        <v>188</v>
      </c>
      <c r="G112" s="50">
        <v>4.5</v>
      </c>
      <c r="H112" s="47" t="s">
        <v>65</v>
      </c>
      <c r="I112" s="50">
        <v>25.75</v>
      </c>
      <c r="J112" s="51">
        <v>46000</v>
      </c>
      <c r="K112" s="51">
        <v>62142.080000000002</v>
      </c>
      <c r="L112" s="41">
        <v>1380389</v>
      </c>
      <c r="M112" s="51">
        <v>6598</v>
      </c>
      <c r="N112" s="51">
        <v>1386987</v>
      </c>
      <c r="O112" s="135"/>
    </row>
    <row r="113" spans="1:15" s="52" customFormat="1" x14ac:dyDescent="0.15">
      <c r="A113" s="46"/>
      <c r="B113" s="47"/>
      <c r="C113" s="47"/>
      <c r="D113" s="48"/>
      <c r="E113" s="49"/>
      <c r="F113" s="48"/>
      <c r="G113" s="50"/>
      <c r="H113" s="47"/>
      <c r="I113" s="50"/>
      <c r="J113" s="51"/>
      <c r="K113" s="51"/>
      <c r="L113" s="51"/>
      <c r="M113" s="51"/>
      <c r="N113" s="51"/>
      <c r="O113" s="135"/>
    </row>
    <row r="114" spans="1:15" x14ac:dyDescent="0.15">
      <c r="A114" s="35" t="s">
        <v>96</v>
      </c>
      <c r="B114" s="44">
        <v>363</v>
      </c>
      <c r="C114" s="44" t="s">
        <v>189</v>
      </c>
      <c r="D114" s="36" t="s">
        <v>38</v>
      </c>
      <c r="E114" s="37">
        <v>400</v>
      </c>
      <c r="F114" s="36" t="s">
        <v>190</v>
      </c>
      <c r="G114" s="39">
        <v>5</v>
      </c>
      <c r="H114" s="44" t="s">
        <v>135</v>
      </c>
      <c r="I114" s="39">
        <v>17.5</v>
      </c>
      <c r="J114" s="41">
        <v>400000</v>
      </c>
      <c r="K114" s="41">
        <v>259630.64</v>
      </c>
      <c r="L114" s="41">
        <v>5767287</v>
      </c>
      <c r="M114" s="41">
        <v>3916</v>
      </c>
      <c r="N114" s="41">
        <v>5771203</v>
      </c>
      <c r="O114" s="134"/>
    </row>
    <row r="115" spans="1:15" x14ac:dyDescent="0.15">
      <c r="A115" s="35" t="s">
        <v>96</v>
      </c>
      <c r="B115" s="44">
        <v>363</v>
      </c>
      <c r="C115" s="44" t="s">
        <v>189</v>
      </c>
      <c r="D115" s="36" t="s">
        <v>38</v>
      </c>
      <c r="E115" s="37">
        <v>96</v>
      </c>
      <c r="F115" s="36" t="s">
        <v>191</v>
      </c>
      <c r="G115" s="39">
        <v>5</v>
      </c>
      <c r="H115" s="44" t="s">
        <v>135</v>
      </c>
      <c r="I115" s="39">
        <v>17.5</v>
      </c>
      <c r="J115" s="41">
        <v>96000</v>
      </c>
      <c r="K115" s="41">
        <v>62311.35</v>
      </c>
      <c r="L115" s="41">
        <v>1384149</v>
      </c>
      <c r="M115" s="41">
        <v>940</v>
      </c>
      <c r="N115" s="41">
        <v>1385089</v>
      </c>
      <c r="O115" s="134"/>
    </row>
    <row r="116" spans="1:15" x14ac:dyDescent="0.15">
      <c r="A116" s="35" t="s">
        <v>155</v>
      </c>
      <c r="B116" s="44">
        <v>363</v>
      </c>
      <c r="C116" s="44" t="s">
        <v>189</v>
      </c>
      <c r="D116" s="36" t="s">
        <v>38</v>
      </c>
      <c r="E116" s="53">
        <v>1E-3</v>
      </c>
      <c r="F116" s="36" t="s">
        <v>192</v>
      </c>
      <c r="G116" s="39">
        <v>0</v>
      </c>
      <c r="H116" s="44" t="s">
        <v>135</v>
      </c>
      <c r="I116" s="39">
        <v>17.5</v>
      </c>
      <c r="J116" s="41">
        <v>1</v>
      </c>
      <c r="K116" s="41">
        <v>1</v>
      </c>
      <c r="L116" s="41">
        <v>22</v>
      </c>
      <c r="M116" s="41">
        <v>0</v>
      </c>
      <c r="N116" s="41">
        <v>22</v>
      </c>
      <c r="O116" s="134"/>
    </row>
    <row r="117" spans="1:15" x14ac:dyDescent="0.15">
      <c r="A117" s="35" t="s">
        <v>62</v>
      </c>
      <c r="B117" s="44">
        <v>367</v>
      </c>
      <c r="C117" s="44" t="s">
        <v>193</v>
      </c>
      <c r="D117" s="36" t="s">
        <v>38</v>
      </c>
      <c r="E117" s="37">
        <v>321.5</v>
      </c>
      <c r="F117" s="36" t="s">
        <v>194</v>
      </c>
      <c r="G117" s="39">
        <v>5.5</v>
      </c>
      <c r="H117" s="44" t="s">
        <v>65</v>
      </c>
      <c r="I117" s="39">
        <v>19</v>
      </c>
      <c r="J117" s="41">
        <v>321500</v>
      </c>
      <c r="K117" s="41">
        <v>175816</v>
      </c>
      <c r="L117" s="41">
        <v>3905476</v>
      </c>
      <c r="M117" s="41">
        <v>35085</v>
      </c>
      <c r="N117" s="41">
        <v>3940561</v>
      </c>
      <c r="O117" s="134"/>
    </row>
    <row r="118" spans="1:15" x14ac:dyDescent="0.15">
      <c r="A118" s="35" t="s">
        <v>62</v>
      </c>
      <c r="B118" s="44">
        <v>367</v>
      </c>
      <c r="C118" s="44" t="s">
        <v>193</v>
      </c>
      <c r="D118" s="36" t="s">
        <v>38</v>
      </c>
      <c r="E118" s="37">
        <v>452.5</v>
      </c>
      <c r="F118" s="36" t="s">
        <v>195</v>
      </c>
      <c r="G118" s="39">
        <v>5.9</v>
      </c>
      <c r="H118" s="44" t="s">
        <v>65</v>
      </c>
      <c r="I118" s="39">
        <v>21.5</v>
      </c>
      <c r="J118" s="41">
        <v>452500</v>
      </c>
      <c r="K118" s="41">
        <v>336791</v>
      </c>
      <c r="L118" s="41">
        <v>7481283</v>
      </c>
      <c r="M118" s="41">
        <v>71992</v>
      </c>
      <c r="N118" s="41">
        <v>7553275</v>
      </c>
      <c r="O118" s="134"/>
    </row>
    <row r="119" spans="1:15" x14ac:dyDescent="0.15">
      <c r="A119" s="35" t="s">
        <v>66</v>
      </c>
      <c r="B119" s="44">
        <v>367</v>
      </c>
      <c r="C119" s="44" t="s">
        <v>193</v>
      </c>
      <c r="D119" s="36" t="s">
        <v>38</v>
      </c>
      <c r="E119" s="37">
        <v>31</v>
      </c>
      <c r="F119" s="36" t="s">
        <v>196</v>
      </c>
      <c r="G119" s="39">
        <v>6.3</v>
      </c>
      <c r="H119" s="44" t="s">
        <v>65</v>
      </c>
      <c r="I119" s="39">
        <v>21.5</v>
      </c>
      <c r="J119" s="41">
        <v>31000</v>
      </c>
      <c r="K119" s="41">
        <v>49019</v>
      </c>
      <c r="L119" s="41">
        <v>1088880</v>
      </c>
      <c r="M119" s="41">
        <v>11173</v>
      </c>
      <c r="N119" s="41">
        <v>1100053</v>
      </c>
      <c r="O119" s="134"/>
    </row>
    <row r="120" spans="1:15" x14ac:dyDescent="0.15">
      <c r="A120" s="35" t="s">
        <v>66</v>
      </c>
      <c r="B120" s="44">
        <v>367</v>
      </c>
      <c r="C120" s="44" t="s">
        <v>193</v>
      </c>
      <c r="D120" s="36" t="s">
        <v>38</v>
      </c>
      <c r="E120" s="37">
        <v>51.8</v>
      </c>
      <c r="F120" s="36" t="s">
        <v>197</v>
      </c>
      <c r="G120" s="39">
        <v>6.3</v>
      </c>
      <c r="H120" s="44" t="s">
        <v>65</v>
      </c>
      <c r="I120" s="39">
        <v>21.5</v>
      </c>
      <c r="J120" s="41">
        <v>51800</v>
      </c>
      <c r="K120" s="41">
        <v>81909</v>
      </c>
      <c r="L120" s="41">
        <v>1819480</v>
      </c>
      <c r="M120" s="41">
        <v>18669</v>
      </c>
      <c r="N120" s="41">
        <v>1838149</v>
      </c>
      <c r="O120" s="134"/>
    </row>
    <row r="121" spans="1:15" x14ac:dyDescent="0.15">
      <c r="A121" s="35"/>
      <c r="B121" s="44"/>
      <c r="C121" s="44"/>
      <c r="D121" s="36"/>
      <c r="E121" s="37"/>
      <c r="F121" s="36"/>
      <c r="G121" s="39"/>
      <c r="H121" s="44"/>
      <c r="I121" s="39"/>
      <c r="J121" s="41"/>
      <c r="K121" s="41"/>
      <c r="L121" s="41"/>
      <c r="M121" s="41"/>
      <c r="N121" s="41"/>
      <c r="O121" s="134"/>
    </row>
    <row r="122" spans="1:15" x14ac:dyDescent="0.15">
      <c r="A122" s="35" t="s">
        <v>748</v>
      </c>
      <c r="B122" s="44">
        <v>383</v>
      </c>
      <c r="C122" s="44" t="s">
        <v>169</v>
      </c>
      <c r="D122" s="36" t="s">
        <v>38</v>
      </c>
      <c r="E122" s="37">
        <v>1250</v>
      </c>
      <c r="F122" s="36" t="s">
        <v>103</v>
      </c>
      <c r="G122" s="39">
        <v>4.5</v>
      </c>
      <c r="H122" s="44" t="s">
        <v>57</v>
      </c>
      <c r="I122" s="39">
        <v>22</v>
      </c>
      <c r="J122" s="41">
        <v>1250000</v>
      </c>
      <c r="K122" s="41">
        <v>451945</v>
      </c>
      <c r="L122" s="41">
        <v>10039249</v>
      </c>
      <c r="M122" s="41">
        <v>6144</v>
      </c>
      <c r="N122" s="41">
        <v>10045393</v>
      </c>
      <c r="O122" s="134"/>
    </row>
    <row r="123" spans="1:15" x14ac:dyDescent="0.15">
      <c r="A123" s="35" t="s">
        <v>749</v>
      </c>
      <c r="B123" s="44">
        <v>383</v>
      </c>
      <c r="C123" s="44" t="s">
        <v>169</v>
      </c>
      <c r="D123" s="36" t="s">
        <v>38</v>
      </c>
      <c r="E123" s="53">
        <v>161</v>
      </c>
      <c r="F123" s="36" t="s">
        <v>58</v>
      </c>
      <c r="G123" s="39">
        <v>6</v>
      </c>
      <c r="H123" s="44" t="s">
        <v>57</v>
      </c>
      <c r="I123" s="39">
        <v>22</v>
      </c>
      <c r="J123" s="41">
        <v>161000</v>
      </c>
      <c r="K123" s="41">
        <v>242085</v>
      </c>
      <c r="L123" s="41">
        <v>5377538</v>
      </c>
      <c r="M123" s="41">
        <v>17443</v>
      </c>
      <c r="N123" s="41">
        <v>5394981</v>
      </c>
      <c r="O123" s="134"/>
    </row>
    <row r="124" spans="1:15" x14ac:dyDescent="0.15">
      <c r="A124" s="35" t="s">
        <v>69</v>
      </c>
      <c r="B124" s="44">
        <v>392</v>
      </c>
      <c r="C124" s="44" t="s">
        <v>200</v>
      </c>
      <c r="D124" s="36" t="s">
        <v>38</v>
      </c>
      <c r="E124" s="37">
        <v>240</v>
      </c>
      <c r="F124" s="36" t="s">
        <v>201</v>
      </c>
      <c r="G124" s="39">
        <v>3.5</v>
      </c>
      <c r="H124" s="44" t="s">
        <v>57</v>
      </c>
      <c r="I124" s="39">
        <v>7</v>
      </c>
      <c r="J124" s="41">
        <v>240000</v>
      </c>
      <c r="K124" s="41">
        <v>0</v>
      </c>
      <c r="L124" s="41">
        <v>0</v>
      </c>
      <c r="M124" s="41">
        <v>0</v>
      </c>
      <c r="N124" s="41">
        <v>0</v>
      </c>
      <c r="O124" s="134"/>
    </row>
    <row r="125" spans="1:15" x14ac:dyDescent="0.15">
      <c r="A125" s="35" t="s">
        <v>202</v>
      </c>
      <c r="B125" s="44">
        <v>392</v>
      </c>
      <c r="C125" s="44" t="s">
        <v>200</v>
      </c>
      <c r="D125" s="36" t="s">
        <v>38</v>
      </c>
      <c r="E125" s="37">
        <v>245</v>
      </c>
      <c r="F125" s="36" t="s">
        <v>196</v>
      </c>
      <c r="G125" s="39">
        <v>4.5</v>
      </c>
      <c r="H125" s="44" t="s">
        <v>57</v>
      </c>
      <c r="I125" s="39">
        <v>11</v>
      </c>
      <c r="J125" s="41">
        <v>119805</v>
      </c>
      <c r="K125" s="41">
        <v>121280.05</v>
      </c>
      <c r="L125" s="41">
        <v>2694046</v>
      </c>
      <c r="M125" s="41">
        <v>29482</v>
      </c>
      <c r="N125" s="41">
        <v>2723528</v>
      </c>
      <c r="O125" s="134"/>
    </row>
    <row r="126" spans="1:15" x14ac:dyDescent="0.15">
      <c r="A126" s="35" t="s">
        <v>202</v>
      </c>
      <c r="B126" s="44">
        <v>392</v>
      </c>
      <c r="C126" s="44" t="s">
        <v>200</v>
      </c>
      <c r="D126" s="36" t="s">
        <v>38</v>
      </c>
      <c r="E126" s="54" t="s">
        <v>203</v>
      </c>
      <c r="F126" s="36" t="s">
        <v>204</v>
      </c>
      <c r="G126" s="39">
        <v>4.5</v>
      </c>
      <c r="H126" s="44" t="s">
        <v>57</v>
      </c>
      <c r="I126" s="39">
        <v>11</v>
      </c>
      <c r="J126" s="41">
        <v>195</v>
      </c>
      <c r="K126" s="41">
        <v>197.37</v>
      </c>
      <c r="L126" s="41">
        <v>4384</v>
      </c>
      <c r="M126" s="41">
        <v>48</v>
      </c>
      <c r="N126" s="41">
        <v>4432</v>
      </c>
      <c r="O126" s="134"/>
    </row>
    <row r="127" spans="1:15" x14ac:dyDescent="0.15">
      <c r="A127" s="35" t="s">
        <v>202</v>
      </c>
      <c r="B127" s="44">
        <v>392</v>
      </c>
      <c r="C127" s="44" t="s">
        <v>200</v>
      </c>
      <c r="D127" s="36" t="s">
        <v>38</v>
      </c>
      <c r="E127" s="54" t="s">
        <v>203</v>
      </c>
      <c r="F127" s="36" t="s">
        <v>205</v>
      </c>
      <c r="G127" s="39">
        <v>5</v>
      </c>
      <c r="H127" s="44" t="s">
        <v>57</v>
      </c>
      <c r="I127" s="39">
        <v>11.5</v>
      </c>
      <c r="J127" s="41">
        <v>146837.81</v>
      </c>
      <c r="K127" s="41">
        <v>192008.82</v>
      </c>
      <c r="L127" s="41">
        <v>4265174</v>
      </c>
      <c r="M127" s="41">
        <v>0</v>
      </c>
      <c r="N127" s="41">
        <v>4265174</v>
      </c>
      <c r="O127" s="134"/>
    </row>
    <row r="129" spans="1:15" x14ac:dyDescent="0.15">
      <c r="A129" s="35" t="s">
        <v>62</v>
      </c>
      <c r="B129" s="44">
        <v>420</v>
      </c>
      <c r="C129" s="44" t="s">
        <v>206</v>
      </c>
      <c r="D129" s="36" t="s">
        <v>38</v>
      </c>
      <c r="E129" s="37">
        <v>507</v>
      </c>
      <c r="F129" s="36" t="s">
        <v>207</v>
      </c>
      <c r="G129" s="39">
        <v>4.5</v>
      </c>
      <c r="H129" s="44" t="s">
        <v>40</v>
      </c>
      <c r="I129" s="39">
        <v>19.5</v>
      </c>
      <c r="J129" s="41">
        <v>507000</v>
      </c>
      <c r="K129" s="41">
        <v>236722</v>
      </c>
      <c r="L129" s="41">
        <v>5258408</v>
      </c>
      <c r="M129" s="41">
        <v>38789</v>
      </c>
      <c r="N129" s="41">
        <v>5297197</v>
      </c>
      <c r="O129" s="134"/>
    </row>
    <row r="130" spans="1:15" x14ac:dyDescent="0.15">
      <c r="A130" s="35" t="s">
        <v>62</v>
      </c>
      <c r="B130" s="44">
        <v>420</v>
      </c>
      <c r="C130" s="44" t="s">
        <v>206</v>
      </c>
      <c r="D130" s="36" t="s">
        <v>38</v>
      </c>
      <c r="E130" s="37">
        <v>91</v>
      </c>
      <c r="F130" s="36" t="s">
        <v>208</v>
      </c>
      <c r="G130" s="39">
        <v>4.5</v>
      </c>
      <c r="H130" s="44" t="s">
        <v>40</v>
      </c>
      <c r="I130" s="39">
        <v>19.5</v>
      </c>
      <c r="J130" s="41">
        <v>91000</v>
      </c>
      <c r="K130" s="41">
        <v>68823</v>
      </c>
      <c r="L130" s="41">
        <v>1528795</v>
      </c>
      <c r="M130" s="41">
        <v>11277</v>
      </c>
      <c r="N130" s="41">
        <v>1540072</v>
      </c>
      <c r="O130" s="134"/>
    </row>
    <row r="131" spans="1:15" x14ac:dyDescent="0.15">
      <c r="A131" s="35" t="s">
        <v>66</v>
      </c>
      <c r="B131" s="44">
        <v>420</v>
      </c>
      <c r="C131" s="44" t="s">
        <v>206</v>
      </c>
      <c r="D131" s="36" t="s">
        <v>38</v>
      </c>
      <c r="E131" s="37">
        <v>32</v>
      </c>
      <c r="F131" s="36" t="s">
        <v>209</v>
      </c>
      <c r="G131" s="39">
        <v>4.5</v>
      </c>
      <c r="H131" s="44" t="s">
        <v>40</v>
      </c>
      <c r="I131" s="39">
        <v>19.5</v>
      </c>
      <c r="J131" s="41">
        <v>32000</v>
      </c>
      <c r="K131" s="41">
        <v>42600</v>
      </c>
      <c r="L131" s="41">
        <v>946292</v>
      </c>
      <c r="M131" s="41">
        <v>6980</v>
      </c>
      <c r="N131" s="41">
        <v>953272</v>
      </c>
      <c r="O131" s="134"/>
    </row>
    <row r="132" spans="1:15" x14ac:dyDescent="0.15">
      <c r="A132" s="35" t="s">
        <v>66</v>
      </c>
      <c r="B132" s="44">
        <v>420</v>
      </c>
      <c r="C132" s="44" t="s">
        <v>206</v>
      </c>
      <c r="D132" s="36" t="s">
        <v>38</v>
      </c>
      <c r="E132" s="37">
        <v>28</v>
      </c>
      <c r="F132" s="36" t="s">
        <v>210</v>
      </c>
      <c r="G132" s="39">
        <v>4.5</v>
      </c>
      <c r="H132" s="44" t="s">
        <v>40</v>
      </c>
      <c r="I132" s="39">
        <v>19.5</v>
      </c>
      <c r="J132" s="41">
        <v>28000</v>
      </c>
      <c r="K132" s="41">
        <v>37275</v>
      </c>
      <c r="L132" s="41">
        <v>828006</v>
      </c>
      <c r="M132" s="41">
        <v>6108</v>
      </c>
      <c r="N132" s="41">
        <v>834114</v>
      </c>
      <c r="O132" s="134"/>
    </row>
    <row r="133" spans="1:15" x14ac:dyDescent="0.15">
      <c r="A133" s="35" t="s">
        <v>66</v>
      </c>
      <c r="B133" s="44">
        <v>420</v>
      </c>
      <c r="C133" s="44" t="s">
        <v>206</v>
      </c>
      <c r="D133" s="36" t="s">
        <v>38</v>
      </c>
      <c r="E133" s="37">
        <v>25</v>
      </c>
      <c r="F133" s="36" t="s">
        <v>211</v>
      </c>
      <c r="G133" s="39">
        <v>4.5</v>
      </c>
      <c r="H133" s="44" t="s">
        <v>40</v>
      </c>
      <c r="I133" s="39">
        <v>19.5</v>
      </c>
      <c r="J133" s="41">
        <v>25000</v>
      </c>
      <c r="K133" s="41">
        <v>33281</v>
      </c>
      <c r="L133" s="41">
        <v>739285</v>
      </c>
      <c r="M133" s="41">
        <v>5453</v>
      </c>
      <c r="N133" s="41">
        <v>744738</v>
      </c>
      <c r="O133" s="134"/>
    </row>
    <row r="134" spans="1:15" x14ac:dyDescent="0.15">
      <c r="A134" s="35"/>
      <c r="B134" s="44"/>
      <c r="C134" s="44"/>
      <c r="D134" s="36"/>
      <c r="E134" s="37"/>
      <c r="F134" s="36"/>
      <c r="G134" s="39"/>
      <c r="H134" s="44"/>
      <c r="I134" s="39"/>
      <c r="J134" s="41"/>
      <c r="K134" s="41"/>
      <c r="L134" s="41"/>
      <c r="M134" s="41"/>
      <c r="N134" s="41"/>
      <c r="O134" s="134"/>
    </row>
    <row r="135" spans="1:15" x14ac:dyDescent="0.15">
      <c r="A135" s="35" t="s">
        <v>212</v>
      </c>
      <c r="B135" s="44">
        <v>424</v>
      </c>
      <c r="C135" s="44" t="s">
        <v>213</v>
      </c>
      <c r="D135" s="36" t="s">
        <v>38</v>
      </c>
      <c r="E135" s="37">
        <v>893.5</v>
      </c>
      <c r="F135" s="36" t="s">
        <v>214</v>
      </c>
      <c r="G135" s="39">
        <v>1.51</v>
      </c>
      <c r="H135" s="36" t="s">
        <v>215</v>
      </c>
      <c r="I135" s="39">
        <v>1.04</v>
      </c>
      <c r="J135" s="41">
        <v>893500</v>
      </c>
      <c r="K135" s="41">
        <v>0</v>
      </c>
      <c r="L135" s="41">
        <v>0</v>
      </c>
      <c r="M135" s="41">
        <v>0</v>
      </c>
      <c r="N135" s="41">
        <v>0</v>
      </c>
      <c r="O135" s="134"/>
    </row>
    <row r="136" spans="1:15" x14ac:dyDescent="0.15">
      <c r="A136" s="35" t="s">
        <v>212</v>
      </c>
      <c r="B136" s="44">
        <v>424</v>
      </c>
      <c r="C136" s="44" t="s">
        <v>213</v>
      </c>
      <c r="D136" s="36" t="s">
        <v>38</v>
      </c>
      <c r="E136" s="37">
        <v>638.5</v>
      </c>
      <c r="F136" s="36" t="s">
        <v>216</v>
      </c>
      <c r="G136" s="39">
        <v>1.61</v>
      </c>
      <c r="H136" s="36" t="s">
        <v>215</v>
      </c>
      <c r="I136" s="39">
        <v>1.1399999999999999</v>
      </c>
      <c r="J136" s="41">
        <v>638500</v>
      </c>
      <c r="K136" s="41">
        <v>0</v>
      </c>
      <c r="L136" s="41">
        <v>0</v>
      </c>
      <c r="M136" s="41">
        <v>0</v>
      </c>
      <c r="N136" s="41">
        <v>0</v>
      </c>
      <c r="O136" s="134"/>
    </row>
    <row r="137" spans="1:15" x14ac:dyDescent="0.15">
      <c r="A137" s="35" t="s">
        <v>212</v>
      </c>
      <c r="B137" s="44">
        <v>424</v>
      </c>
      <c r="C137" s="44" t="s">
        <v>213</v>
      </c>
      <c r="D137" s="36" t="s">
        <v>38</v>
      </c>
      <c r="E137" s="37">
        <v>618</v>
      </c>
      <c r="F137" s="36" t="s">
        <v>217</v>
      </c>
      <c r="G137" s="39">
        <v>2.41</v>
      </c>
      <c r="H137" s="36" t="s">
        <v>215</v>
      </c>
      <c r="I137" s="39">
        <v>2.15</v>
      </c>
      <c r="J137" s="41">
        <v>618000</v>
      </c>
      <c r="K137" s="41">
        <v>0</v>
      </c>
      <c r="L137" s="41">
        <v>0</v>
      </c>
      <c r="M137" s="41">
        <v>0</v>
      </c>
      <c r="N137" s="41">
        <v>0</v>
      </c>
      <c r="O137" s="134"/>
    </row>
    <row r="138" spans="1:15" x14ac:dyDescent="0.15">
      <c r="A138" s="35" t="s">
        <v>212</v>
      </c>
      <c r="B138" s="44">
        <v>424</v>
      </c>
      <c r="C138" s="44" t="s">
        <v>213</v>
      </c>
      <c r="D138" s="36" t="s">
        <v>38</v>
      </c>
      <c r="E138" s="37">
        <v>821</v>
      </c>
      <c r="F138" s="36" t="s">
        <v>218</v>
      </c>
      <c r="G138" s="39">
        <v>2.72</v>
      </c>
      <c r="H138" s="36" t="s">
        <v>215</v>
      </c>
      <c r="I138" s="39">
        <v>3.07</v>
      </c>
      <c r="J138" s="41">
        <v>821000</v>
      </c>
      <c r="K138" s="41">
        <v>0</v>
      </c>
      <c r="L138" s="41">
        <v>0</v>
      </c>
      <c r="M138" s="41">
        <v>0</v>
      </c>
      <c r="N138" s="41">
        <v>0</v>
      </c>
      <c r="O138" s="134"/>
    </row>
    <row r="139" spans="1:15" x14ac:dyDescent="0.15">
      <c r="A139" s="35" t="s">
        <v>212</v>
      </c>
      <c r="B139" s="44">
        <v>424</v>
      </c>
      <c r="C139" s="44" t="s">
        <v>213</v>
      </c>
      <c r="D139" s="36" t="s">
        <v>38</v>
      </c>
      <c r="E139" s="37">
        <v>789.5</v>
      </c>
      <c r="F139" s="36" t="s">
        <v>219</v>
      </c>
      <c r="G139" s="39">
        <v>3.02</v>
      </c>
      <c r="H139" s="36" t="s">
        <v>215</v>
      </c>
      <c r="I139" s="39">
        <v>4.08</v>
      </c>
      <c r="J139" s="41">
        <v>789500</v>
      </c>
      <c r="K139" s="41">
        <v>0</v>
      </c>
      <c r="L139" s="41">
        <v>0</v>
      </c>
      <c r="M139" s="41">
        <v>0</v>
      </c>
      <c r="N139" s="41">
        <v>0</v>
      </c>
      <c r="O139" s="134"/>
    </row>
    <row r="140" spans="1:15" x14ac:dyDescent="0.15">
      <c r="A140" s="35" t="s">
        <v>212</v>
      </c>
      <c r="B140" s="44">
        <v>424</v>
      </c>
      <c r="C140" s="44" t="s">
        <v>213</v>
      </c>
      <c r="D140" s="36" t="s">
        <v>38</v>
      </c>
      <c r="E140" s="37">
        <v>764</v>
      </c>
      <c r="F140" s="36" t="s">
        <v>220</v>
      </c>
      <c r="G140" s="39">
        <v>3.07</v>
      </c>
      <c r="H140" s="36" t="s">
        <v>215</v>
      </c>
      <c r="I140" s="39">
        <v>5.09</v>
      </c>
      <c r="J140" s="41">
        <v>764000</v>
      </c>
      <c r="K140" s="41">
        <v>0</v>
      </c>
      <c r="L140" s="41">
        <v>0</v>
      </c>
      <c r="M140" s="41">
        <v>0</v>
      </c>
      <c r="N140" s="41">
        <v>0</v>
      </c>
      <c r="O140" s="134"/>
    </row>
    <row r="141" spans="1:15" x14ac:dyDescent="0.15">
      <c r="A141" s="35" t="s">
        <v>212</v>
      </c>
      <c r="B141" s="44">
        <v>424</v>
      </c>
      <c r="C141" s="44" t="s">
        <v>213</v>
      </c>
      <c r="D141" s="36" t="s">
        <v>38</v>
      </c>
      <c r="E141" s="37">
        <v>738.5</v>
      </c>
      <c r="F141" s="36" t="s">
        <v>221</v>
      </c>
      <c r="G141" s="39">
        <v>3.12</v>
      </c>
      <c r="H141" s="36" t="s">
        <v>215</v>
      </c>
      <c r="I141" s="39">
        <v>6.11</v>
      </c>
      <c r="J141" s="41">
        <v>738500</v>
      </c>
      <c r="K141" s="41">
        <v>0</v>
      </c>
      <c r="L141" s="41">
        <v>0</v>
      </c>
      <c r="M141" s="41">
        <v>0</v>
      </c>
      <c r="N141" s="41">
        <v>0</v>
      </c>
      <c r="O141" s="134"/>
    </row>
    <row r="142" spans="1:15" x14ac:dyDescent="0.15">
      <c r="A142" s="35" t="s">
        <v>212</v>
      </c>
      <c r="B142" s="44">
        <v>424</v>
      </c>
      <c r="C142" s="44" t="s">
        <v>213</v>
      </c>
      <c r="D142" s="36" t="s">
        <v>38</v>
      </c>
      <c r="E142" s="37">
        <v>708</v>
      </c>
      <c r="F142" s="36" t="s">
        <v>222</v>
      </c>
      <c r="G142" s="39">
        <v>3.17</v>
      </c>
      <c r="H142" s="36" t="s">
        <v>215</v>
      </c>
      <c r="I142" s="39">
        <v>7.13</v>
      </c>
      <c r="J142" s="41">
        <v>708000</v>
      </c>
      <c r="K142" s="41">
        <v>708000</v>
      </c>
      <c r="L142" s="41">
        <v>15727108</v>
      </c>
      <c r="M142" s="41">
        <v>3514293</v>
      </c>
      <c r="N142" s="41">
        <v>19241401</v>
      </c>
      <c r="O142" s="134"/>
    </row>
    <row r="143" spans="1:15" x14ac:dyDescent="0.15">
      <c r="A143" s="35" t="s">
        <v>212</v>
      </c>
      <c r="B143" s="44">
        <v>424</v>
      </c>
      <c r="C143" s="44" t="s">
        <v>213</v>
      </c>
      <c r="D143" s="36" t="s">
        <v>38</v>
      </c>
      <c r="E143" s="53">
        <v>1E-3</v>
      </c>
      <c r="F143" s="36" t="s">
        <v>223</v>
      </c>
      <c r="G143" s="39">
        <v>0</v>
      </c>
      <c r="H143" s="36" t="s">
        <v>215</v>
      </c>
      <c r="I143" s="39">
        <v>7.13</v>
      </c>
      <c r="J143" s="41">
        <v>1</v>
      </c>
      <c r="K143" s="41">
        <v>1</v>
      </c>
      <c r="L143" s="41">
        <v>22</v>
      </c>
      <c r="M143" s="41">
        <v>0</v>
      </c>
      <c r="N143" s="41">
        <v>22</v>
      </c>
      <c r="O143" s="134"/>
    </row>
    <row r="144" spans="1:15" x14ac:dyDescent="0.15">
      <c r="A144" s="35"/>
      <c r="B144" s="44"/>
      <c r="C144" s="44"/>
      <c r="D144" s="36"/>
      <c r="E144" s="37"/>
      <c r="F144" s="36"/>
      <c r="G144" s="39"/>
      <c r="H144" s="44"/>
      <c r="I144" s="39"/>
      <c r="J144" s="41"/>
      <c r="K144" s="41"/>
      <c r="L144" s="41"/>
      <c r="M144" s="41"/>
      <c r="N144" s="41"/>
      <c r="O144" s="134"/>
    </row>
    <row r="145" spans="1:15" x14ac:dyDescent="0.15">
      <c r="A145" s="35" t="s">
        <v>224</v>
      </c>
      <c r="B145" s="44">
        <v>430</v>
      </c>
      <c r="C145" s="44" t="s">
        <v>225</v>
      </c>
      <c r="D145" s="36" t="s">
        <v>38</v>
      </c>
      <c r="E145" s="55">
        <v>3660</v>
      </c>
      <c r="F145" s="36" t="s">
        <v>226</v>
      </c>
      <c r="G145" s="39">
        <v>3</v>
      </c>
      <c r="H145" s="44" t="s">
        <v>135</v>
      </c>
      <c r="I145" s="39">
        <v>11.42</v>
      </c>
      <c r="J145" s="41">
        <v>3660000</v>
      </c>
      <c r="K145" s="41">
        <v>1702113.78</v>
      </c>
      <c r="L145" s="41">
        <v>37809785</v>
      </c>
      <c r="M145" s="41">
        <v>4013584</v>
      </c>
      <c r="N145" s="41">
        <v>41823369</v>
      </c>
      <c r="O145" s="134"/>
    </row>
    <row r="146" spans="1:15" x14ac:dyDescent="0.15">
      <c r="A146" s="35" t="s">
        <v>224</v>
      </c>
      <c r="B146" s="44">
        <v>430</v>
      </c>
      <c r="C146" s="44" t="s">
        <v>225</v>
      </c>
      <c r="D146" s="36" t="s">
        <v>38</v>
      </c>
      <c r="E146" s="55">
        <v>479</v>
      </c>
      <c r="F146" s="36" t="s">
        <v>227</v>
      </c>
      <c r="G146" s="39">
        <v>4</v>
      </c>
      <c r="H146" s="44" t="s">
        <v>135</v>
      </c>
      <c r="I146" s="39">
        <v>11.42</v>
      </c>
      <c r="J146" s="41">
        <v>479000</v>
      </c>
      <c r="K146" s="41">
        <v>382507.97</v>
      </c>
      <c r="L146" s="41">
        <v>8496814</v>
      </c>
      <c r="M146" s="41">
        <v>1191369</v>
      </c>
      <c r="N146" s="41">
        <v>9688183</v>
      </c>
      <c r="O146" s="134"/>
    </row>
    <row r="147" spans="1:15" x14ac:dyDescent="0.15">
      <c r="A147" s="35" t="s">
        <v>228</v>
      </c>
      <c r="B147" s="44">
        <v>430</v>
      </c>
      <c r="C147" s="44" t="s">
        <v>225</v>
      </c>
      <c r="D147" s="36" t="s">
        <v>38</v>
      </c>
      <c r="E147" s="53">
        <v>1.5349999999999999</v>
      </c>
      <c r="F147" s="36" t="s">
        <v>229</v>
      </c>
      <c r="G147" s="39">
        <v>10</v>
      </c>
      <c r="H147" s="44" t="s">
        <v>135</v>
      </c>
      <c r="I147" s="39">
        <v>11.42</v>
      </c>
      <c r="J147" s="41">
        <v>1535</v>
      </c>
      <c r="K147" s="41">
        <v>2720.77</v>
      </c>
      <c r="L147" s="41">
        <v>60438</v>
      </c>
      <c r="M147" s="41">
        <v>22444</v>
      </c>
      <c r="N147" s="41">
        <v>82882</v>
      </c>
      <c r="O147" s="134"/>
    </row>
    <row r="148" spans="1:15" x14ac:dyDescent="0.15">
      <c r="A148" s="35" t="s">
        <v>230</v>
      </c>
      <c r="B148" s="44">
        <v>436</v>
      </c>
      <c r="C148" s="44" t="s">
        <v>231</v>
      </c>
      <c r="D148" s="36" t="s">
        <v>232</v>
      </c>
      <c r="E148" s="55">
        <v>22000000</v>
      </c>
      <c r="F148" s="44" t="s">
        <v>233</v>
      </c>
      <c r="G148" s="39">
        <v>5.5</v>
      </c>
      <c r="H148" s="44" t="s">
        <v>135</v>
      </c>
      <c r="I148" s="39">
        <v>6</v>
      </c>
      <c r="J148" s="41">
        <v>22000000000</v>
      </c>
      <c r="K148" s="41">
        <v>0</v>
      </c>
      <c r="L148" s="41">
        <v>0</v>
      </c>
      <c r="M148" s="41">
        <v>0</v>
      </c>
      <c r="N148" s="41">
        <v>0</v>
      </c>
      <c r="O148" s="134"/>
    </row>
    <row r="149" spans="1:15" x14ac:dyDescent="0.15">
      <c r="A149" s="35" t="s">
        <v>234</v>
      </c>
      <c r="B149" s="44">
        <v>436</v>
      </c>
      <c r="C149" s="44" t="s">
        <v>231</v>
      </c>
      <c r="D149" s="36" t="s">
        <v>232</v>
      </c>
      <c r="E149" s="55">
        <v>14100000</v>
      </c>
      <c r="F149" s="44" t="s">
        <v>235</v>
      </c>
      <c r="G149" s="39">
        <v>10</v>
      </c>
      <c r="H149" s="44" t="s">
        <v>135</v>
      </c>
      <c r="I149" s="39">
        <v>6</v>
      </c>
      <c r="J149" s="41">
        <v>14100000000</v>
      </c>
      <c r="K149" s="41">
        <v>24979010098</v>
      </c>
      <c r="L149" s="41">
        <v>24979010</v>
      </c>
      <c r="M149" s="41">
        <v>460631</v>
      </c>
      <c r="N149" s="41">
        <v>25439641</v>
      </c>
      <c r="O149" s="134"/>
    </row>
    <row r="150" spans="1:15" x14ac:dyDescent="0.15">
      <c r="A150" s="35"/>
      <c r="B150" s="44"/>
      <c r="C150" s="44"/>
      <c r="D150" s="36"/>
      <c r="E150" s="55"/>
      <c r="F150" s="44"/>
      <c r="G150" s="39"/>
      <c r="H150" s="44"/>
      <c r="I150" s="39"/>
      <c r="J150" s="41"/>
      <c r="K150" s="41"/>
      <c r="L150" s="41"/>
      <c r="M150" s="41"/>
      <c r="N150" s="41"/>
      <c r="O150" s="134"/>
    </row>
    <row r="151" spans="1:15" x14ac:dyDescent="0.15">
      <c r="A151" s="35" t="s">
        <v>236</v>
      </c>
      <c r="B151" s="44">
        <v>437</v>
      </c>
      <c r="C151" s="44" t="s">
        <v>237</v>
      </c>
      <c r="D151" s="36" t="s">
        <v>38</v>
      </c>
      <c r="E151" s="55">
        <v>110</v>
      </c>
      <c r="F151" s="36" t="s">
        <v>238</v>
      </c>
      <c r="G151" s="39">
        <v>3</v>
      </c>
      <c r="H151" s="44" t="s">
        <v>65</v>
      </c>
      <c r="I151" s="39">
        <v>7</v>
      </c>
      <c r="J151" s="41">
        <v>110000</v>
      </c>
      <c r="K151" s="41">
        <v>12011.47</v>
      </c>
      <c r="L151" s="41">
        <v>266816</v>
      </c>
      <c r="M151" s="41">
        <v>1516</v>
      </c>
      <c r="N151" s="41">
        <v>268332</v>
      </c>
      <c r="O151" s="134"/>
    </row>
    <row r="152" spans="1:15" x14ac:dyDescent="0.15">
      <c r="A152" s="35" t="s">
        <v>236</v>
      </c>
      <c r="B152" s="44">
        <v>437</v>
      </c>
      <c r="C152" s="44" t="s">
        <v>237</v>
      </c>
      <c r="D152" s="36" t="s">
        <v>38</v>
      </c>
      <c r="E152" s="55">
        <v>33</v>
      </c>
      <c r="F152" s="36" t="s">
        <v>239</v>
      </c>
      <c r="G152" s="39">
        <v>3</v>
      </c>
      <c r="H152" s="44" t="s">
        <v>65</v>
      </c>
      <c r="I152" s="39">
        <v>7</v>
      </c>
      <c r="J152" s="41">
        <v>33000</v>
      </c>
      <c r="K152" s="41">
        <v>3603.45</v>
      </c>
      <c r="L152" s="41">
        <v>80045</v>
      </c>
      <c r="M152" s="41">
        <v>455</v>
      </c>
      <c r="N152" s="41">
        <v>80500</v>
      </c>
      <c r="O152" s="134"/>
    </row>
    <row r="153" spans="1:15" x14ac:dyDescent="0.15">
      <c r="A153" s="35" t="s">
        <v>236</v>
      </c>
      <c r="B153" s="44">
        <v>437</v>
      </c>
      <c r="C153" s="44" t="s">
        <v>237</v>
      </c>
      <c r="D153" s="36" t="s">
        <v>38</v>
      </c>
      <c r="E153" s="55">
        <v>260</v>
      </c>
      <c r="F153" s="36" t="s">
        <v>240</v>
      </c>
      <c r="G153" s="39">
        <v>4.2</v>
      </c>
      <c r="H153" s="44" t="s">
        <v>65</v>
      </c>
      <c r="I153" s="39">
        <v>20</v>
      </c>
      <c r="J153" s="41">
        <v>260000</v>
      </c>
      <c r="K153" s="41">
        <v>198510.99</v>
      </c>
      <c r="L153" s="41">
        <v>4409610</v>
      </c>
      <c r="M153" s="41">
        <v>34910</v>
      </c>
      <c r="N153" s="41">
        <v>4444520</v>
      </c>
      <c r="O153" s="134"/>
    </row>
    <row r="154" spans="1:15" x14ac:dyDescent="0.15">
      <c r="A154" s="35" t="s">
        <v>236</v>
      </c>
      <c r="B154" s="44">
        <v>437</v>
      </c>
      <c r="C154" s="44" t="s">
        <v>237</v>
      </c>
      <c r="D154" s="36" t="s">
        <v>38</v>
      </c>
      <c r="E154" s="55">
        <v>68</v>
      </c>
      <c r="F154" s="36" t="s">
        <v>241</v>
      </c>
      <c r="G154" s="39">
        <v>4.2</v>
      </c>
      <c r="H154" s="44" t="s">
        <v>65</v>
      </c>
      <c r="I154" s="39">
        <v>20</v>
      </c>
      <c r="J154" s="41">
        <v>68000</v>
      </c>
      <c r="K154" s="41">
        <v>51918.26</v>
      </c>
      <c r="L154" s="41">
        <v>1153283</v>
      </c>
      <c r="M154" s="41">
        <v>9130</v>
      </c>
      <c r="N154" s="41">
        <v>1162413</v>
      </c>
      <c r="O154" s="134"/>
    </row>
    <row r="155" spans="1:15" x14ac:dyDescent="0.15">
      <c r="A155" s="35" t="s">
        <v>242</v>
      </c>
      <c r="B155" s="44">
        <v>437</v>
      </c>
      <c r="C155" s="44" t="s">
        <v>237</v>
      </c>
      <c r="D155" s="36" t="s">
        <v>38</v>
      </c>
      <c r="E155" s="56">
        <v>132</v>
      </c>
      <c r="F155" s="36" t="s">
        <v>243</v>
      </c>
      <c r="G155" s="39">
        <v>4.2</v>
      </c>
      <c r="H155" s="44" t="s">
        <v>65</v>
      </c>
      <c r="I155" s="39">
        <v>20</v>
      </c>
      <c r="J155" s="41">
        <v>132000</v>
      </c>
      <c r="K155" s="41">
        <v>91475.17</v>
      </c>
      <c r="L155" s="41">
        <v>2031977</v>
      </c>
      <c r="M155" s="41">
        <v>16087</v>
      </c>
      <c r="N155" s="41">
        <v>2048064</v>
      </c>
      <c r="O155" s="134"/>
    </row>
    <row r="156" spans="1:15" x14ac:dyDescent="0.15">
      <c r="A156" s="35" t="s">
        <v>244</v>
      </c>
      <c r="B156" s="44">
        <v>437</v>
      </c>
      <c r="C156" s="44" t="s">
        <v>237</v>
      </c>
      <c r="D156" s="36" t="s">
        <v>38</v>
      </c>
      <c r="E156" s="56">
        <v>55</v>
      </c>
      <c r="F156" s="36" t="s">
        <v>245</v>
      </c>
      <c r="G156" s="39">
        <v>4.2</v>
      </c>
      <c r="H156" s="44" t="s">
        <v>65</v>
      </c>
      <c r="I156" s="39">
        <v>20</v>
      </c>
      <c r="J156" s="41">
        <v>55000</v>
      </c>
      <c r="K156" s="41">
        <v>57599.51</v>
      </c>
      <c r="L156" s="41">
        <v>1279483</v>
      </c>
      <c r="M156" s="41">
        <v>10129</v>
      </c>
      <c r="N156" s="41">
        <v>1289612</v>
      </c>
      <c r="O156" s="134"/>
    </row>
    <row r="157" spans="1:15" x14ac:dyDescent="0.15">
      <c r="A157" s="35" t="s">
        <v>244</v>
      </c>
      <c r="B157" s="44">
        <v>437</v>
      </c>
      <c r="C157" s="44" t="s">
        <v>237</v>
      </c>
      <c r="D157" s="36" t="s">
        <v>38</v>
      </c>
      <c r="E157" s="56">
        <v>1</v>
      </c>
      <c r="F157" s="36" t="s">
        <v>246</v>
      </c>
      <c r="G157" s="39">
        <v>4.2</v>
      </c>
      <c r="H157" s="44" t="s">
        <v>65</v>
      </c>
      <c r="I157" s="39">
        <v>20</v>
      </c>
      <c r="J157" s="41">
        <v>1000</v>
      </c>
      <c r="K157" s="41">
        <v>1279.99</v>
      </c>
      <c r="L157" s="41">
        <v>28433</v>
      </c>
      <c r="M157" s="41">
        <v>254</v>
      </c>
      <c r="N157" s="41">
        <v>28687</v>
      </c>
      <c r="O157" s="134"/>
    </row>
    <row r="158" spans="1:15" x14ac:dyDescent="0.15">
      <c r="A158" s="35" t="s">
        <v>247</v>
      </c>
      <c r="B158" s="44">
        <v>437</v>
      </c>
      <c r="C158" s="44" t="s">
        <v>248</v>
      </c>
      <c r="D158" s="36" t="s">
        <v>38</v>
      </c>
      <c r="E158" s="37">
        <v>110</v>
      </c>
      <c r="F158" s="36" t="s">
        <v>249</v>
      </c>
      <c r="G158" s="39">
        <v>3</v>
      </c>
      <c r="H158" s="44" t="s">
        <v>65</v>
      </c>
      <c r="I158" s="39">
        <v>5.93</v>
      </c>
      <c r="J158" s="41">
        <v>110000</v>
      </c>
      <c r="K158" s="41">
        <v>20038.650000000001</v>
      </c>
      <c r="L158" s="41">
        <v>445127</v>
      </c>
      <c r="M158" s="41">
        <v>2529</v>
      </c>
      <c r="N158" s="41">
        <v>447656</v>
      </c>
      <c r="O158" s="134"/>
    </row>
    <row r="159" spans="1:15" x14ac:dyDescent="0.15">
      <c r="A159" s="35" t="s">
        <v>250</v>
      </c>
      <c r="B159" s="44">
        <v>437</v>
      </c>
      <c r="C159" s="44" t="s">
        <v>248</v>
      </c>
      <c r="D159" s="36" t="s">
        <v>38</v>
      </c>
      <c r="E159" s="37">
        <v>33</v>
      </c>
      <c r="F159" s="36" t="s">
        <v>251</v>
      </c>
      <c r="G159" s="39">
        <v>3</v>
      </c>
      <c r="H159" s="44" t="s">
        <v>65</v>
      </c>
      <c r="I159" s="39">
        <v>5.93</v>
      </c>
      <c r="J159" s="41">
        <v>33000</v>
      </c>
      <c r="K159" s="41">
        <v>6011.59</v>
      </c>
      <c r="L159" s="41">
        <v>133538</v>
      </c>
      <c r="M159" s="41">
        <v>759</v>
      </c>
      <c r="N159" s="41">
        <v>134297</v>
      </c>
      <c r="O159" s="134"/>
    </row>
    <row r="160" spans="1:15" x14ac:dyDescent="0.15">
      <c r="A160" s="35" t="s">
        <v>247</v>
      </c>
      <c r="B160" s="44">
        <v>437</v>
      </c>
      <c r="C160" s="44" t="s">
        <v>248</v>
      </c>
      <c r="D160" s="36" t="s">
        <v>38</v>
      </c>
      <c r="E160" s="37">
        <v>375</v>
      </c>
      <c r="F160" s="36" t="s">
        <v>252</v>
      </c>
      <c r="G160" s="39">
        <v>4.2</v>
      </c>
      <c r="H160" s="44" t="s">
        <v>65</v>
      </c>
      <c r="I160" s="39">
        <v>19.75</v>
      </c>
      <c r="J160" s="41">
        <v>375000</v>
      </c>
      <c r="K160" s="41">
        <v>303947.90000000002</v>
      </c>
      <c r="L160" s="41">
        <v>6751725</v>
      </c>
      <c r="M160" s="41">
        <v>53452</v>
      </c>
      <c r="N160" s="41">
        <v>6805177</v>
      </c>
      <c r="O160" s="134"/>
    </row>
    <row r="161" spans="1:15" x14ac:dyDescent="0.15">
      <c r="A161" s="35" t="s">
        <v>247</v>
      </c>
      <c r="B161" s="44">
        <v>437</v>
      </c>
      <c r="C161" s="44" t="s">
        <v>248</v>
      </c>
      <c r="D161" s="36" t="s">
        <v>38</v>
      </c>
      <c r="E161" s="37">
        <v>99</v>
      </c>
      <c r="F161" s="36" t="s">
        <v>253</v>
      </c>
      <c r="G161" s="39">
        <v>4.2</v>
      </c>
      <c r="H161" s="44" t="s">
        <v>65</v>
      </c>
      <c r="I161" s="39">
        <v>19.75</v>
      </c>
      <c r="J161" s="41">
        <v>99000</v>
      </c>
      <c r="K161" s="41">
        <v>80242.23</v>
      </c>
      <c r="L161" s="41">
        <v>1782455</v>
      </c>
      <c r="M161" s="41">
        <v>14112</v>
      </c>
      <c r="N161" s="41">
        <v>1796567</v>
      </c>
      <c r="O161" s="134"/>
    </row>
    <row r="162" spans="1:15" x14ac:dyDescent="0.15">
      <c r="A162" s="35" t="s">
        <v>247</v>
      </c>
      <c r="B162" s="44">
        <v>437</v>
      </c>
      <c r="C162" s="44" t="s">
        <v>248</v>
      </c>
      <c r="D162" s="36" t="s">
        <v>38</v>
      </c>
      <c r="E162" s="37">
        <v>93</v>
      </c>
      <c r="F162" s="36" t="s">
        <v>254</v>
      </c>
      <c r="G162" s="39">
        <v>4.2</v>
      </c>
      <c r="H162" s="44" t="s">
        <v>65</v>
      </c>
      <c r="I162" s="39">
        <v>19.75</v>
      </c>
      <c r="J162" s="41">
        <v>93000</v>
      </c>
      <c r="K162" s="41">
        <v>72792.19</v>
      </c>
      <c r="L162" s="41">
        <v>1616964</v>
      </c>
      <c r="M162" s="41">
        <v>12801</v>
      </c>
      <c r="N162" s="41">
        <v>1629765</v>
      </c>
      <c r="O162" s="134"/>
    </row>
    <row r="163" spans="1:15" x14ac:dyDescent="0.15">
      <c r="A163" s="35" t="s">
        <v>255</v>
      </c>
      <c r="B163" s="44">
        <v>437</v>
      </c>
      <c r="C163" s="44" t="s">
        <v>248</v>
      </c>
      <c r="D163" s="36" t="s">
        <v>38</v>
      </c>
      <c r="E163" s="37">
        <v>122</v>
      </c>
      <c r="F163" s="36" t="s">
        <v>256</v>
      </c>
      <c r="G163" s="39">
        <v>4.2</v>
      </c>
      <c r="H163" s="44" t="s">
        <v>65</v>
      </c>
      <c r="I163" s="39">
        <v>19.75</v>
      </c>
      <c r="J163" s="41">
        <v>122000</v>
      </c>
      <c r="K163" s="41">
        <v>119954.86</v>
      </c>
      <c r="L163" s="41">
        <v>2664609</v>
      </c>
      <c r="M163" s="41">
        <v>21095</v>
      </c>
      <c r="N163" s="41">
        <v>2685704</v>
      </c>
      <c r="O163" s="134"/>
    </row>
    <row r="164" spans="1:15" x14ac:dyDescent="0.15">
      <c r="A164" s="35" t="s">
        <v>255</v>
      </c>
      <c r="B164" s="44">
        <v>437</v>
      </c>
      <c r="C164" s="44" t="s">
        <v>248</v>
      </c>
      <c r="D164" s="36" t="s">
        <v>38</v>
      </c>
      <c r="E164" s="37">
        <v>1</v>
      </c>
      <c r="F164" s="36" t="s">
        <v>257</v>
      </c>
      <c r="G164" s="39">
        <v>4.2</v>
      </c>
      <c r="H164" s="44" t="s">
        <v>65</v>
      </c>
      <c r="I164" s="39">
        <v>19.75</v>
      </c>
      <c r="J164" s="41">
        <v>1000</v>
      </c>
      <c r="K164" s="41">
        <v>1211.67</v>
      </c>
      <c r="L164" s="41">
        <v>26915</v>
      </c>
      <c r="M164" s="41">
        <v>306</v>
      </c>
      <c r="N164" s="41">
        <v>27221</v>
      </c>
      <c r="O164" s="134"/>
    </row>
    <row r="165" spans="1:15" x14ac:dyDescent="0.15">
      <c r="A165" s="35"/>
      <c r="B165" s="44"/>
      <c r="C165" s="44"/>
      <c r="D165" s="36"/>
      <c r="E165" s="37"/>
      <c r="F165" s="36"/>
      <c r="G165" s="39"/>
      <c r="H165" s="44"/>
      <c r="I165" s="39"/>
      <c r="J165" s="41"/>
      <c r="K165" s="41"/>
      <c r="L165" s="41"/>
      <c r="M165" s="41"/>
      <c r="N165" s="41"/>
      <c r="O165" s="134"/>
    </row>
    <row r="166" spans="1:15" x14ac:dyDescent="0.15">
      <c r="A166" s="35" t="s">
        <v>264</v>
      </c>
      <c r="B166" s="44">
        <v>442</v>
      </c>
      <c r="C166" s="44" t="s">
        <v>265</v>
      </c>
      <c r="D166" s="36" t="s">
        <v>232</v>
      </c>
      <c r="E166" s="37">
        <v>30700000</v>
      </c>
      <c r="F166" s="36" t="s">
        <v>266</v>
      </c>
      <c r="G166" s="39">
        <v>6</v>
      </c>
      <c r="H166" s="44" t="s">
        <v>135</v>
      </c>
      <c r="I166" s="39">
        <v>6.25</v>
      </c>
      <c r="J166" s="41">
        <v>30700000000</v>
      </c>
      <c r="K166" s="41">
        <v>0</v>
      </c>
      <c r="L166" s="41">
        <v>0</v>
      </c>
      <c r="M166" s="41">
        <v>0</v>
      </c>
      <c r="N166" s="41">
        <v>0</v>
      </c>
      <c r="O166" s="41"/>
    </row>
    <row r="167" spans="1:15" x14ac:dyDescent="0.15">
      <c r="A167" s="35" t="s">
        <v>264</v>
      </c>
      <c r="B167" s="44">
        <v>442</v>
      </c>
      <c r="C167" s="44" t="s">
        <v>265</v>
      </c>
      <c r="D167" s="36" t="s">
        <v>232</v>
      </c>
      <c r="E167" s="37">
        <v>18000</v>
      </c>
      <c r="F167" s="36" t="s">
        <v>267</v>
      </c>
      <c r="G167" s="39">
        <v>0</v>
      </c>
      <c r="H167" s="44" t="s">
        <v>135</v>
      </c>
      <c r="I167" s="39">
        <v>6.5</v>
      </c>
      <c r="J167" s="41">
        <v>18000000</v>
      </c>
      <c r="K167" s="41">
        <v>0</v>
      </c>
      <c r="L167" s="41">
        <v>0</v>
      </c>
      <c r="M167" s="41">
        <v>0</v>
      </c>
      <c r="N167" s="41">
        <v>0</v>
      </c>
      <c r="O167" s="41"/>
    </row>
    <row r="168" spans="1:15" x14ac:dyDescent="0.15">
      <c r="A168" s="35" t="s">
        <v>69</v>
      </c>
      <c r="B168" s="44">
        <v>449</v>
      </c>
      <c r="C168" s="44" t="s">
        <v>268</v>
      </c>
      <c r="D168" s="36" t="s">
        <v>38</v>
      </c>
      <c r="E168" s="37">
        <v>162</v>
      </c>
      <c r="F168" s="36" t="s">
        <v>207</v>
      </c>
      <c r="G168" s="39">
        <v>4.8</v>
      </c>
      <c r="H168" s="36" t="s">
        <v>57</v>
      </c>
      <c r="I168" s="39">
        <v>7.75</v>
      </c>
      <c r="J168" s="41">
        <v>162000</v>
      </c>
      <c r="K168" s="41">
        <v>43613.81</v>
      </c>
      <c r="L168" s="41">
        <v>968812</v>
      </c>
      <c r="M168" s="41">
        <v>7449</v>
      </c>
      <c r="N168" s="41">
        <v>976261</v>
      </c>
      <c r="O168" s="134"/>
    </row>
    <row r="169" spans="1:15" x14ac:dyDescent="0.15">
      <c r="A169" s="35" t="s">
        <v>269</v>
      </c>
      <c r="B169" s="44">
        <v>449</v>
      </c>
      <c r="C169" s="44" t="s">
        <v>268</v>
      </c>
      <c r="D169" s="36" t="s">
        <v>38</v>
      </c>
      <c r="E169" s="37">
        <v>50</v>
      </c>
      <c r="F169" s="36" t="s">
        <v>208</v>
      </c>
      <c r="G169" s="39">
        <v>5.4</v>
      </c>
      <c r="H169" s="36" t="s">
        <v>57</v>
      </c>
      <c r="I169" s="39">
        <v>14.75</v>
      </c>
      <c r="J169" s="41">
        <v>50000</v>
      </c>
      <c r="K169" s="41">
        <v>68239.509999999995</v>
      </c>
      <c r="L169" s="41">
        <v>1515834</v>
      </c>
      <c r="M169" s="41">
        <v>0</v>
      </c>
      <c r="N169" s="41">
        <v>1515834</v>
      </c>
      <c r="O169" s="134"/>
    </row>
    <row r="170" spans="1:15" x14ac:dyDescent="0.15">
      <c r="A170" s="35" t="s">
        <v>269</v>
      </c>
      <c r="B170" s="44">
        <v>449</v>
      </c>
      <c r="C170" s="44" t="s">
        <v>268</v>
      </c>
      <c r="D170" s="36" t="s">
        <v>38</v>
      </c>
      <c r="E170" s="37">
        <v>59.52</v>
      </c>
      <c r="F170" s="36" t="s">
        <v>209</v>
      </c>
      <c r="G170" s="39">
        <v>4.5</v>
      </c>
      <c r="H170" s="36" t="s">
        <v>57</v>
      </c>
      <c r="I170" s="39">
        <v>15</v>
      </c>
      <c r="J170" s="41">
        <v>59520</v>
      </c>
      <c r="K170" s="41">
        <v>77215.47</v>
      </c>
      <c r="L170" s="41">
        <v>1715220</v>
      </c>
      <c r="M170" s="41">
        <v>0</v>
      </c>
      <c r="N170" s="41">
        <v>1715220</v>
      </c>
      <c r="O170" s="134"/>
    </row>
    <row r="171" spans="1:15" x14ac:dyDescent="0.15">
      <c r="A171" s="35"/>
      <c r="B171" s="44"/>
      <c r="C171" s="44"/>
      <c r="D171" s="36"/>
      <c r="E171" s="37"/>
      <c r="F171" s="36"/>
      <c r="G171" s="39"/>
      <c r="H171" s="44"/>
      <c r="I171" s="39"/>
      <c r="J171" s="41"/>
      <c r="K171" s="41"/>
      <c r="L171" s="41"/>
      <c r="M171" s="41"/>
      <c r="N171" s="41"/>
      <c r="O171" s="134"/>
    </row>
    <row r="172" spans="1:15" x14ac:dyDescent="0.15">
      <c r="A172" s="35" t="s">
        <v>136</v>
      </c>
      <c r="B172" s="44">
        <v>472</v>
      </c>
      <c r="C172" s="44" t="s">
        <v>278</v>
      </c>
      <c r="D172" s="36" t="s">
        <v>232</v>
      </c>
      <c r="E172" s="37">
        <v>15700000</v>
      </c>
      <c r="F172" s="36" t="s">
        <v>71</v>
      </c>
      <c r="G172" s="39">
        <v>6</v>
      </c>
      <c r="H172" s="44" t="s">
        <v>135</v>
      </c>
      <c r="I172" s="39">
        <v>4</v>
      </c>
      <c r="J172" s="41">
        <v>15700000000</v>
      </c>
      <c r="K172" s="41">
        <v>0</v>
      </c>
      <c r="L172" s="41">
        <v>0</v>
      </c>
      <c r="M172" s="41"/>
      <c r="N172" s="41"/>
      <c r="O172" s="134"/>
    </row>
    <row r="173" spans="1:15" x14ac:dyDescent="0.15">
      <c r="A173" s="35" t="s">
        <v>136</v>
      </c>
      <c r="B173" s="44">
        <v>472</v>
      </c>
      <c r="C173" s="44" t="s">
        <v>278</v>
      </c>
      <c r="D173" s="36" t="s">
        <v>232</v>
      </c>
      <c r="E173" s="37">
        <v>500000</v>
      </c>
      <c r="F173" s="36" t="s">
        <v>73</v>
      </c>
      <c r="G173" s="39" t="s">
        <v>279</v>
      </c>
      <c r="H173" s="44" t="s">
        <v>135</v>
      </c>
      <c r="I173" s="39">
        <v>6</v>
      </c>
      <c r="J173" s="41">
        <v>500000000</v>
      </c>
      <c r="K173" s="41">
        <v>0</v>
      </c>
      <c r="L173" s="41">
        <v>0</v>
      </c>
      <c r="M173" s="41"/>
      <c r="N173" s="41"/>
      <c r="O173" s="134"/>
    </row>
    <row r="174" spans="1:15" x14ac:dyDescent="0.15">
      <c r="A174" s="35" t="s">
        <v>136</v>
      </c>
      <c r="B174" s="44">
        <v>472</v>
      </c>
      <c r="C174" s="44" t="s">
        <v>278</v>
      </c>
      <c r="D174" s="36" t="s">
        <v>232</v>
      </c>
      <c r="E174" s="37">
        <v>1000</v>
      </c>
      <c r="F174" s="36" t="s">
        <v>123</v>
      </c>
      <c r="G174" s="39">
        <v>10</v>
      </c>
      <c r="H174" s="44" t="s">
        <v>135</v>
      </c>
      <c r="I174" s="39">
        <v>6</v>
      </c>
      <c r="J174" s="41">
        <v>1000000</v>
      </c>
      <c r="K174" s="41">
        <v>0</v>
      </c>
      <c r="L174" s="41">
        <v>0</v>
      </c>
      <c r="M174" s="41"/>
      <c r="N174" s="41"/>
      <c r="O174" s="41"/>
    </row>
    <row r="175" spans="1:15" x14ac:dyDescent="0.15">
      <c r="A175" s="35" t="s">
        <v>264</v>
      </c>
      <c r="B175" s="44">
        <v>473</v>
      </c>
      <c r="C175" s="44" t="s">
        <v>280</v>
      </c>
      <c r="D175" s="36" t="s">
        <v>232</v>
      </c>
      <c r="E175" s="37">
        <v>13000000</v>
      </c>
      <c r="F175" s="36" t="s">
        <v>281</v>
      </c>
      <c r="G175" s="39">
        <v>6.5</v>
      </c>
      <c r="H175" s="44" t="s">
        <v>135</v>
      </c>
      <c r="I175" s="39">
        <v>5.25</v>
      </c>
      <c r="J175" s="41">
        <v>13000000000</v>
      </c>
      <c r="K175" s="41">
        <v>0</v>
      </c>
      <c r="L175" s="41">
        <v>0</v>
      </c>
      <c r="M175" s="41"/>
      <c r="N175" s="41"/>
      <c r="O175" s="134"/>
    </row>
    <row r="176" spans="1:15" x14ac:dyDescent="0.15">
      <c r="A176" s="35" t="s">
        <v>264</v>
      </c>
      <c r="B176" s="44">
        <v>473</v>
      </c>
      <c r="C176" s="44" t="s">
        <v>280</v>
      </c>
      <c r="D176" s="36" t="s">
        <v>232</v>
      </c>
      <c r="E176" s="37">
        <v>10000</v>
      </c>
      <c r="F176" s="36" t="s">
        <v>282</v>
      </c>
      <c r="G176" s="39">
        <v>0</v>
      </c>
      <c r="H176" s="44" t="s">
        <v>135</v>
      </c>
      <c r="I176" s="39">
        <v>5.5</v>
      </c>
      <c r="J176" s="41">
        <v>10000000</v>
      </c>
      <c r="K176" s="41">
        <v>0</v>
      </c>
      <c r="L176" s="41">
        <v>0</v>
      </c>
      <c r="M176" s="41"/>
      <c r="N176" s="41"/>
      <c r="O176" s="134"/>
    </row>
    <row r="177" spans="1:15" x14ac:dyDescent="0.15">
      <c r="A177" s="35" t="s">
        <v>136</v>
      </c>
      <c r="B177" s="44">
        <v>486</v>
      </c>
      <c r="C177" s="44" t="s">
        <v>283</v>
      </c>
      <c r="D177" s="36" t="s">
        <v>38</v>
      </c>
      <c r="E177" s="37">
        <v>450</v>
      </c>
      <c r="F177" s="36" t="s">
        <v>109</v>
      </c>
      <c r="G177" s="39">
        <v>4.25</v>
      </c>
      <c r="H177" s="44" t="s">
        <v>65</v>
      </c>
      <c r="I177" s="39">
        <v>19.5</v>
      </c>
      <c r="J177" s="41">
        <v>450000</v>
      </c>
      <c r="K177" s="41">
        <v>316037</v>
      </c>
      <c r="L177" s="41">
        <v>7020266</v>
      </c>
      <c r="M177" s="41">
        <v>28455</v>
      </c>
      <c r="N177" s="41">
        <v>7048721</v>
      </c>
      <c r="O177" s="134"/>
    </row>
    <row r="178" spans="1:15" x14ac:dyDescent="0.15">
      <c r="A178" s="35" t="s">
        <v>284</v>
      </c>
      <c r="B178" s="44">
        <v>486</v>
      </c>
      <c r="C178" s="44" t="s">
        <v>283</v>
      </c>
      <c r="D178" s="36" t="s">
        <v>38</v>
      </c>
      <c r="E178" s="37">
        <v>50</v>
      </c>
      <c r="F178" s="36" t="s">
        <v>111</v>
      </c>
      <c r="G178" s="39">
        <v>8</v>
      </c>
      <c r="H178" s="44" t="s">
        <v>65</v>
      </c>
      <c r="I178" s="39">
        <v>23.25</v>
      </c>
      <c r="J178" s="41">
        <v>50000</v>
      </c>
      <c r="K178" s="41">
        <v>50000</v>
      </c>
      <c r="L178" s="41">
        <v>1110672</v>
      </c>
      <c r="M178" s="41">
        <v>565467</v>
      </c>
      <c r="N178" s="41">
        <v>1676139</v>
      </c>
      <c r="O178" s="134"/>
    </row>
    <row r="179" spans="1:15" x14ac:dyDescent="0.15">
      <c r="A179" s="35" t="s">
        <v>285</v>
      </c>
      <c r="B179" s="44">
        <v>486</v>
      </c>
      <c r="C179" s="44" t="s">
        <v>286</v>
      </c>
      <c r="D179" s="36" t="s">
        <v>38</v>
      </c>
      <c r="E179" s="37">
        <v>427</v>
      </c>
      <c r="F179" s="36" t="s">
        <v>205</v>
      </c>
      <c r="G179" s="39">
        <v>4</v>
      </c>
      <c r="H179" s="44" t="s">
        <v>65</v>
      </c>
      <c r="I179" s="39">
        <v>20</v>
      </c>
      <c r="J179" s="41">
        <v>427000</v>
      </c>
      <c r="K179" s="41">
        <v>332802</v>
      </c>
      <c r="L179" s="41">
        <v>7392674</v>
      </c>
      <c r="M179" s="41">
        <v>28251</v>
      </c>
      <c r="N179" s="41">
        <v>7420925</v>
      </c>
      <c r="O179" s="134"/>
    </row>
    <row r="180" spans="1:15" x14ac:dyDescent="0.15">
      <c r="A180" s="35" t="s">
        <v>285</v>
      </c>
      <c r="B180" s="44">
        <v>486</v>
      </c>
      <c r="C180" s="44" t="s">
        <v>286</v>
      </c>
      <c r="D180" s="36" t="s">
        <v>38</v>
      </c>
      <c r="E180" s="37">
        <v>37</v>
      </c>
      <c r="F180" s="36" t="s">
        <v>287</v>
      </c>
      <c r="G180" s="39">
        <v>4</v>
      </c>
      <c r="H180" s="44" t="s">
        <v>65</v>
      </c>
      <c r="I180" s="39">
        <v>20</v>
      </c>
      <c r="J180" s="41">
        <v>37000</v>
      </c>
      <c r="K180" s="41">
        <v>37000</v>
      </c>
      <c r="L180" s="41">
        <v>821897</v>
      </c>
      <c r="M180" s="41">
        <v>133862</v>
      </c>
      <c r="N180" s="41">
        <v>955759</v>
      </c>
      <c r="O180" s="134"/>
    </row>
    <row r="181" spans="1:15" x14ac:dyDescent="0.15">
      <c r="A181" s="35" t="s">
        <v>285</v>
      </c>
      <c r="B181" s="44">
        <v>486</v>
      </c>
      <c r="C181" s="44" t="s">
        <v>286</v>
      </c>
      <c r="D181" s="36" t="s">
        <v>38</v>
      </c>
      <c r="E181" s="37">
        <v>59</v>
      </c>
      <c r="F181" s="36" t="s">
        <v>288</v>
      </c>
      <c r="G181" s="39">
        <v>7</v>
      </c>
      <c r="H181" s="44" t="s">
        <v>65</v>
      </c>
      <c r="I181" s="39">
        <v>21.75</v>
      </c>
      <c r="J181" s="41">
        <v>59000</v>
      </c>
      <c r="K181" s="41">
        <v>59000</v>
      </c>
      <c r="L181" s="41">
        <v>1310592</v>
      </c>
      <c r="M181" s="41">
        <v>389661</v>
      </c>
      <c r="N181" s="41">
        <v>1700253</v>
      </c>
      <c r="O181" s="134"/>
    </row>
    <row r="182" spans="1:15" x14ac:dyDescent="0.15">
      <c r="A182" s="35"/>
      <c r="B182" s="44"/>
      <c r="C182" s="44"/>
      <c r="D182" s="36"/>
      <c r="E182" s="37"/>
      <c r="F182" s="36"/>
      <c r="G182" s="39"/>
      <c r="H182" s="44"/>
      <c r="I182" s="39"/>
      <c r="J182" s="41"/>
      <c r="K182" s="41"/>
      <c r="L182" s="41"/>
      <c r="M182" s="41"/>
      <c r="N182" s="41"/>
      <c r="O182" s="134"/>
    </row>
    <row r="183" spans="1:15" x14ac:dyDescent="0.15">
      <c r="A183" s="35" t="s">
        <v>264</v>
      </c>
      <c r="B183" s="44">
        <v>490</v>
      </c>
      <c r="C183" s="44" t="s">
        <v>289</v>
      </c>
      <c r="D183" s="36" t="s">
        <v>232</v>
      </c>
      <c r="E183" s="37">
        <v>15000000</v>
      </c>
      <c r="F183" s="36" t="s">
        <v>290</v>
      </c>
      <c r="G183" s="39">
        <v>6.25</v>
      </c>
      <c r="H183" s="44" t="s">
        <v>135</v>
      </c>
      <c r="I183" s="39">
        <v>6.25</v>
      </c>
      <c r="J183" s="41">
        <v>15000000000</v>
      </c>
      <c r="K183" s="41">
        <v>0</v>
      </c>
      <c r="L183" s="41">
        <v>0</v>
      </c>
      <c r="M183" s="41"/>
      <c r="N183" s="41"/>
      <c r="O183" s="134"/>
    </row>
    <row r="184" spans="1:15" x14ac:dyDescent="0.15">
      <c r="A184" s="35" t="s">
        <v>264</v>
      </c>
      <c r="B184" s="44">
        <v>490</v>
      </c>
      <c r="C184" s="44" t="s">
        <v>289</v>
      </c>
      <c r="D184" s="36" t="s">
        <v>232</v>
      </c>
      <c r="E184" s="37">
        <v>10000000</v>
      </c>
      <c r="F184" s="36" t="s">
        <v>291</v>
      </c>
      <c r="G184" s="39">
        <v>0</v>
      </c>
      <c r="H184" s="44" t="s">
        <v>135</v>
      </c>
      <c r="I184" s="39">
        <v>6.5</v>
      </c>
      <c r="J184" s="41">
        <v>10000000000</v>
      </c>
      <c r="K184" s="41">
        <v>0</v>
      </c>
      <c r="L184" s="41">
        <v>0</v>
      </c>
      <c r="M184" s="41"/>
      <c r="N184" s="41"/>
      <c r="O184" s="134"/>
    </row>
    <row r="185" spans="1:15" x14ac:dyDescent="0.15">
      <c r="A185" s="35" t="s">
        <v>292</v>
      </c>
      <c r="B185" s="44">
        <v>490</v>
      </c>
      <c r="C185" s="44" t="s">
        <v>293</v>
      </c>
      <c r="D185" s="36" t="s">
        <v>232</v>
      </c>
      <c r="E185" s="37">
        <v>16800000</v>
      </c>
      <c r="F185" s="36" t="s">
        <v>294</v>
      </c>
      <c r="G185" s="39">
        <v>6.5</v>
      </c>
      <c r="H185" s="44" t="s">
        <v>135</v>
      </c>
      <c r="I185" s="39">
        <v>5.75</v>
      </c>
      <c r="J185" s="41">
        <v>16800000000</v>
      </c>
      <c r="K185" s="41">
        <v>0</v>
      </c>
      <c r="L185" s="41">
        <v>0</v>
      </c>
      <c r="M185" s="41"/>
      <c r="N185" s="41"/>
      <c r="O185" s="134"/>
    </row>
    <row r="186" spans="1:15" x14ac:dyDescent="0.15">
      <c r="A186" s="35" t="s">
        <v>292</v>
      </c>
      <c r="B186" s="44">
        <v>490</v>
      </c>
      <c r="C186" s="44" t="s">
        <v>293</v>
      </c>
      <c r="D186" s="36" t="s">
        <v>232</v>
      </c>
      <c r="E186" s="37">
        <v>11200000</v>
      </c>
      <c r="F186" s="36" t="s">
        <v>295</v>
      </c>
      <c r="G186" s="39">
        <v>0</v>
      </c>
      <c r="H186" s="44" t="s">
        <v>135</v>
      </c>
      <c r="I186" s="39">
        <v>6</v>
      </c>
      <c r="J186" s="41">
        <v>11200000000</v>
      </c>
      <c r="K186" s="41">
        <v>0</v>
      </c>
      <c r="L186" s="41">
        <v>0</v>
      </c>
      <c r="M186" s="41"/>
      <c r="N186" s="41"/>
      <c r="O186" s="134"/>
    </row>
    <row r="187" spans="1:15" x14ac:dyDescent="0.15">
      <c r="A187" s="35" t="s">
        <v>62</v>
      </c>
      <c r="B187" s="44">
        <v>495</v>
      </c>
      <c r="C187" s="44" t="s">
        <v>296</v>
      </c>
      <c r="D187" s="36" t="s">
        <v>38</v>
      </c>
      <c r="E187" s="37">
        <v>578.5</v>
      </c>
      <c r="F187" s="36" t="s">
        <v>297</v>
      </c>
      <c r="G187" s="39">
        <v>4</v>
      </c>
      <c r="H187" s="44" t="s">
        <v>65</v>
      </c>
      <c r="I187" s="39">
        <v>19.25</v>
      </c>
      <c r="J187" s="41">
        <v>578500</v>
      </c>
      <c r="K187" s="41">
        <v>398479</v>
      </c>
      <c r="L187" s="41">
        <v>8851585</v>
      </c>
      <c r="M187" s="41">
        <v>58142</v>
      </c>
      <c r="N187" s="41">
        <v>8909727</v>
      </c>
      <c r="O187" s="134"/>
    </row>
    <row r="188" spans="1:15" x14ac:dyDescent="0.15">
      <c r="A188" s="35" t="s">
        <v>62</v>
      </c>
      <c r="B188" s="44">
        <v>495</v>
      </c>
      <c r="C188" s="44" t="s">
        <v>296</v>
      </c>
      <c r="D188" s="36" t="s">
        <v>38</v>
      </c>
      <c r="E188" s="37">
        <v>52.2</v>
      </c>
      <c r="F188" s="36" t="s">
        <v>298</v>
      </c>
      <c r="G188" s="39">
        <v>5</v>
      </c>
      <c r="H188" s="44" t="s">
        <v>65</v>
      </c>
      <c r="I188" s="39">
        <v>19.25</v>
      </c>
      <c r="J188" s="41">
        <v>52200</v>
      </c>
      <c r="K188" s="41">
        <v>52841</v>
      </c>
      <c r="L188" s="41">
        <v>1173780</v>
      </c>
      <c r="M188" s="41">
        <v>9603</v>
      </c>
      <c r="N188" s="41">
        <v>1183383</v>
      </c>
      <c r="O188" s="134"/>
    </row>
    <row r="189" spans="1:15" x14ac:dyDescent="0.15">
      <c r="A189" s="35" t="s">
        <v>66</v>
      </c>
      <c r="B189" s="44">
        <v>495</v>
      </c>
      <c r="C189" s="44" t="s">
        <v>296</v>
      </c>
      <c r="D189" s="36" t="s">
        <v>38</v>
      </c>
      <c r="E189" s="37">
        <v>27.4</v>
      </c>
      <c r="F189" s="36" t="s">
        <v>299</v>
      </c>
      <c r="G189" s="39">
        <v>5.5</v>
      </c>
      <c r="H189" s="44" t="s">
        <v>65</v>
      </c>
      <c r="I189" s="39">
        <v>19.25</v>
      </c>
      <c r="J189" s="41">
        <v>27400</v>
      </c>
      <c r="K189" s="41">
        <v>30908</v>
      </c>
      <c r="L189" s="41">
        <v>686573</v>
      </c>
      <c r="M189" s="41">
        <v>6168</v>
      </c>
      <c r="N189" s="41">
        <v>692741</v>
      </c>
      <c r="O189" s="134"/>
    </row>
    <row r="190" spans="1:15" x14ac:dyDescent="0.15">
      <c r="A190" s="35" t="s">
        <v>66</v>
      </c>
      <c r="B190" s="44">
        <v>495</v>
      </c>
      <c r="C190" s="44" t="s">
        <v>296</v>
      </c>
      <c r="D190" s="36" t="s">
        <v>38</v>
      </c>
      <c r="E190" s="37">
        <v>20.399999999999999</v>
      </c>
      <c r="F190" s="36" t="s">
        <v>300</v>
      </c>
      <c r="G190" s="39">
        <v>6</v>
      </c>
      <c r="H190" s="44" t="s">
        <v>65</v>
      </c>
      <c r="I190" s="39">
        <v>19.25</v>
      </c>
      <c r="J190" s="41">
        <v>20400</v>
      </c>
      <c r="K190" s="41">
        <v>25015</v>
      </c>
      <c r="L190" s="41">
        <v>555669</v>
      </c>
      <c r="M190" s="41">
        <v>5435</v>
      </c>
      <c r="N190" s="41">
        <v>561104</v>
      </c>
      <c r="O190" s="134"/>
    </row>
    <row r="191" spans="1:15" x14ac:dyDescent="0.15">
      <c r="A191" s="35" t="s">
        <v>301</v>
      </c>
      <c r="B191" s="44">
        <v>495</v>
      </c>
      <c r="C191" s="44" t="s">
        <v>296</v>
      </c>
      <c r="D191" s="36" t="s">
        <v>38</v>
      </c>
      <c r="E191" s="37">
        <v>22</v>
      </c>
      <c r="F191" s="57" t="s">
        <v>302</v>
      </c>
      <c r="G191" s="39">
        <v>7</v>
      </c>
      <c r="H191" s="44" t="s">
        <v>65</v>
      </c>
      <c r="I191" s="39">
        <v>19.25</v>
      </c>
      <c r="J191" s="41">
        <v>22000</v>
      </c>
      <c r="K191" s="41">
        <v>27878</v>
      </c>
      <c r="L191" s="41">
        <v>619266</v>
      </c>
      <c r="M191" s="41">
        <v>7042</v>
      </c>
      <c r="N191" s="41">
        <v>626308</v>
      </c>
      <c r="O191" s="134"/>
    </row>
    <row r="192" spans="1:15" x14ac:dyDescent="0.15">
      <c r="A192" s="35" t="s">
        <v>301</v>
      </c>
      <c r="B192" s="44">
        <v>495</v>
      </c>
      <c r="C192" s="44" t="s">
        <v>296</v>
      </c>
      <c r="D192" s="36" t="s">
        <v>38</v>
      </c>
      <c r="E192" s="37">
        <v>31</v>
      </c>
      <c r="F192" s="36" t="s">
        <v>303</v>
      </c>
      <c r="G192" s="39">
        <v>7.5</v>
      </c>
      <c r="H192" s="44" t="s">
        <v>65</v>
      </c>
      <c r="I192" s="39">
        <v>19.25</v>
      </c>
      <c r="J192" s="41">
        <v>31000</v>
      </c>
      <c r="K192" s="41">
        <v>43706</v>
      </c>
      <c r="L192" s="41">
        <v>970860</v>
      </c>
      <c r="M192" s="41">
        <v>11808</v>
      </c>
      <c r="N192" s="41">
        <v>982668</v>
      </c>
      <c r="O192" s="134"/>
    </row>
    <row r="193" spans="1:15" x14ac:dyDescent="0.15">
      <c r="A193" s="35" t="s">
        <v>304</v>
      </c>
      <c r="B193" s="44">
        <v>495</v>
      </c>
      <c r="C193" s="44" t="s">
        <v>305</v>
      </c>
      <c r="D193" s="36" t="s">
        <v>38</v>
      </c>
      <c r="E193" s="37">
        <v>478</v>
      </c>
      <c r="F193" s="36" t="s">
        <v>306</v>
      </c>
      <c r="G193" s="39">
        <v>4</v>
      </c>
      <c r="H193" s="44" t="s">
        <v>65</v>
      </c>
      <c r="I193" s="39">
        <v>18.25</v>
      </c>
      <c r="J193" s="41">
        <v>478000</v>
      </c>
      <c r="K193" s="41">
        <v>353806</v>
      </c>
      <c r="L193" s="41">
        <v>7859245</v>
      </c>
      <c r="M193" s="41">
        <v>51626</v>
      </c>
      <c r="N193" s="41">
        <v>7910871</v>
      </c>
      <c r="O193" s="134"/>
    </row>
    <row r="194" spans="1:15" x14ac:dyDescent="0.15">
      <c r="A194" s="35" t="s">
        <v>307</v>
      </c>
      <c r="B194" s="44">
        <v>495</v>
      </c>
      <c r="C194" s="44" t="s">
        <v>305</v>
      </c>
      <c r="D194" s="36" t="s">
        <v>38</v>
      </c>
      <c r="E194" s="37">
        <v>55</v>
      </c>
      <c r="F194" s="36" t="s">
        <v>308</v>
      </c>
      <c r="G194" s="39">
        <v>5</v>
      </c>
      <c r="H194" s="44" t="s">
        <v>65</v>
      </c>
      <c r="I194" s="39">
        <v>18.25</v>
      </c>
      <c r="J194" s="41">
        <v>55000</v>
      </c>
      <c r="K194" s="41">
        <v>55675</v>
      </c>
      <c r="L194" s="41">
        <v>1236733</v>
      </c>
      <c r="M194" s="41">
        <v>10118</v>
      </c>
      <c r="N194" s="41">
        <v>1246851</v>
      </c>
      <c r="O194" s="134"/>
    </row>
    <row r="195" spans="1:15" x14ac:dyDescent="0.15">
      <c r="A195" s="35" t="s">
        <v>309</v>
      </c>
      <c r="B195" s="44">
        <v>495</v>
      </c>
      <c r="C195" s="44" t="s">
        <v>305</v>
      </c>
      <c r="D195" s="36" t="s">
        <v>38</v>
      </c>
      <c r="E195" s="37">
        <v>18</v>
      </c>
      <c r="F195" s="36" t="s">
        <v>310</v>
      </c>
      <c r="G195" s="39">
        <v>5.5</v>
      </c>
      <c r="H195" s="44" t="s">
        <v>65</v>
      </c>
      <c r="I195" s="39">
        <v>18.25</v>
      </c>
      <c r="J195" s="41">
        <v>18000</v>
      </c>
      <c r="K195" s="41">
        <v>19246</v>
      </c>
      <c r="L195" s="41">
        <v>427520</v>
      </c>
      <c r="M195" s="41">
        <v>3840</v>
      </c>
      <c r="N195" s="41">
        <v>431360</v>
      </c>
      <c r="O195" s="134"/>
    </row>
    <row r="196" spans="1:15" x14ac:dyDescent="0.15">
      <c r="A196" s="35" t="s">
        <v>311</v>
      </c>
      <c r="B196" s="44">
        <v>495</v>
      </c>
      <c r="C196" s="44" t="s">
        <v>305</v>
      </c>
      <c r="D196" s="36" t="s">
        <v>38</v>
      </c>
      <c r="E196" s="37">
        <v>8</v>
      </c>
      <c r="F196" s="36" t="s">
        <v>312</v>
      </c>
      <c r="G196" s="39">
        <v>6</v>
      </c>
      <c r="H196" s="44" t="s">
        <v>65</v>
      </c>
      <c r="I196" s="39">
        <v>18.25</v>
      </c>
      <c r="J196" s="41">
        <v>8000</v>
      </c>
      <c r="K196" s="41">
        <v>9254</v>
      </c>
      <c r="L196" s="41">
        <v>205563</v>
      </c>
      <c r="M196" s="41">
        <v>2011</v>
      </c>
      <c r="N196" s="41">
        <v>207574</v>
      </c>
      <c r="O196" s="134"/>
    </row>
    <row r="197" spans="1:15" x14ac:dyDescent="0.15">
      <c r="A197" s="35" t="s">
        <v>311</v>
      </c>
      <c r="B197" s="44">
        <v>495</v>
      </c>
      <c r="C197" s="44" t="s">
        <v>305</v>
      </c>
      <c r="D197" s="36" t="s">
        <v>38</v>
      </c>
      <c r="E197" s="37">
        <v>15</v>
      </c>
      <c r="F197" s="36" t="s">
        <v>313</v>
      </c>
      <c r="G197" s="39">
        <v>7</v>
      </c>
      <c r="H197" s="44" t="s">
        <v>65</v>
      </c>
      <c r="I197" s="39">
        <v>18.25</v>
      </c>
      <c r="J197" s="41">
        <v>15000</v>
      </c>
      <c r="K197" s="41">
        <v>17764</v>
      </c>
      <c r="L197" s="41">
        <v>394599</v>
      </c>
      <c r="M197" s="41">
        <v>4487</v>
      </c>
      <c r="N197" s="41">
        <v>399086</v>
      </c>
      <c r="O197" s="134"/>
    </row>
    <row r="198" spans="1:15" x14ac:dyDescent="0.15">
      <c r="A198" s="35" t="s">
        <v>311</v>
      </c>
      <c r="B198" s="44">
        <v>495</v>
      </c>
      <c r="C198" s="44" t="s">
        <v>305</v>
      </c>
      <c r="D198" s="36" t="s">
        <v>38</v>
      </c>
      <c r="E198" s="37">
        <v>25</v>
      </c>
      <c r="F198" s="36" t="s">
        <v>314</v>
      </c>
      <c r="G198" s="39">
        <v>7.5</v>
      </c>
      <c r="H198" s="44" t="s">
        <v>65</v>
      </c>
      <c r="I198" s="39">
        <v>18.25</v>
      </c>
      <c r="J198" s="41">
        <v>25000</v>
      </c>
      <c r="K198" s="41">
        <v>32788</v>
      </c>
      <c r="L198" s="41">
        <v>728334</v>
      </c>
      <c r="M198" s="41">
        <v>8858</v>
      </c>
      <c r="N198" s="41">
        <v>737192</v>
      </c>
      <c r="O198" s="134"/>
    </row>
    <row r="199" spans="1:15" x14ac:dyDescent="0.15">
      <c r="A199" s="35" t="s">
        <v>315</v>
      </c>
      <c r="B199" s="44">
        <v>495</v>
      </c>
      <c r="C199" s="44" t="s">
        <v>316</v>
      </c>
      <c r="D199" s="36" t="s">
        <v>38</v>
      </c>
      <c r="E199" s="37">
        <v>402</v>
      </c>
      <c r="F199" s="36" t="s">
        <v>317</v>
      </c>
      <c r="G199" s="39">
        <v>4.7</v>
      </c>
      <c r="H199" s="36" t="s">
        <v>65</v>
      </c>
      <c r="I199" s="39">
        <v>17</v>
      </c>
      <c r="J199" s="58">
        <v>402000</v>
      </c>
      <c r="K199" s="41">
        <v>331270</v>
      </c>
      <c r="L199" s="41">
        <v>7358643</v>
      </c>
      <c r="M199" s="41">
        <v>56653</v>
      </c>
      <c r="N199" s="41">
        <v>7415296</v>
      </c>
      <c r="O199" s="134"/>
    </row>
    <row r="200" spans="1:15" x14ac:dyDescent="0.15">
      <c r="A200" s="35" t="s">
        <v>318</v>
      </c>
      <c r="B200" s="44">
        <v>495</v>
      </c>
      <c r="C200" s="44" t="s">
        <v>316</v>
      </c>
      <c r="D200" s="36" t="s">
        <v>38</v>
      </c>
      <c r="E200" s="37">
        <v>38.200000000000003</v>
      </c>
      <c r="F200" s="36" t="s">
        <v>319</v>
      </c>
      <c r="G200" s="39">
        <v>5.2</v>
      </c>
      <c r="H200" s="36" t="s">
        <v>65</v>
      </c>
      <c r="I200" s="39">
        <v>17</v>
      </c>
      <c r="J200" s="58">
        <v>38200</v>
      </c>
      <c r="K200" s="41">
        <v>38200</v>
      </c>
      <c r="L200" s="41">
        <v>848553</v>
      </c>
      <c r="M200" s="41">
        <v>7214</v>
      </c>
      <c r="N200" s="41">
        <v>855767</v>
      </c>
      <c r="O200" s="134"/>
    </row>
    <row r="201" spans="1:15" x14ac:dyDescent="0.15">
      <c r="A201" s="35" t="s">
        <v>318</v>
      </c>
      <c r="B201" s="44">
        <v>495</v>
      </c>
      <c r="C201" s="44" t="s">
        <v>316</v>
      </c>
      <c r="D201" s="36" t="s">
        <v>38</v>
      </c>
      <c r="E201" s="37">
        <v>12</v>
      </c>
      <c r="F201" s="36" t="s">
        <v>320</v>
      </c>
      <c r="G201" s="39">
        <v>5.2</v>
      </c>
      <c r="H201" s="36" t="s">
        <v>65</v>
      </c>
      <c r="I201" s="39">
        <v>17</v>
      </c>
      <c r="J201" s="58">
        <v>12000</v>
      </c>
      <c r="K201" s="41">
        <v>12308</v>
      </c>
      <c r="L201" s="41">
        <v>273403</v>
      </c>
      <c r="M201" s="41">
        <v>2324</v>
      </c>
      <c r="N201" s="41">
        <v>275727</v>
      </c>
      <c r="O201" s="134"/>
    </row>
    <row r="202" spans="1:15" x14ac:dyDescent="0.15">
      <c r="A202" s="35" t="s">
        <v>318</v>
      </c>
      <c r="B202" s="44">
        <v>495</v>
      </c>
      <c r="C202" s="44" t="s">
        <v>316</v>
      </c>
      <c r="D202" s="36" t="s">
        <v>38</v>
      </c>
      <c r="E202" s="37">
        <v>6</v>
      </c>
      <c r="F202" s="36" t="s">
        <v>321</v>
      </c>
      <c r="G202" s="39">
        <v>5.2</v>
      </c>
      <c r="H202" s="36" t="s">
        <v>65</v>
      </c>
      <c r="I202" s="39">
        <v>17</v>
      </c>
      <c r="J202" s="58">
        <v>6000</v>
      </c>
      <c r="K202" s="41">
        <v>6392</v>
      </c>
      <c r="L202" s="41">
        <v>141988</v>
      </c>
      <c r="M202" s="41">
        <v>1207</v>
      </c>
      <c r="N202" s="41">
        <v>143195</v>
      </c>
      <c r="O202" s="134"/>
    </row>
    <row r="203" spans="1:15" x14ac:dyDescent="0.15">
      <c r="A203" s="35" t="s">
        <v>318</v>
      </c>
      <c r="B203" s="44">
        <v>495</v>
      </c>
      <c r="C203" s="44" t="s">
        <v>316</v>
      </c>
      <c r="D203" s="36" t="s">
        <v>38</v>
      </c>
      <c r="E203" s="37">
        <v>9</v>
      </c>
      <c r="F203" s="36" t="s">
        <v>322</v>
      </c>
      <c r="G203" s="39">
        <v>5.2</v>
      </c>
      <c r="H203" s="36" t="s">
        <v>65</v>
      </c>
      <c r="I203" s="39">
        <v>17</v>
      </c>
      <c r="J203" s="58">
        <v>9000</v>
      </c>
      <c r="K203" s="41">
        <v>9589</v>
      </c>
      <c r="L203" s="41">
        <v>213005</v>
      </c>
      <c r="M203" s="41">
        <v>1811</v>
      </c>
      <c r="N203" s="41">
        <v>214816</v>
      </c>
      <c r="O203" s="134"/>
    </row>
    <row r="204" spans="1:15" x14ac:dyDescent="0.15">
      <c r="A204" s="35" t="s">
        <v>318</v>
      </c>
      <c r="B204" s="44">
        <v>495</v>
      </c>
      <c r="C204" s="44" t="s">
        <v>316</v>
      </c>
      <c r="D204" s="36" t="s">
        <v>38</v>
      </c>
      <c r="E204" s="37">
        <v>27.4</v>
      </c>
      <c r="F204" s="36" t="s">
        <v>323</v>
      </c>
      <c r="G204" s="39">
        <v>5.2</v>
      </c>
      <c r="H204" s="36" t="s">
        <v>65</v>
      </c>
      <c r="I204" s="39">
        <v>17</v>
      </c>
      <c r="J204" s="58">
        <v>27400</v>
      </c>
      <c r="K204" s="41">
        <v>31102</v>
      </c>
      <c r="L204" s="41">
        <v>690882</v>
      </c>
      <c r="M204" s="41">
        <v>5873</v>
      </c>
      <c r="N204" s="41">
        <v>696755</v>
      </c>
      <c r="O204" s="134"/>
    </row>
    <row r="205" spans="1:15" x14ac:dyDescent="0.15">
      <c r="A205" s="35"/>
      <c r="B205" s="44"/>
      <c r="C205" s="44"/>
      <c r="D205" s="36"/>
      <c r="E205" s="37"/>
      <c r="F205" s="36"/>
      <c r="G205" s="39"/>
      <c r="H205" s="44"/>
      <c r="I205" s="39"/>
      <c r="J205" s="41"/>
      <c r="K205" s="41"/>
      <c r="L205" s="41"/>
      <c r="M205" s="41"/>
      <c r="N205" s="41"/>
      <c r="O205" s="134"/>
    </row>
    <row r="206" spans="1:15" x14ac:dyDescent="0.15">
      <c r="A206" s="35" t="s">
        <v>69</v>
      </c>
      <c r="B206" s="44">
        <v>501</v>
      </c>
      <c r="C206" s="44" t="s">
        <v>329</v>
      </c>
      <c r="D206" s="36" t="s">
        <v>38</v>
      </c>
      <c r="E206" s="37">
        <v>156.30000000000001</v>
      </c>
      <c r="F206" s="36" t="s">
        <v>266</v>
      </c>
      <c r="G206" s="39">
        <v>4.1500000000000004</v>
      </c>
      <c r="H206" s="36" t="s">
        <v>57</v>
      </c>
      <c r="I206" s="39">
        <v>7.75</v>
      </c>
      <c r="J206" s="41">
        <v>156300</v>
      </c>
      <c r="K206" s="41">
        <v>74694.81</v>
      </c>
      <c r="L206" s="41">
        <v>1659228</v>
      </c>
      <c r="M206" s="41">
        <v>16765</v>
      </c>
      <c r="N206" s="41">
        <v>1675993</v>
      </c>
      <c r="O206" s="134"/>
    </row>
    <row r="207" spans="1:15" x14ac:dyDescent="0.15">
      <c r="A207" s="35" t="s">
        <v>269</v>
      </c>
      <c r="B207" s="44">
        <v>501</v>
      </c>
      <c r="C207" s="44" t="s">
        <v>329</v>
      </c>
      <c r="D207" s="36" t="s">
        <v>38</v>
      </c>
      <c r="E207" s="37">
        <v>47.1</v>
      </c>
      <c r="F207" s="36" t="s">
        <v>267</v>
      </c>
      <c r="G207" s="39">
        <v>4.5</v>
      </c>
      <c r="H207" s="36" t="s">
        <v>57</v>
      </c>
      <c r="I207" s="39">
        <v>14.75</v>
      </c>
      <c r="J207" s="41">
        <v>47100</v>
      </c>
      <c r="K207" s="41">
        <v>58045.79</v>
      </c>
      <c r="L207" s="41">
        <v>1289396</v>
      </c>
      <c r="M207" s="41">
        <v>0</v>
      </c>
      <c r="N207" s="41">
        <v>1289396</v>
      </c>
      <c r="O207" s="134"/>
    </row>
    <row r="208" spans="1:15" x14ac:dyDescent="0.15">
      <c r="A208" s="35" t="s">
        <v>269</v>
      </c>
      <c r="B208" s="44">
        <v>501</v>
      </c>
      <c r="C208" s="44" t="s">
        <v>329</v>
      </c>
      <c r="D208" s="36" t="s">
        <v>38</v>
      </c>
      <c r="E208" s="37">
        <v>11.4</v>
      </c>
      <c r="F208" s="36" t="s">
        <v>330</v>
      </c>
      <c r="G208" s="39">
        <v>5.5</v>
      </c>
      <c r="H208" s="36" t="s">
        <v>57</v>
      </c>
      <c r="I208" s="39">
        <v>15</v>
      </c>
      <c r="J208" s="41">
        <v>11400</v>
      </c>
      <c r="K208" s="41">
        <v>14699.1</v>
      </c>
      <c r="L208" s="41">
        <v>326517</v>
      </c>
      <c r="M208" s="41">
        <v>0</v>
      </c>
      <c r="N208" s="41">
        <v>326517</v>
      </c>
      <c r="O208" s="134"/>
    </row>
    <row r="209" spans="1:15" x14ac:dyDescent="0.15">
      <c r="A209" s="35" t="s">
        <v>269</v>
      </c>
      <c r="B209" s="44">
        <v>501</v>
      </c>
      <c r="C209" s="44" t="s">
        <v>329</v>
      </c>
      <c r="D209" s="36" t="s">
        <v>38</v>
      </c>
      <c r="E209" s="37">
        <v>58</v>
      </c>
      <c r="F209" s="36" t="s">
        <v>331</v>
      </c>
      <c r="G209" s="39">
        <v>5</v>
      </c>
      <c r="H209" s="36" t="s">
        <v>57</v>
      </c>
      <c r="I209" s="39">
        <v>15.25</v>
      </c>
      <c r="J209" s="41">
        <v>58000</v>
      </c>
      <c r="K209" s="41">
        <v>73117.179999999993</v>
      </c>
      <c r="L209" s="41">
        <v>1624183</v>
      </c>
      <c r="M209" s="41">
        <v>0</v>
      </c>
      <c r="N209" s="41">
        <v>1624183</v>
      </c>
      <c r="O209" s="134"/>
    </row>
    <row r="210" spans="1:15" x14ac:dyDescent="0.15">
      <c r="A210" s="35"/>
      <c r="B210" s="44"/>
      <c r="C210" s="44"/>
      <c r="D210" s="36"/>
      <c r="E210" s="37"/>
      <c r="F210" s="36"/>
      <c r="G210" s="39"/>
      <c r="H210" s="44"/>
      <c r="I210" s="39"/>
      <c r="J210" s="41"/>
      <c r="K210" s="41"/>
      <c r="L210" s="41"/>
      <c r="M210" s="41"/>
      <c r="N210" s="41"/>
      <c r="O210" s="134"/>
    </row>
    <row r="211" spans="1:15" x14ac:dyDescent="0.15">
      <c r="A211" s="35" t="s">
        <v>332</v>
      </c>
      <c r="B211" s="44">
        <v>510</v>
      </c>
      <c r="C211" s="36" t="s">
        <v>333</v>
      </c>
      <c r="D211" s="36" t="s">
        <v>38</v>
      </c>
      <c r="E211" s="37">
        <v>863</v>
      </c>
      <c r="F211" s="36" t="s">
        <v>260</v>
      </c>
      <c r="G211" s="39">
        <v>4</v>
      </c>
      <c r="H211" s="44" t="s">
        <v>65</v>
      </c>
      <c r="I211" s="39">
        <v>18.5</v>
      </c>
      <c r="J211" s="41">
        <v>863000</v>
      </c>
      <c r="K211" s="41">
        <v>620003</v>
      </c>
      <c r="L211" s="41">
        <v>13772393</v>
      </c>
      <c r="M211" s="41">
        <v>90463</v>
      </c>
      <c r="N211" s="41">
        <v>13862856</v>
      </c>
      <c r="O211" s="134"/>
    </row>
    <row r="212" spans="1:15" x14ac:dyDescent="0.15">
      <c r="A212" s="35" t="s">
        <v>332</v>
      </c>
      <c r="B212" s="44">
        <v>510</v>
      </c>
      <c r="C212" s="36" t="s">
        <v>333</v>
      </c>
      <c r="D212" s="36" t="s">
        <v>38</v>
      </c>
      <c r="E212" s="37">
        <v>141</v>
      </c>
      <c r="F212" s="36" t="s">
        <v>263</v>
      </c>
      <c r="G212" s="39">
        <v>4</v>
      </c>
      <c r="H212" s="44" t="s">
        <v>65</v>
      </c>
      <c r="I212" s="39">
        <v>18.5</v>
      </c>
      <c r="J212" s="41">
        <v>141000</v>
      </c>
      <c r="K212" s="41">
        <v>101460</v>
      </c>
      <c r="L212" s="41">
        <v>2253775</v>
      </c>
      <c r="M212" s="41">
        <v>14803</v>
      </c>
      <c r="N212" s="41">
        <v>2268578</v>
      </c>
      <c r="O212" s="134"/>
    </row>
    <row r="213" spans="1:15" x14ac:dyDescent="0.15">
      <c r="A213" s="35" t="s">
        <v>66</v>
      </c>
      <c r="B213" s="44">
        <v>510</v>
      </c>
      <c r="C213" s="36" t="s">
        <v>333</v>
      </c>
      <c r="D213" s="36" t="s">
        <v>38</v>
      </c>
      <c r="E213" s="37">
        <v>45</v>
      </c>
      <c r="F213" s="36" t="s">
        <v>334</v>
      </c>
      <c r="G213" s="39">
        <v>4</v>
      </c>
      <c r="H213" s="44" t="s">
        <v>65</v>
      </c>
      <c r="I213" s="39">
        <v>18.5</v>
      </c>
      <c r="J213" s="41">
        <v>45000</v>
      </c>
      <c r="K213" s="41">
        <v>53162</v>
      </c>
      <c r="L213" s="41">
        <v>1180910</v>
      </c>
      <c r="M213" s="41">
        <v>7757</v>
      </c>
      <c r="N213" s="41">
        <v>1188667</v>
      </c>
      <c r="O213" s="134"/>
    </row>
    <row r="214" spans="1:15" x14ac:dyDescent="0.15">
      <c r="A214" s="35" t="s">
        <v>66</v>
      </c>
      <c r="B214" s="44">
        <v>510</v>
      </c>
      <c r="C214" s="36" t="s">
        <v>333</v>
      </c>
      <c r="D214" s="36" t="s">
        <v>38</v>
      </c>
      <c r="E214" s="37">
        <v>18</v>
      </c>
      <c r="F214" s="36" t="s">
        <v>335</v>
      </c>
      <c r="G214" s="39">
        <v>4</v>
      </c>
      <c r="H214" s="44" t="s">
        <v>65</v>
      </c>
      <c r="I214" s="39">
        <v>18.5</v>
      </c>
      <c r="J214" s="41">
        <v>18000</v>
      </c>
      <c r="K214" s="41">
        <v>21265</v>
      </c>
      <c r="L214" s="41">
        <v>472369</v>
      </c>
      <c r="M214" s="41">
        <v>3103</v>
      </c>
      <c r="N214" s="41">
        <v>475472</v>
      </c>
      <c r="O214" s="134"/>
    </row>
    <row r="215" spans="1:15" x14ac:dyDescent="0.15">
      <c r="A215" s="35" t="s">
        <v>336</v>
      </c>
      <c r="B215" s="44">
        <v>510</v>
      </c>
      <c r="C215" s="36" t="s">
        <v>333</v>
      </c>
      <c r="D215" s="36" t="s">
        <v>38</v>
      </c>
      <c r="E215" s="37">
        <v>46</v>
      </c>
      <c r="F215" s="36" t="s">
        <v>337</v>
      </c>
      <c r="G215" s="39">
        <v>4</v>
      </c>
      <c r="H215" s="44" t="s">
        <v>65</v>
      </c>
      <c r="I215" s="39">
        <v>18.5</v>
      </c>
      <c r="J215" s="41">
        <v>46000</v>
      </c>
      <c r="K215" s="41">
        <v>54343</v>
      </c>
      <c r="L215" s="41">
        <v>1207144</v>
      </c>
      <c r="M215" s="41">
        <v>7929</v>
      </c>
      <c r="N215" s="41">
        <v>1215073</v>
      </c>
      <c r="O215" s="134"/>
    </row>
    <row r="216" spans="1:15" x14ac:dyDescent="0.15">
      <c r="A216" s="35" t="s">
        <v>336</v>
      </c>
      <c r="B216" s="44">
        <v>510</v>
      </c>
      <c r="C216" s="36" t="s">
        <v>333</v>
      </c>
      <c r="D216" s="36" t="s">
        <v>38</v>
      </c>
      <c r="E216" s="37">
        <v>113</v>
      </c>
      <c r="F216" s="36" t="s">
        <v>338</v>
      </c>
      <c r="G216" s="39">
        <v>4</v>
      </c>
      <c r="H216" s="44" t="s">
        <v>65</v>
      </c>
      <c r="I216" s="39">
        <v>18.5</v>
      </c>
      <c r="J216" s="41">
        <v>113000</v>
      </c>
      <c r="K216" s="41">
        <v>133496</v>
      </c>
      <c r="L216" s="41">
        <v>2965404</v>
      </c>
      <c r="M216" s="41">
        <v>19479</v>
      </c>
      <c r="N216" s="41">
        <v>2984883</v>
      </c>
      <c r="O216" s="134"/>
    </row>
    <row r="217" spans="1:15" x14ac:dyDescent="0.15">
      <c r="A217" s="35" t="s">
        <v>230</v>
      </c>
      <c r="B217" s="44">
        <v>511</v>
      </c>
      <c r="C217" s="44" t="s">
        <v>339</v>
      </c>
      <c r="D217" s="36" t="s">
        <v>232</v>
      </c>
      <c r="E217" s="37">
        <v>17160000</v>
      </c>
      <c r="F217" s="36" t="s">
        <v>276</v>
      </c>
      <c r="G217" s="39">
        <v>7</v>
      </c>
      <c r="H217" s="36" t="s">
        <v>135</v>
      </c>
      <c r="I217" s="39">
        <v>6</v>
      </c>
      <c r="J217" s="41">
        <v>17160000000</v>
      </c>
      <c r="K217" s="41">
        <v>10009998570</v>
      </c>
      <c r="L217" s="41">
        <v>10009999</v>
      </c>
      <c r="M217" s="41">
        <v>74387</v>
      </c>
      <c r="N217" s="41">
        <v>10084386</v>
      </c>
      <c r="O217" s="134"/>
    </row>
    <row r="218" spans="1:15" x14ac:dyDescent="0.15">
      <c r="A218" s="35" t="s">
        <v>230</v>
      </c>
      <c r="B218" s="44">
        <v>511</v>
      </c>
      <c r="C218" s="44" t="s">
        <v>339</v>
      </c>
      <c r="D218" s="36" t="s">
        <v>232</v>
      </c>
      <c r="E218" s="37">
        <v>3450000</v>
      </c>
      <c r="F218" s="36" t="s">
        <v>277</v>
      </c>
      <c r="G218" s="39">
        <v>7.7</v>
      </c>
      <c r="H218" s="36" t="s">
        <v>135</v>
      </c>
      <c r="I218" s="39">
        <v>6</v>
      </c>
      <c r="J218" s="41">
        <v>3450000000</v>
      </c>
      <c r="K218" s="41">
        <v>3450000000</v>
      </c>
      <c r="L218" s="41">
        <v>3450000</v>
      </c>
      <c r="M218" s="41">
        <v>28130</v>
      </c>
      <c r="N218" s="41">
        <v>3478130</v>
      </c>
      <c r="O218" s="134"/>
    </row>
    <row r="219" spans="1:15" x14ac:dyDescent="0.15">
      <c r="A219" s="35" t="s">
        <v>234</v>
      </c>
      <c r="B219" s="44">
        <v>511</v>
      </c>
      <c r="C219" s="44" t="s">
        <v>339</v>
      </c>
      <c r="D219" s="36" t="s">
        <v>232</v>
      </c>
      <c r="E219" s="37">
        <v>3596000</v>
      </c>
      <c r="F219" s="36" t="s">
        <v>340</v>
      </c>
      <c r="G219" s="39">
        <v>10</v>
      </c>
      <c r="H219" s="36" t="s">
        <v>135</v>
      </c>
      <c r="I219" s="39">
        <v>6.25</v>
      </c>
      <c r="J219" s="41">
        <v>3596000000</v>
      </c>
      <c r="K219" s="41">
        <v>5391859832</v>
      </c>
      <c r="L219" s="41">
        <v>5391860</v>
      </c>
      <c r="M219" s="41">
        <v>56544</v>
      </c>
      <c r="N219" s="41">
        <v>5448404</v>
      </c>
      <c r="O219" s="134"/>
    </row>
    <row r="220" spans="1:15" x14ac:dyDescent="0.15">
      <c r="A220" s="35"/>
      <c r="B220" s="44"/>
      <c r="C220" s="44"/>
      <c r="D220" s="36"/>
      <c r="E220" s="37"/>
      <c r="F220" s="36"/>
      <c r="G220" s="39"/>
      <c r="H220" s="36"/>
      <c r="I220" s="39"/>
      <c r="J220" s="41"/>
      <c r="K220" s="41"/>
      <c r="L220" s="41"/>
      <c r="M220" s="41"/>
      <c r="N220" s="41"/>
      <c r="O220" s="134"/>
    </row>
    <row r="221" spans="1:15" x14ac:dyDescent="0.15">
      <c r="A221" s="35" t="s">
        <v>258</v>
      </c>
      <c r="B221" s="44">
        <v>514</v>
      </c>
      <c r="C221" s="44" t="s">
        <v>341</v>
      </c>
      <c r="D221" s="36" t="s">
        <v>342</v>
      </c>
      <c r="E221" s="37">
        <v>65000</v>
      </c>
      <c r="F221" s="36" t="s">
        <v>281</v>
      </c>
      <c r="G221" s="39">
        <v>7.61</v>
      </c>
      <c r="H221" s="36" t="s">
        <v>343</v>
      </c>
      <c r="I221" s="39">
        <v>14.5</v>
      </c>
      <c r="J221" s="41">
        <v>65000000</v>
      </c>
      <c r="K221" s="41">
        <v>65000000</v>
      </c>
      <c r="L221" s="41">
        <v>33629050</v>
      </c>
      <c r="M221" s="41">
        <v>661119</v>
      </c>
      <c r="N221" s="41">
        <v>34290169</v>
      </c>
      <c r="O221" s="134"/>
    </row>
    <row r="222" spans="1:15" x14ac:dyDescent="0.15">
      <c r="A222" s="35" t="s">
        <v>344</v>
      </c>
      <c r="B222" s="44">
        <v>514</v>
      </c>
      <c r="C222" s="44" t="s">
        <v>341</v>
      </c>
      <c r="D222" s="36" t="s">
        <v>342</v>
      </c>
      <c r="E222" s="37">
        <v>1</v>
      </c>
      <c r="F222" s="36" t="s">
        <v>345</v>
      </c>
      <c r="G222" s="39">
        <v>7.75</v>
      </c>
      <c r="H222" s="36" t="s">
        <v>343</v>
      </c>
      <c r="I222" s="39">
        <v>15</v>
      </c>
      <c r="J222" s="41">
        <v>1000</v>
      </c>
      <c r="K222" s="41">
        <v>1355.47</v>
      </c>
      <c r="L222" s="41">
        <v>701</v>
      </c>
      <c r="M222" s="41">
        <v>14</v>
      </c>
      <c r="N222" s="41">
        <v>715</v>
      </c>
      <c r="O222" s="134"/>
    </row>
    <row r="223" spans="1:15" x14ac:dyDescent="0.15">
      <c r="A223" s="35" t="s">
        <v>264</v>
      </c>
      <c r="B223" s="44">
        <v>519</v>
      </c>
      <c r="C223" s="44" t="s">
        <v>346</v>
      </c>
      <c r="D223" s="36" t="s">
        <v>232</v>
      </c>
      <c r="E223" s="37">
        <v>34000000</v>
      </c>
      <c r="F223" s="36" t="s">
        <v>347</v>
      </c>
      <c r="G223" s="39">
        <v>6.5</v>
      </c>
      <c r="H223" s="36" t="s">
        <v>135</v>
      </c>
      <c r="I223" s="39">
        <v>7.25</v>
      </c>
      <c r="J223" s="41">
        <v>34000000000</v>
      </c>
      <c r="K223" s="41">
        <v>34000000000</v>
      </c>
      <c r="L223" s="41">
        <v>34000000</v>
      </c>
      <c r="M223" s="41">
        <v>533590</v>
      </c>
      <c r="N223" s="41">
        <v>34533590</v>
      </c>
      <c r="O223" s="134"/>
    </row>
    <row r="224" spans="1:15" x14ac:dyDescent="0.15">
      <c r="A224" s="35" t="s">
        <v>264</v>
      </c>
      <c r="B224" s="44">
        <v>519</v>
      </c>
      <c r="C224" s="44" t="s">
        <v>346</v>
      </c>
      <c r="D224" s="36" t="s">
        <v>232</v>
      </c>
      <c r="E224" s="37">
        <v>6000000</v>
      </c>
      <c r="F224" s="36" t="s">
        <v>348</v>
      </c>
      <c r="G224" s="39">
        <v>0</v>
      </c>
      <c r="H224" s="36" t="s">
        <v>135</v>
      </c>
      <c r="I224" s="39">
        <v>7.5</v>
      </c>
      <c r="J224" s="41">
        <v>6000000000</v>
      </c>
      <c r="K224" s="41">
        <v>6000000000</v>
      </c>
      <c r="L224" s="41">
        <v>6000000</v>
      </c>
      <c r="M224" s="41">
        <v>0</v>
      </c>
      <c r="N224" s="41">
        <v>6000000</v>
      </c>
      <c r="O224" s="134"/>
    </row>
    <row r="225" spans="1:15" x14ac:dyDescent="0.15">
      <c r="A225" s="35" t="s">
        <v>258</v>
      </c>
      <c r="B225" s="44">
        <v>536</v>
      </c>
      <c r="C225" s="44" t="s">
        <v>352</v>
      </c>
      <c r="D225" s="36" t="s">
        <v>38</v>
      </c>
      <c r="E225" s="37">
        <v>302</v>
      </c>
      <c r="F225" s="36" t="s">
        <v>353</v>
      </c>
      <c r="G225" s="39">
        <v>3.7</v>
      </c>
      <c r="H225" s="36" t="s">
        <v>65</v>
      </c>
      <c r="I225" s="39">
        <v>19.5</v>
      </c>
      <c r="J225" s="41">
        <v>302000</v>
      </c>
      <c r="K225" s="41">
        <v>225952.75</v>
      </c>
      <c r="L225" s="41">
        <v>5019186</v>
      </c>
      <c r="M225" s="41">
        <v>14495</v>
      </c>
      <c r="N225" s="41">
        <v>5033681</v>
      </c>
      <c r="O225" s="134"/>
    </row>
    <row r="226" spans="1:15" x14ac:dyDescent="0.15">
      <c r="A226" s="35" t="s">
        <v>344</v>
      </c>
      <c r="B226" s="44">
        <v>536</v>
      </c>
      <c r="C226" s="44" t="s">
        <v>352</v>
      </c>
      <c r="D226" s="36" t="s">
        <v>38</v>
      </c>
      <c r="E226" s="37">
        <v>19</v>
      </c>
      <c r="F226" s="36" t="s">
        <v>354</v>
      </c>
      <c r="G226" s="39">
        <v>4</v>
      </c>
      <c r="H226" s="36" t="s">
        <v>65</v>
      </c>
      <c r="I226" s="39">
        <v>19.5</v>
      </c>
      <c r="J226" s="41">
        <v>19000</v>
      </c>
      <c r="K226" s="41">
        <v>21795.68</v>
      </c>
      <c r="L226" s="41">
        <v>484157</v>
      </c>
      <c r="M226" s="41">
        <v>1510</v>
      </c>
      <c r="N226" s="41">
        <v>485667</v>
      </c>
      <c r="O226" s="134"/>
    </row>
    <row r="227" spans="1:15" x14ac:dyDescent="0.15">
      <c r="A227" s="35" t="s">
        <v>344</v>
      </c>
      <c r="B227" s="44">
        <v>536</v>
      </c>
      <c r="C227" s="44" t="s">
        <v>352</v>
      </c>
      <c r="D227" s="36" t="s">
        <v>38</v>
      </c>
      <c r="E227" s="37">
        <v>17</v>
      </c>
      <c r="F227" s="36" t="s">
        <v>355</v>
      </c>
      <c r="G227" s="39">
        <v>4.7</v>
      </c>
      <c r="H227" s="36" t="s">
        <v>65</v>
      </c>
      <c r="I227" s="39">
        <v>19.5</v>
      </c>
      <c r="J227" s="41">
        <v>17000</v>
      </c>
      <c r="K227" s="41">
        <v>19964.68</v>
      </c>
      <c r="L227" s="41">
        <v>443484</v>
      </c>
      <c r="M227" s="41">
        <v>1620</v>
      </c>
      <c r="N227" s="41">
        <v>445104</v>
      </c>
      <c r="O227" s="134"/>
    </row>
    <row r="228" spans="1:15" x14ac:dyDescent="0.15">
      <c r="A228" s="35" t="s">
        <v>344</v>
      </c>
      <c r="B228" s="44">
        <v>536</v>
      </c>
      <c r="C228" s="44" t="s">
        <v>352</v>
      </c>
      <c r="D228" s="36" t="s">
        <v>38</v>
      </c>
      <c r="E228" s="37">
        <v>11.5</v>
      </c>
      <c r="F228" s="36" t="s">
        <v>356</v>
      </c>
      <c r="G228" s="39">
        <v>5.5</v>
      </c>
      <c r="H228" s="36" t="s">
        <v>65</v>
      </c>
      <c r="I228" s="39">
        <v>19.5</v>
      </c>
      <c r="J228" s="41">
        <v>11500</v>
      </c>
      <c r="K228" s="41">
        <v>13870.16</v>
      </c>
      <c r="L228" s="41">
        <v>308104</v>
      </c>
      <c r="M228" s="41">
        <v>1312</v>
      </c>
      <c r="N228" s="41">
        <v>309416</v>
      </c>
      <c r="O228" s="134"/>
    </row>
    <row r="229" spans="1:15" x14ac:dyDescent="0.15">
      <c r="A229" s="35" t="s">
        <v>357</v>
      </c>
      <c r="B229" s="44">
        <v>536</v>
      </c>
      <c r="C229" s="44" t="s">
        <v>352</v>
      </c>
      <c r="D229" s="36" t="s">
        <v>38</v>
      </c>
      <c r="E229" s="37">
        <v>20</v>
      </c>
      <c r="F229" s="36" t="s">
        <v>358</v>
      </c>
      <c r="G229" s="39">
        <v>7.5</v>
      </c>
      <c r="H229" s="36" t="s">
        <v>65</v>
      </c>
      <c r="I229" s="39">
        <v>19.5</v>
      </c>
      <c r="J229" s="41">
        <v>20000</v>
      </c>
      <c r="K229" s="41">
        <v>25760.82</v>
      </c>
      <c r="L229" s="41">
        <v>572236</v>
      </c>
      <c r="M229" s="41">
        <v>3295</v>
      </c>
      <c r="N229" s="41">
        <v>575531</v>
      </c>
      <c r="O229" s="134"/>
    </row>
    <row r="230" spans="1:15" x14ac:dyDescent="0.15">
      <c r="A230" s="35"/>
      <c r="B230" s="44"/>
      <c r="C230" s="44"/>
      <c r="D230" s="36"/>
      <c r="E230" s="37"/>
      <c r="F230" s="36"/>
      <c r="G230" s="39"/>
      <c r="H230" s="36"/>
      <c r="I230" s="39"/>
      <c r="J230" s="41"/>
      <c r="K230" s="41"/>
      <c r="L230" s="41"/>
      <c r="M230" s="41"/>
      <c r="N230" s="41"/>
      <c r="O230" s="134"/>
    </row>
    <row r="231" spans="1:15" x14ac:dyDescent="0.15">
      <c r="A231" s="35" t="s">
        <v>69</v>
      </c>
      <c r="B231" s="44">
        <v>557</v>
      </c>
      <c r="C231" s="44" t="s">
        <v>359</v>
      </c>
      <c r="D231" s="36" t="s">
        <v>38</v>
      </c>
      <c r="E231" s="37">
        <v>120.8</v>
      </c>
      <c r="F231" s="36" t="s">
        <v>233</v>
      </c>
      <c r="G231" s="39">
        <v>4.2</v>
      </c>
      <c r="H231" s="36" t="s">
        <v>57</v>
      </c>
      <c r="I231" s="39">
        <v>9.75</v>
      </c>
      <c r="J231" s="41">
        <v>120800</v>
      </c>
      <c r="K231" s="41">
        <v>0</v>
      </c>
      <c r="L231" s="41">
        <v>0</v>
      </c>
      <c r="M231" s="41"/>
      <c r="N231" s="41"/>
      <c r="O231" s="134"/>
    </row>
    <row r="232" spans="1:15" x14ac:dyDescent="0.15">
      <c r="A232" s="35" t="s">
        <v>360</v>
      </c>
      <c r="B232" s="44">
        <v>557</v>
      </c>
      <c r="C232" s="44" t="s">
        <v>359</v>
      </c>
      <c r="D232" s="36" t="s">
        <v>38</v>
      </c>
      <c r="E232" s="37">
        <v>41.9</v>
      </c>
      <c r="F232" s="36" t="s">
        <v>235</v>
      </c>
      <c r="G232" s="39">
        <v>5</v>
      </c>
      <c r="H232" s="36" t="s">
        <v>57</v>
      </c>
      <c r="I232" s="39">
        <v>19.5</v>
      </c>
      <c r="J232" s="41"/>
      <c r="K232" s="41"/>
      <c r="L232" s="41"/>
      <c r="M232" s="41"/>
      <c r="N232" s="41"/>
      <c r="O232" s="134"/>
    </row>
    <row r="233" spans="1:15" x14ac:dyDescent="0.15">
      <c r="A233" s="35" t="s">
        <v>360</v>
      </c>
      <c r="B233" s="44">
        <v>557</v>
      </c>
      <c r="C233" s="44" t="s">
        <v>359</v>
      </c>
      <c r="D233" s="36" t="s">
        <v>38</v>
      </c>
      <c r="E233" s="37">
        <v>11</v>
      </c>
      <c r="F233" s="36" t="s">
        <v>361</v>
      </c>
      <c r="G233" s="39">
        <v>5</v>
      </c>
      <c r="H233" s="36" t="s">
        <v>57</v>
      </c>
      <c r="I233" s="39">
        <v>19.75</v>
      </c>
      <c r="J233" s="41"/>
      <c r="K233" s="41"/>
      <c r="L233" s="41"/>
      <c r="M233" s="41"/>
      <c r="N233" s="41"/>
      <c r="O233" s="134"/>
    </row>
    <row r="234" spans="1:15" x14ac:dyDescent="0.15">
      <c r="A234" s="35" t="s">
        <v>360</v>
      </c>
      <c r="B234" s="44">
        <v>557</v>
      </c>
      <c r="C234" s="44" t="s">
        <v>359</v>
      </c>
      <c r="D234" s="36" t="s">
        <v>38</v>
      </c>
      <c r="E234" s="37">
        <v>64</v>
      </c>
      <c r="F234" s="36" t="s">
        <v>362</v>
      </c>
      <c r="G234" s="39">
        <v>3</v>
      </c>
      <c r="H234" s="36" t="s">
        <v>57</v>
      </c>
      <c r="I234" s="39">
        <v>20</v>
      </c>
      <c r="J234" s="41"/>
      <c r="K234" s="41"/>
      <c r="L234" s="41"/>
      <c r="M234" s="41"/>
      <c r="N234" s="41"/>
      <c r="O234" s="134"/>
    </row>
    <row r="235" spans="1:15" x14ac:dyDescent="0.15">
      <c r="A235" s="35" t="s">
        <v>264</v>
      </c>
      <c r="B235" s="44">
        <v>571</v>
      </c>
      <c r="C235" s="44" t="s">
        <v>363</v>
      </c>
      <c r="D235" s="36" t="s">
        <v>232</v>
      </c>
      <c r="E235" s="37">
        <v>90000000</v>
      </c>
      <c r="F235" s="36" t="s">
        <v>364</v>
      </c>
      <c r="G235" s="39">
        <v>5</v>
      </c>
      <c r="H235" s="36" t="s">
        <v>135</v>
      </c>
      <c r="I235" s="39">
        <v>6.5</v>
      </c>
      <c r="J235" s="41">
        <v>90000000000</v>
      </c>
      <c r="K235" s="41">
        <v>90000000000</v>
      </c>
      <c r="L235" s="41">
        <v>90000000</v>
      </c>
      <c r="M235" s="41">
        <v>1092361</v>
      </c>
      <c r="N235" s="41">
        <v>91092361</v>
      </c>
      <c r="O235" s="134"/>
    </row>
    <row r="236" spans="1:15" x14ac:dyDescent="0.15">
      <c r="A236" s="35" t="s">
        <v>264</v>
      </c>
      <c r="B236" s="44">
        <v>571</v>
      </c>
      <c r="C236" s="44" t="s">
        <v>363</v>
      </c>
      <c r="D236" s="36" t="s">
        <v>232</v>
      </c>
      <c r="E236" s="37">
        <v>21495000</v>
      </c>
      <c r="F236" s="36" t="s">
        <v>365</v>
      </c>
      <c r="G236" s="39">
        <v>0</v>
      </c>
      <c r="H236" s="36" t="s">
        <v>135</v>
      </c>
      <c r="I236" s="39">
        <v>6.75</v>
      </c>
      <c r="J236" s="41">
        <v>21495000000</v>
      </c>
      <c r="K236" s="41">
        <v>21495000000</v>
      </c>
      <c r="L236" s="41">
        <v>21495000</v>
      </c>
      <c r="M236" s="41">
        <v>0</v>
      </c>
      <c r="N236" s="41">
        <v>21495000</v>
      </c>
      <c r="O236" s="134"/>
    </row>
    <row r="237" spans="1:15" x14ac:dyDescent="0.15">
      <c r="A237" s="35" t="s">
        <v>264</v>
      </c>
      <c r="B237" s="44">
        <v>571</v>
      </c>
      <c r="C237" s="44" t="s">
        <v>363</v>
      </c>
      <c r="D237" s="36" t="s">
        <v>232</v>
      </c>
      <c r="E237" s="37">
        <v>3500000</v>
      </c>
      <c r="F237" s="36" t="s">
        <v>366</v>
      </c>
      <c r="G237" s="39">
        <v>0</v>
      </c>
      <c r="H237" s="36" t="s">
        <v>135</v>
      </c>
      <c r="I237" s="39">
        <v>6.75</v>
      </c>
      <c r="J237" s="41">
        <v>3500000000</v>
      </c>
      <c r="K237" s="41">
        <v>3500000000</v>
      </c>
      <c r="L237" s="41">
        <v>3500000</v>
      </c>
      <c r="M237" s="41">
        <v>0</v>
      </c>
      <c r="N237" s="41">
        <v>3500000</v>
      </c>
      <c r="O237" s="134"/>
    </row>
    <row r="238" spans="1:15" x14ac:dyDescent="0.15">
      <c r="A238" s="35" t="s">
        <v>264</v>
      </c>
      <c r="B238" s="44">
        <v>571</v>
      </c>
      <c r="C238" s="44" t="s">
        <v>363</v>
      </c>
      <c r="D238" s="36" t="s">
        <v>232</v>
      </c>
      <c r="E238" s="37">
        <v>5000</v>
      </c>
      <c r="F238" s="36" t="s">
        <v>367</v>
      </c>
      <c r="G238" s="39">
        <v>0</v>
      </c>
      <c r="H238" s="36" t="s">
        <v>135</v>
      </c>
      <c r="I238" s="39">
        <v>6.75</v>
      </c>
      <c r="J238" s="41">
        <v>5000000</v>
      </c>
      <c r="K238" s="41">
        <v>5000000</v>
      </c>
      <c r="L238" s="41">
        <v>5000</v>
      </c>
      <c r="M238" s="41">
        <v>0</v>
      </c>
      <c r="N238" s="41">
        <v>5000</v>
      </c>
      <c r="O238" s="134"/>
    </row>
    <row r="239" spans="1:15" x14ac:dyDescent="0.15">
      <c r="A239" s="35"/>
      <c r="B239" s="44"/>
      <c r="C239" s="44"/>
      <c r="D239" s="36"/>
      <c r="E239" s="37"/>
      <c r="F239" s="36"/>
      <c r="G239" s="39"/>
      <c r="H239" s="36"/>
      <c r="I239" s="39"/>
      <c r="J239" s="39"/>
      <c r="K239" s="41"/>
      <c r="L239" s="41"/>
      <c r="M239" s="41"/>
      <c r="N239" s="41"/>
      <c r="O239" s="134"/>
    </row>
    <row r="240" spans="1:15" x14ac:dyDescent="0.15">
      <c r="A240" s="35" t="s">
        <v>332</v>
      </c>
      <c r="B240" s="44">
        <v>582</v>
      </c>
      <c r="C240" s="44" t="s">
        <v>368</v>
      </c>
      <c r="D240" s="36" t="s">
        <v>38</v>
      </c>
      <c r="E240" s="37">
        <v>750</v>
      </c>
      <c r="F240" s="36" t="s">
        <v>353</v>
      </c>
      <c r="G240" s="39">
        <v>4.5</v>
      </c>
      <c r="H240" s="36" t="s">
        <v>65</v>
      </c>
      <c r="I240" s="39">
        <v>18.5</v>
      </c>
      <c r="J240" s="41">
        <v>750000</v>
      </c>
      <c r="K240" s="41">
        <v>647542</v>
      </c>
      <c r="L240" s="41">
        <v>14384129</v>
      </c>
      <c r="M240" s="41">
        <v>106105</v>
      </c>
      <c r="N240" s="41">
        <v>14490234</v>
      </c>
      <c r="O240" s="134"/>
    </row>
    <row r="241" spans="1:15" x14ac:dyDescent="0.15">
      <c r="A241" s="35" t="s">
        <v>336</v>
      </c>
      <c r="B241" s="44">
        <v>582</v>
      </c>
      <c r="C241" s="44" t="s">
        <v>368</v>
      </c>
      <c r="D241" s="36" t="s">
        <v>38</v>
      </c>
      <c r="E241" s="37">
        <v>45</v>
      </c>
      <c r="F241" s="36" t="s">
        <v>354</v>
      </c>
      <c r="G241" s="39">
        <v>4.5</v>
      </c>
      <c r="H241" s="36" t="s">
        <v>65</v>
      </c>
      <c r="I241" s="39">
        <v>18.5</v>
      </c>
      <c r="J241" s="41">
        <v>45000</v>
      </c>
      <c r="K241" s="41">
        <v>38911</v>
      </c>
      <c r="L241" s="41">
        <v>864347</v>
      </c>
      <c r="M241" s="41">
        <v>6376</v>
      </c>
      <c r="N241" s="41">
        <v>870723</v>
      </c>
      <c r="O241" s="134"/>
    </row>
    <row r="242" spans="1:15" x14ac:dyDescent="0.15">
      <c r="A242" s="35" t="s">
        <v>336</v>
      </c>
      <c r="B242" s="44">
        <v>582</v>
      </c>
      <c r="C242" s="44" t="s">
        <v>368</v>
      </c>
      <c r="D242" s="36" t="s">
        <v>38</v>
      </c>
      <c r="E242" s="37">
        <v>19</v>
      </c>
      <c r="F242" s="36" t="s">
        <v>355</v>
      </c>
      <c r="G242" s="39">
        <v>4.5</v>
      </c>
      <c r="H242" s="36" t="s">
        <v>65</v>
      </c>
      <c r="I242" s="39">
        <v>18.5</v>
      </c>
      <c r="J242" s="41">
        <v>19000</v>
      </c>
      <c r="K242" s="41">
        <v>21210</v>
      </c>
      <c r="L242" s="41">
        <v>471147</v>
      </c>
      <c r="M242" s="41">
        <v>3475</v>
      </c>
      <c r="N242" s="41">
        <v>474622</v>
      </c>
      <c r="O242" s="134"/>
    </row>
    <row r="243" spans="1:15" x14ac:dyDescent="0.15">
      <c r="A243" s="35" t="s">
        <v>336</v>
      </c>
      <c r="B243" s="44">
        <v>582</v>
      </c>
      <c r="C243" s="44" t="s">
        <v>368</v>
      </c>
      <c r="D243" s="36" t="s">
        <v>38</v>
      </c>
      <c r="E243" s="37">
        <v>9</v>
      </c>
      <c r="F243" s="36" t="s">
        <v>356</v>
      </c>
      <c r="G243" s="39">
        <v>4.5</v>
      </c>
      <c r="H243" s="36" t="s">
        <v>65</v>
      </c>
      <c r="I243" s="39">
        <v>18.5</v>
      </c>
      <c r="J243" s="41">
        <v>9000</v>
      </c>
      <c r="K243" s="41">
        <v>10047</v>
      </c>
      <c r="L243" s="41">
        <v>223178</v>
      </c>
      <c r="M243" s="41">
        <v>1646</v>
      </c>
      <c r="N243" s="41">
        <v>224824</v>
      </c>
      <c r="O243" s="134"/>
    </row>
    <row r="244" spans="1:15" x14ac:dyDescent="0.15">
      <c r="A244" s="35" t="s">
        <v>336</v>
      </c>
      <c r="B244" s="44">
        <v>582</v>
      </c>
      <c r="C244" s="44" t="s">
        <v>368</v>
      </c>
      <c r="D244" s="36" t="s">
        <v>38</v>
      </c>
      <c r="E244" s="37">
        <v>24.6</v>
      </c>
      <c r="F244" s="36" t="s">
        <v>358</v>
      </c>
      <c r="G244" s="39">
        <v>4.5</v>
      </c>
      <c r="H244" s="36" t="s">
        <v>65</v>
      </c>
      <c r="I244" s="39">
        <v>18.5</v>
      </c>
      <c r="J244" s="41">
        <v>24600</v>
      </c>
      <c r="K244" s="41">
        <v>27462</v>
      </c>
      <c r="L244" s="41">
        <v>610025</v>
      </c>
      <c r="M244" s="41">
        <v>4500</v>
      </c>
      <c r="N244" s="41">
        <v>614525</v>
      </c>
      <c r="O244" s="134"/>
    </row>
    <row r="245" spans="1:15" x14ac:dyDescent="0.15">
      <c r="A245" s="35" t="s">
        <v>336</v>
      </c>
      <c r="B245" s="44">
        <v>582</v>
      </c>
      <c r="C245" s="44" t="s">
        <v>368</v>
      </c>
      <c r="D245" s="36" t="s">
        <v>38</v>
      </c>
      <c r="E245" s="37">
        <v>112.4</v>
      </c>
      <c r="F245" s="36" t="s">
        <v>369</v>
      </c>
      <c r="G245" s="39">
        <v>4.5</v>
      </c>
      <c r="H245" s="36" t="s">
        <v>65</v>
      </c>
      <c r="I245" s="39">
        <v>18.5</v>
      </c>
      <c r="J245" s="41">
        <v>112400</v>
      </c>
      <c r="K245" s="41">
        <v>125475</v>
      </c>
      <c r="L245" s="41">
        <v>2787230</v>
      </c>
      <c r="M245" s="41">
        <v>20560</v>
      </c>
      <c r="N245" s="41">
        <v>2807790</v>
      </c>
      <c r="O245" s="134"/>
    </row>
    <row r="246" spans="1:15" x14ac:dyDescent="0.15">
      <c r="A246" s="35"/>
      <c r="B246" s="44"/>
      <c r="C246" s="44"/>
      <c r="D246" s="36"/>
      <c r="E246" s="37"/>
      <c r="F246" s="36"/>
      <c r="G246" s="39"/>
      <c r="H246" s="36"/>
      <c r="I246" s="39"/>
      <c r="J246" s="39"/>
      <c r="K246" s="41"/>
      <c r="L246" s="41"/>
      <c r="M246" s="41"/>
      <c r="N246" s="41"/>
      <c r="O246" s="134"/>
    </row>
    <row r="247" spans="1:15" x14ac:dyDescent="0.15">
      <c r="A247" s="35" t="s">
        <v>264</v>
      </c>
      <c r="B247" s="44">
        <v>602</v>
      </c>
      <c r="C247" s="44" t="s">
        <v>370</v>
      </c>
      <c r="D247" s="36" t="s">
        <v>232</v>
      </c>
      <c r="E247" s="37">
        <v>34500000</v>
      </c>
      <c r="F247" s="36" t="s">
        <v>371</v>
      </c>
      <c r="G247" s="39">
        <v>6</v>
      </c>
      <c r="H247" s="36" t="s">
        <v>135</v>
      </c>
      <c r="I247" s="39">
        <v>6.75</v>
      </c>
      <c r="J247" s="41">
        <v>34500000000</v>
      </c>
      <c r="K247" s="41">
        <v>0</v>
      </c>
      <c r="L247" s="41">
        <v>0</v>
      </c>
      <c r="M247" s="41"/>
      <c r="N247" s="41"/>
      <c r="O247" s="134"/>
    </row>
    <row r="248" spans="1:15" x14ac:dyDescent="0.15">
      <c r="A248" s="35" t="s">
        <v>372</v>
      </c>
      <c r="B248" s="44">
        <v>602</v>
      </c>
      <c r="C248" s="44" t="s">
        <v>370</v>
      </c>
      <c r="D248" s="36" t="s">
        <v>232</v>
      </c>
      <c r="E248" s="37">
        <v>30500000</v>
      </c>
      <c r="F248" s="36" t="s">
        <v>373</v>
      </c>
      <c r="G248" s="39">
        <v>1</v>
      </c>
      <c r="H248" s="36" t="s">
        <v>135</v>
      </c>
      <c r="I248" s="39">
        <v>7</v>
      </c>
      <c r="J248" s="41">
        <v>30500000000</v>
      </c>
      <c r="K248" s="41">
        <v>0</v>
      </c>
      <c r="L248" s="41">
        <v>0</v>
      </c>
      <c r="M248" s="41"/>
      <c r="N248" s="41"/>
      <c r="O248" s="134"/>
    </row>
    <row r="249" spans="1:15" x14ac:dyDescent="0.15">
      <c r="A249" s="35" t="s">
        <v>258</v>
      </c>
      <c r="B249" s="44">
        <v>607</v>
      </c>
      <c r="C249" s="44" t="s">
        <v>374</v>
      </c>
      <c r="D249" s="36" t="s">
        <v>232</v>
      </c>
      <c r="E249" s="37">
        <v>52800000</v>
      </c>
      <c r="F249" s="36" t="s">
        <v>290</v>
      </c>
      <c r="G249" s="39">
        <v>7.5</v>
      </c>
      <c r="H249" s="36" t="s">
        <v>135</v>
      </c>
      <c r="I249" s="39">
        <v>9.75</v>
      </c>
      <c r="J249" s="41">
        <v>52800000000</v>
      </c>
      <c r="K249" s="41">
        <v>52800000000</v>
      </c>
      <c r="L249" s="41">
        <v>52800000</v>
      </c>
      <c r="M249" s="41">
        <v>304024</v>
      </c>
      <c r="N249" s="41">
        <v>53104024</v>
      </c>
      <c r="O249" s="134"/>
    </row>
    <row r="250" spans="1:15" x14ac:dyDescent="0.15">
      <c r="A250" s="35" t="s">
        <v>258</v>
      </c>
      <c r="B250" s="44">
        <v>607</v>
      </c>
      <c r="C250" s="44" t="s">
        <v>374</v>
      </c>
      <c r="D250" s="36" t="s">
        <v>232</v>
      </c>
      <c r="E250" s="37">
        <v>2700000</v>
      </c>
      <c r="F250" s="36" t="s">
        <v>375</v>
      </c>
      <c r="G250" s="39">
        <v>9</v>
      </c>
      <c r="H250" s="36" t="s">
        <v>135</v>
      </c>
      <c r="I250" s="39">
        <v>9.75</v>
      </c>
      <c r="J250" s="41">
        <v>2700000000</v>
      </c>
      <c r="K250" s="41">
        <v>2700000000</v>
      </c>
      <c r="L250" s="41">
        <v>2700000</v>
      </c>
      <c r="M250" s="41">
        <v>18541</v>
      </c>
      <c r="N250" s="41">
        <v>2718541</v>
      </c>
      <c r="O250" s="134"/>
    </row>
    <row r="251" spans="1:15" x14ac:dyDescent="0.15">
      <c r="A251" s="35" t="s">
        <v>258</v>
      </c>
      <c r="B251" s="44">
        <v>607</v>
      </c>
      <c r="C251" s="44" t="s">
        <v>374</v>
      </c>
      <c r="D251" s="36" t="s">
        <v>232</v>
      </c>
      <c r="E251" s="37">
        <v>4500000</v>
      </c>
      <c r="F251" s="36" t="s">
        <v>291</v>
      </c>
      <c r="G251" s="39">
        <v>0</v>
      </c>
      <c r="H251" s="36" t="s">
        <v>135</v>
      </c>
      <c r="I251" s="39">
        <v>10</v>
      </c>
      <c r="J251" s="41">
        <v>4500000000</v>
      </c>
      <c r="K251" s="41">
        <v>4500000000</v>
      </c>
      <c r="L251" s="41">
        <v>4500000</v>
      </c>
      <c r="M251" s="41">
        <v>0</v>
      </c>
      <c r="N251" s="41">
        <v>4500000</v>
      </c>
      <c r="O251" s="134"/>
    </row>
    <row r="252" spans="1:15" x14ac:dyDescent="0.15">
      <c r="A252" s="35"/>
      <c r="B252" s="44"/>
      <c r="C252" s="44"/>
      <c r="D252" s="36"/>
      <c r="E252" s="37"/>
      <c r="F252" s="36"/>
      <c r="G252" s="39"/>
      <c r="H252" s="36"/>
      <c r="I252" s="39"/>
      <c r="J252" s="39"/>
      <c r="K252" s="41"/>
      <c r="L252" s="41"/>
      <c r="M252" s="41"/>
      <c r="N252" s="41"/>
      <c r="O252" s="134"/>
    </row>
    <row r="253" spans="1:15" x14ac:dyDescent="0.15">
      <c r="A253" s="35" t="s">
        <v>264</v>
      </c>
      <c r="B253" s="44">
        <v>612</v>
      </c>
      <c r="C253" s="44" t="s">
        <v>376</v>
      </c>
      <c r="D253" s="36" t="s">
        <v>232</v>
      </c>
      <c r="E253" s="37">
        <v>34500000</v>
      </c>
      <c r="F253" s="36" t="s">
        <v>377</v>
      </c>
      <c r="G253" s="39">
        <v>6</v>
      </c>
      <c r="H253" s="36" t="s">
        <v>135</v>
      </c>
      <c r="I253" s="39">
        <v>7.25</v>
      </c>
      <c r="J253" s="41">
        <v>34500000000</v>
      </c>
      <c r="K253" s="41">
        <v>34500000000</v>
      </c>
      <c r="L253" s="41">
        <v>34500000</v>
      </c>
      <c r="M253" s="41">
        <v>500683</v>
      </c>
      <c r="N253" s="41">
        <v>35000683</v>
      </c>
      <c r="O253" s="134"/>
    </row>
    <row r="254" spans="1:15" x14ac:dyDescent="0.15">
      <c r="A254" s="35" t="s">
        <v>264</v>
      </c>
      <c r="B254" s="44">
        <v>612</v>
      </c>
      <c r="C254" s="44" t="s">
        <v>376</v>
      </c>
      <c r="D254" s="36" t="s">
        <v>232</v>
      </c>
      <c r="E254" s="37">
        <v>10500000</v>
      </c>
      <c r="F254" s="36" t="s">
        <v>378</v>
      </c>
      <c r="G254" s="39">
        <v>0</v>
      </c>
      <c r="H254" s="36" t="s">
        <v>135</v>
      </c>
      <c r="I254" s="39">
        <v>7.5</v>
      </c>
      <c r="J254" s="41">
        <v>10500000000</v>
      </c>
      <c r="K254" s="41">
        <v>10500000000</v>
      </c>
      <c r="L254" s="41">
        <v>10500000</v>
      </c>
      <c r="M254" s="41">
        <v>0</v>
      </c>
      <c r="N254" s="41">
        <v>10500000</v>
      </c>
      <c r="O254" s="134"/>
    </row>
    <row r="255" spans="1:15" x14ac:dyDescent="0.15">
      <c r="A255" s="35" t="s">
        <v>264</v>
      </c>
      <c r="B255" s="44">
        <v>614</v>
      </c>
      <c r="C255" s="44" t="s">
        <v>379</v>
      </c>
      <c r="D255" s="36" t="s">
        <v>232</v>
      </c>
      <c r="E255" s="37">
        <v>13500000</v>
      </c>
      <c r="F255" s="36" t="s">
        <v>380</v>
      </c>
      <c r="G255" s="39">
        <v>6.5</v>
      </c>
      <c r="H255" s="36" t="s">
        <v>135</v>
      </c>
      <c r="I255" s="39">
        <v>6.5</v>
      </c>
      <c r="J255" s="41">
        <v>13500000000</v>
      </c>
      <c r="K255" s="41">
        <v>13500000000</v>
      </c>
      <c r="L255" s="41">
        <v>13500000</v>
      </c>
      <c r="M255" s="41">
        <v>139709</v>
      </c>
      <c r="N255" s="41">
        <v>13639709</v>
      </c>
      <c r="O255" s="134"/>
    </row>
    <row r="256" spans="1:15" x14ac:dyDescent="0.15">
      <c r="A256" s="35" t="s">
        <v>264</v>
      </c>
      <c r="B256" s="44">
        <v>614</v>
      </c>
      <c r="C256" s="44" t="s">
        <v>379</v>
      </c>
      <c r="D256" s="36" t="s">
        <v>232</v>
      </c>
      <c r="E256" s="37">
        <v>10500000</v>
      </c>
      <c r="F256" s="36" t="s">
        <v>381</v>
      </c>
      <c r="G256" s="39">
        <v>0</v>
      </c>
      <c r="H256" s="36" t="s">
        <v>135</v>
      </c>
      <c r="I256" s="39">
        <v>6.75</v>
      </c>
      <c r="J256" s="41">
        <v>10500000000</v>
      </c>
      <c r="K256" s="41">
        <v>10500000000</v>
      </c>
      <c r="L256" s="41">
        <v>10500000</v>
      </c>
      <c r="M256" s="41">
        <v>0</v>
      </c>
      <c r="N256" s="41">
        <v>10500000</v>
      </c>
      <c r="O256" s="134"/>
    </row>
    <row r="257" spans="1:15" x14ac:dyDescent="0.15">
      <c r="A257" s="35"/>
      <c r="B257" s="44"/>
      <c r="C257" s="44"/>
      <c r="D257" s="36"/>
      <c r="E257" s="37"/>
      <c r="F257" s="36"/>
      <c r="G257" s="39"/>
      <c r="H257" s="36"/>
      <c r="I257" s="39"/>
      <c r="J257" s="41"/>
      <c r="K257" s="41"/>
      <c r="L257" s="41"/>
      <c r="M257" s="41"/>
      <c r="N257" s="41"/>
      <c r="O257" s="134"/>
    </row>
    <row r="258" spans="1:15" x14ac:dyDescent="0.15">
      <c r="A258" s="35" t="s">
        <v>382</v>
      </c>
      <c r="B258" s="44">
        <v>626</v>
      </c>
      <c r="C258" s="44" t="s">
        <v>383</v>
      </c>
      <c r="D258" s="36" t="s">
        <v>342</v>
      </c>
      <c r="E258" s="37">
        <v>100000</v>
      </c>
      <c r="F258" s="36" t="s">
        <v>384</v>
      </c>
      <c r="G258" s="39">
        <v>0</v>
      </c>
      <c r="H258" s="36" t="s">
        <v>261</v>
      </c>
      <c r="I258" s="39">
        <v>0.5</v>
      </c>
      <c r="J258" s="41"/>
      <c r="K258" s="41"/>
      <c r="L258" s="41"/>
      <c r="M258" s="41"/>
      <c r="N258" s="41"/>
      <c r="O258" s="134"/>
    </row>
    <row r="259" spans="1:15" x14ac:dyDescent="0.15">
      <c r="A259" s="35" t="s">
        <v>382</v>
      </c>
      <c r="B259" s="44">
        <v>626</v>
      </c>
      <c r="C259" s="44" t="s">
        <v>383</v>
      </c>
      <c r="D259" s="36" t="s">
        <v>342</v>
      </c>
      <c r="E259" s="37">
        <v>100000</v>
      </c>
      <c r="F259" s="36" t="s">
        <v>385</v>
      </c>
      <c r="G259" s="39">
        <v>0</v>
      </c>
      <c r="H259" s="36" t="s">
        <v>261</v>
      </c>
      <c r="I259" s="39">
        <v>0.25</v>
      </c>
      <c r="J259" s="41"/>
      <c r="K259" s="41"/>
      <c r="L259" s="41"/>
      <c r="M259" s="41"/>
      <c r="N259" s="41"/>
      <c r="O259" s="134"/>
    </row>
    <row r="260" spans="1:15" x14ac:dyDescent="0.15">
      <c r="A260" s="35" t="s">
        <v>264</v>
      </c>
      <c r="B260" s="44">
        <v>628</v>
      </c>
      <c r="C260" s="44" t="s">
        <v>386</v>
      </c>
      <c r="D260" s="36" t="s">
        <v>232</v>
      </c>
      <c r="E260" s="37">
        <v>33500000</v>
      </c>
      <c r="F260" s="36" t="s">
        <v>387</v>
      </c>
      <c r="G260" s="39">
        <v>6.5</v>
      </c>
      <c r="H260" s="36" t="s">
        <v>135</v>
      </c>
      <c r="I260" s="39">
        <v>7.25</v>
      </c>
      <c r="J260" s="41">
        <v>33500000000</v>
      </c>
      <c r="K260" s="41">
        <v>33500000000</v>
      </c>
      <c r="L260" s="41">
        <v>33500000</v>
      </c>
      <c r="M260" s="41">
        <v>525743</v>
      </c>
      <c r="N260" s="41">
        <v>34025743</v>
      </c>
      <c r="O260" s="134"/>
    </row>
    <row r="261" spans="1:15" x14ac:dyDescent="0.15">
      <c r="A261" s="35" t="s">
        <v>264</v>
      </c>
      <c r="B261" s="44">
        <v>628</v>
      </c>
      <c r="C261" s="44" t="s">
        <v>386</v>
      </c>
      <c r="D261" s="36" t="s">
        <v>232</v>
      </c>
      <c r="E261" s="37">
        <v>6500000</v>
      </c>
      <c r="F261" s="36" t="s">
        <v>388</v>
      </c>
      <c r="G261" s="39">
        <v>0</v>
      </c>
      <c r="H261" s="36" t="s">
        <v>135</v>
      </c>
      <c r="I261" s="39">
        <v>7.5</v>
      </c>
      <c r="J261" s="41">
        <v>6500000000</v>
      </c>
      <c r="K261" s="41">
        <v>6500000000</v>
      </c>
      <c r="L261" s="41">
        <v>6500000</v>
      </c>
      <c r="M261" s="41">
        <v>0</v>
      </c>
      <c r="N261" s="41">
        <v>6500000</v>
      </c>
      <c r="O261" s="134"/>
    </row>
    <row r="262" spans="1:15" x14ac:dyDescent="0.15">
      <c r="A262" s="35" t="s">
        <v>264</v>
      </c>
      <c r="B262" s="44">
        <v>631</v>
      </c>
      <c r="C262" s="44" t="s">
        <v>389</v>
      </c>
      <c r="D262" s="36" t="s">
        <v>232</v>
      </c>
      <c r="E262" s="37">
        <v>25000000</v>
      </c>
      <c r="F262" s="36" t="s">
        <v>390</v>
      </c>
      <c r="G262" s="39">
        <v>6.5</v>
      </c>
      <c r="H262" s="36" t="s">
        <v>135</v>
      </c>
      <c r="I262" s="39">
        <v>6</v>
      </c>
      <c r="J262" s="41">
        <v>25000000000</v>
      </c>
      <c r="K262" s="41">
        <v>25000000000</v>
      </c>
      <c r="L262" s="41">
        <v>25000000</v>
      </c>
      <c r="M262" s="41">
        <v>392346</v>
      </c>
      <c r="N262" s="41">
        <v>25392346</v>
      </c>
      <c r="O262" s="134"/>
    </row>
    <row r="263" spans="1:15" x14ac:dyDescent="0.15">
      <c r="A263" s="35" t="s">
        <v>324</v>
      </c>
      <c r="B263" s="44">
        <v>631</v>
      </c>
      <c r="C263" s="44" t="s">
        <v>389</v>
      </c>
      <c r="D263" s="36" t="s">
        <v>232</v>
      </c>
      <c r="E263" s="37">
        <v>3500000</v>
      </c>
      <c r="F263" s="36" t="s">
        <v>391</v>
      </c>
      <c r="G263" s="39">
        <v>7</v>
      </c>
      <c r="H263" s="36" t="s">
        <v>135</v>
      </c>
      <c r="I263" s="39">
        <v>6</v>
      </c>
      <c r="J263" s="41"/>
      <c r="K263" s="41"/>
      <c r="L263" s="41"/>
      <c r="M263" s="41"/>
      <c r="N263" s="41"/>
      <c r="O263" s="134"/>
    </row>
    <row r="264" spans="1:15" x14ac:dyDescent="0.15">
      <c r="A264" s="35" t="s">
        <v>264</v>
      </c>
      <c r="B264" s="44">
        <v>631</v>
      </c>
      <c r="C264" s="44" t="s">
        <v>389</v>
      </c>
      <c r="D264" s="36" t="s">
        <v>232</v>
      </c>
      <c r="E264" s="37">
        <v>10000</v>
      </c>
      <c r="F264" s="36" t="s">
        <v>392</v>
      </c>
      <c r="G264" s="39">
        <v>0</v>
      </c>
      <c r="H264" s="36" t="s">
        <v>135</v>
      </c>
      <c r="I264" s="39">
        <v>6.25</v>
      </c>
      <c r="J264" s="41">
        <v>10000000</v>
      </c>
      <c r="K264" s="41">
        <v>10000000</v>
      </c>
      <c r="L264" s="41">
        <v>10000</v>
      </c>
      <c r="M264" s="41">
        <v>0</v>
      </c>
      <c r="N264" s="41">
        <v>10000</v>
      </c>
      <c r="O264" s="134"/>
    </row>
    <row r="265" spans="1:15" x14ac:dyDescent="0.15">
      <c r="A265" s="35"/>
      <c r="B265" s="44"/>
      <c r="C265" s="44"/>
      <c r="D265" s="36"/>
      <c r="E265" s="37"/>
      <c r="F265" s="36"/>
      <c r="G265" s="39"/>
      <c r="H265" s="36"/>
      <c r="I265" s="39"/>
      <c r="J265" s="41"/>
      <c r="K265" s="41"/>
      <c r="L265" s="41"/>
      <c r="M265" s="41"/>
      <c r="N265" s="41"/>
      <c r="O265" s="134"/>
    </row>
    <row r="266" spans="1:15" x14ac:dyDescent="0.15">
      <c r="A266" s="35" t="s">
        <v>393</v>
      </c>
      <c r="B266" s="44">
        <v>634</v>
      </c>
      <c r="C266" s="44" t="s">
        <v>394</v>
      </c>
      <c r="D266" s="36" t="s">
        <v>342</v>
      </c>
      <c r="E266" s="37">
        <v>50000</v>
      </c>
      <c r="F266" s="36" t="s">
        <v>395</v>
      </c>
      <c r="G266" s="39">
        <v>0</v>
      </c>
      <c r="H266" s="36" t="s">
        <v>261</v>
      </c>
      <c r="I266" s="39">
        <v>8.4931506849315067E-2</v>
      </c>
      <c r="J266" s="41"/>
      <c r="K266" s="41"/>
      <c r="L266" s="41"/>
      <c r="M266" s="41"/>
      <c r="N266" s="41"/>
      <c r="O266" s="134"/>
    </row>
    <row r="267" spans="1:15" x14ac:dyDescent="0.15">
      <c r="A267" s="35" t="s">
        <v>393</v>
      </c>
      <c r="B267" s="44">
        <v>634</v>
      </c>
      <c r="C267" s="44" t="s">
        <v>394</v>
      </c>
      <c r="D267" s="36" t="s">
        <v>342</v>
      </c>
      <c r="E267" s="37">
        <v>50000</v>
      </c>
      <c r="F267" s="36" t="s">
        <v>396</v>
      </c>
      <c r="G267" s="39">
        <v>0</v>
      </c>
      <c r="H267" s="36" t="s">
        <v>261</v>
      </c>
      <c r="I267" s="39">
        <v>0.24931506849315069</v>
      </c>
      <c r="J267" s="41"/>
      <c r="K267" s="41"/>
      <c r="L267" s="41"/>
      <c r="M267" s="41"/>
      <c r="N267" s="41"/>
      <c r="O267" s="134"/>
    </row>
    <row r="268" spans="1:15" x14ac:dyDescent="0.15">
      <c r="A268" s="35" t="s">
        <v>393</v>
      </c>
      <c r="B268" s="44">
        <v>634</v>
      </c>
      <c r="C268" s="44" t="s">
        <v>394</v>
      </c>
      <c r="D268" s="36" t="s">
        <v>342</v>
      </c>
      <c r="E268" s="37">
        <v>50000</v>
      </c>
      <c r="F268" s="36" t="s">
        <v>397</v>
      </c>
      <c r="G268" s="39">
        <v>0</v>
      </c>
      <c r="H268" s="36" t="s">
        <v>261</v>
      </c>
      <c r="I268" s="39">
        <v>0.49589041095890413</v>
      </c>
      <c r="J268" s="7"/>
      <c r="K268" s="7"/>
      <c r="L268" s="7"/>
      <c r="M268" s="7"/>
      <c r="N268" s="7"/>
      <c r="O268" s="134"/>
    </row>
    <row r="269" spans="1:15" x14ac:dyDescent="0.15">
      <c r="A269" s="35" t="s">
        <v>393</v>
      </c>
      <c r="B269" s="44">
        <v>634</v>
      </c>
      <c r="C269" s="44" t="s">
        <v>394</v>
      </c>
      <c r="D269" s="36" t="s">
        <v>342</v>
      </c>
      <c r="E269" s="37">
        <v>50000</v>
      </c>
      <c r="F269" s="36" t="s">
        <v>398</v>
      </c>
      <c r="G269" s="39">
        <v>0</v>
      </c>
      <c r="H269" s="36" t="s">
        <v>261</v>
      </c>
      <c r="I269" s="39">
        <v>0.989041095890411</v>
      </c>
      <c r="J269" s="7"/>
      <c r="K269" s="7"/>
      <c r="L269" s="7"/>
      <c r="M269" s="7"/>
      <c r="N269" s="7"/>
      <c r="O269" s="134"/>
    </row>
    <row r="270" spans="1:15" x14ac:dyDescent="0.15">
      <c r="A270" s="35" t="s">
        <v>393</v>
      </c>
      <c r="B270" s="44">
        <v>634</v>
      </c>
      <c r="C270" s="44" t="s">
        <v>394</v>
      </c>
      <c r="D270" s="36" t="s">
        <v>232</v>
      </c>
      <c r="E270" s="37">
        <v>25000000</v>
      </c>
      <c r="F270" s="36" t="s">
        <v>399</v>
      </c>
      <c r="G270" s="39">
        <v>0</v>
      </c>
      <c r="H270" s="36" t="s">
        <v>261</v>
      </c>
      <c r="I270" s="39">
        <v>8.4931506849315067E-2</v>
      </c>
      <c r="J270" s="7"/>
      <c r="K270" s="7"/>
      <c r="L270" s="7"/>
      <c r="M270" s="7"/>
      <c r="N270" s="7"/>
      <c r="O270" s="134"/>
    </row>
    <row r="271" spans="1:15" x14ac:dyDescent="0.15">
      <c r="A271" s="35" t="s">
        <v>393</v>
      </c>
      <c r="B271" s="44">
        <v>634</v>
      </c>
      <c r="C271" s="44" t="s">
        <v>394</v>
      </c>
      <c r="D271" s="36" t="s">
        <v>232</v>
      </c>
      <c r="E271" s="37">
        <v>25000000</v>
      </c>
      <c r="F271" s="36" t="s">
        <v>400</v>
      </c>
      <c r="G271" s="39">
        <v>0</v>
      </c>
      <c r="H271" s="36" t="s">
        <v>261</v>
      </c>
      <c r="I271" s="39">
        <v>0.24931506849315069</v>
      </c>
      <c r="J271" s="41"/>
      <c r="K271" s="41"/>
      <c r="L271" s="41"/>
      <c r="M271" s="41"/>
      <c r="N271" s="41"/>
      <c r="O271" s="134"/>
    </row>
    <row r="272" spans="1:15" x14ac:dyDescent="0.15">
      <c r="A272" s="35" t="s">
        <v>393</v>
      </c>
      <c r="B272" s="44">
        <v>634</v>
      </c>
      <c r="C272" s="44" t="s">
        <v>394</v>
      </c>
      <c r="D272" s="36" t="s">
        <v>232</v>
      </c>
      <c r="E272" s="37">
        <v>25000000</v>
      </c>
      <c r="F272" s="36" t="s">
        <v>401</v>
      </c>
      <c r="G272" s="39">
        <v>0</v>
      </c>
      <c r="H272" s="36" t="s">
        <v>261</v>
      </c>
      <c r="I272" s="39">
        <v>0.49589041095890413</v>
      </c>
      <c r="J272" s="41"/>
      <c r="K272" s="41"/>
      <c r="L272" s="41"/>
      <c r="M272" s="41"/>
      <c r="N272" s="41"/>
      <c r="O272" s="134"/>
    </row>
    <row r="273" spans="1:15" x14ac:dyDescent="0.15">
      <c r="A273" s="35" t="s">
        <v>393</v>
      </c>
      <c r="B273" s="44">
        <v>634</v>
      </c>
      <c r="C273" s="44" t="s">
        <v>394</v>
      </c>
      <c r="D273" s="36" t="s">
        <v>232</v>
      </c>
      <c r="E273" s="37">
        <v>25000000</v>
      </c>
      <c r="F273" s="36" t="s">
        <v>402</v>
      </c>
      <c r="G273" s="39">
        <v>0</v>
      </c>
      <c r="H273" s="36" t="s">
        <v>261</v>
      </c>
      <c r="I273" s="39">
        <v>0.989041095890411</v>
      </c>
      <c r="J273" s="7"/>
      <c r="K273" s="7"/>
      <c r="L273" s="7"/>
      <c r="M273" s="7"/>
      <c r="N273" s="7"/>
      <c r="O273" s="134"/>
    </row>
    <row r="274" spans="1:15" x14ac:dyDescent="0.15">
      <c r="A274" s="35" t="s">
        <v>393</v>
      </c>
      <c r="B274" s="44">
        <v>634</v>
      </c>
      <c r="C274" s="44" t="s">
        <v>394</v>
      </c>
      <c r="D274" s="36" t="s">
        <v>232</v>
      </c>
      <c r="E274" s="37">
        <v>25000000</v>
      </c>
      <c r="F274" s="36" t="s">
        <v>403</v>
      </c>
      <c r="G274" s="39">
        <v>0</v>
      </c>
      <c r="H274" s="36" t="s">
        <v>261</v>
      </c>
      <c r="I274" s="39">
        <v>0.24931506849315069</v>
      </c>
      <c r="J274" s="7"/>
      <c r="K274" s="7"/>
      <c r="L274" s="7"/>
      <c r="M274" s="7"/>
      <c r="N274" s="7"/>
      <c r="O274" s="134"/>
    </row>
    <row r="275" spans="1:15" x14ac:dyDescent="0.15">
      <c r="A275" s="35" t="s">
        <v>393</v>
      </c>
      <c r="B275" s="44">
        <v>634</v>
      </c>
      <c r="C275" s="44" t="s">
        <v>394</v>
      </c>
      <c r="D275" s="36" t="s">
        <v>232</v>
      </c>
      <c r="E275" s="37">
        <v>25000000</v>
      </c>
      <c r="F275" s="36" t="s">
        <v>404</v>
      </c>
      <c r="G275" s="39">
        <v>0</v>
      </c>
      <c r="H275" s="36" t="s">
        <v>261</v>
      </c>
      <c r="I275" s="39">
        <v>0.49589041095890413</v>
      </c>
      <c r="J275" s="7"/>
      <c r="K275" s="7"/>
      <c r="L275" s="7"/>
      <c r="M275" s="7"/>
      <c r="N275" s="7"/>
      <c r="O275" s="134"/>
    </row>
    <row r="276" spans="1:15" x14ac:dyDescent="0.15">
      <c r="A276" s="35" t="s">
        <v>393</v>
      </c>
      <c r="B276" s="44">
        <v>634</v>
      </c>
      <c r="C276" s="44" t="s">
        <v>394</v>
      </c>
      <c r="D276" s="36" t="s">
        <v>232</v>
      </c>
      <c r="E276" s="37">
        <v>25000000</v>
      </c>
      <c r="F276" s="36" t="s">
        <v>405</v>
      </c>
      <c r="G276" s="39">
        <v>0</v>
      </c>
      <c r="H276" s="36" t="s">
        <v>261</v>
      </c>
      <c r="I276" s="39">
        <v>0.989041095890411</v>
      </c>
      <c r="J276" s="7"/>
      <c r="K276" s="7"/>
      <c r="L276" s="7"/>
      <c r="M276" s="7"/>
      <c r="N276" s="7"/>
      <c r="O276" s="134"/>
    </row>
    <row r="277" spans="1:15" x14ac:dyDescent="0.15">
      <c r="A277" s="35" t="s">
        <v>393</v>
      </c>
      <c r="B277" s="44">
        <v>634</v>
      </c>
      <c r="C277" s="44" t="s">
        <v>394</v>
      </c>
      <c r="D277" s="36" t="s">
        <v>342</v>
      </c>
      <c r="E277" s="37">
        <v>50000</v>
      </c>
      <c r="F277" s="36" t="s">
        <v>406</v>
      </c>
      <c r="G277" s="39">
        <v>0</v>
      </c>
      <c r="H277" s="36" t="s">
        <v>261</v>
      </c>
      <c r="I277" s="39">
        <v>0.24931506849315069</v>
      </c>
      <c r="J277" s="41"/>
      <c r="K277" s="41"/>
      <c r="L277" s="41"/>
      <c r="M277" s="41"/>
      <c r="N277" s="41"/>
      <c r="O277" s="134"/>
    </row>
    <row r="278" spans="1:15" x14ac:dyDescent="0.15">
      <c r="A278" s="35" t="s">
        <v>393</v>
      </c>
      <c r="B278" s="44">
        <v>634</v>
      </c>
      <c r="C278" s="44" t="s">
        <v>394</v>
      </c>
      <c r="D278" s="36" t="s">
        <v>342</v>
      </c>
      <c r="E278" s="37">
        <v>50000</v>
      </c>
      <c r="F278" s="36" t="s">
        <v>407</v>
      </c>
      <c r="G278" s="39">
        <v>0</v>
      </c>
      <c r="H278" s="36" t="s">
        <v>261</v>
      </c>
      <c r="I278" s="39">
        <v>0.49589041095890413</v>
      </c>
      <c r="J278" s="41"/>
      <c r="K278" s="41"/>
      <c r="L278" s="41"/>
      <c r="M278" s="41"/>
      <c r="N278" s="41"/>
      <c r="O278" s="134"/>
    </row>
    <row r="279" spans="1:15" x14ac:dyDescent="0.15">
      <c r="A279" s="35" t="s">
        <v>258</v>
      </c>
      <c r="B279" s="44">
        <v>634</v>
      </c>
      <c r="C279" s="44" t="s">
        <v>394</v>
      </c>
      <c r="D279" s="36" t="s">
        <v>342</v>
      </c>
      <c r="E279" s="37">
        <v>50000</v>
      </c>
      <c r="F279" s="36" t="s">
        <v>408</v>
      </c>
      <c r="G279" s="39">
        <v>0</v>
      </c>
      <c r="H279" s="36" t="s">
        <v>261</v>
      </c>
      <c r="I279" s="39">
        <v>0.989041095890411</v>
      </c>
      <c r="J279" s="41">
        <v>25440000</v>
      </c>
      <c r="K279" s="41">
        <v>0</v>
      </c>
      <c r="L279" s="41">
        <v>0</v>
      </c>
      <c r="M279" s="41">
        <v>0</v>
      </c>
      <c r="N279" s="41">
        <v>0</v>
      </c>
      <c r="O279" s="134"/>
    </row>
    <row r="280" spans="1:15" x14ac:dyDescent="0.15">
      <c r="A280" s="35"/>
      <c r="B280" s="44"/>
      <c r="C280" s="44"/>
      <c r="D280" s="36"/>
      <c r="E280" s="37"/>
      <c r="F280" s="36"/>
      <c r="G280" s="39"/>
      <c r="H280" s="36"/>
      <c r="I280" s="39"/>
      <c r="J280" s="41"/>
      <c r="K280" s="41"/>
      <c r="L280" s="41"/>
      <c r="M280" s="41"/>
      <c r="N280" s="41"/>
      <c r="O280" s="134"/>
    </row>
    <row r="281" spans="1:15" x14ac:dyDescent="0.15">
      <c r="A281" s="35" t="s">
        <v>324</v>
      </c>
      <c r="B281" s="44">
        <v>657</v>
      </c>
      <c r="C281" s="44" t="s">
        <v>738</v>
      </c>
      <c r="D281" s="36" t="s">
        <v>232</v>
      </c>
      <c r="E281" s="37">
        <v>26100000</v>
      </c>
      <c r="F281" s="36" t="s">
        <v>739</v>
      </c>
      <c r="G281" s="39">
        <v>7.5</v>
      </c>
      <c r="H281" s="36" t="s">
        <v>135</v>
      </c>
      <c r="I281" s="39">
        <v>6.5</v>
      </c>
      <c r="J281" s="41"/>
      <c r="K281" s="41"/>
      <c r="L281" s="41"/>
      <c r="M281" s="41"/>
      <c r="N281" s="41"/>
      <c r="O281" s="134"/>
    </row>
    <row r="282" spans="1:15" x14ac:dyDescent="0.15">
      <c r="A282" s="35" t="s">
        <v>324</v>
      </c>
      <c r="B282" s="44">
        <v>657</v>
      </c>
      <c r="C282" s="44" t="s">
        <v>738</v>
      </c>
      <c r="D282" s="36" t="s">
        <v>232</v>
      </c>
      <c r="E282" s="37">
        <v>18900000</v>
      </c>
      <c r="F282" s="36" t="s">
        <v>740</v>
      </c>
      <c r="G282" s="39">
        <v>0</v>
      </c>
      <c r="H282" s="36" t="s">
        <v>135</v>
      </c>
      <c r="I282" s="39">
        <v>6.75</v>
      </c>
      <c r="J282" s="41"/>
      <c r="K282" s="41"/>
      <c r="L282" s="41"/>
      <c r="M282" s="41"/>
      <c r="N282" s="41"/>
      <c r="O282" s="134"/>
    </row>
    <row r="283" spans="1:15" x14ac:dyDescent="0.15">
      <c r="A283" s="35" t="s">
        <v>258</v>
      </c>
      <c r="B283" s="44">
        <v>658</v>
      </c>
      <c r="C283" s="137" t="s">
        <v>750</v>
      </c>
      <c r="D283" s="36" t="s">
        <v>232</v>
      </c>
      <c r="E283" s="37">
        <v>10000000</v>
      </c>
      <c r="F283" s="36" t="s">
        <v>751</v>
      </c>
      <c r="G283" s="39">
        <v>7</v>
      </c>
      <c r="H283" s="36" t="s">
        <v>135</v>
      </c>
      <c r="I283" s="39">
        <v>5</v>
      </c>
      <c r="J283" s="41">
        <v>10000000000</v>
      </c>
      <c r="K283" s="41">
        <v>10000000000</v>
      </c>
      <c r="L283" s="41">
        <v>10000000</v>
      </c>
      <c r="M283" s="41">
        <v>111726</v>
      </c>
      <c r="N283" s="41">
        <v>10111726</v>
      </c>
      <c r="O283" s="134"/>
    </row>
    <row r="284" spans="1:15" x14ac:dyDescent="0.15">
      <c r="A284" s="35" t="s">
        <v>344</v>
      </c>
      <c r="B284" s="44">
        <v>658</v>
      </c>
      <c r="C284" s="137" t="s">
        <v>750</v>
      </c>
      <c r="D284" s="36" t="s">
        <v>232</v>
      </c>
      <c r="E284" s="37">
        <v>50</v>
      </c>
      <c r="F284" s="36" t="s">
        <v>752</v>
      </c>
      <c r="G284" s="39">
        <v>8.5</v>
      </c>
      <c r="H284" s="36" t="s">
        <v>135</v>
      </c>
      <c r="I284" s="39">
        <v>5.25</v>
      </c>
      <c r="J284" s="41">
        <v>50000</v>
      </c>
      <c r="K284" s="41">
        <v>52081</v>
      </c>
      <c r="L284" s="41">
        <v>52</v>
      </c>
      <c r="M284" s="41">
        <v>1</v>
      </c>
      <c r="N284" s="41">
        <v>53</v>
      </c>
      <c r="O284" s="134"/>
    </row>
    <row r="285" spans="1:15" x14ac:dyDescent="0.15">
      <c r="A285" s="35"/>
      <c r="B285" s="44"/>
      <c r="C285" s="44"/>
      <c r="D285" s="36"/>
      <c r="E285" s="37"/>
      <c r="F285" s="36"/>
      <c r="G285" s="39"/>
      <c r="H285" s="36"/>
      <c r="I285" s="39"/>
      <c r="J285" s="41"/>
      <c r="K285" s="41"/>
      <c r="L285" s="41"/>
      <c r="M285" s="41"/>
      <c r="N285" s="41"/>
      <c r="O285" s="134"/>
    </row>
    <row r="286" spans="1:15" x14ac:dyDescent="0.15">
      <c r="A286" s="35"/>
      <c r="B286" s="44"/>
      <c r="C286" s="44"/>
      <c r="D286" s="36"/>
      <c r="E286" s="37"/>
      <c r="F286" s="36"/>
      <c r="G286" s="39"/>
      <c r="H286" s="36"/>
      <c r="I286" s="39"/>
      <c r="J286" s="39"/>
      <c r="K286" s="41"/>
      <c r="L286" s="41"/>
      <c r="M286" s="41"/>
      <c r="N286" s="41"/>
      <c r="O286" s="134"/>
    </row>
    <row r="287" spans="1:15" ht="18.75" customHeight="1" x14ac:dyDescent="0.15">
      <c r="A287" s="59" t="s">
        <v>409</v>
      </c>
      <c r="B287" s="60"/>
      <c r="C287" s="60"/>
      <c r="D287" s="61"/>
      <c r="E287" s="62"/>
      <c r="F287" s="61"/>
      <c r="G287" s="61"/>
      <c r="H287" s="61" t="s">
        <v>3</v>
      </c>
      <c r="I287" s="63"/>
      <c r="J287" s="63"/>
      <c r="K287" s="64"/>
      <c r="L287" s="65">
        <v>909399679</v>
      </c>
      <c r="M287" s="65">
        <v>27539408</v>
      </c>
      <c r="N287" s="65">
        <v>936939087</v>
      </c>
      <c r="O287" s="136"/>
    </row>
    <row r="288" spans="1:15" ht="10.5" customHeight="1" x14ac:dyDescent="0.15">
      <c r="A288" s="66"/>
      <c r="G288" s="67"/>
      <c r="H288" s="68"/>
      <c r="I288" s="69"/>
      <c r="J288" s="69"/>
      <c r="K288" s="70"/>
      <c r="L288" s="70"/>
      <c r="M288" s="70"/>
      <c r="N288" s="70"/>
      <c r="O288" s="81"/>
    </row>
    <row r="289" spans="1:12" x14ac:dyDescent="0.15">
      <c r="A289" s="71" t="s">
        <v>821</v>
      </c>
      <c r="B289" s="71"/>
      <c r="C289" s="71" t="s">
        <v>822</v>
      </c>
      <c r="G289" s="67"/>
      <c r="H289" s="68"/>
      <c r="I289" s="69"/>
      <c r="J289" s="69"/>
    </row>
    <row r="290" spans="1:12" x14ac:dyDescent="0.15">
      <c r="A290" s="72" t="s">
        <v>796</v>
      </c>
      <c r="B290" s="44"/>
      <c r="C290" s="44"/>
      <c r="H290" s="73"/>
      <c r="K290" s="74"/>
      <c r="L290" s="75"/>
    </row>
    <row r="291" spans="1:12" x14ac:dyDescent="0.15">
      <c r="A291" s="72" t="s">
        <v>797</v>
      </c>
    </row>
    <row r="292" spans="1:12" x14ac:dyDescent="0.15">
      <c r="A292" s="72" t="s">
        <v>798</v>
      </c>
    </row>
    <row r="293" spans="1:12" x14ac:dyDescent="0.15">
      <c r="A293" s="72" t="s">
        <v>799</v>
      </c>
    </row>
    <row r="294" spans="1:12" x14ac:dyDescent="0.15">
      <c r="A294" s="76" t="s">
        <v>800</v>
      </c>
      <c r="B294" s="76" t="s">
        <v>417</v>
      </c>
    </row>
    <row r="295" spans="1:12" x14ac:dyDescent="0.15">
      <c r="A295" s="76" t="s">
        <v>801</v>
      </c>
    </row>
    <row r="296" spans="1:12" x14ac:dyDescent="0.15">
      <c r="A296" s="76" t="s">
        <v>778</v>
      </c>
    </row>
    <row r="297" spans="1:12" x14ac:dyDescent="0.15">
      <c r="A297" s="76" t="s">
        <v>779</v>
      </c>
      <c r="E297" s="77"/>
    </row>
    <row r="298" spans="1:12" x14ac:dyDescent="0.15">
      <c r="A298" s="78" t="s">
        <v>780</v>
      </c>
      <c r="B298" s="78" t="s">
        <v>422</v>
      </c>
      <c r="G298" s="78" t="s">
        <v>423</v>
      </c>
    </row>
    <row r="299" spans="1:12" x14ac:dyDescent="0.15">
      <c r="A299" s="78" t="s">
        <v>781</v>
      </c>
      <c r="B299" s="78" t="s">
        <v>425</v>
      </c>
      <c r="G299" s="78" t="s">
        <v>426</v>
      </c>
    </row>
    <row r="302" spans="1:12" ht="12.75" x14ac:dyDescent="0.2">
      <c r="A302" s="83" t="s">
        <v>427</v>
      </c>
      <c r="C302" s="6"/>
      <c r="E302" s="6"/>
    </row>
    <row r="303" spans="1:12" ht="12.75" x14ac:dyDescent="0.2">
      <c r="A303" s="1" t="s">
        <v>428</v>
      </c>
      <c r="C303" s="6"/>
      <c r="E303" s="6"/>
    </row>
    <row r="304" spans="1:12" ht="12.75" x14ac:dyDescent="0.2">
      <c r="A304" s="83" t="s">
        <v>823</v>
      </c>
      <c r="C304" s="6"/>
      <c r="E304" s="6"/>
    </row>
    <row r="305" spans="1:6" x14ac:dyDescent="0.15">
      <c r="A305" s="11"/>
      <c r="B305" s="2"/>
      <c r="C305" s="11"/>
      <c r="D305" s="11"/>
      <c r="E305" s="11"/>
      <c r="F305" s="11"/>
    </row>
    <row r="306" spans="1:6" ht="12.75" x14ac:dyDescent="0.2">
      <c r="A306" s="84"/>
      <c r="B306" s="85"/>
      <c r="C306" s="86"/>
      <c r="D306" s="86" t="s">
        <v>430</v>
      </c>
      <c r="E306" s="85"/>
      <c r="F306" s="87" t="s">
        <v>431</v>
      </c>
    </row>
    <row r="307" spans="1:6" ht="12.75" x14ac:dyDescent="0.2">
      <c r="A307" s="88" t="s">
        <v>4</v>
      </c>
      <c r="B307" s="89" t="s">
        <v>5</v>
      </c>
      <c r="C307" s="21"/>
      <c r="D307" s="89" t="s">
        <v>432</v>
      </c>
      <c r="E307" s="89" t="s">
        <v>433</v>
      </c>
      <c r="F307" s="90" t="s">
        <v>434</v>
      </c>
    </row>
    <row r="308" spans="1:6" ht="12.75" x14ac:dyDescent="0.2">
      <c r="A308" s="88" t="s">
        <v>435</v>
      </c>
      <c r="B308" s="89" t="s">
        <v>436</v>
      </c>
      <c r="C308" s="89" t="s">
        <v>7</v>
      </c>
      <c r="D308" s="89" t="s">
        <v>437</v>
      </c>
      <c r="E308" s="89" t="s">
        <v>438</v>
      </c>
      <c r="F308" s="90" t="s">
        <v>439</v>
      </c>
    </row>
    <row r="309" spans="1:6" ht="12.75" x14ac:dyDescent="0.2">
      <c r="A309" s="91"/>
      <c r="B309" s="92"/>
      <c r="C309" s="31"/>
      <c r="D309" s="92" t="s">
        <v>35</v>
      </c>
      <c r="E309" s="92" t="s">
        <v>35</v>
      </c>
      <c r="F309" s="93" t="s">
        <v>35</v>
      </c>
    </row>
    <row r="310" spans="1:6" x14ac:dyDescent="0.15">
      <c r="A310" s="11"/>
      <c r="B310" s="2"/>
      <c r="C310" s="11"/>
      <c r="D310" s="11"/>
      <c r="E310" s="11"/>
      <c r="F310" s="11"/>
    </row>
    <row r="311" spans="1:6" x14ac:dyDescent="0.15">
      <c r="A311" s="78" t="s">
        <v>732</v>
      </c>
      <c r="B311" s="2">
        <v>271</v>
      </c>
      <c r="C311" s="2" t="s">
        <v>99</v>
      </c>
      <c r="D311" s="94">
        <v>320380</v>
      </c>
      <c r="E311" s="94">
        <v>106328</v>
      </c>
      <c r="F311" s="95"/>
    </row>
    <row r="312" spans="1:6" x14ac:dyDescent="0.15">
      <c r="A312" s="78" t="s">
        <v>732</v>
      </c>
      <c r="B312" s="2">
        <v>271</v>
      </c>
      <c r="C312" s="2" t="s">
        <v>100</v>
      </c>
      <c r="D312" s="94">
        <v>73053</v>
      </c>
      <c r="E312" s="94">
        <v>26761</v>
      </c>
      <c r="F312" s="95"/>
    </row>
    <row r="313" spans="1:6" x14ac:dyDescent="0.15">
      <c r="A313" s="35" t="s">
        <v>441</v>
      </c>
      <c r="B313" s="44">
        <v>337</v>
      </c>
      <c r="C313" s="36" t="s">
        <v>39</v>
      </c>
      <c r="D313" s="94">
        <v>97910</v>
      </c>
      <c r="E313" s="94">
        <v>71167</v>
      </c>
      <c r="F313" s="95"/>
    </row>
    <row r="314" spans="1:6" x14ac:dyDescent="0.15">
      <c r="A314" s="35" t="s">
        <v>441</v>
      </c>
      <c r="B314" s="44">
        <v>337</v>
      </c>
      <c r="C314" s="36" t="s">
        <v>41</v>
      </c>
      <c r="D314" s="94">
        <v>18140</v>
      </c>
      <c r="E314" s="94">
        <v>13185</v>
      </c>
      <c r="F314" s="95"/>
    </row>
    <row r="315" spans="1:6" x14ac:dyDescent="0.15">
      <c r="A315" s="35" t="s">
        <v>441</v>
      </c>
      <c r="B315" s="44">
        <v>337</v>
      </c>
      <c r="C315" s="36" t="s">
        <v>733</v>
      </c>
      <c r="D315" s="94">
        <v>451661</v>
      </c>
      <c r="E315" s="94">
        <v>80515</v>
      </c>
      <c r="F315" s="95"/>
    </row>
    <row r="316" spans="1:6" x14ac:dyDescent="0.15">
      <c r="A316" s="35" t="s">
        <v>96</v>
      </c>
      <c r="B316" s="44">
        <v>363</v>
      </c>
      <c r="C316" s="36" t="s">
        <v>190</v>
      </c>
      <c r="D316" s="94">
        <v>40127</v>
      </c>
      <c r="E316" s="94">
        <v>23660</v>
      </c>
      <c r="F316" s="95"/>
    </row>
    <row r="317" spans="1:6" x14ac:dyDescent="0.15">
      <c r="A317" s="35" t="s">
        <v>96</v>
      </c>
      <c r="B317" s="44">
        <v>363</v>
      </c>
      <c r="C317" s="36" t="s">
        <v>191</v>
      </c>
      <c r="D317" s="94">
        <v>9630</v>
      </c>
      <c r="E317" s="94">
        <v>5678</v>
      </c>
      <c r="F317" s="95"/>
    </row>
    <row r="318" spans="1:6" x14ac:dyDescent="0.15">
      <c r="A318" s="35" t="s">
        <v>756</v>
      </c>
      <c r="B318" s="44">
        <v>383</v>
      </c>
      <c r="C318" s="36" t="s">
        <v>103</v>
      </c>
      <c r="D318" s="94">
        <v>52135</v>
      </c>
      <c r="E318" s="94">
        <v>37086</v>
      </c>
      <c r="F318" s="95"/>
    </row>
    <row r="319" spans="1:6" x14ac:dyDescent="0.15">
      <c r="A319" s="35" t="s">
        <v>258</v>
      </c>
      <c r="B319" s="44">
        <v>536</v>
      </c>
      <c r="C319" s="36" t="s">
        <v>353</v>
      </c>
      <c r="D319" s="94">
        <v>86155</v>
      </c>
      <c r="E319" s="94">
        <v>46583</v>
      </c>
      <c r="F319" s="95"/>
    </row>
    <row r="320" spans="1:6" x14ac:dyDescent="0.15">
      <c r="A320" s="35" t="s">
        <v>258</v>
      </c>
      <c r="B320" s="44">
        <v>607</v>
      </c>
      <c r="C320" s="36" t="s">
        <v>290</v>
      </c>
      <c r="D320" s="94">
        <v>0</v>
      </c>
      <c r="E320" s="94">
        <v>963315</v>
      </c>
      <c r="F320" s="95"/>
    </row>
    <row r="321" spans="1:12" x14ac:dyDescent="0.15">
      <c r="A321" s="35" t="s">
        <v>258</v>
      </c>
      <c r="B321" s="44">
        <v>607</v>
      </c>
      <c r="C321" s="36" t="s">
        <v>375</v>
      </c>
      <c r="D321" s="94">
        <v>0</v>
      </c>
      <c r="E321" s="94">
        <v>58801</v>
      </c>
      <c r="F321" s="95"/>
    </row>
    <row r="322" spans="1:12" x14ac:dyDescent="0.15">
      <c r="A322" s="35" t="s">
        <v>258</v>
      </c>
      <c r="B322" s="44">
        <v>634</v>
      </c>
      <c r="C322" s="36" t="s">
        <v>408</v>
      </c>
      <c r="D322" s="94">
        <v>13161893</v>
      </c>
      <c r="E322" s="94">
        <v>0</v>
      </c>
      <c r="F322" s="95"/>
    </row>
    <row r="323" spans="1:12" x14ac:dyDescent="0.15">
      <c r="A323" s="35"/>
      <c r="B323" s="44"/>
      <c r="C323" s="36"/>
      <c r="D323" s="94"/>
      <c r="E323" s="94"/>
      <c r="F323" s="95"/>
    </row>
    <row r="324" spans="1:12" x14ac:dyDescent="0.15">
      <c r="A324" s="96" t="s">
        <v>447</v>
      </c>
      <c r="B324" s="60"/>
      <c r="C324" s="61"/>
      <c r="D324" s="59">
        <v>14311084</v>
      </c>
      <c r="E324" s="59">
        <v>1433079</v>
      </c>
      <c r="F324" s="59">
        <v>0</v>
      </c>
    </row>
    <row r="326" spans="1:12" ht="12.75" x14ac:dyDescent="0.2">
      <c r="A326" s="8" t="s">
        <v>448</v>
      </c>
      <c r="B326" s="79"/>
      <c r="C326" s="79"/>
      <c r="E326" s="6"/>
      <c r="F326" s="97"/>
      <c r="G326" s="97"/>
      <c r="L326" s="98"/>
    </row>
    <row r="327" spans="1:12" ht="12.75" x14ac:dyDescent="0.2">
      <c r="A327" s="1" t="s">
        <v>428</v>
      </c>
      <c r="B327" s="79"/>
      <c r="C327" s="79"/>
      <c r="E327" s="6"/>
      <c r="F327" s="97"/>
      <c r="G327" s="97"/>
      <c r="L327" s="98"/>
    </row>
    <row r="328" spans="1:12" ht="12.75" x14ac:dyDescent="0.2">
      <c r="A328" s="83" t="s">
        <v>823</v>
      </c>
      <c r="B328" s="6"/>
      <c r="C328" s="6"/>
      <c r="E328" s="6"/>
      <c r="F328" s="97"/>
      <c r="G328" s="97"/>
      <c r="L328" s="98"/>
    </row>
    <row r="329" spans="1:12" x14ac:dyDescent="0.15">
      <c r="A329" s="11"/>
      <c r="B329" s="11"/>
      <c r="C329" s="11"/>
      <c r="D329" s="11"/>
      <c r="E329" s="11"/>
      <c r="F329" s="99"/>
      <c r="G329" s="99"/>
      <c r="H329" s="11"/>
      <c r="I329" s="11"/>
      <c r="J329" s="11"/>
      <c r="K329" s="11"/>
      <c r="L329" s="98"/>
    </row>
    <row r="330" spans="1:12" ht="12.75" x14ac:dyDescent="0.2">
      <c r="A330" s="84"/>
      <c r="B330" s="85" t="s">
        <v>449</v>
      </c>
      <c r="C330" s="85"/>
      <c r="D330" s="85"/>
      <c r="E330" s="100"/>
      <c r="F330" s="85" t="s">
        <v>450</v>
      </c>
      <c r="G330" s="85" t="s">
        <v>451</v>
      </c>
      <c r="H330" s="85" t="s">
        <v>452</v>
      </c>
      <c r="I330" s="85" t="s">
        <v>14</v>
      </c>
      <c r="J330" s="85" t="s">
        <v>452</v>
      </c>
      <c r="K330" s="85" t="s">
        <v>453</v>
      </c>
      <c r="L330" s="85" t="s">
        <v>454</v>
      </c>
    </row>
    <row r="331" spans="1:12" ht="12.75" x14ac:dyDescent="0.2">
      <c r="A331" s="88" t="s">
        <v>455</v>
      </c>
      <c r="B331" s="89" t="s">
        <v>456</v>
      </c>
      <c r="C331" s="89" t="s">
        <v>457</v>
      </c>
      <c r="D331" s="89" t="s">
        <v>5</v>
      </c>
      <c r="E331" s="89" t="s">
        <v>7</v>
      </c>
      <c r="F331" s="89" t="s">
        <v>15</v>
      </c>
      <c r="G331" s="89" t="s">
        <v>458</v>
      </c>
      <c r="H331" s="89" t="s">
        <v>459</v>
      </c>
      <c r="I331" s="89" t="s">
        <v>460</v>
      </c>
      <c r="J331" s="89" t="s">
        <v>461</v>
      </c>
      <c r="K331" s="89" t="s">
        <v>462</v>
      </c>
      <c r="L331" s="89" t="s">
        <v>463</v>
      </c>
    </row>
    <row r="332" spans="1:12" ht="12.75" x14ac:dyDescent="0.2">
      <c r="A332" s="88" t="s">
        <v>435</v>
      </c>
      <c r="B332" s="89" t="s">
        <v>464</v>
      </c>
      <c r="C332" s="89" t="s">
        <v>465</v>
      </c>
      <c r="D332" s="89" t="s">
        <v>466</v>
      </c>
      <c r="E332" s="21"/>
      <c r="F332" s="89" t="s">
        <v>467</v>
      </c>
      <c r="G332" s="89" t="s">
        <v>468</v>
      </c>
      <c r="H332" s="89" t="s">
        <v>469</v>
      </c>
      <c r="I332" s="89" t="s">
        <v>470</v>
      </c>
      <c r="J332" s="89" t="s">
        <v>22</v>
      </c>
      <c r="K332" s="101" t="s">
        <v>22</v>
      </c>
      <c r="L332" s="101" t="s">
        <v>471</v>
      </c>
    </row>
    <row r="333" spans="1:12" ht="12.75" x14ac:dyDescent="0.2">
      <c r="A333" s="91"/>
      <c r="B333" s="92" t="s">
        <v>472</v>
      </c>
      <c r="C333" s="92"/>
      <c r="D333" s="92"/>
      <c r="E333" s="31"/>
      <c r="F333" s="102"/>
      <c r="G333" s="102"/>
      <c r="H333" s="92"/>
      <c r="I333" s="92" t="s">
        <v>35</v>
      </c>
      <c r="J333" s="92"/>
      <c r="K333" s="103"/>
      <c r="L333" s="103" t="s">
        <v>473</v>
      </c>
    </row>
    <row r="334" spans="1:12" x14ac:dyDescent="0.15">
      <c r="A334" s="11"/>
      <c r="B334" s="11"/>
      <c r="C334" s="11"/>
      <c r="D334" s="11"/>
      <c r="E334" s="11"/>
      <c r="F334" s="99"/>
      <c r="G334" s="99"/>
      <c r="H334" s="11"/>
      <c r="I334" s="11"/>
      <c r="J334" s="11"/>
      <c r="K334" s="11"/>
      <c r="L334" s="98"/>
    </row>
    <row r="335" spans="1:12" ht="12.75" x14ac:dyDescent="0.2">
      <c r="A335" s="140" t="s">
        <v>824</v>
      </c>
      <c r="B335" s="6"/>
      <c r="C335" s="6"/>
      <c r="D335" s="44"/>
      <c r="E335" s="36"/>
      <c r="F335" s="104"/>
      <c r="G335" s="36"/>
      <c r="H335" s="105"/>
      <c r="I335" s="105"/>
      <c r="J335" s="105"/>
      <c r="K335" s="105"/>
      <c r="L335" s="98"/>
    </row>
    <row r="336" spans="1:12" x14ac:dyDescent="0.15">
      <c r="A336" s="35"/>
      <c r="B336" s="35"/>
      <c r="C336" s="6"/>
      <c r="D336" s="44"/>
      <c r="E336" s="36"/>
      <c r="F336" s="104"/>
      <c r="G336" s="36"/>
      <c r="H336" s="105"/>
      <c r="I336" s="105"/>
      <c r="J336" s="105"/>
      <c r="K336" s="105"/>
      <c r="L336" s="98"/>
    </row>
    <row r="337" spans="1:12" x14ac:dyDescent="0.15">
      <c r="A337" s="106" t="s">
        <v>447</v>
      </c>
      <c r="B337" s="61"/>
      <c r="C337" s="61"/>
      <c r="D337" s="61"/>
      <c r="E337" s="61"/>
      <c r="F337" s="107"/>
      <c r="G337" s="107"/>
      <c r="H337" s="59"/>
      <c r="I337" s="63">
        <v>0</v>
      </c>
      <c r="J337" s="63">
        <v>0</v>
      </c>
      <c r="K337" s="63">
        <v>0</v>
      </c>
      <c r="L337" s="59"/>
    </row>
    <row r="338" spans="1:12" x14ac:dyDescent="0.15">
      <c r="A338" s="108"/>
      <c r="B338" s="6"/>
      <c r="C338" s="6"/>
      <c r="E338" s="6"/>
      <c r="F338" s="97"/>
      <c r="G338" s="97"/>
      <c r="H338" s="66"/>
      <c r="I338" s="66"/>
      <c r="J338" s="66"/>
      <c r="K338" s="66"/>
      <c r="L338" s="98"/>
    </row>
    <row r="339" spans="1:12" x14ac:dyDescent="0.15">
      <c r="A339" s="109" t="s">
        <v>475</v>
      </c>
      <c r="B339" s="6"/>
      <c r="C339" s="6"/>
      <c r="E339" s="6"/>
      <c r="F339" s="97"/>
      <c r="G339" s="97"/>
      <c r="H339" s="81"/>
      <c r="I339" s="81"/>
      <c r="J339" s="81"/>
      <c r="K339" s="81"/>
      <c r="L339" s="98"/>
    </row>
    <row r="340" spans="1:12" x14ac:dyDescent="0.15">
      <c r="A340" s="72" t="s">
        <v>476</v>
      </c>
      <c r="B340" s="6"/>
      <c r="C340" s="6"/>
      <c r="E340" s="74"/>
      <c r="F340" s="110"/>
      <c r="G340" s="111"/>
      <c r="H340" s="81"/>
      <c r="I340" s="81"/>
      <c r="J340" s="81"/>
      <c r="K340" s="81"/>
      <c r="L340" s="98"/>
    </row>
    <row r="341" spans="1:12" x14ac:dyDescent="0.15">
      <c r="A341" s="72" t="s">
        <v>477</v>
      </c>
      <c r="B341" s="6"/>
      <c r="C341" s="6"/>
      <c r="E341" s="6"/>
      <c r="F341" s="97"/>
      <c r="G341" s="97"/>
      <c r="L341" s="98"/>
    </row>
    <row r="342" spans="1:12" x14ac:dyDescent="0.15">
      <c r="A342" s="112"/>
      <c r="B342" s="6"/>
      <c r="C342" s="6"/>
      <c r="E342" s="6"/>
      <c r="F342" s="97"/>
      <c r="G342" s="97"/>
      <c r="H342" s="81"/>
      <c r="I342" s="81"/>
      <c r="J342" s="81"/>
      <c r="K342" s="81"/>
      <c r="L342" s="98"/>
    </row>
    <row r="344" spans="1:12" ht="12.75" x14ac:dyDescent="0.2">
      <c r="A344" s="113"/>
      <c r="B344" s="113"/>
      <c r="C344" s="114"/>
      <c r="D344" s="114"/>
      <c r="E344" s="114"/>
      <c r="F344" s="114"/>
    </row>
    <row r="345" spans="1:12" x14ac:dyDescent="0.15">
      <c r="A345" s="115" t="s">
        <v>478</v>
      </c>
      <c r="B345" s="116"/>
      <c r="C345" s="116"/>
      <c r="D345" s="116"/>
      <c r="E345" s="116"/>
      <c r="F345" s="117"/>
    </row>
    <row r="346" spans="1:12" ht="31.5" x14ac:dyDescent="0.15">
      <c r="A346" s="118" t="s">
        <v>479</v>
      </c>
      <c r="B346" s="119" t="s">
        <v>480</v>
      </c>
      <c r="C346" s="119" t="s">
        <v>481</v>
      </c>
      <c r="D346" s="120" t="s">
        <v>482</v>
      </c>
      <c r="E346" s="119" t="s">
        <v>483</v>
      </c>
      <c r="F346" s="121" t="s">
        <v>484</v>
      </c>
    </row>
    <row r="347" spans="1:12" ht="112.5" x14ac:dyDescent="0.15">
      <c r="A347" s="122">
        <v>193</v>
      </c>
      <c r="B347" s="123" t="s">
        <v>37</v>
      </c>
      <c r="C347" s="123" t="s">
        <v>485</v>
      </c>
      <c r="D347" s="123" t="s">
        <v>486</v>
      </c>
      <c r="E347" s="124" t="s">
        <v>487</v>
      </c>
      <c r="F347" s="124" t="s">
        <v>488</v>
      </c>
    </row>
    <row r="348" spans="1:12" ht="112.5" x14ac:dyDescent="0.15">
      <c r="A348" s="125">
        <v>199</v>
      </c>
      <c r="B348" s="126" t="s">
        <v>42</v>
      </c>
      <c r="C348" s="126" t="s">
        <v>485</v>
      </c>
      <c r="D348" s="126" t="s">
        <v>486</v>
      </c>
      <c r="E348" s="127" t="s">
        <v>487</v>
      </c>
      <c r="F348" s="127" t="s">
        <v>489</v>
      </c>
    </row>
    <row r="349" spans="1:12" ht="146.25" x14ac:dyDescent="0.15">
      <c r="A349" s="122">
        <v>202</v>
      </c>
      <c r="B349" s="123" t="s">
        <v>45</v>
      </c>
      <c r="C349" s="123" t="s">
        <v>485</v>
      </c>
      <c r="D349" s="123" t="s">
        <v>486</v>
      </c>
      <c r="E349" s="124" t="s">
        <v>490</v>
      </c>
      <c r="F349" s="124" t="s">
        <v>491</v>
      </c>
    </row>
    <row r="350" spans="1:12" ht="45" x14ac:dyDescent="0.15">
      <c r="A350" s="125">
        <v>211</v>
      </c>
      <c r="B350" s="126" t="s">
        <v>50</v>
      </c>
      <c r="C350" s="126" t="s">
        <v>492</v>
      </c>
      <c r="D350" s="126" t="s">
        <v>486</v>
      </c>
      <c r="E350" s="126" t="s">
        <v>493</v>
      </c>
      <c r="F350" s="126" t="s">
        <v>494</v>
      </c>
    </row>
    <row r="351" spans="1:12" ht="56.25" x14ac:dyDescent="0.15">
      <c r="A351" s="122">
        <v>221</v>
      </c>
      <c r="B351" s="123" t="s">
        <v>55</v>
      </c>
      <c r="C351" s="123" t="s">
        <v>492</v>
      </c>
      <c r="D351" s="123" t="s">
        <v>495</v>
      </c>
      <c r="E351" s="126" t="s">
        <v>496</v>
      </c>
      <c r="F351" s="126" t="s">
        <v>497</v>
      </c>
    </row>
    <row r="352" spans="1:12" ht="33.75" x14ac:dyDescent="0.15">
      <c r="A352" s="125">
        <v>225</v>
      </c>
      <c r="B352" s="126" t="s">
        <v>63</v>
      </c>
      <c r="C352" s="126" t="s">
        <v>498</v>
      </c>
      <c r="D352" s="126" t="s">
        <v>499</v>
      </c>
      <c r="E352" s="126" t="s">
        <v>500</v>
      </c>
      <c r="F352" s="126" t="s">
        <v>501</v>
      </c>
    </row>
    <row r="353" spans="1:6" ht="22.5" x14ac:dyDescent="0.15">
      <c r="A353" s="122">
        <v>226</v>
      </c>
      <c r="B353" s="123" t="s">
        <v>502</v>
      </c>
      <c r="C353" s="123" t="s">
        <v>492</v>
      </c>
      <c r="D353" s="123" t="s">
        <v>486</v>
      </c>
      <c r="E353" s="123" t="s">
        <v>503</v>
      </c>
      <c r="F353" s="123" t="s">
        <v>504</v>
      </c>
    </row>
    <row r="354" spans="1:6" ht="22.5" x14ac:dyDescent="0.15">
      <c r="A354" s="125">
        <v>228</v>
      </c>
      <c r="B354" s="126" t="s">
        <v>68</v>
      </c>
      <c r="C354" s="126" t="s">
        <v>498</v>
      </c>
      <c r="D354" s="126" t="s">
        <v>499</v>
      </c>
      <c r="E354" s="126" t="s">
        <v>505</v>
      </c>
      <c r="F354" s="126" t="s">
        <v>505</v>
      </c>
    </row>
    <row r="355" spans="1:6" ht="33.75" x14ac:dyDescent="0.15">
      <c r="A355" s="122">
        <v>233</v>
      </c>
      <c r="B355" s="123" t="s">
        <v>506</v>
      </c>
      <c r="C355" s="123" t="s">
        <v>492</v>
      </c>
      <c r="D355" s="123" t="s">
        <v>507</v>
      </c>
      <c r="E355" s="126" t="s">
        <v>508</v>
      </c>
      <c r="F355" s="126" t="s">
        <v>509</v>
      </c>
    </row>
    <row r="356" spans="1:6" ht="67.5" x14ac:dyDescent="0.15">
      <c r="A356" s="125">
        <v>236</v>
      </c>
      <c r="B356" s="126" t="s">
        <v>70</v>
      </c>
      <c r="C356" s="126" t="s">
        <v>485</v>
      </c>
      <c r="D356" s="126" t="s">
        <v>499</v>
      </c>
      <c r="E356" s="126" t="s">
        <v>510</v>
      </c>
      <c r="F356" s="126" t="s">
        <v>511</v>
      </c>
    </row>
    <row r="357" spans="1:6" ht="33.75" x14ac:dyDescent="0.15">
      <c r="A357" s="122">
        <v>239</v>
      </c>
      <c r="B357" s="123" t="s">
        <v>75</v>
      </c>
      <c r="C357" s="123" t="s">
        <v>512</v>
      </c>
      <c r="D357" s="123" t="s">
        <v>486</v>
      </c>
      <c r="E357" s="123" t="s">
        <v>513</v>
      </c>
      <c r="F357" s="123" t="s">
        <v>513</v>
      </c>
    </row>
    <row r="358" spans="1:6" ht="33.75" x14ac:dyDescent="0.15">
      <c r="A358" s="125">
        <v>243</v>
      </c>
      <c r="B358" s="126" t="s">
        <v>514</v>
      </c>
      <c r="C358" s="126" t="s">
        <v>512</v>
      </c>
      <c r="D358" s="126" t="s">
        <v>486</v>
      </c>
      <c r="E358" s="126" t="s">
        <v>515</v>
      </c>
      <c r="F358" s="126" t="s">
        <v>515</v>
      </c>
    </row>
    <row r="359" spans="1:6" ht="90" x14ac:dyDescent="0.15">
      <c r="A359" s="122">
        <v>245</v>
      </c>
      <c r="B359" s="123" t="s">
        <v>78</v>
      </c>
      <c r="C359" s="123" t="s">
        <v>492</v>
      </c>
      <c r="D359" s="123" t="s">
        <v>495</v>
      </c>
      <c r="E359" s="126" t="s">
        <v>516</v>
      </c>
      <c r="F359" s="126" t="s">
        <v>517</v>
      </c>
    </row>
    <row r="360" spans="1:6" ht="90" x14ac:dyDescent="0.15">
      <c r="A360" s="125">
        <v>247</v>
      </c>
      <c r="B360" s="126" t="s">
        <v>83</v>
      </c>
      <c r="C360" s="126" t="s">
        <v>492</v>
      </c>
      <c r="D360" s="126" t="s">
        <v>495</v>
      </c>
      <c r="E360" s="126" t="s">
        <v>518</v>
      </c>
      <c r="F360" s="126" t="s">
        <v>519</v>
      </c>
    </row>
    <row r="361" spans="1:6" ht="22.5" x14ac:dyDescent="0.15">
      <c r="A361" s="122">
        <v>262</v>
      </c>
      <c r="B361" s="123" t="s">
        <v>88</v>
      </c>
      <c r="C361" s="123" t="s">
        <v>520</v>
      </c>
      <c r="D361" s="123" t="s">
        <v>486</v>
      </c>
      <c r="E361" s="123" t="s">
        <v>521</v>
      </c>
      <c r="F361" s="123" t="s">
        <v>521</v>
      </c>
    </row>
    <row r="362" spans="1:6" ht="67.5" x14ac:dyDescent="0.15">
      <c r="A362" s="125">
        <v>265</v>
      </c>
      <c r="B362" s="126" t="s">
        <v>522</v>
      </c>
      <c r="C362" s="126" t="s">
        <v>523</v>
      </c>
      <c r="D362" s="126" t="s">
        <v>495</v>
      </c>
      <c r="E362" s="126" t="s">
        <v>524</v>
      </c>
      <c r="F362" s="126" t="s">
        <v>525</v>
      </c>
    </row>
    <row r="363" spans="1:6" ht="22.5" x14ac:dyDescent="0.15">
      <c r="A363" s="122">
        <v>270</v>
      </c>
      <c r="B363" s="123" t="s">
        <v>95</v>
      </c>
      <c r="C363" s="123" t="s">
        <v>498</v>
      </c>
      <c r="D363" s="123" t="s">
        <v>499</v>
      </c>
      <c r="E363" s="123" t="s">
        <v>505</v>
      </c>
      <c r="F363" s="123" t="s">
        <v>505</v>
      </c>
    </row>
    <row r="364" spans="1:6" ht="101.25" x14ac:dyDescent="0.15">
      <c r="A364" s="125">
        <v>271</v>
      </c>
      <c r="B364" s="126" t="s">
        <v>97</v>
      </c>
      <c r="C364" s="126" t="s">
        <v>526</v>
      </c>
      <c r="D364" s="126" t="s">
        <v>495</v>
      </c>
      <c r="E364" s="126" t="s">
        <v>527</v>
      </c>
      <c r="F364" s="126" t="s">
        <v>528</v>
      </c>
    </row>
    <row r="365" spans="1:6" ht="22.5" x14ac:dyDescent="0.15">
      <c r="A365" s="122">
        <v>278</v>
      </c>
      <c r="B365" s="123" t="s">
        <v>529</v>
      </c>
      <c r="C365" s="123" t="s">
        <v>530</v>
      </c>
      <c r="D365" s="123" t="s">
        <v>486</v>
      </c>
      <c r="E365" s="123" t="s">
        <v>531</v>
      </c>
      <c r="F365" s="123" t="s">
        <v>531</v>
      </c>
    </row>
    <row r="366" spans="1:6" ht="33.75" x14ac:dyDescent="0.15">
      <c r="A366" s="125">
        <v>280</v>
      </c>
      <c r="B366" s="126" t="s">
        <v>532</v>
      </c>
      <c r="C366" s="126" t="s">
        <v>492</v>
      </c>
      <c r="D366" s="126" t="s">
        <v>533</v>
      </c>
      <c r="E366" s="126" t="s">
        <v>534</v>
      </c>
      <c r="F366" s="126" t="s">
        <v>535</v>
      </c>
    </row>
    <row r="367" spans="1:6" ht="90" x14ac:dyDescent="0.15">
      <c r="A367" s="122">
        <v>282</v>
      </c>
      <c r="B367" s="123" t="s">
        <v>102</v>
      </c>
      <c r="C367" s="123" t="s">
        <v>526</v>
      </c>
      <c r="D367" s="123" t="s">
        <v>495</v>
      </c>
      <c r="E367" s="126" t="s">
        <v>536</v>
      </c>
      <c r="F367" s="126" t="s">
        <v>537</v>
      </c>
    </row>
    <row r="368" spans="1:6" ht="67.5" x14ac:dyDescent="0.15">
      <c r="A368" s="125">
        <v>283</v>
      </c>
      <c r="B368" s="126" t="s">
        <v>108</v>
      </c>
      <c r="C368" s="126" t="s">
        <v>485</v>
      </c>
      <c r="D368" s="126" t="s">
        <v>499</v>
      </c>
      <c r="E368" s="126" t="s">
        <v>538</v>
      </c>
      <c r="F368" s="126" t="s">
        <v>539</v>
      </c>
    </row>
    <row r="369" spans="1:6" ht="22.5" x14ac:dyDescent="0.15">
      <c r="A369" s="122">
        <v>290</v>
      </c>
      <c r="B369" s="123" t="s">
        <v>540</v>
      </c>
      <c r="C369" s="123" t="s">
        <v>526</v>
      </c>
      <c r="D369" s="123" t="s">
        <v>541</v>
      </c>
      <c r="E369" s="123"/>
      <c r="F369" s="123" t="s">
        <v>542</v>
      </c>
    </row>
    <row r="370" spans="1:6" ht="90" x14ac:dyDescent="0.15">
      <c r="A370" s="125">
        <v>294</v>
      </c>
      <c r="B370" s="126" t="s">
        <v>112</v>
      </c>
      <c r="C370" s="126" t="s">
        <v>492</v>
      </c>
      <c r="D370" s="126" t="s">
        <v>495</v>
      </c>
      <c r="E370" s="127" t="s">
        <v>543</v>
      </c>
      <c r="F370" s="127" t="s">
        <v>544</v>
      </c>
    </row>
    <row r="371" spans="1:6" ht="22.5" x14ac:dyDescent="0.15">
      <c r="A371" s="122">
        <v>295</v>
      </c>
      <c r="B371" s="123" t="s">
        <v>545</v>
      </c>
      <c r="C371" s="123" t="s">
        <v>526</v>
      </c>
      <c r="D371" s="123" t="s">
        <v>546</v>
      </c>
      <c r="E371" s="123" t="s">
        <v>547</v>
      </c>
      <c r="F371" s="123" t="s">
        <v>547</v>
      </c>
    </row>
    <row r="372" spans="1:6" ht="22.5" x14ac:dyDescent="0.15">
      <c r="A372" s="125">
        <v>299</v>
      </c>
      <c r="B372" s="126" t="s">
        <v>548</v>
      </c>
      <c r="C372" s="126" t="s">
        <v>526</v>
      </c>
      <c r="D372" s="126" t="s">
        <v>541</v>
      </c>
      <c r="E372" s="126"/>
      <c r="F372" s="126" t="s">
        <v>542</v>
      </c>
    </row>
    <row r="373" spans="1:6" ht="33.75" x14ac:dyDescent="0.15">
      <c r="A373" s="122">
        <v>300</v>
      </c>
      <c r="B373" s="123" t="s">
        <v>117</v>
      </c>
      <c r="C373" s="123" t="s">
        <v>523</v>
      </c>
      <c r="D373" s="123" t="s">
        <v>499</v>
      </c>
      <c r="E373" s="123" t="s">
        <v>549</v>
      </c>
      <c r="F373" s="123" t="s">
        <v>550</v>
      </c>
    </row>
    <row r="374" spans="1:6" ht="33.75" x14ac:dyDescent="0.15">
      <c r="A374" s="125">
        <v>304</v>
      </c>
      <c r="B374" s="126" t="s">
        <v>551</v>
      </c>
      <c r="C374" s="126" t="s">
        <v>520</v>
      </c>
      <c r="D374" s="126" t="s">
        <v>552</v>
      </c>
      <c r="E374" s="126" t="s">
        <v>553</v>
      </c>
      <c r="F374" s="126" t="s">
        <v>554</v>
      </c>
    </row>
    <row r="375" spans="1:6" ht="33.75" x14ac:dyDescent="0.15">
      <c r="A375" s="125" t="s">
        <v>555</v>
      </c>
      <c r="B375" s="126" t="s">
        <v>556</v>
      </c>
      <c r="C375" s="126" t="s">
        <v>492</v>
      </c>
      <c r="D375" s="126" t="s">
        <v>557</v>
      </c>
      <c r="E375" s="126" t="s">
        <v>558</v>
      </c>
      <c r="F375" s="126" t="s">
        <v>559</v>
      </c>
    </row>
    <row r="376" spans="1:6" ht="45" x14ac:dyDescent="0.15">
      <c r="A376" s="122">
        <v>311</v>
      </c>
      <c r="B376" s="123" t="s">
        <v>560</v>
      </c>
      <c r="C376" s="123" t="s">
        <v>520</v>
      </c>
      <c r="D376" s="123" t="s">
        <v>561</v>
      </c>
      <c r="E376" s="123" t="s">
        <v>562</v>
      </c>
      <c r="F376" s="123" t="s">
        <v>563</v>
      </c>
    </row>
    <row r="377" spans="1:6" ht="22.5" x14ac:dyDescent="0.15">
      <c r="A377" s="125">
        <v>312</v>
      </c>
      <c r="B377" s="126" t="s">
        <v>564</v>
      </c>
      <c r="C377" s="126" t="s">
        <v>565</v>
      </c>
      <c r="D377" s="126" t="s">
        <v>486</v>
      </c>
      <c r="E377" s="126" t="s">
        <v>566</v>
      </c>
      <c r="F377" s="126" t="s">
        <v>566</v>
      </c>
    </row>
    <row r="378" spans="1:6" ht="90" x14ac:dyDescent="0.15">
      <c r="A378" s="122">
        <v>313</v>
      </c>
      <c r="B378" s="123" t="s">
        <v>567</v>
      </c>
      <c r="C378" s="123" t="s">
        <v>568</v>
      </c>
      <c r="D378" s="123" t="s">
        <v>569</v>
      </c>
      <c r="E378" s="126" t="s">
        <v>570</v>
      </c>
      <c r="F378" s="123" t="s">
        <v>571</v>
      </c>
    </row>
    <row r="379" spans="1:6" ht="33.75" x14ac:dyDescent="0.15">
      <c r="A379" s="125">
        <v>315</v>
      </c>
      <c r="B379" s="126" t="s">
        <v>572</v>
      </c>
      <c r="C379" s="126" t="s">
        <v>573</v>
      </c>
      <c r="D379" s="126" t="s">
        <v>574</v>
      </c>
      <c r="E379" s="126"/>
      <c r="F379" s="126" t="s">
        <v>542</v>
      </c>
    </row>
    <row r="380" spans="1:6" ht="22.5" x14ac:dyDescent="0.15">
      <c r="A380" s="122">
        <v>316</v>
      </c>
      <c r="B380" s="123" t="s">
        <v>572</v>
      </c>
      <c r="C380" s="123" t="s">
        <v>526</v>
      </c>
      <c r="D380" s="123" t="s">
        <v>541</v>
      </c>
      <c r="E380" s="123"/>
      <c r="F380" s="123" t="s">
        <v>542</v>
      </c>
    </row>
    <row r="381" spans="1:6" ht="22.5" x14ac:dyDescent="0.15">
      <c r="A381" s="125">
        <v>319</v>
      </c>
      <c r="B381" s="126" t="s">
        <v>122</v>
      </c>
      <c r="C381" s="126" t="s">
        <v>498</v>
      </c>
      <c r="D381" s="126" t="s">
        <v>499</v>
      </c>
      <c r="E381" s="126" t="s">
        <v>505</v>
      </c>
      <c r="F381" s="126" t="s">
        <v>505</v>
      </c>
    </row>
    <row r="382" spans="1:6" ht="78.75" x14ac:dyDescent="0.15">
      <c r="A382" s="122">
        <v>322</v>
      </c>
      <c r="B382" s="123" t="s">
        <v>124</v>
      </c>
      <c r="C382" s="123" t="s">
        <v>526</v>
      </c>
      <c r="D382" s="123" t="s">
        <v>495</v>
      </c>
      <c r="E382" s="126" t="s">
        <v>575</v>
      </c>
      <c r="F382" s="126" t="s">
        <v>517</v>
      </c>
    </row>
    <row r="383" spans="1:6" ht="45" x14ac:dyDescent="0.15">
      <c r="A383" s="125">
        <v>323</v>
      </c>
      <c r="B383" s="126" t="s">
        <v>576</v>
      </c>
      <c r="C383" s="126" t="s">
        <v>565</v>
      </c>
      <c r="D383" s="126" t="s">
        <v>577</v>
      </c>
      <c r="E383" s="126" t="s">
        <v>578</v>
      </c>
      <c r="F383" s="126" t="s">
        <v>579</v>
      </c>
    </row>
    <row r="384" spans="1:6" ht="22.5" x14ac:dyDescent="0.15">
      <c r="A384" s="122">
        <v>330</v>
      </c>
      <c r="B384" s="123" t="s">
        <v>133</v>
      </c>
      <c r="C384" s="123" t="s">
        <v>523</v>
      </c>
      <c r="D384" s="123" t="s">
        <v>580</v>
      </c>
      <c r="E384" s="123" t="s">
        <v>581</v>
      </c>
      <c r="F384" s="123" t="s">
        <v>581</v>
      </c>
    </row>
    <row r="385" spans="1:6" ht="33.75" x14ac:dyDescent="0.15">
      <c r="A385" s="125">
        <v>331</v>
      </c>
      <c r="B385" s="126" t="s">
        <v>582</v>
      </c>
      <c r="C385" s="126" t="s">
        <v>573</v>
      </c>
      <c r="D385" s="126" t="s">
        <v>583</v>
      </c>
      <c r="E385" s="126" t="s">
        <v>584</v>
      </c>
      <c r="F385" s="126" t="s">
        <v>585</v>
      </c>
    </row>
    <row r="386" spans="1:6" ht="45" x14ac:dyDescent="0.15">
      <c r="A386" s="125">
        <v>332</v>
      </c>
      <c r="B386" s="126" t="s">
        <v>582</v>
      </c>
      <c r="C386" s="126" t="s">
        <v>586</v>
      </c>
      <c r="D386" s="126" t="s">
        <v>587</v>
      </c>
      <c r="E386" s="126" t="s">
        <v>588</v>
      </c>
      <c r="F386" s="126" t="s">
        <v>589</v>
      </c>
    </row>
    <row r="387" spans="1:6" ht="33.75" x14ac:dyDescent="0.15">
      <c r="A387" s="122" t="s">
        <v>590</v>
      </c>
      <c r="B387" s="123" t="s">
        <v>591</v>
      </c>
      <c r="C387" s="123" t="s">
        <v>492</v>
      </c>
      <c r="D387" s="123" t="s">
        <v>557</v>
      </c>
      <c r="E387" s="123" t="s">
        <v>558</v>
      </c>
      <c r="F387" s="123" t="s">
        <v>559</v>
      </c>
    </row>
    <row r="388" spans="1:6" ht="22.5" x14ac:dyDescent="0.15">
      <c r="A388" s="125" t="s">
        <v>592</v>
      </c>
      <c r="B388" s="126" t="s">
        <v>137</v>
      </c>
      <c r="C388" s="126" t="s">
        <v>593</v>
      </c>
      <c r="D388" s="126" t="s">
        <v>499</v>
      </c>
      <c r="E388" s="126" t="s">
        <v>594</v>
      </c>
      <c r="F388" s="126" t="s">
        <v>594</v>
      </c>
    </row>
    <row r="389" spans="1:6" ht="22.5" x14ac:dyDescent="0.15">
      <c r="A389" s="122">
        <v>338</v>
      </c>
      <c r="B389" s="123" t="s">
        <v>595</v>
      </c>
      <c r="C389" s="123" t="s">
        <v>520</v>
      </c>
      <c r="D389" s="123" t="s">
        <v>486</v>
      </c>
      <c r="E389" s="126" t="s">
        <v>596</v>
      </c>
      <c r="F389" s="126" t="s">
        <v>596</v>
      </c>
    </row>
    <row r="390" spans="1:6" ht="33.75" x14ac:dyDescent="0.15">
      <c r="A390" s="125">
        <v>341</v>
      </c>
      <c r="B390" s="126" t="s">
        <v>148</v>
      </c>
      <c r="C390" s="126" t="s">
        <v>498</v>
      </c>
      <c r="D390" s="126" t="s">
        <v>486</v>
      </c>
      <c r="E390" s="126" t="s">
        <v>597</v>
      </c>
      <c r="F390" s="126" t="s">
        <v>597</v>
      </c>
    </row>
    <row r="391" spans="1:6" ht="22.5" x14ac:dyDescent="0.15">
      <c r="A391" s="122">
        <v>342</v>
      </c>
      <c r="B391" s="123" t="s">
        <v>598</v>
      </c>
      <c r="C391" s="123" t="s">
        <v>526</v>
      </c>
      <c r="D391" s="123" t="s">
        <v>599</v>
      </c>
      <c r="E391" s="126" t="s">
        <v>547</v>
      </c>
      <c r="F391" s="123" t="s">
        <v>547</v>
      </c>
    </row>
    <row r="392" spans="1:6" ht="45" x14ac:dyDescent="0.15">
      <c r="A392" s="125">
        <v>346</v>
      </c>
      <c r="B392" s="126" t="s">
        <v>600</v>
      </c>
      <c r="C392" s="126" t="s">
        <v>520</v>
      </c>
      <c r="D392" s="126" t="s">
        <v>561</v>
      </c>
      <c r="E392" s="126" t="s">
        <v>601</v>
      </c>
      <c r="F392" s="126" t="s">
        <v>563</v>
      </c>
    </row>
    <row r="393" spans="1:6" ht="45" x14ac:dyDescent="0.15">
      <c r="A393" s="122" t="s">
        <v>602</v>
      </c>
      <c r="B393" s="123" t="s">
        <v>152</v>
      </c>
      <c r="C393" s="123" t="s">
        <v>526</v>
      </c>
      <c r="D393" s="126" t="s">
        <v>495</v>
      </c>
      <c r="E393" s="126" t="s">
        <v>603</v>
      </c>
      <c r="F393" s="126" t="s">
        <v>603</v>
      </c>
    </row>
    <row r="394" spans="1:6" ht="45" x14ac:dyDescent="0.15">
      <c r="A394" s="125">
        <v>354</v>
      </c>
      <c r="B394" s="126" t="s">
        <v>604</v>
      </c>
      <c r="C394" s="126" t="s">
        <v>573</v>
      </c>
      <c r="D394" s="126" t="s">
        <v>605</v>
      </c>
      <c r="E394" s="126" t="s">
        <v>606</v>
      </c>
      <c r="F394" s="126" t="s">
        <v>606</v>
      </c>
    </row>
    <row r="395" spans="1:6" ht="22.5" x14ac:dyDescent="0.15">
      <c r="A395" s="122">
        <v>361</v>
      </c>
      <c r="B395" s="123" t="s">
        <v>607</v>
      </c>
      <c r="C395" s="123" t="s">
        <v>565</v>
      </c>
      <c r="D395" s="123" t="s">
        <v>486</v>
      </c>
      <c r="E395" s="123" t="s">
        <v>566</v>
      </c>
      <c r="F395" s="123" t="s">
        <v>566</v>
      </c>
    </row>
    <row r="396" spans="1:6" ht="22.5" x14ac:dyDescent="0.15">
      <c r="A396" s="125">
        <v>362</v>
      </c>
      <c r="B396" s="126" t="s">
        <v>608</v>
      </c>
      <c r="C396" s="126" t="s">
        <v>492</v>
      </c>
      <c r="D396" s="126" t="s">
        <v>486</v>
      </c>
      <c r="E396" s="126" t="s">
        <v>531</v>
      </c>
      <c r="F396" s="126" t="s">
        <v>531</v>
      </c>
    </row>
    <row r="397" spans="1:6" ht="45" x14ac:dyDescent="0.15">
      <c r="A397" s="122">
        <v>363</v>
      </c>
      <c r="B397" s="123" t="s">
        <v>189</v>
      </c>
      <c r="C397" s="123" t="s">
        <v>526</v>
      </c>
      <c r="D397" s="123" t="s">
        <v>609</v>
      </c>
      <c r="E397" s="126" t="s">
        <v>610</v>
      </c>
      <c r="F397" s="126" t="s">
        <v>610</v>
      </c>
    </row>
    <row r="398" spans="1:6" ht="78.75" x14ac:dyDescent="0.15">
      <c r="A398" s="125" t="s">
        <v>611</v>
      </c>
      <c r="B398" s="126" t="s">
        <v>160</v>
      </c>
      <c r="C398" s="126" t="s">
        <v>526</v>
      </c>
      <c r="D398" s="126" t="s">
        <v>495</v>
      </c>
      <c r="E398" s="126" t="s">
        <v>612</v>
      </c>
      <c r="F398" s="126" t="s">
        <v>517</v>
      </c>
    </row>
    <row r="399" spans="1:6" ht="22.5" x14ac:dyDescent="0.15">
      <c r="A399" s="122">
        <v>365</v>
      </c>
      <c r="B399" s="123" t="s">
        <v>613</v>
      </c>
      <c r="C399" s="123" t="s">
        <v>565</v>
      </c>
      <c r="D399" s="123" t="s">
        <v>614</v>
      </c>
      <c r="E399" s="126" t="s">
        <v>615</v>
      </c>
      <c r="F399" s="126" t="s">
        <v>615</v>
      </c>
    </row>
    <row r="400" spans="1:6" ht="22.5" x14ac:dyDescent="0.15">
      <c r="A400" s="125">
        <v>367</v>
      </c>
      <c r="B400" s="126" t="s">
        <v>193</v>
      </c>
      <c r="C400" s="126" t="s">
        <v>498</v>
      </c>
      <c r="D400" s="126" t="s">
        <v>499</v>
      </c>
      <c r="E400" s="126" t="s">
        <v>505</v>
      </c>
      <c r="F400" s="126" t="s">
        <v>505</v>
      </c>
    </row>
    <row r="401" spans="1:6" ht="56.25" x14ac:dyDescent="0.15">
      <c r="A401" s="122">
        <v>368</v>
      </c>
      <c r="B401" s="123" t="s">
        <v>616</v>
      </c>
      <c r="C401" s="123" t="s">
        <v>520</v>
      </c>
      <c r="D401" s="123" t="s">
        <v>617</v>
      </c>
      <c r="E401" s="126" t="s">
        <v>618</v>
      </c>
      <c r="F401" s="126" t="s">
        <v>619</v>
      </c>
    </row>
    <row r="402" spans="1:6" ht="22.5" x14ac:dyDescent="0.15">
      <c r="A402" s="125">
        <v>369</v>
      </c>
      <c r="B402" s="126" t="s">
        <v>620</v>
      </c>
      <c r="C402" s="126" t="s">
        <v>565</v>
      </c>
      <c r="D402" s="126" t="s">
        <v>546</v>
      </c>
      <c r="E402" s="126" t="s">
        <v>547</v>
      </c>
      <c r="F402" s="126" t="s">
        <v>547</v>
      </c>
    </row>
    <row r="403" spans="1:6" ht="45" x14ac:dyDescent="0.15">
      <c r="A403" s="125">
        <v>373</v>
      </c>
      <c r="B403" s="126" t="s">
        <v>621</v>
      </c>
      <c r="C403" s="126" t="s">
        <v>523</v>
      </c>
      <c r="D403" s="126" t="s">
        <v>622</v>
      </c>
      <c r="E403" s="126" t="s">
        <v>623</v>
      </c>
      <c r="F403" s="126" t="s">
        <v>624</v>
      </c>
    </row>
    <row r="404" spans="1:6" ht="22.5" x14ac:dyDescent="0.15">
      <c r="A404" s="125">
        <v>379</v>
      </c>
      <c r="B404" s="126" t="s">
        <v>625</v>
      </c>
      <c r="C404" s="126" t="s">
        <v>526</v>
      </c>
      <c r="D404" s="126" t="s">
        <v>626</v>
      </c>
      <c r="E404" s="126"/>
      <c r="F404" s="126" t="s">
        <v>627</v>
      </c>
    </row>
    <row r="405" spans="1:6" ht="56.25" x14ac:dyDescent="0.15">
      <c r="A405" s="125" t="s">
        <v>628</v>
      </c>
      <c r="B405" s="126" t="s">
        <v>141</v>
      </c>
      <c r="C405" s="126" t="s">
        <v>593</v>
      </c>
      <c r="D405" s="126" t="s">
        <v>495</v>
      </c>
      <c r="E405" s="126" t="s">
        <v>629</v>
      </c>
      <c r="F405" s="126" t="s">
        <v>629</v>
      </c>
    </row>
    <row r="406" spans="1:6" ht="67.5" x14ac:dyDescent="0.15">
      <c r="A406" s="125" t="s">
        <v>630</v>
      </c>
      <c r="B406" s="126" t="s">
        <v>169</v>
      </c>
      <c r="C406" s="126" t="s">
        <v>526</v>
      </c>
      <c r="D406" s="126" t="s">
        <v>499</v>
      </c>
      <c r="E406" s="126" t="s">
        <v>631</v>
      </c>
      <c r="F406" s="126" t="s">
        <v>603</v>
      </c>
    </row>
    <row r="407" spans="1:6" ht="56.25" x14ac:dyDescent="0.15">
      <c r="A407" s="125">
        <v>383</v>
      </c>
      <c r="B407" s="126" t="s">
        <v>632</v>
      </c>
      <c r="C407" s="126" t="s">
        <v>586</v>
      </c>
      <c r="D407" s="126" t="s">
        <v>495</v>
      </c>
      <c r="E407" s="126" t="s">
        <v>633</v>
      </c>
      <c r="F407" s="126" t="s">
        <v>634</v>
      </c>
    </row>
    <row r="408" spans="1:6" ht="78.75" x14ac:dyDescent="0.15">
      <c r="A408" s="125">
        <v>392</v>
      </c>
      <c r="B408" s="126" t="s">
        <v>200</v>
      </c>
      <c r="C408" s="126" t="s">
        <v>485</v>
      </c>
      <c r="D408" s="126" t="s">
        <v>495</v>
      </c>
      <c r="E408" s="126" t="s">
        <v>635</v>
      </c>
      <c r="F408" s="126" t="s">
        <v>636</v>
      </c>
    </row>
    <row r="409" spans="1:6" ht="22.5" x14ac:dyDescent="0.15">
      <c r="A409" s="125">
        <v>393</v>
      </c>
      <c r="B409" s="126" t="s">
        <v>637</v>
      </c>
      <c r="C409" s="126" t="s">
        <v>526</v>
      </c>
      <c r="D409" s="126" t="s">
        <v>599</v>
      </c>
      <c r="E409" s="126" t="s">
        <v>547</v>
      </c>
      <c r="F409" s="126" t="s">
        <v>547</v>
      </c>
    </row>
    <row r="410" spans="1:6" ht="22.5" x14ac:dyDescent="0.15">
      <c r="A410" s="125">
        <v>396</v>
      </c>
      <c r="B410" s="126" t="s">
        <v>638</v>
      </c>
      <c r="C410" s="126" t="s">
        <v>565</v>
      </c>
      <c r="D410" s="126" t="s">
        <v>639</v>
      </c>
      <c r="E410" s="126" t="s">
        <v>640</v>
      </c>
      <c r="F410" s="126" t="s">
        <v>640</v>
      </c>
    </row>
    <row r="411" spans="1:6" ht="90" x14ac:dyDescent="0.15">
      <c r="A411" s="125" t="s">
        <v>641</v>
      </c>
      <c r="B411" s="126" t="s">
        <v>179</v>
      </c>
      <c r="C411" s="126" t="s">
        <v>526</v>
      </c>
      <c r="D411" s="126" t="s">
        <v>499</v>
      </c>
      <c r="E411" s="126" t="s">
        <v>642</v>
      </c>
      <c r="F411" s="126" t="s">
        <v>603</v>
      </c>
    </row>
    <row r="412" spans="1:6" ht="45" x14ac:dyDescent="0.15">
      <c r="A412" s="125">
        <v>405</v>
      </c>
      <c r="B412" s="128">
        <v>38393</v>
      </c>
      <c r="C412" s="126" t="s">
        <v>526</v>
      </c>
      <c r="D412" s="126" t="s">
        <v>486</v>
      </c>
      <c r="E412" s="126" t="s">
        <v>643</v>
      </c>
      <c r="F412" s="126" t="s">
        <v>643</v>
      </c>
    </row>
    <row r="413" spans="1:6" ht="22.5" x14ac:dyDescent="0.15">
      <c r="A413" s="122">
        <v>410</v>
      </c>
      <c r="B413" s="129">
        <v>38454</v>
      </c>
      <c r="C413" s="130" t="s">
        <v>526</v>
      </c>
      <c r="D413" s="130" t="s">
        <v>599</v>
      </c>
      <c r="E413" s="130" t="s">
        <v>547</v>
      </c>
      <c r="F413" s="130" t="s">
        <v>547</v>
      </c>
    </row>
    <row r="414" spans="1:6" ht="45" x14ac:dyDescent="0.15">
      <c r="A414" s="125">
        <v>412</v>
      </c>
      <c r="B414" s="128">
        <v>38470</v>
      </c>
      <c r="C414" s="126" t="s">
        <v>520</v>
      </c>
      <c r="D414" s="126" t="s">
        <v>644</v>
      </c>
      <c r="E414" s="126" t="s">
        <v>645</v>
      </c>
      <c r="F414" s="126" t="s">
        <v>645</v>
      </c>
    </row>
    <row r="415" spans="1:6" ht="22.5" x14ac:dyDescent="0.15">
      <c r="A415" s="125">
        <v>414</v>
      </c>
      <c r="B415" s="128">
        <v>38498</v>
      </c>
      <c r="C415" s="126" t="s">
        <v>565</v>
      </c>
      <c r="D415" s="126" t="s">
        <v>646</v>
      </c>
      <c r="E415" s="126" t="s">
        <v>647</v>
      </c>
      <c r="F415" s="126" t="s">
        <v>647</v>
      </c>
    </row>
    <row r="416" spans="1:6" ht="22.5" x14ac:dyDescent="0.15">
      <c r="A416" s="125">
        <v>420</v>
      </c>
      <c r="B416" s="128">
        <v>38526</v>
      </c>
      <c r="C416" s="126" t="s">
        <v>498</v>
      </c>
      <c r="D416" s="126" t="s">
        <v>486</v>
      </c>
      <c r="E416" s="126" t="s">
        <v>505</v>
      </c>
      <c r="F416" s="126" t="s">
        <v>505</v>
      </c>
    </row>
    <row r="417" spans="1:6" ht="33.75" x14ac:dyDescent="0.15">
      <c r="A417" s="125">
        <v>424</v>
      </c>
      <c r="B417" s="128">
        <v>38553</v>
      </c>
      <c r="C417" s="128" t="s">
        <v>492</v>
      </c>
      <c r="D417" s="123" t="s">
        <v>557</v>
      </c>
      <c r="E417" s="123" t="s">
        <v>558</v>
      </c>
      <c r="F417" s="123" t="s">
        <v>559</v>
      </c>
    </row>
    <row r="418" spans="1:6" ht="22.5" x14ac:dyDescent="0.15">
      <c r="A418" s="125" t="s">
        <v>648</v>
      </c>
      <c r="B418" s="128">
        <v>38559</v>
      </c>
      <c r="C418" s="126" t="s">
        <v>593</v>
      </c>
      <c r="D418" s="126" t="s">
        <v>499</v>
      </c>
      <c r="E418" s="126" t="s">
        <v>649</v>
      </c>
      <c r="F418" s="126" t="s">
        <v>649</v>
      </c>
    </row>
    <row r="419" spans="1:6" ht="33.75" x14ac:dyDescent="0.15">
      <c r="A419" s="125">
        <v>430</v>
      </c>
      <c r="B419" s="128">
        <v>38576</v>
      </c>
      <c r="C419" s="128" t="s">
        <v>492</v>
      </c>
      <c r="D419" s="126" t="s">
        <v>650</v>
      </c>
      <c r="E419" s="126" t="s">
        <v>651</v>
      </c>
      <c r="F419" s="126" t="s">
        <v>559</v>
      </c>
    </row>
    <row r="420" spans="1:6" ht="45" x14ac:dyDescent="0.15">
      <c r="A420" s="125">
        <v>436</v>
      </c>
      <c r="B420" s="128">
        <v>38638</v>
      </c>
      <c r="C420" s="126" t="s">
        <v>565</v>
      </c>
      <c r="D420" s="126" t="s">
        <v>577</v>
      </c>
      <c r="E420" s="126" t="s">
        <v>578</v>
      </c>
      <c r="F420" s="126" t="s">
        <v>579</v>
      </c>
    </row>
    <row r="421" spans="1:6" ht="78.75" x14ac:dyDescent="0.15">
      <c r="A421" s="125" t="s">
        <v>652</v>
      </c>
      <c r="B421" s="128">
        <v>38649</v>
      </c>
      <c r="C421" s="126" t="s">
        <v>526</v>
      </c>
      <c r="D421" s="126" t="s">
        <v>499</v>
      </c>
      <c r="E421" s="126" t="s">
        <v>653</v>
      </c>
      <c r="F421" s="126" t="s">
        <v>603</v>
      </c>
    </row>
    <row r="422" spans="1:6" ht="22.5" x14ac:dyDescent="0.15">
      <c r="A422" s="125">
        <v>441</v>
      </c>
      <c r="B422" s="128">
        <v>38673</v>
      </c>
      <c r="C422" s="126" t="s">
        <v>565</v>
      </c>
      <c r="D422" s="130" t="s">
        <v>599</v>
      </c>
      <c r="E422" s="130" t="s">
        <v>547</v>
      </c>
      <c r="F422" s="130" t="s">
        <v>547</v>
      </c>
    </row>
    <row r="423" spans="1:6" ht="22.5" x14ac:dyDescent="0.15">
      <c r="A423" s="125">
        <v>442</v>
      </c>
      <c r="B423" s="128">
        <v>38677</v>
      </c>
      <c r="C423" s="126" t="s">
        <v>520</v>
      </c>
      <c r="D423" s="126" t="s">
        <v>654</v>
      </c>
      <c r="E423" s="126" t="s">
        <v>655</v>
      </c>
      <c r="F423" s="126" t="s">
        <v>655</v>
      </c>
    </row>
    <row r="424" spans="1:6" ht="360" x14ac:dyDescent="0.15">
      <c r="A424" s="125">
        <v>449</v>
      </c>
      <c r="B424" s="128">
        <v>38716</v>
      </c>
      <c r="C424" s="126" t="s">
        <v>485</v>
      </c>
      <c r="D424" s="126" t="s">
        <v>495</v>
      </c>
      <c r="E424" s="131" t="s">
        <v>656</v>
      </c>
      <c r="F424" s="126" t="s">
        <v>657</v>
      </c>
    </row>
    <row r="425" spans="1:6" ht="45" x14ac:dyDescent="0.15">
      <c r="A425" s="125" t="s">
        <v>658</v>
      </c>
      <c r="B425" s="128">
        <v>38734</v>
      </c>
      <c r="C425" s="126" t="s">
        <v>520</v>
      </c>
      <c r="D425" s="126" t="s">
        <v>561</v>
      </c>
      <c r="E425" s="126" t="s">
        <v>601</v>
      </c>
      <c r="F425" s="126" t="s">
        <v>563</v>
      </c>
    </row>
    <row r="426" spans="1:6" ht="22.5" x14ac:dyDescent="0.15">
      <c r="A426" s="125">
        <v>455</v>
      </c>
      <c r="B426" s="128">
        <v>38769</v>
      </c>
      <c r="C426" s="126" t="s">
        <v>659</v>
      </c>
      <c r="D426" s="126" t="s">
        <v>660</v>
      </c>
      <c r="E426" s="126" t="s">
        <v>661</v>
      </c>
      <c r="F426" s="126" t="s">
        <v>661</v>
      </c>
    </row>
    <row r="427" spans="1:6" ht="22.5" x14ac:dyDescent="0.15">
      <c r="A427" s="125">
        <v>458</v>
      </c>
      <c r="B427" s="128">
        <v>38792</v>
      </c>
      <c r="C427" s="130" t="s">
        <v>662</v>
      </c>
      <c r="D427" s="126" t="s">
        <v>599</v>
      </c>
      <c r="E427" s="130" t="s">
        <v>547</v>
      </c>
      <c r="F427" s="130" t="s">
        <v>547</v>
      </c>
    </row>
    <row r="428" spans="1:6" ht="22.5" x14ac:dyDescent="0.15">
      <c r="A428" s="125">
        <v>460</v>
      </c>
      <c r="B428" s="128">
        <v>38812</v>
      </c>
      <c r="C428" s="126" t="s">
        <v>498</v>
      </c>
      <c r="D428" s="126" t="s">
        <v>499</v>
      </c>
      <c r="E428" s="126" t="s">
        <v>594</v>
      </c>
      <c r="F428" s="126" t="s">
        <v>594</v>
      </c>
    </row>
    <row r="429" spans="1:6" ht="112.5" x14ac:dyDescent="0.15">
      <c r="A429" s="125">
        <v>462</v>
      </c>
      <c r="B429" s="128">
        <v>38818</v>
      </c>
      <c r="C429" s="126" t="s">
        <v>520</v>
      </c>
      <c r="D429" s="126" t="s">
        <v>663</v>
      </c>
      <c r="E429" s="126" t="s">
        <v>664</v>
      </c>
      <c r="F429" s="126" t="s">
        <v>665</v>
      </c>
    </row>
    <row r="430" spans="1:6" ht="22.5" x14ac:dyDescent="0.15">
      <c r="A430" s="125">
        <v>471</v>
      </c>
      <c r="B430" s="128">
        <v>38960</v>
      </c>
      <c r="C430" s="126" t="s">
        <v>520</v>
      </c>
      <c r="D430" s="126" t="s">
        <v>666</v>
      </c>
      <c r="E430" s="126" t="s">
        <v>667</v>
      </c>
      <c r="F430" s="126" t="s">
        <v>667</v>
      </c>
    </row>
    <row r="431" spans="1:6" ht="22.5" x14ac:dyDescent="0.15">
      <c r="A431" s="125">
        <v>472</v>
      </c>
      <c r="B431" s="128">
        <v>38973</v>
      </c>
      <c r="C431" s="126" t="s">
        <v>593</v>
      </c>
      <c r="D431" s="123" t="s">
        <v>546</v>
      </c>
      <c r="E431" s="123" t="s">
        <v>547</v>
      </c>
      <c r="F431" s="123" t="s">
        <v>547</v>
      </c>
    </row>
    <row r="432" spans="1:6" x14ac:dyDescent="0.15">
      <c r="A432" s="125">
        <v>473</v>
      </c>
      <c r="B432" s="128">
        <v>38986</v>
      </c>
      <c r="C432" s="126" t="s">
        <v>520</v>
      </c>
      <c r="D432" s="126" t="s">
        <v>668</v>
      </c>
      <c r="E432" s="126" t="s">
        <v>669</v>
      </c>
      <c r="F432" s="126" t="s">
        <v>669</v>
      </c>
    </row>
    <row r="433" spans="1:6" ht="33.75" x14ac:dyDescent="0.15">
      <c r="A433" s="125">
        <v>486</v>
      </c>
      <c r="B433" s="128" t="s">
        <v>283</v>
      </c>
      <c r="C433" s="126" t="s">
        <v>593</v>
      </c>
      <c r="D433" s="126" t="s">
        <v>499</v>
      </c>
      <c r="E433" s="126" t="s">
        <v>670</v>
      </c>
      <c r="F433" s="126" t="s">
        <v>670</v>
      </c>
    </row>
    <row r="434" spans="1:6" ht="78.75" x14ac:dyDescent="0.15">
      <c r="A434" s="125" t="s">
        <v>671</v>
      </c>
      <c r="B434" s="128" t="s">
        <v>248</v>
      </c>
      <c r="C434" s="126" t="s">
        <v>526</v>
      </c>
      <c r="D434" s="126" t="s">
        <v>499</v>
      </c>
      <c r="E434" s="126" t="s">
        <v>653</v>
      </c>
      <c r="F434" s="126" t="s">
        <v>603</v>
      </c>
    </row>
    <row r="435" spans="1:6" ht="56.25" x14ac:dyDescent="0.15">
      <c r="A435" s="125" t="s">
        <v>672</v>
      </c>
      <c r="B435" s="128" t="s">
        <v>289</v>
      </c>
      <c r="C435" s="126" t="s">
        <v>520</v>
      </c>
      <c r="D435" s="126" t="s">
        <v>617</v>
      </c>
      <c r="E435" s="126" t="s">
        <v>618</v>
      </c>
      <c r="F435" s="126" t="s">
        <v>619</v>
      </c>
    </row>
    <row r="436" spans="1:6" ht="22.5" x14ac:dyDescent="0.15">
      <c r="A436" s="125" t="s">
        <v>673</v>
      </c>
      <c r="B436" s="128" t="s">
        <v>296</v>
      </c>
      <c r="C436" s="126" t="s">
        <v>498</v>
      </c>
      <c r="D436" s="126" t="s">
        <v>499</v>
      </c>
      <c r="E436" s="126" t="s">
        <v>594</v>
      </c>
      <c r="F436" s="126" t="s">
        <v>594</v>
      </c>
    </row>
    <row r="437" spans="1:6" ht="101.25" x14ac:dyDescent="0.15">
      <c r="A437" s="125">
        <v>496</v>
      </c>
      <c r="B437" s="128" t="s">
        <v>325</v>
      </c>
      <c r="C437" s="126" t="s">
        <v>520</v>
      </c>
      <c r="D437" s="126" t="s">
        <v>674</v>
      </c>
      <c r="E437" s="126" t="s">
        <v>675</v>
      </c>
      <c r="F437" s="126" t="s">
        <v>676</v>
      </c>
    </row>
    <row r="438" spans="1:6" ht="45" x14ac:dyDescent="0.15">
      <c r="A438" s="125" t="s">
        <v>677</v>
      </c>
      <c r="B438" s="128" t="s">
        <v>678</v>
      </c>
      <c r="C438" s="126" t="s">
        <v>520</v>
      </c>
      <c r="D438" s="126" t="s">
        <v>679</v>
      </c>
      <c r="E438" s="126" t="s">
        <v>562</v>
      </c>
      <c r="F438" s="126" t="s">
        <v>563</v>
      </c>
    </row>
    <row r="439" spans="1:6" ht="45" x14ac:dyDescent="0.15">
      <c r="A439" s="125">
        <v>501</v>
      </c>
      <c r="B439" s="128" t="s">
        <v>329</v>
      </c>
      <c r="C439" s="126" t="s">
        <v>485</v>
      </c>
      <c r="D439" s="126" t="s">
        <v>495</v>
      </c>
      <c r="E439" s="126" t="s">
        <v>680</v>
      </c>
      <c r="F439" s="126" t="s">
        <v>657</v>
      </c>
    </row>
    <row r="440" spans="1:6" ht="56.25" x14ac:dyDescent="0.15">
      <c r="A440" s="125" t="s">
        <v>681</v>
      </c>
      <c r="B440" s="128" t="s">
        <v>678</v>
      </c>
      <c r="C440" s="126" t="s">
        <v>520</v>
      </c>
      <c r="D440" s="126" t="s">
        <v>617</v>
      </c>
      <c r="E440" s="126" t="s">
        <v>618</v>
      </c>
      <c r="F440" s="126" t="s">
        <v>619</v>
      </c>
    </row>
    <row r="441" spans="1:6" ht="22.5" x14ac:dyDescent="0.15">
      <c r="A441" s="125">
        <v>510</v>
      </c>
      <c r="B441" s="128" t="s">
        <v>333</v>
      </c>
      <c r="C441" s="126" t="s">
        <v>498</v>
      </c>
      <c r="D441" s="126" t="s">
        <v>499</v>
      </c>
      <c r="E441" s="126" t="s">
        <v>505</v>
      </c>
      <c r="F441" s="126" t="s">
        <v>505</v>
      </c>
    </row>
    <row r="442" spans="1:6" ht="45" x14ac:dyDescent="0.15">
      <c r="A442" s="125">
        <v>511</v>
      </c>
      <c r="B442" s="128" t="s">
        <v>339</v>
      </c>
      <c r="C442" s="126" t="s">
        <v>565</v>
      </c>
      <c r="D442" s="126" t="s">
        <v>577</v>
      </c>
      <c r="E442" s="126" t="s">
        <v>578</v>
      </c>
      <c r="F442" s="126" t="s">
        <v>579</v>
      </c>
    </row>
    <row r="443" spans="1:6" ht="22.5" x14ac:dyDescent="0.15">
      <c r="A443" s="125">
        <v>514</v>
      </c>
      <c r="B443" s="128" t="s">
        <v>341</v>
      </c>
      <c r="C443" s="126" t="s">
        <v>565</v>
      </c>
      <c r="D443" s="126" t="s">
        <v>682</v>
      </c>
      <c r="E443" s="126"/>
      <c r="F443" s="126" t="s">
        <v>258</v>
      </c>
    </row>
    <row r="444" spans="1:6" ht="22.5" x14ac:dyDescent="0.15">
      <c r="A444" s="125" t="s">
        <v>683</v>
      </c>
      <c r="B444" s="128" t="s">
        <v>305</v>
      </c>
      <c r="C444" s="126" t="s">
        <v>498</v>
      </c>
      <c r="D444" s="126" t="s">
        <v>499</v>
      </c>
      <c r="E444" s="126" t="s">
        <v>649</v>
      </c>
      <c r="F444" s="126" t="s">
        <v>649</v>
      </c>
    </row>
    <row r="445" spans="1:6" ht="22.5" x14ac:dyDescent="0.15">
      <c r="A445" s="125">
        <v>519</v>
      </c>
      <c r="B445" s="128" t="s">
        <v>346</v>
      </c>
      <c r="C445" s="126" t="s">
        <v>520</v>
      </c>
      <c r="D445" s="126" t="s">
        <v>646</v>
      </c>
      <c r="E445" s="126" t="s">
        <v>647</v>
      </c>
      <c r="F445" s="126" t="s">
        <v>647</v>
      </c>
    </row>
    <row r="446" spans="1:6" ht="33.75" x14ac:dyDescent="0.15">
      <c r="A446" s="125">
        <v>523</v>
      </c>
      <c r="B446" s="128" t="s">
        <v>286</v>
      </c>
      <c r="C446" s="126" t="s">
        <v>593</v>
      </c>
      <c r="D446" s="126" t="s">
        <v>499</v>
      </c>
      <c r="E446" s="126" t="s">
        <v>670</v>
      </c>
      <c r="F446" s="126" t="s">
        <v>670</v>
      </c>
    </row>
    <row r="447" spans="1:6" ht="101.25" x14ac:dyDescent="0.15">
      <c r="A447" s="125">
        <v>524</v>
      </c>
      <c r="B447" s="128" t="s">
        <v>349</v>
      </c>
      <c r="C447" s="126" t="s">
        <v>520</v>
      </c>
      <c r="D447" s="126" t="s">
        <v>674</v>
      </c>
      <c r="E447" s="126" t="s">
        <v>675</v>
      </c>
      <c r="F447" s="126" t="s">
        <v>676</v>
      </c>
    </row>
    <row r="448" spans="1:6" ht="22.5" x14ac:dyDescent="0.15">
      <c r="A448" s="125">
        <v>536</v>
      </c>
      <c r="B448" s="128" t="s">
        <v>352</v>
      </c>
      <c r="C448" s="126" t="s">
        <v>565</v>
      </c>
      <c r="D448" s="126" t="s">
        <v>499</v>
      </c>
      <c r="E448" s="126" t="s">
        <v>684</v>
      </c>
      <c r="F448" s="126" t="s">
        <v>649</v>
      </c>
    </row>
    <row r="449" spans="1:6" ht="146.25" x14ac:dyDescent="0.15">
      <c r="A449" s="125">
        <v>554</v>
      </c>
      <c r="B449" s="128" t="s">
        <v>685</v>
      </c>
      <c r="C449" s="126" t="s">
        <v>686</v>
      </c>
      <c r="D449" s="126" t="s">
        <v>687</v>
      </c>
      <c r="E449" s="126" t="s">
        <v>688</v>
      </c>
      <c r="F449" s="126" t="s">
        <v>264</v>
      </c>
    </row>
    <row r="450" spans="1:6" ht="56.25" x14ac:dyDescent="0.15">
      <c r="A450" s="125">
        <v>557</v>
      </c>
      <c r="B450" s="128" t="s">
        <v>359</v>
      </c>
      <c r="C450" s="126" t="s">
        <v>485</v>
      </c>
      <c r="D450" s="126" t="s">
        <v>495</v>
      </c>
      <c r="E450" s="126" t="s">
        <v>689</v>
      </c>
      <c r="F450" s="126" t="s">
        <v>690</v>
      </c>
    </row>
    <row r="451" spans="1:6" ht="22.5" x14ac:dyDescent="0.15">
      <c r="A451" s="125">
        <v>571</v>
      </c>
      <c r="B451" s="128" t="s">
        <v>363</v>
      </c>
      <c r="C451" s="126" t="s">
        <v>520</v>
      </c>
      <c r="D451" s="126" t="s">
        <v>691</v>
      </c>
      <c r="E451" s="126" t="s">
        <v>692</v>
      </c>
      <c r="F451" s="126" t="s">
        <v>692</v>
      </c>
    </row>
    <row r="452" spans="1:6" ht="22.5" x14ac:dyDescent="0.15">
      <c r="A452" s="125">
        <v>582</v>
      </c>
      <c r="B452" s="128" t="s">
        <v>368</v>
      </c>
      <c r="C452" s="126" t="s">
        <v>498</v>
      </c>
      <c r="D452" s="126" t="s">
        <v>499</v>
      </c>
      <c r="E452" s="126" t="s">
        <v>505</v>
      </c>
      <c r="F452" s="126" t="s">
        <v>505</v>
      </c>
    </row>
    <row r="453" spans="1:6" ht="22.5" x14ac:dyDescent="0.15">
      <c r="A453" s="125" t="s">
        <v>693</v>
      </c>
      <c r="B453" s="128" t="s">
        <v>316</v>
      </c>
      <c r="C453" s="126" t="s">
        <v>498</v>
      </c>
      <c r="D453" s="126" t="s">
        <v>499</v>
      </c>
      <c r="E453" s="126" t="s">
        <v>649</v>
      </c>
      <c r="F453" s="126" t="s">
        <v>649</v>
      </c>
    </row>
    <row r="454" spans="1:6" ht="22.5" x14ac:dyDescent="0.15">
      <c r="A454" s="125">
        <v>602</v>
      </c>
      <c r="B454" s="128" t="s">
        <v>370</v>
      </c>
      <c r="C454" s="126" t="s">
        <v>520</v>
      </c>
      <c r="D454" s="126" t="s">
        <v>561</v>
      </c>
      <c r="E454" s="126" t="s">
        <v>694</v>
      </c>
      <c r="F454" s="126" t="s">
        <v>563</v>
      </c>
    </row>
    <row r="455" spans="1:6" ht="22.5" x14ac:dyDescent="0.15">
      <c r="A455" s="125">
        <v>607</v>
      </c>
      <c r="B455" s="128" t="s">
        <v>374</v>
      </c>
      <c r="C455" s="126" t="s">
        <v>565</v>
      </c>
      <c r="D455" s="126" t="s">
        <v>695</v>
      </c>
      <c r="E455" s="126" t="s">
        <v>696</v>
      </c>
      <c r="F455" s="126" t="s">
        <v>696</v>
      </c>
    </row>
    <row r="456" spans="1:6" ht="22.5" x14ac:dyDescent="0.15">
      <c r="A456" s="125">
        <v>612</v>
      </c>
      <c r="B456" s="128" t="s">
        <v>376</v>
      </c>
      <c r="C456" s="126" t="s">
        <v>520</v>
      </c>
      <c r="D456" s="126" t="s">
        <v>697</v>
      </c>
      <c r="E456" s="126" t="s">
        <v>655</v>
      </c>
      <c r="F456" s="126" t="s">
        <v>655</v>
      </c>
    </row>
    <row r="457" spans="1:6" ht="123.75" x14ac:dyDescent="0.15">
      <c r="A457" s="125">
        <v>614</v>
      </c>
      <c r="B457" s="128" t="s">
        <v>379</v>
      </c>
      <c r="C457" s="126" t="s">
        <v>520</v>
      </c>
      <c r="D457" s="126" t="s">
        <v>698</v>
      </c>
      <c r="E457" s="126" t="s">
        <v>699</v>
      </c>
      <c r="F457" s="126" t="s">
        <v>619</v>
      </c>
    </row>
    <row r="458" spans="1:6" ht="33.75" x14ac:dyDescent="0.15">
      <c r="A458" s="125">
        <v>626</v>
      </c>
      <c r="B458" s="128" t="s">
        <v>383</v>
      </c>
      <c r="C458" s="126" t="s">
        <v>492</v>
      </c>
      <c r="D458" s="126" t="s">
        <v>700</v>
      </c>
      <c r="E458" s="126" t="s">
        <v>701</v>
      </c>
      <c r="F458" s="126" t="s">
        <v>559</v>
      </c>
    </row>
    <row r="459" spans="1:6" ht="22.5" x14ac:dyDescent="0.15">
      <c r="A459" s="125">
        <v>628</v>
      </c>
      <c r="B459" s="128" t="s">
        <v>386</v>
      </c>
      <c r="C459" s="126" t="s">
        <v>520</v>
      </c>
      <c r="D459" s="126" t="s">
        <v>702</v>
      </c>
      <c r="E459" s="126" t="s">
        <v>703</v>
      </c>
      <c r="F459" s="126" t="s">
        <v>703</v>
      </c>
    </row>
    <row r="460" spans="1:6" ht="33.75" x14ac:dyDescent="0.15">
      <c r="A460" s="125">
        <v>631</v>
      </c>
      <c r="B460" s="128" t="s">
        <v>389</v>
      </c>
      <c r="C460" s="126" t="s">
        <v>520</v>
      </c>
      <c r="D460" s="126" t="s">
        <v>668</v>
      </c>
      <c r="E460" s="126" t="s">
        <v>704</v>
      </c>
      <c r="F460" s="126" t="s">
        <v>704</v>
      </c>
    </row>
    <row r="461" spans="1:6" ht="22.5" x14ac:dyDescent="0.15">
      <c r="A461" s="125">
        <v>634</v>
      </c>
      <c r="B461" s="128" t="s">
        <v>394</v>
      </c>
      <c r="C461" s="126" t="s">
        <v>565</v>
      </c>
      <c r="D461" s="126" t="s">
        <v>705</v>
      </c>
      <c r="E461" s="126" t="s">
        <v>706</v>
      </c>
      <c r="F461" s="126" t="s">
        <v>258</v>
      </c>
    </row>
    <row r="462" spans="1:6" ht="123.75" x14ac:dyDescent="0.15">
      <c r="A462" s="125">
        <v>657</v>
      </c>
      <c r="B462" s="128" t="s">
        <v>389</v>
      </c>
      <c r="C462" s="126" t="s">
        <v>520</v>
      </c>
      <c r="D462" s="126" t="s">
        <v>698</v>
      </c>
      <c r="E462" s="126" t="s">
        <v>699</v>
      </c>
      <c r="F462" s="126" t="s">
        <v>619</v>
      </c>
    </row>
    <row r="463" spans="1:6" ht="22.5" x14ac:dyDescent="0.15">
      <c r="A463" s="125">
        <v>658</v>
      </c>
      <c r="B463" s="128" t="s">
        <v>750</v>
      </c>
      <c r="C463" s="126" t="s">
        <v>565</v>
      </c>
      <c r="D463" s="126" t="s">
        <v>614</v>
      </c>
      <c r="E463" s="126" t="s">
        <v>615</v>
      </c>
      <c r="F463" s="126" t="s">
        <v>615</v>
      </c>
    </row>
    <row r="464" spans="1:6" x14ac:dyDescent="0.15">
      <c r="A464" s="122"/>
      <c r="B464" s="129"/>
      <c r="C464" s="123"/>
      <c r="D464" s="123"/>
      <c r="E464" s="123"/>
      <c r="F464" s="123"/>
    </row>
    <row r="465" spans="1:6" ht="12.75" x14ac:dyDescent="0.2">
      <c r="A465" s="113" t="s">
        <v>707</v>
      </c>
      <c r="B465" s="132" t="s">
        <v>708</v>
      </c>
      <c r="C465" s="114"/>
      <c r="D465" s="114"/>
      <c r="E465" s="124"/>
      <c r="F465" s="114"/>
    </row>
    <row r="466" spans="1:6" ht="12.75" x14ac:dyDescent="0.2">
      <c r="A466" s="113" t="s">
        <v>709</v>
      </c>
      <c r="B466" s="114" t="s">
        <v>499</v>
      </c>
      <c r="C466" s="114"/>
      <c r="D466" s="114"/>
      <c r="E466" s="123"/>
      <c r="F466" s="114"/>
    </row>
    <row r="467" spans="1:6" ht="12.75" x14ac:dyDescent="0.2">
      <c r="A467" s="113" t="s">
        <v>710</v>
      </c>
      <c r="B467" s="132" t="s">
        <v>486</v>
      </c>
      <c r="C467" s="114"/>
      <c r="D467" s="114"/>
      <c r="E467" s="114"/>
      <c r="F467" s="114"/>
    </row>
    <row r="468" spans="1:6" ht="12.75" x14ac:dyDescent="0.2">
      <c r="A468" s="113" t="s">
        <v>711</v>
      </c>
      <c r="B468" s="114" t="s">
        <v>712</v>
      </c>
      <c r="C468" s="114"/>
      <c r="D468" s="114"/>
      <c r="E468" s="114"/>
      <c r="F468" s="114"/>
    </row>
    <row r="469" spans="1:6" ht="12.75" x14ac:dyDescent="0.2">
      <c r="A469" s="113" t="s">
        <v>713</v>
      </c>
      <c r="B469" s="114" t="s">
        <v>714</v>
      </c>
      <c r="C469" s="114"/>
      <c r="D469" s="114"/>
      <c r="E469" s="114"/>
      <c r="F469" s="114"/>
    </row>
    <row r="470" spans="1:6" ht="12.75" x14ac:dyDescent="0.2">
      <c r="A470" s="113" t="s">
        <v>715</v>
      </c>
      <c r="B470" s="114" t="s">
        <v>716</v>
      </c>
      <c r="C470" s="114"/>
      <c r="D470" s="114"/>
      <c r="E470" s="114"/>
      <c r="F470" s="114"/>
    </row>
    <row r="471" spans="1:6" ht="12.75" x14ac:dyDescent="0.2">
      <c r="A471" s="113" t="s">
        <v>717</v>
      </c>
      <c r="B471" s="114" t="s">
        <v>718</v>
      </c>
      <c r="C471" s="114"/>
      <c r="D471" s="114"/>
      <c r="E471" s="114"/>
      <c r="F471" s="114"/>
    </row>
    <row r="472" spans="1:6" ht="12.75" x14ac:dyDescent="0.2">
      <c r="A472" s="113" t="s">
        <v>719</v>
      </c>
      <c r="B472" s="114" t="s">
        <v>720</v>
      </c>
      <c r="C472" s="114"/>
      <c r="D472" s="114"/>
      <c r="E472" s="114"/>
      <c r="F472" s="114"/>
    </row>
    <row r="473" spans="1:6" ht="12.75" x14ac:dyDescent="0.2">
      <c r="A473" s="113" t="s">
        <v>721</v>
      </c>
      <c r="B473" s="114" t="s">
        <v>722</v>
      </c>
      <c r="C473" s="114"/>
      <c r="D473" s="114"/>
      <c r="E473" s="114"/>
      <c r="F473" s="114"/>
    </row>
    <row r="474" spans="1:6" ht="12.75" x14ac:dyDescent="0.2">
      <c r="A474" s="113" t="s">
        <v>723</v>
      </c>
      <c r="B474" s="114" t="s">
        <v>724</v>
      </c>
      <c r="C474" s="114"/>
      <c r="D474" s="114"/>
      <c r="E474" s="114"/>
      <c r="F474" s="114"/>
    </row>
    <row r="475" spans="1:6" ht="12.75" x14ac:dyDescent="0.2">
      <c r="A475" s="113"/>
      <c r="B475" s="114"/>
      <c r="C475" s="114"/>
      <c r="D475" s="114"/>
      <c r="E475" s="114"/>
      <c r="F475" s="114"/>
    </row>
    <row r="476" spans="1:6" x14ac:dyDescent="0.15">
      <c r="A476" s="143" t="s">
        <v>725</v>
      </c>
      <c r="B476" s="143"/>
      <c r="C476" s="143"/>
      <c r="D476" s="143"/>
      <c r="E476" s="143"/>
      <c r="F476" s="143"/>
    </row>
    <row r="477" spans="1:6" x14ac:dyDescent="0.15">
      <c r="A477" s="143"/>
      <c r="B477" s="143"/>
      <c r="C477" s="143"/>
      <c r="D477" s="143"/>
      <c r="E477" s="143"/>
      <c r="F477" s="143"/>
    </row>
    <row r="478" spans="1:6" x14ac:dyDescent="0.15">
      <c r="A478" s="143"/>
      <c r="B478" s="143"/>
      <c r="C478" s="143"/>
      <c r="D478" s="143"/>
      <c r="E478" s="143"/>
      <c r="F478" s="143"/>
    </row>
    <row r="479" spans="1:6" x14ac:dyDescent="0.15">
      <c r="A479" s="143"/>
      <c r="B479" s="143"/>
      <c r="C479" s="143"/>
      <c r="D479" s="143"/>
      <c r="E479" s="143"/>
      <c r="F479" s="143"/>
    </row>
  </sheetData>
  <mergeCells count="2">
    <mergeCell ref="J5:K5"/>
    <mergeCell ref="A476:F47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9"/>
  <sheetViews>
    <sheetView tabSelected="1"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825</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826</v>
      </c>
      <c r="B8" s="29"/>
      <c r="C8" s="29">
        <v>22294.03</v>
      </c>
      <c r="D8" s="30"/>
      <c r="E8" s="29"/>
      <c r="F8" s="29" t="s">
        <v>827</v>
      </c>
      <c r="G8" s="29">
        <v>519.20000000000005</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c r="O10" s="134"/>
    </row>
    <row r="11" spans="1:15" x14ac:dyDescent="0.15">
      <c r="A11" s="35" t="s">
        <v>36</v>
      </c>
      <c r="B11" s="36">
        <v>193</v>
      </c>
      <c r="C11" s="36" t="s">
        <v>37</v>
      </c>
      <c r="D11" s="36" t="s">
        <v>38</v>
      </c>
      <c r="E11" s="37">
        <v>139</v>
      </c>
      <c r="F11" s="38" t="s">
        <v>41</v>
      </c>
      <c r="G11" s="39">
        <v>6.3</v>
      </c>
      <c r="H11" s="36" t="s">
        <v>40</v>
      </c>
      <c r="I11" s="40">
        <v>24.5</v>
      </c>
      <c r="J11" s="41">
        <v>139000</v>
      </c>
      <c r="K11" s="41">
        <v>97536.4</v>
      </c>
      <c r="L11" s="41">
        <f t="shared" si="0"/>
        <v>2174479</v>
      </c>
      <c r="M11" s="41">
        <v>67084</v>
      </c>
      <c r="N11" s="41">
        <v>2241563</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c r="N12" s="41"/>
      <c r="O12" s="134"/>
    </row>
    <row r="13" spans="1:15" x14ac:dyDescent="0.15">
      <c r="A13" s="35" t="s">
        <v>36</v>
      </c>
      <c r="B13" s="36">
        <v>199</v>
      </c>
      <c r="C13" s="36" t="s">
        <v>42</v>
      </c>
      <c r="D13" s="36" t="s">
        <v>38</v>
      </c>
      <c r="E13" s="37">
        <v>143</v>
      </c>
      <c r="F13" s="38" t="s">
        <v>44</v>
      </c>
      <c r="G13" s="39">
        <v>6.3</v>
      </c>
      <c r="H13" s="36" t="s">
        <v>40</v>
      </c>
      <c r="I13" s="40">
        <v>24.5</v>
      </c>
      <c r="J13" s="41">
        <v>143000</v>
      </c>
      <c r="K13" s="41">
        <v>104668.65</v>
      </c>
      <c r="L13" s="41">
        <f t="shared" si="0"/>
        <v>2333486</v>
      </c>
      <c r="M13" s="41">
        <v>71989</v>
      </c>
      <c r="N13" s="41">
        <v>2405475</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f t="shared" si="0"/>
        <v>0</v>
      </c>
      <c r="M14" s="41"/>
      <c r="N14" s="41"/>
      <c r="O14" s="134"/>
    </row>
    <row r="15" spans="1:15" x14ac:dyDescent="0.15">
      <c r="A15" s="35" t="s">
        <v>47</v>
      </c>
      <c r="B15" s="36">
        <v>202</v>
      </c>
      <c r="C15" s="36" t="s">
        <v>45</v>
      </c>
      <c r="D15" s="36" t="s">
        <v>38</v>
      </c>
      <c r="E15" s="37">
        <v>317</v>
      </c>
      <c r="F15" s="38" t="s">
        <v>48</v>
      </c>
      <c r="G15" s="39">
        <v>7.4</v>
      </c>
      <c r="H15" s="36" t="s">
        <v>40</v>
      </c>
      <c r="I15" s="40">
        <v>20</v>
      </c>
      <c r="J15" s="41">
        <v>317000</v>
      </c>
      <c r="K15" s="41">
        <v>163859.54</v>
      </c>
      <c r="L15" s="41">
        <f t="shared" si="0"/>
        <v>3653090</v>
      </c>
      <c r="M15" s="41">
        <v>132030</v>
      </c>
      <c r="N15" s="41">
        <v>3785120</v>
      </c>
      <c r="O15" s="134"/>
    </row>
    <row r="16" spans="1:15" x14ac:dyDescent="0.15">
      <c r="A16" s="35" t="s">
        <v>49</v>
      </c>
      <c r="B16" s="36">
        <v>211</v>
      </c>
      <c r="C16" s="36" t="s">
        <v>50</v>
      </c>
      <c r="D16" s="36" t="s">
        <v>38</v>
      </c>
      <c r="E16" s="37">
        <v>290</v>
      </c>
      <c r="F16" s="36" t="s">
        <v>51</v>
      </c>
      <c r="G16" s="39">
        <v>6.9</v>
      </c>
      <c r="H16" s="36" t="s">
        <v>40</v>
      </c>
      <c r="I16" s="40">
        <v>20</v>
      </c>
      <c r="J16" s="41">
        <v>290000</v>
      </c>
      <c r="K16" s="41">
        <v>96998.65</v>
      </c>
      <c r="L16" s="41">
        <f t="shared" si="0"/>
        <v>2162491</v>
      </c>
      <c r="M16" s="41">
        <v>477274</v>
      </c>
      <c r="N16" s="41">
        <v>2639765</v>
      </c>
      <c r="O16" s="134"/>
    </row>
    <row r="17" spans="1:15" ht="12" customHeight="1" x14ac:dyDescent="0.15">
      <c r="A17" s="35" t="s">
        <v>49</v>
      </c>
      <c r="B17" s="36">
        <v>211</v>
      </c>
      <c r="C17" s="36" t="s">
        <v>50</v>
      </c>
      <c r="D17" s="36" t="s">
        <v>38</v>
      </c>
      <c r="E17" s="37">
        <v>128</v>
      </c>
      <c r="F17" s="36" t="s">
        <v>52</v>
      </c>
      <c r="G17" s="39">
        <v>6.9</v>
      </c>
      <c r="H17" s="36" t="s">
        <v>40</v>
      </c>
      <c r="I17" s="40">
        <v>20</v>
      </c>
      <c r="J17" s="41">
        <v>128000</v>
      </c>
      <c r="K17" s="41">
        <v>41569.5</v>
      </c>
      <c r="L17" s="41">
        <f t="shared" si="0"/>
        <v>926752</v>
      </c>
      <c r="M17" s="41">
        <v>204536</v>
      </c>
      <c r="N17" s="41">
        <v>1131288</v>
      </c>
      <c r="O17" s="134"/>
    </row>
    <row r="18" spans="1:15" x14ac:dyDescent="0.15">
      <c r="A18" s="35" t="s">
        <v>53</v>
      </c>
      <c r="B18" s="36">
        <v>211</v>
      </c>
      <c r="C18" s="36" t="s">
        <v>50</v>
      </c>
      <c r="D18" s="36" t="s">
        <v>38</v>
      </c>
      <c r="E18" s="37">
        <v>22</v>
      </c>
      <c r="F18" s="36" t="s">
        <v>54</v>
      </c>
      <c r="G18" s="39">
        <v>6.9</v>
      </c>
      <c r="H18" s="36" t="s">
        <v>40</v>
      </c>
      <c r="I18" s="40">
        <v>20</v>
      </c>
      <c r="J18" s="41">
        <v>22000</v>
      </c>
      <c r="K18" s="41">
        <v>50423.34</v>
      </c>
      <c r="L18" s="41">
        <f t="shared" si="0"/>
        <v>1124139</v>
      </c>
      <c r="M18" s="41">
        <v>248104</v>
      </c>
      <c r="N18" s="41">
        <v>1372243</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210000</v>
      </c>
      <c r="L20" s="41">
        <f t="shared" si="0"/>
        <v>4681746</v>
      </c>
      <c r="M20" s="41">
        <v>1113583</v>
      </c>
      <c r="N20" s="41">
        <v>5795329</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f t="shared" si="0"/>
        <v>601939</v>
      </c>
      <c r="M21" s="41">
        <v>143169</v>
      </c>
      <c r="N21" s="41">
        <v>745108</v>
      </c>
      <c r="O21" s="134"/>
    </row>
    <row r="22" spans="1:15" x14ac:dyDescent="0.15">
      <c r="A22" s="35" t="s">
        <v>49</v>
      </c>
      <c r="B22" s="36">
        <v>221</v>
      </c>
      <c r="C22" s="36" t="s">
        <v>55</v>
      </c>
      <c r="D22" s="36" t="s">
        <v>38</v>
      </c>
      <c r="E22" s="37">
        <v>240</v>
      </c>
      <c r="F22" s="36" t="s">
        <v>59</v>
      </c>
      <c r="G22" s="39">
        <v>7.4</v>
      </c>
      <c r="H22" s="36" t="s">
        <v>57</v>
      </c>
      <c r="I22" s="40">
        <v>12</v>
      </c>
      <c r="J22" s="41">
        <v>240000</v>
      </c>
      <c r="K22" s="41">
        <v>0</v>
      </c>
      <c r="L22" s="41">
        <f t="shared" si="0"/>
        <v>0</v>
      </c>
      <c r="M22" s="41"/>
      <c r="N22" s="41"/>
      <c r="O22" s="134"/>
    </row>
    <row r="23" spans="1:15" x14ac:dyDescent="0.15">
      <c r="A23" s="35" t="s">
        <v>49</v>
      </c>
      <c r="B23" s="36">
        <v>221</v>
      </c>
      <c r="C23" s="36" t="s">
        <v>55</v>
      </c>
      <c r="D23" s="36" t="s">
        <v>38</v>
      </c>
      <c r="E23" s="37">
        <v>55</v>
      </c>
      <c r="F23" s="36" t="s">
        <v>60</v>
      </c>
      <c r="G23" s="39">
        <v>7.4</v>
      </c>
      <c r="H23" s="36" t="s">
        <v>57</v>
      </c>
      <c r="I23" s="40">
        <v>12</v>
      </c>
      <c r="J23" s="41">
        <v>55000</v>
      </c>
      <c r="K23" s="41">
        <v>0</v>
      </c>
      <c r="L23" s="41">
        <f>ROUND((K23*$C$8/1000),0)</f>
        <v>0</v>
      </c>
      <c r="M23" s="41"/>
      <c r="N23" s="41"/>
      <c r="O23" s="134"/>
    </row>
    <row r="24" spans="1:15" x14ac:dyDescent="0.15">
      <c r="A24" s="35" t="s">
        <v>53</v>
      </c>
      <c r="B24" s="36">
        <v>221</v>
      </c>
      <c r="C24" s="36" t="s">
        <v>55</v>
      </c>
      <c r="D24" s="36" t="s">
        <v>38</v>
      </c>
      <c r="E24" s="37">
        <v>50</v>
      </c>
      <c r="F24" s="36" t="s">
        <v>61</v>
      </c>
      <c r="G24" s="39">
        <v>7.4</v>
      </c>
      <c r="H24" s="36" t="s">
        <v>57</v>
      </c>
      <c r="I24" s="40">
        <v>20</v>
      </c>
      <c r="J24" s="41">
        <v>50000</v>
      </c>
      <c r="K24" s="41">
        <v>118516</v>
      </c>
      <c r="L24" s="41">
        <f>ROUND((K24*$C$8/1000),0)</f>
        <v>2642199</v>
      </c>
      <c r="M24" s="41">
        <v>625487</v>
      </c>
      <c r="N24" s="41">
        <v>3267686</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195453</v>
      </c>
      <c r="L28" s="41">
        <f>ROUND((K28*$C$8/1000),0)</f>
        <v>4357435</v>
      </c>
      <c r="M28" s="41">
        <v>160450</v>
      </c>
      <c r="N28" s="41">
        <v>4517885</v>
      </c>
      <c r="O28" s="134"/>
    </row>
    <row r="29" spans="1:15" x14ac:dyDescent="0.15">
      <c r="A29" s="35" t="s">
        <v>66</v>
      </c>
      <c r="B29" s="36">
        <v>228</v>
      </c>
      <c r="C29" s="36" t="s">
        <v>68</v>
      </c>
      <c r="D29" s="36" t="s">
        <v>38</v>
      </c>
      <c r="E29" s="37">
        <v>60</v>
      </c>
      <c r="F29" s="36" t="s">
        <v>44</v>
      </c>
      <c r="G29" s="39">
        <v>7.5</v>
      </c>
      <c r="H29" s="36" t="s">
        <v>65</v>
      </c>
      <c r="I29" s="40">
        <v>21</v>
      </c>
      <c r="J29" s="41">
        <v>60000</v>
      </c>
      <c r="K29" s="41">
        <v>135362</v>
      </c>
      <c r="L29" s="41">
        <f>ROUND((K29*$C$8/1000),0)</f>
        <v>3017764</v>
      </c>
      <c r="M29" s="41">
        <v>111121</v>
      </c>
      <c r="N29" s="41">
        <v>3128885</v>
      </c>
      <c r="O29" s="134"/>
    </row>
    <row r="30" spans="1:15" x14ac:dyDescent="0.15">
      <c r="A30" s="35" t="s">
        <v>69</v>
      </c>
      <c r="B30" s="36">
        <v>236</v>
      </c>
      <c r="C30" s="36" t="s">
        <v>70</v>
      </c>
      <c r="D30" s="36" t="s">
        <v>38</v>
      </c>
      <c r="E30" s="37">
        <v>403</v>
      </c>
      <c r="F30" s="38" t="s">
        <v>71</v>
      </c>
      <c r="G30" s="39">
        <v>7</v>
      </c>
      <c r="H30" s="36" t="s">
        <v>65</v>
      </c>
      <c r="I30" s="40">
        <v>19</v>
      </c>
      <c r="J30" s="41">
        <v>403000</v>
      </c>
      <c r="K30" s="41">
        <v>176934.97</v>
      </c>
      <c r="L30" s="41">
        <f>ROUND((K30*$C$8/1000),0)</f>
        <v>3944594</v>
      </c>
      <c r="M30" s="41">
        <v>22250</v>
      </c>
      <c r="N30" s="41">
        <v>3966844</v>
      </c>
      <c r="O30" s="134"/>
    </row>
    <row r="31" spans="1:15" x14ac:dyDescent="0.15">
      <c r="A31" s="35" t="s">
        <v>72</v>
      </c>
      <c r="B31" s="36">
        <v>236</v>
      </c>
      <c r="C31" s="36" t="s">
        <v>70</v>
      </c>
      <c r="D31" s="36" t="s">
        <v>38</v>
      </c>
      <c r="E31" s="37">
        <v>35.5</v>
      </c>
      <c r="F31" s="38" t="s">
        <v>73</v>
      </c>
      <c r="G31" s="39">
        <v>6.5</v>
      </c>
      <c r="H31" s="36" t="s">
        <v>65</v>
      </c>
      <c r="I31" s="40">
        <v>20</v>
      </c>
      <c r="J31" s="41">
        <v>35500</v>
      </c>
      <c r="K31" s="41">
        <v>73624.13</v>
      </c>
      <c r="L31" s="41">
        <f>ROUND((K31*$C$8/1000),0)</f>
        <v>1641379</v>
      </c>
      <c r="M31" s="41">
        <v>0</v>
      </c>
      <c r="N31" s="41">
        <v>1641379</v>
      </c>
      <c r="O31" s="134"/>
    </row>
    <row r="32" spans="1:15" x14ac:dyDescent="0.15">
      <c r="A32" s="35"/>
      <c r="B32" s="36"/>
      <c r="C32" s="36"/>
      <c r="D32" s="36"/>
      <c r="E32" s="37"/>
      <c r="F32" s="36"/>
      <c r="G32" s="39"/>
      <c r="H32" s="36"/>
      <c r="I32" s="40"/>
      <c r="J32" s="41"/>
      <c r="K32" s="41"/>
      <c r="L32" s="41"/>
      <c r="M32" s="41"/>
      <c r="N32" s="41"/>
      <c r="O32" s="134"/>
    </row>
    <row r="33" spans="1:15" x14ac:dyDescent="0.15">
      <c r="A33" s="35" t="s">
        <v>49</v>
      </c>
      <c r="B33" s="36">
        <v>245</v>
      </c>
      <c r="C33" s="36" t="s">
        <v>78</v>
      </c>
      <c r="D33" s="36" t="s">
        <v>38</v>
      </c>
      <c r="E33" s="37">
        <v>800</v>
      </c>
      <c r="F33" s="36" t="s">
        <v>79</v>
      </c>
      <c r="G33" s="39">
        <v>7</v>
      </c>
      <c r="H33" s="36" t="s">
        <v>57</v>
      </c>
      <c r="I33" s="39">
        <v>19.75</v>
      </c>
      <c r="J33" s="41">
        <v>800000</v>
      </c>
      <c r="K33" s="41">
        <v>233878.72</v>
      </c>
      <c r="L33" s="41">
        <f>ROUND((K33*$C$8/1000),0)</f>
        <v>5214099</v>
      </c>
      <c r="M33" s="41">
        <v>1168492</v>
      </c>
      <c r="N33" s="41">
        <v>6382591</v>
      </c>
      <c r="O33" s="134"/>
    </row>
    <row r="34" spans="1:15" x14ac:dyDescent="0.15">
      <c r="A34" s="35" t="s">
        <v>49</v>
      </c>
      <c r="B34" s="36">
        <v>245</v>
      </c>
      <c r="C34" s="36" t="s">
        <v>78</v>
      </c>
      <c r="D34" s="36" t="s">
        <v>38</v>
      </c>
      <c r="E34" s="37">
        <v>95</v>
      </c>
      <c r="F34" s="36" t="s">
        <v>80</v>
      </c>
      <c r="G34" s="39">
        <v>7</v>
      </c>
      <c r="H34" s="36" t="s">
        <v>57</v>
      </c>
      <c r="I34" s="39">
        <v>19.75</v>
      </c>
      <c r="J34" s="41">
        <v>95000</v>
      </c>
      <c r="K34" s="41">
        <v>27975.200000000001</v>
      </c>
      <c r="L34" s="41">
        <f>ROUND((K34*$C$8/1000),0)</f>
        <v>623680</v>
      </c>
      <c r="M34" s="41">
        <v>139753</v>
      </c>
      <c r="N34" s="41">
        <v>763433</v>
      </c>
      <c r="O34" s="134"/>
    </row>
    <row r="35" spans="1:15" x14ac:dyDescent="0.15">
      <c r="A35" s="35" t="s">
        <v>81</v>
      </c>
      <c r="B35" s="36">
        <v>245</v>
      </c>
      <c r="C35" s="36" t="s">
        <v>78</v>
      </c>
      <c r="D35" s="36" t="s">
        <v>38</v>
      </c>
      <c r="E35" s="37">
        <v>90</v>
      </c>
      <c r="F35" s="36" t="s">
        <v>82</v>
      </c>
      <c r="G35" s="39">
        <v>7</v>
      </c>
      <c r="H35" s="36" t="s">
        <v>57</v>
      </c>
      <c r="I35" s="39">
        <v>19.75</v>
      </c>
      <c r="J35" s="41">
        <v>90000</v>
      </c>
      <c r="K35" s="41">
        <v>154737.70000000001</v>
      </c>
      <c r="L35" s="41">
        <f>ROUND((K35*$C$8/1000),0)</f>
        <v>3449727</v>
      </c>
      <c r="M35" s="41">
        <v>773162</v>
      </c>
      <c r="N35" s="41">
        <v>4222889</v>
      </c>
      <c r="O35" s="134"/>
    </row>
    <row r="36" spans="1:15" x14ac:dyDescent="0.15">
      <c r="A36" s="35" t="s">
        <v>49</v>
      </c>
      <c r="B36" s="36">
        <v>247</v>
      </c>
      <c r="C36" s="36" t="s">
        <v>83</v>
      </c>
      <c r="D36" s="36" t="s">
        <v>38</v>
      </c>
      <c r="E36" s="37">
        <v>470</v>
      </c>
      <c r="F36" s="36" t="s">
        <v>84</v>
      </c>
      <c r="G36" s="39">
        <v>6.3</v>
      </c>
      <c r="H36" s="36" t="s">
        <v>57</v>
      </c>
      <c r="I36" s="39">
        <v>25</v>
      </c>
      <c r="J36" s="41">
        <v>470000</v>
      </c>
      <c r="K36" s="41">
        <v>149281.12</v>
      </c>
      <c r="L36" s="41">
        <f t="shared" ref="L36:L43" si="1">ROUND((K36*$C$8/1000),0)</f>
        <v>3328078</v>
      </c>
      <c r="M36" s="41">
        <v>626919</v>
      </c>
      <c r="N36" s="41">
        <v>3954997</v>
      </c>
      <c r="O36" s="134"/>
    </row>
    <row r="37" spans="1:15" x14ac:dyDescent="0.15">
      <c r="A37" s="35" t="s">
        <v>49</v>
      </c>
      <c r="B37" s="36">
        <v>247</v>
      </c>
      <c r="C37" s="36" t="s">
        <v>83</v>
      </c>
      <c r="D37" s="36" t="s">
        <v>38</v>
      </c>
      <c r="E37" s="37">
        <v>25</v>
      </c>
      <c r="F37" s="36" t="s">
        <v>85</v>
      </c>
      <c r="G37" s="39">
        <v>6.3</v>
      </c>
      <c r="H37" s="36" t="s">
        <v>57</v>
      </c>
      <c r="I37" s="39">
        <v>25</v>
      </c>
      <c r="J37" s="41">
        <v>25000</v>
      </c>
      <c r="K37" s="41">
        <v>7707.84</v>
      </c>
      <c r="L37" s="41">
        <f t="shared" si="1"/>
        <v>171839</v>
      </c>
      <c r="M37" s="41">
        <v>32360</v>
      </c>
      <c r="N37" s="41">
        <v>204199</v>
      </c>
      <c r="O37" s="134"/>
    </row>
    <row r="38" spans="1:15" x14ac:dyDescent="0.15">
      <c r="A38" s="35" t="s">
        <v>53</v>
      </c>
      <c r="B38" s="36">
        <v>247</v>
      </c>
      <c r="C38" s="36" t="s">
        <v>83</v>
      </c>
      <c r="D38" s="36" t="s">
        <v>38</v>
      </c>
      <c r="E38" s="37">
        <v>27</v>
      </c>
      <c r="F38" s="36" t="s">
        <v>86</v>
      </c>
      <c r="G38" s="39">
        <v>7.3</v>
      </c>
      <c r="H38" s="36" t="s">
        <v>57</v>
      </c>
      <c r="I38" s="39">
        <v>25</v>
      </c>
      <c r="J38" s="41">
        <v>27000</v>
      </c>
      <c r="K38" s="41">
        <v>58551.12</v>
      </c>
      <c r="L38" s="41">
        <f t="shared" si="1"/>
        <v>1305340</v>
      </c>
      <c r="M38" s="41">
        <v>246508</v>
      </c>
      <c r="N38" s="41">
        <v>1551848</v>
      </c>
      <c r="O38" s="134"/>
    </row>
    <row r="39" spans="1:15" x14ac:dyDescent="0.15">
      <c r="A39" s="35" t="s">
        <v>87</v>
      </c>
      <c r="B39" s="36">
        <v>262</v>
      </c>
      <c r="C39" s="36" t="s">
        <v>88</v>
      </c>
      <c r="D39" s="36" t="s">
        <v>38</v>
      </c>
      <c r="E39" s="37">
        <v>405</v>
      </c>
      <c r="F39" s="36" t="s">
        <v>89</v>
      </c>
      <c r="G39" s="39">
        <v>5.75</v>
      </c>
      <c r="H39" s="36" t="s">
        <v>40</v>
      </c>
      <c r="I39" s="39">
        <v>6</v>
      </c>
      <c r="J39" s="41">
        <v>405000</v>
      </c>
      <c r="K39" s="41">
        <v>0</v>
      </c>
      <c r="L39" s="41">
        <f>ROUND((K39*$C$8/1000),0)</f>
        <v>0</v>
      </c>
      <c r="M39" s="41"/>
      <c r="N39" s="41"/>
      <c r="O39" s="134"/>
    </row>
    <row r="40" spans="1:15" x14ac:dyDescent="0.15">
      <c r="A40" s="35" t="s">
        <v>87</v>
      </c>
      <c r="B40" s="36">
        <v>262</v>
      </c>
      <c r="C40" s="36" t="s">
        <v>88</v>
      </c>
      <c r="D40" s="36" t="s">
        <v>38</v>
      </c>
      <c r="E40" s="37">
        <v>104</v>
      </c>
      <c r="F40" s="36" t="s">
        <v>90</v>
      </c>
      <c r="G40" s="39">
        <v>5.75</v>
      </c>
      <c r="H40" s="36" t="s">
        <v>40</v>
      </c>
      <c r="I40" s="39">
        <v>6</v>
      </c>
      <c r="J40" s="41">
        <v>104000</v>
      </c>
      <c r="K40" s="41">
        <v>0</v>
      </c>
      <c r="L40" s="41">
        <f t="shared" si="1"/>
        <v>0</v>
      </c>
      <c r="M40" s="41"/>
      <c r="N40" s="41"/>
      <c r="O40" s="134"/>
    </row>
    <row r="41" spans="1:15" x14ac:dyDescent="0.15">
      <c r="A41" s="35" t="s">
        <v>87</v>
      </c>
      <c r="B41" s="36">
        <v>262</v>
      </c>
      <c r="C41" s="36" t="s">
        <v>88</v>
      </c>
      <c r="D41" s="36" t="s">
        <v>38</v>
      </c>
      <c r="E41" s="37">
        <v>465</v>
      </c>
      <c r="F41" s="36" t="s">
        <v>91</v>
      </c>
      <c r="G41" s="39">
        <v>6.5</v>
      </c>
      <c r="H41" s="36" t="s">
        <v>40</v>
      </c>
      <c r="I41" s="39">
        <v>20</v>
      </c>
      <c r="J41" s="41">
        <v>465000</v>
      </c>
      <c r="K41" s="41">
        <v>24426.7</v>
      </c>
      <c r="L41" s="41">
        <f t="shared" si="1"/>
        <v>544570</v>
      </c>
      <c r="M41" s="41">
        <v>8546</v>
      </c>
      <c r="N41" s="41">
        <v>553116</v>
      </c>
      <c r="O41" s="134"/>
    </row>
    <row r="42" spans="1:15" x14ac:dyDescent="0.15">
      <c r="A42" s="35" t="s">
        <v>87</v>
      </c>
      <c r="B42" s="36">
        <v>262</v>
      </c>
      <c r="C42" s="36" t="s">
        <v>88</v>
      </c>
      <c r="D42" s="36" t="s">
        <v>38</v>
      </c>
      <c r="E42" s="37">
        <v>121</v>
      </c>
      <c r="F42" s="36" t="s">
        <v>92</v>
      </c>
      <c r="G42" s="39">
        <v>6.5</v>
      </c>
      <c r="H42" s="36" t="s">
        <v>40</v>
      </c>
      <c r="I42" s="39">
        <v>20</v>
      </c>
      <c r="J42" s="41">
        <v>121000</v>
      </c>
      <c r="K42" s="41">
        <v>4885.3</v>
      </c>
      <c r="L42" s="41">
        <f t="shared" si="1"/>
        <v>108913</v>
      </c>
      <c r="M42" s="41">
        <v>1261</v>
      </c>
      <c r="N42" s="41">
        <v>110174</v>
      </c>
      <c r="O42" s="134"/>
    </row>
    <row r="43" spans="1:15" x14ac:dyDescent="0.15">
      <c r="A43" s="35" t="s">
        <v>93</v>
      </c>
      <c r="B43" s="36">
        <v>262</v>
      </c>
      <c r="C43" s="36" t="s">
        <v>88</v>
      </c>
      <c r="D43" s="36" t="s">
        <v>38</v>
      </c>
      <c r="E43" s="37">
        <v>35</v>
      </c>
      <c r="F43" s="36" t="s">
        <v>94</v>
      </c>
      <c r="G43" s="39">
        <v>6.5</v>
      </c>
      <c r="H43" s="36" t="s">
        <v>40</v>
      </c>
      <c r="I43" s="39">
        <v>20</v>
      </c>
      <c r="J43" s="41">
        <v>35000</v>
      </c>
      <c r="K43" s="41">
        <v>66742.3</v>
      </c>
      <c r="L43" s="41">
        <f t="shared" si="1"/>
        <v>1487955</v>
      </c>
      <c r="M43" s="41">
        <v>23355</v>
      </c>
      <c r="N43" s="41">
        <v>1511310</v>
      </c>
      <c r="O43" s="134"/>
    </row>
    <row r="44" spans="1:15" x14ac:dyDescent="0.15">
      <c r="A44" s="35"/>
      <c r="B44" s="36"/>
      <c r="C44" s="36"/>
      <c r="D44" s="36"/>
      <c r="E44" s="37"/>
      <c r="F44" s="36"/>
      <c r="G44" s="39"/>
      <c r="H44" s="36"/>
      <c r="I44" s="39"/>
      <c r="J44" s="41"/>
      <c r="K44" s="41"/>
      <c r="L44" s="41"/>
      <c r="M44" s="41"/>
      <c r="N44" s="41"/>
      <c r="O44" s="134"/>
    </row>
    <row r="45" spans="1:15" x14ac:dyDescent="0.15">
      <c r="A45" s="35" t="s">
        <v>62</v>
      </c>
      <c r="B45" s="36">
        <v>270</v>
      </c>
      <c r="C45" s="36" t="s">
        <v>95</v>
      </c>
      <c r="D45" s="36" t="s">
        <v>38</v>
      </c>
      <c r="E45" s="37">
        <v>450</v>
      </c>
      <c r="F45" s="36" t="s">
        <v>46</v>
      </c>
      <c r="G45" s="39">
        <v>7</v>
      </c>
      <c r="H45" s="36" t="s">
        <v>65</v>
      </c>
      <c r="I45" s="39">
        <v>21</v>
      </c>
      <c r="J45" s="41">
        <v>450000</v>
      </c>
      <c r="K45" s="41">
        <v>217268</v>
      </c>
      <c r="L45" s="41">
        <f t="shared" ref="L45:L51" si="2">ROUND((K45*$C$8/1000),0)</f>
        <v>4843779</v>
      </c>
      <c r="M45" s="41">
        <v>166665</v>
      </c>
      <c r="N45" s="41">
        <v>5010444</v>
      </c>
      <c r="O45" s="134"/>
    </row>
    <row r="46" spans="1:15" x14ac:dyDescent="0.15">
      <c r="A46" s="35" t="s">
        <v>66</v>
      </c>
      <c r="B46" s="36">
        <v>270</v>
      </c>
      <c r="C46" s="36" t="s">
        <v>95</v>
      </c>
      <c r="D46" s="36" t="s">
        <v>38</v>
      </c>
      <c r="E46" s="37">
        <v>80</v>
      </c>
      <c r="F46" s="36" t="s">
        <v>48</v>
      </c>
      <c r="G46" s="39">
        <v>7</v>
      </c>
      <c r="H46" s="36" t="s">
        <v>65</v>
      </c>
      <c r="I46" s="39">
        <v>21</v>
      </c>
      <c r="J46" s="41">
        <v>80000</v>
      </c>
      <c r="K46" s="41">
        <v>157372</v>
      </c>
      <c r="L46" s="41">
        <f t="shared" si="2"/>
        <v>3508456</v>
      </c>
      <c r="M46" s="41">
        <v>120719</v>
      </c>
      <c r="N46" s="41">
        <v>3629175</v>
      </c>
      <c r="O46" s="134"/>
    </row>
    <row r="47" spans="1:15" x14ac:dyDescent="0.15">
      <c r="A47" s="35" t="s">
        <v>96</v>
      </c>
      <c r="B47" s="36">
        <v>271</v>
      </c>
      <c r="C47" s="36" t="s">
        <v>97</v>
      </c>
      <c r="D47" s="36" t="s">
        <v>38</v>
      </c>
      <c r="E47" s="37">
        <v>185</v>
      </c>
      <c r="F47" s="36" t="s">
        <v>98</v>
      </c>
      <c r="G47" s="39">
        <v>5.5</v>
      </c>
      <c r="H47" s="36" t="s">
        <v>57</v>
      </c>
      <c r="I47" s="39">
        <v>5</v>
      </c>
      <c r="J47" s="41">
        <v>185000</v>
      </c>
      <c r="K47" s="41">
        <v>0</v>
      </c>
      <c r="L47" s="41">
        <f t="shared" si="2"/>
        <v>0</v>
      </c>
      <c r="M47" s="41"/>
      <c r="N47" s="41"/>
      <c r="O47" s="134"/>
    </row>
    <row r="48" spans="1:15" x14ac:dyDescent="0.15">
      <c r="A48" s="35" t="s">
        <v>96</v>
      </c>
      <c r="B48" s="36">
        <v>271</v>
      </c>
      <c r="C48" s="36" t="s">
        <v>97</v>
      </c>
      <c r="D48" s="36" t="s">
        <v>38</v>
      </c>
      <c r="E48" s="37">
        <v>47</v>
      </c>
      <c r="F48" s="36" t="s">
        <v>56</v>
      </c>
      <c r="G48" s="39">
        <v>5.5</v>
      </c>
      <c r="H48" s="36" t="s">
        <v>57</v>
      </c>
      <c r="I48" s="39">
        <v>5</v>
      </c>
      <c r="J48" s="41">
        <v>47000</v>
      </c>
      <c r="K48" s="41">
        <v>0</v>
      </c>
      <c r="L48" s="41">
        <f t="shared" si="2"/>
        <v>0</v>
      </c>
      <c r="M48" s="41"/>
      <c r="N48" s="41"/>
      <c r="O48" s="134"/>
    </row>
    <row r="49" spans="1:15" x14ac:dyDescent="0.15">
      <c r="A49" s="35" t="s">
        <v>96</v>
      </c>
      <c r="B49" s="36">
        <v>271</v>
      </c>
      <c r="C49" s="36" t="s">
        <v>97</v>
      </c>
      <c r="D49" s="36" t="s">
        <v>38</v>
      </c>
      <c r="E49" s="37">
        <v>795</v>
      </c>
      <c r="F49" s="36" t="s">
        <v>99</v>
      </c>
      <c r="G49" s="39">
        <v>6.5</v>
      </c>
      <c r="H49" s="36" t="s">
        <v>57</v>
      </c>
      <c r="I49" s="39">
        <v>22.25</v>
      </c>
      <c r="J49" s="41">
        <v>795000</v>
      </c>
      <c r="K49" s="41">
        <v>287225.09000000003</v>
      </c>
      <c r="L49" s="41">
        <f t="shared" si="2"/>
        <v>6403405</v>
      </c>
      <c r="M49" s="41">
        <v>43835</v>
      </c>
      <c r="N49" s="41">
        <v>6447240</v>
      </c>
      <c r="O49" s="134"/>
    </row>
    <row r="50" spans="1:15" x14ac:dyDescent="0.15">
      <c r="A50" s="35" t="s">
        <v>96</v>
      </c>
      <c r="B50" s="36">
        <v>271</v>
      </c>
      <c r="C50" s="36" t="s">
        <v>97</v>
      </c>
      <c r="D50" s="36" t="s">
        <v>38</v>
      </c>
      <c r="E50" s="37">
        <v>203</v>
      </c>
      <c r="F50" s="36" t="s">
        <v>100</v>
      </c>
      <c r="G50" s="39">
        <v>6.5</v>
      </c>
      <c r="H50" s="36" t="s">
        <v>57</v>
      </c>
      <c r="I50" s="39">
        <v>22.25</v>
      </c>
      <c r="J50" s="41">
        <v>203000</v>
      </c>
      <c r="K50" s="41">
        <v>72631.61</v>
      </c>
      <c r="L50" s="41">
        <f t="shared" si="2"/>
        <v>1619251</v>
      </c>
      <c r="M50" s="41">
        <v>11085</v>
      </c>
      <c r="N50" s="41">
        <v>1630336</v>
      </c>
      <c r="O50" s="134"/>
    </row>
    <row r="51" spans="1:15" x14ac:dyDescent="0.15">
      <c r="A51" s="35" t="s">
        <v>101</v>
      </c>
      <c r="B51" s="36">
        <v>271</v>
      </c>
      <c r="C51" s="36" t="s">
        <v>97</v>
      </c>
      <c r="D51" s="36" t="s">
        <v>38</v>
      </c>
      <c r="E51" s="37">
        <v>90</v>
      </c>
      <c r="F51" s="36" t="s">
        <v>79</v>
      </c>
      <c r="G51" s="39">
        <v>6.5</v>
      </c>
      <c r="H51" s="36" t="s">
        <v>57</v>
      </c>
      <c r="I51" s="39">
        <v>22.25</v>
      </c>
      <c r="J51" s="41">
        <v>90000</v>
      </c>
      <c r="K51" s="41">
        <v>171623.2</v>
      </c>
      <c r="L51" s="41">
        <f t="shared" si="2"/>
        <v>3826173</v>
      </c>
      <c r="M51" s="41">
        <v>26192</v>
      </c>
      <c r="N51" s="41">
        <v>3852365</v>
      </c>
      <c r="O51" s="134"/>
    </row>
    <row r="52" spans="1:15" x14ac:dyDescent="0.15">
      <c r="A52" s="35"/>
      <c r="B52" s="36"/>
      <c r="C52" s="36"/>
      <c r="D52" s="36"/>
      <c r="E52" s="37"/>
      <c r="F52" s="36"/>
      <c r="G52" s="39"/>
      <c r="H52" s="36"/>
      <c r="I52" s="39"/>
      <c r="J52" s="41"/>
      <c r="K52" s="41"/>
      <c r="L52" s="41"/>
      <c r="M52" s="41"/>
      <c r="N52" s="41"/>
      <c r="O52" s="134"/>
    </row>
    <row r="53" spans="1:15" x14ac:dyDescent="0.15">
      <c r="A53" s="35" t="s">
        <v>96</v>
      </c>
      <c r="B53" s="36">
        <v>282</v>
      </c>
      <c r="C53" s="36" t="s">
        <v>102</v>
      </c>
      <c r="D53" s="36" t="s">
        <v>38</v>
      </c>
      <c r="E53" s="37">
        <v>280</v>
      </c>
      <c r="F53" s="36" t="s">
        <v>103</v>
      </c>
      <c r="G53" s="39">
        <v>5</v>
      </c>
      <c r="H53" s="36" t="s">
        <v>57</v>
      </c>
      <c r="I53" s="39">
        <v>5</v>
      </c>
      <c r="J53" s="41">
        <v>280000</v>
      </c>
      <c r="K53" s="41">
        <v>0</v>
      </c>
      <c r="L53" s="41">
        <f t="shared" ref="L53:L59" si="3">ROUND((K53*$C$8/1000),0)</f>
        <v>0</v>
      </c>
      <c r="M53" s="41"/>
      <c r="N53" s="41"/>
      <c r="O53" s="134"/>
    </row>
    <row r="54" spans="1:15" x14ac:dyDescent="0.15">
      <c r="A54" s="35" t="s">
        <v>96</v>
      </c>
      <c r="B54" s="36">
        <v>282</v>
      </c>
      <c r="C54" s="36" t="s">
        <v>102</v>
      </c>
      <c r="D54" s="36" t="s">
        <v>38</v>
      </c>
      <c r="E54" s="37">
        <v>73</v>
      </c>
      <c r="F54" s="36" t="s">
        <v>58</v>
      </c>
      <c r="G54" s="39">
        <v>5</v>
      </c>
      <c r="H54" s="36" t="s">
        <v>57</v>
      </c>
      <c r="I54" s="39">
        <v>5</v>
      </c>
      <c r="J54" s="41">
        <v>73000</v>
      </c>
      <c r="K54" s="41">
        <v>0</v>
      </c>
      <c r="L54" s="41">
        <v>0</v>
      </c>
      <c r="M54" s="41"/>
      <c r="N54" s="41"/>
      <c r="O54" s="134"/>
    </row>
    <row r="55" spans="1:15" x14ac:dyDescent="0.15">
      <c r="A55" s="35" t="s">
        <v>96</v>
      </c>
      <c r="B55" s="36">
        <v>282</v>
      </c>
      <c r="C55" s="36" t="s">
        <v>102</v>
      </c>
      <c r="D55" s="36" t="s">
        <v>38</v>
      </c>
      <c r="E55" s="37">
        <v>1090</v>
      </c>
      <c r="F55" s="36" t="s">
        <v>104</v>
      </c>
      <c r="G55" s="39">
        <v>6</v>
      </c>
      <c r="H55" s="36" t="s">
        <v>57</v>
      </c>
      <c r="I55" s="39">
        <v>25</v>
      </c>
      <c r="J55" s="41">
        <v>1090000</v>
      </c>
      <c r="K55" s="41">
        <v>402410.46</v>
      </c>
      <c r="L55" s="41">
        <f t="shared" si="3"/>
        <v>8971351</v>
      </c>
      <c r="M55" s="41">
        <v>13078</v>
      </c>
      <c r="N55" s="41">
        <v>8984429</v>
      </c>
      <c r="O55" s="134"/>
    </row>
    <row r="56" spans="1:15" x14ac:dyDescent="0.15">
      <c r="A56" s="35" t="s">
        <v>96</v>
      </c>
      <c r="B56" s="36">
        <v>282</v>
      </c>
      <c r="C56" s="36" t="s">
        <v>102</v>
      </c>
      <c r="D56" s="36" t="s">
        <v>38</v>
      </c>
      <c r="E56" s="37">
        <v>274</v>
      </c>
      <c r="F56" s="36" t="s">
        <v>105</v>
      </c>
      <c r="G56" s="39">
        <v>6</v>
      </c>
      <c r="H56" s="36" t="s">
        <v>57</v>
      </c>
      <c r="I56" s="39">
        <v>25</v>
      </c>
      <c r="J56" s="41">
        <v>274000</v>
      </c>
      <c r="K56" s="41">
        <v>99797.8</v>
      </c>
      <c r="L56" s="41">
        <f t="shared" si="3"/>
        <v>2224895</v>
      </c>
      <c r="M56" s="41">
        <v>3244</v>
      </c>
      <c r="N56" s="41">
        <v>2228139</v>
      </c>
      <c r="O56" s="134"/>
    </row>
    <row r="57" spans="1:15" x14ac:dyDescent="0.15">
      <c r="A57" s="35" t="s">
        <v>106</v>
      </c>
      <c r="B57" s="36">
        <v>282</v>
      </c>
      <c r="C57" s="36" t="s">
        <v>102</v>
      </c>
      <c r="D57" s="36" t="s">
        <v>38</v>
      </c>
      <c r="E57" s="37">
        <v>197</v>
      </c>
      <c r="F57" s="36" t="s">
        <v>80</v>
      </c>
      <c r="G57" s="39">
        <v>6</v>
      </c>
      <c r="H57" s="36" t="s">
        <v>57</v>
      </c>
      <c r="I57" s="39">
        <v>25</v>
      </c>
      <c r="J57" s="41">
        <v>197000</v>
      </c>
      <c r="K57" s="41">
        <v>352797</v>
      </c>
      <c r="L57" s="41">
        <f t="shared" si="3"/>
        <v>7865267</v>
      </c>
      <c r="M57" s="41">
        <v>11466</v>
      </c>
      <c r="N57" s="41">
        <v>7876733</v>
      </c>
      <c r="O57" s="134"/>
    </row>
    <row r="58" spans="1:15" x14ac:dyDescent="0.15">
      <c r="A58" s="35" t="s">
        <v>107</v>
      </c>
      <c r="B58" s="36">
        <v>283</v>
      </c>
      <c r="C58" s="36" t="s">
        <v>108</v>
      </c>
      <c r="D58" s="36" t="s">
        <v>38</v>
      </c>
      <c r="E58" s="37">
        <v>438</v>
      </c>
      <c r="F58" s="38" t="s">
        <v>109</v>
      </c>
      <c r="G58" s="39">
        <v>6</v>
      </c>
      <c r="H58" s="36" t="s">
        <v>65</v>
      </c>
      <c r="I58" s="39">
        <v>22</v>
      </c>
      <c r="J58" s="41">
        <v>438000</v>
      </c>
      <c r="K58" s="41">
        <v>297406.82</v>
      </c>
      <c r="L58" s="41">
        <f t="shared" si="3"/>
        <v>6630397</v>
      </c>
      <c r="M58" s="41">
        <v>32133</v>
      </c>
      <c r="N58" s="41">
        <v>6662530</v>
      </c>
      <c r="O58" s="134"/>
    </row>
    <row r="59" spans="1:15" x14ac:dyDescent="0.15">
      <c r="A59" s="35" t="s">
        <v>110</v>
      </c>
      <c r="B59" s="36">
        <v>283</v>
      </c>
      <c r="C59" s="36" t="s">
        <v>108</v>
      </c>
      <c r="D59" s="36" t="s">
        <v>38</v>
      </c>
      <c r="E59" s="37">
        <v>122.8</v>
      </c>
      <c r="F59" s="36" t="s">
        <v>111</v>
      </c>
      <c r="G59" s="39">
        <v>6</v>
      </c>
      <c r="H59" s="36" t="s">
        <v>65</v>
      </c>
      <c r="I59" s="39">
        <v>22.5</v>
      </c>
      <c r="J59" s="41">
        <v>122800</v>
      </c>
      <c r="K59" s="41">
        <v>220981.92</v>
      </c>
      <c r="L59" s="41">
        <f t="shared" si="3"/>
        <v>4926578</v>
      </c>
      <c r="M59" s="41">
        <v>0</v>
      </c>
      <c r="N59" s="41">
        <v>4926578</v>
      </c>
      <c r="O59" s="134"/>
    </row>
    <row r="60" spans="1:15" x14ac:dyDescent="0.15">
      <c r="A60" s="35"/>
      <c r="B60" s="36"/>
      <c r="C60" s="36"/>
      <c r="D60" s="36"/>
      <c r="E60" s="37"/>
      <c r="F60" s="36"/>
      <c r="G60" s="39"/>
      <c r="H60" s="36"/>
      <c r="I60" s="39"/>
      <c r="J60" s="41"/>
      <c r="K60" s="41"/>
      <c r="L60" s="41"/>
      <c r="M60" s="41"/>
      <c r="N60" s="41"/>
      <c r="O60" s="134"/>
    </row>
    <row r="61" spans="1:15" x14ac:dyDescent="0.15">
      <c r="A61" s="35" t="s">
        <v>49</v>
      </c>
      <c r="B61" s="36">
        <v>294</v>
      </c>
      <c r="C61" s="42" t="s">
        <v>112</v>
      </c>
      <c r="D61" s="36" t="s">
        <v>38</v>
      </c>
      <c r="E61" s="37">
        <v>400</v>
      </c>
      <c r="F61" s="36" t="s">
        <v>113</v>
      </c>
      <c r="G61" s="39">
        <v>6.25</v>
      </c>
      <c r="H61" s="36" t="s">
        <v>57</v>
      </c>
      <c r="I61" s="39">
        <v>20.83</v>
      </c>
      <c r="J61" s="41">
        <v>400000</v>
      </c>
      <c r="K61" s="41">
        <v>141088.79999999999</v>
      </c>
      <c r="L61" s="41">
        <f t="shared" ref="L61:L66" si="4">ROUND((K61*$C$8/1000),0)</f>
        <v>3145438</v>
      </c>
      <c r="M61" s="41">
        <v>577538</v>
      </c>
      <c r="N61" s="41">
        <v>3722976</v>
      </c>
      <c r="O61" s="134"/>
    </row>
    <row r="62" spans="1:15" x14ac:dyDescent="0.15">
      <c r="A62" s="35" t="s">
        <v>49</v>
      </c>
      <c r="B62" s="36">
        <v>294</v>
      </c>
      <c r="C62" s="42" t="s">
        <v>112</v>
      </c>
      <c r="D62" s="36" t="s">
        <v>38</v>
      </c>
      <c r="E62" s="37">
        <v>69</v>
      </c>
      <c r="F62" s="36" t="s">
        <v>114</v>
      </c>
      <c r="G62" s="39">
        <v>6.25</v>
      </c>
      <c r="H62" s="36" t="s">
        <v>57</v>
      </c>
      <c r="I62" s="39">
        <v>20.83</v>
      </c>
      <c r="J62" s="41">
        <v>69000</v>
      </c>
      <c r="K62" s="41">
        <v>24898.02</v>
      </c>
      <c r="L62" s="41">
        <f t="shared" si="4"/>
        <v>555077</v>
      </c>
      <c r="M62" s="41">
        <v>101918</v>
      </c>
      <c r="N62" s="41">
        <v>656995</v>
      </c>
      <c r="O62" s="134"/>
    </row>
    <row r="63" spans="1:15" x14ac:dyDescent="0.15">
      <c r="A63" s="35" t="s">
        <v>53</v>
      </c>
      <c r="B63" s="36">
        <v>294</v>
      </c>
      <c r="C63" s="42" t="s">
        <v>112</v>
      </c>
      <c r="D63" s="36" t="s">
        <v>38</v>
      </c>
      <c r="E63" s="37">
        <v>31.8</v>
      </c>
      <c r="F63" s="36" t="s">
        <v>115</v>
      </c>
      <c r="G63" s="39">
        <v>6.75</v>
      </c>
      <c r="H63" s="36" t="s">
        <v>57</v>
      </c>
      <c r="I63" s="39">
        <v>20.83</v>
      </c>
      <c r="J63" s="41">
        <v>31800</v>
      </c>
      <c r="K63" s="41">
        <v>60898.78</v>
      </c>
      <c r="L63" s="41">
        <f t="shared" si="4"/>
        <v>1357679</v>
      </c>
      <c r="M63" s="41">
        <v>275134</v>
      </c>
      <c r="N63" s="41">
        <v>1632813</v>
      </c>
      <c r="O63" s="134"/>
    </row>
    <row r="64" spans="1:15" x14ac:dyDescent="0.15">
      <c r="A64" s="35" t="s">
        <v>116</v>
      </c>
      <c r="B64" s="36">
        <v>300</v>
      </c>
      <c r="C64" s="36" t="s">
        <v>117</v>
      </c>
      <c r="D64" s="36" t="s">
        <v>38</v>
      </c>
      <c r="E64" s="37">
        <v>275</v>
      </c>
      <c r="F64" s="36" t="s">
        <v>118</v>
      </c>
      <c r="G64" s="39">
        <v>6.2</v>
      </c>
      <c r="H64" s="36" t="s">
        <v>65</v>
      </c>
      <c r="I64" s="39">
        <v>22.75</v>
      </c>
      <c r="J64" s="41">
        <v>275000</v>
      </c>
      <c r="K64" s="41">
        <v>161056</v>
      </c>
      <c r="L64" s="41">
        <f t="shared" si="4"/>
        <v>3590587</v>
      </c>
      <c r="M64" s="41">
        <v>5409</v>
      </c>
      <c r="N64" s="41">
        <v>3595996</v>
      </c>
      <c r="O64" s="134"/>
    </row>
    <row r="65" spans="1:15" x14ac:dyDescent="0.15">
      <c r="A65" s="35" t="s">
        <v>116</v>
      </c>
      <c r="B65" s="36">
        <v>300</v>
      </c>
      <c r="C65" s="42" t="s">
        <v>117</v>
      </c>
      <c r="D65" s="36" t="s">
        <v>38</v>
      </c>
      <c r="E65" s="37">
        <v>74</v>
      </c>
      <c r="F65" s="36" t="s">
        <v>119</v>
      </c>
      <c r="G65" s="39">
        <v>6.2</v>
      </c>
      <c r="H65" s="36" t="s">
        <v>65</v>
      </c>
      <c r="I65" s="39">
        <v>22.75</v>
      </c>
      <c r="J65" s="41">
        <v>74000</v>
      </c>
      <c r="K65" s="41">
        <v>36685</v>
      </c>
      <c r="L65" s="41">
        <f t="shared" si="4"/>
        <v>817856</v>
      </c>
      <c r="M65" s="41">
        <v>1232</v>
      </c>
      <c r="N65" s="41">
        <v>819088</v>
      </c>
      <c r="O65" s="134"/>
    </row>
    <row r="66" spans="1:15" x14ac:dyDescent="0.15">
      <c r="A66" s="35" t="s">
        <v>120</v>
      </c>
      <c r="B66" s="36">
        <v>300</v>
      </c>
      <c r="C66" s="42" t="s">
        <v>117</v>
      </c>
      <c r="D66" s="36" t="s">
        <v>38</v>
      </c>
      <c r="E66" s="37">
        <v>70</v>
      </c>
      <c r="F66" s="36" t="s">
        <v>121</v>
      </c>
      <c r="G66" s="39">
        <v>6.2</v>
      </c>
      <c r="H66" s="36" t="s">
        <v>65</v>
      </c>
      <c r="I66" s="39">
        <v>22.75</v>
      </c>
      <c r="J66" s="41">
        <v>70000</v>
      </c>
      <c r="K66" s="41">
        <v>70000</v>
      </c>
      <c r="L66" s="41">
        <f t="shared" si="4"/>
        <v>1560582</v>
      </c>
      <c r="M66" s="41">
        <v>1207141</v>
      </c>
      <c r="N66" s="43">
        <v>2767723</v>
      </c>
      <c r="O66" s="7"/>
    </row>
    <row r="67" spans="1:15" x14ac:dyDescent="0.15">
      <c r="A67" s="35"/>
      <c r="B67" s="44"/>
      <c r="C67" s="44"/>
      <c r="D67" s="36"/>
      <c r="E67" s="37"/>
      <c r="F67" s="36"/>
      <c r="G67" s="39"/>
      <c r="H67" s="36"/>
      <c r="I67" s="39"/>
      <c r="J67" s="41"/>
      <c r="K67" s="41"/>
      <c r="L67" s="41"/>
      <c r="M67" s="41"/>
      <c r="N67" s="41"/>
      <c r="O67" s="134"/>
    </row>
    <row r="68" spans="1:15" x14ac:dyDescent="0.15">
      <c r="A68" s="35" t="s">
        <v>62</v>
      </c>
      <c r="B68" s="44">
        <v>319</v>
      </c>
      <c r="C68" s="44" t="s">
        <v>122</v>
      </c>
      <c r="D68" s="36" t="s">
        <v>38</v>
      </c>
      <c r="E68" s="37">
        <v>950</v>
      </c>
      <c r="F68" s="36" t="s">
        <v>71</v>
      </c>
      <c r="G68" s="39">
        <v>6</v>
      </c>
      <c r="H68" s="36" t="s">
        <v>65</v>
      </c>
      <c r="I68" s="39">
        <v>22</v>
      </c>
      <c r="J68" s="41">
        <v>950000</v>
      </c>
      <c r="K68" s="41">
        <v>547352</v>
      </c>
      <c r="L68" s="41">
        <f t="shared" ref="L68:L76" si="5">ROUND((K68*$C$8/1000),0)</f>
        <v>12202682</v>
      </c>
      <c r="M68" s="41">
        <v>179060</v>
      </c>
      <c r="N68" s="41">
        <v>12381742</v>
      </c>
      <c r="O68" s="134"/>
    </row>
    <row r="69" spans="1:15" x14ac:dyDescent="0.15">
      <c r="A69" s="35" t="s">
        <v>66</v>
      </c>
      <c r="B69" s="44">
        <v>319</v>
      </c>
      <c r="C69" s="44" t="s">
        <v>122</v>
      </c>
      <c r="D69" s="36" t="s">
        <v>38</v>
      </c>
      <c r="E69" s="37">
        <v>58</v>
      </c>
      <c r="F69" s="36" t="s">
        <v>73</v>
      </c>
      <c r="G69" s="39">
        <v>6</v>
      </c>
      <c r="H69" s="36" t="s">
        <v>65</v>
      </c>
      <c r="I69" s="39">
        <v>22</v>
      </c>
      <c r="J69" s="41">
        <v>58000</v>
      </c>
      <c r="K69" s="41">
        <v>96573</v>
      </c>
      <c r="L69" s="41">
        <f t="shared" si="5"/>
        <v>2153001</v>
      </c>
      <c r="M69" s="41">
        <v>31593</v>
      </c>
      <c r="N69" s="41">
        <v>2184594</v>
      </c>
      <c r="O69" s="134"/>
    </row>
    <row r="70" spans="1:15" x14ac:dyDescent="0.15">
      <c r="A70" s="35" t="s">
        <v>66</v>
      </c>
      <c r="B70" s="44">
        <v>319</v>
      </c>
      <c r="C70" s="44" t="s">
        <v>122</v>
      </c>
      <c r="D70" s="36" t="s">
        <v>38</v>
      </c>
      <c r="E70" s="37">
        <v>100</v>
      </c>
      <c r="F70" s="36" t="s">
        <v>123</v>
      </c>
      <c r="G70" s="39">
        <v>6</v>
      </c>
      <c r="H70" s="36" t="s">
        <v>65</v>
      </c>
      <c r="I70" s="39">
        <v>22</v>
      </c>
      <c r="J70" s="41">
        <v>100000</v>
      </c>
      <c r="K70" s="41">
        <v>166505</v>
      </c>
      <c r="L70" s="41">
        <f t="shared" si="5"/>
        <v>3712067</v>
      </c>
      <c r="M70" s="41">
        <v>54470</v>
      </c>
      <c r="N70" s="41">
        <v>3766537</v>
      </c>
      <c r="O70" s="134"/>
    </row>
    <row r="71" spans="1:15" x14ac:dyDescent="0.15">
      <c r="A71" s="35" t="s">
        <v>96</v>
      </c>
      <c r="B71" s="44">
        <v>322</v>
      </c>
      <c r="C71" s="44" t="s">
        <v>124</v>
      </c>
      <c r="D71" s="36" t="s">
        <v>38</v>
      </c>
      <c r="E71" s="37">
        <v>440</v>
      </c>
      <c r="F71" s="36" t="s">
        <v>125</v>
      </c>
      <c r="G71" s="39">
        <v>4</v>
      </c>
      <c r="H71" s="36" t="s">
        <v>57</v>
      </c>
      <c r="I71" s="39">
        <v>5</v>
      </c>
      <c r="J71" s="41">
        <v>440000</v>
      </c>
      <c r="K71" s="41">
        <v>0</v>
      </c>
      <c r="L71" s="41">
        <f t="shared" si="5"/>
        <v>0</v>
      </c>
      <c r="M71" s="41"/>
      <c r="N71" s="41"/>
      <c r="O71" s="134"/>
    </row>
    <row r="72" spans="1:15" x14ac:dyDescent="0.15">
      <c r="A72" s="35" t="s">
        <v>96</v>
      </c>
      <c r="B72" s="44">
        <v>322</v>
      </c>
      <c r="C72" s="44" t="s">
        <v>124</v>
      </c>
      <c r="D72" s="36" t="s">
        <v>38</v>
      </c>
      <c r="E72" s="37">
        <v>114</v>
      </c>
      <c r="F72" s="36" t="s">
        <v>126</v>
      </c>
      <c r="G72" s="39">
        <v>4</v>
      </c>
      <c r="H72" s="36" t="s">
        <v>57</v>
      </c>
      <c r="I72" s="39">
        <v>5</v>
      </c>
      <c r="J72" s="41">
        <v>114000</v>
      </c>
      <c r="K72" s="41">
        <v>0</v>
      </c>
      <c r="L72" s="41">
        <f t="shared" si="5"/>
        <v>0</v>
      </c>
      <c r="M72" s="41"/>
      <c r="N72" s="41"/>
      <c r="O72" s="134"/>
    </row>
    <row r="73" spans="1:15" x14ac:dyDescent="0.15">
      <c r="A73" s="35" t="s">
        <v>96</v>
      </c>
      <c r="B73" s="44">
        <v>322</v>
      </c>
      <c r="C73" s="44" t="s">
        <v>124</v>
      </c>
      <c r="D73" s="36" t="s">
        <v>38</v>
      </c>
      <c r="E73" s="37">
        <v>1500</v>
      </c>
      <c r="F73" s="36" t="s">
        <v>127</v>
      </c>
      <c r="G73" s="39">
        <v>5.8</v>
      </c>
      <c r="H73" s="36" t="s">
        <v>57</v>
      </c>
      <c r="I73" s="39">
        <v>19.25</v>
      </c>
      <c r="J73" s="41">
        <v>1500000</v>
      </c>
      <c r="K73" s="41">
        <v>672816.08</v>
      </c>
      <c r="L73" s="41">
        <f t="shared" si="5"/>
        <v>14999782</v>
      </c>
      <c r="M73" s="41">
        <v>162970</v>
      </c>
      <c r="N73" s="41">
        <v>15162752</v>
      </c>
      <c r="O73" s="134"/>
    </row>
    <row r="74" spans="1:15" x14ac:dyDescent="0.15">
      <c r="A74" s="35" t="s">
        <v>96</v>
      </c>
      <c r="B74" s="44">
        <v>322</v>
      </c>
      <c r="C74" s="44" t="s">
        <v>124</v>
      </c>
      <c r="D74" s="36" t="s">
        <v>38</v>
      </c>
      <c r="E74" s="37">
        <v>374</v>
      </c>
      <c r="F74" s="36" t="s">
        <v>128</v>
      </c>
      <c r="G74" s="39">
        <v>5.8</v>
      </c>
      <c r="H74" s="36" t="s">
        <v>57</v>
      </c>
      <c r="I74" s="39">
        <v>19.25</v>
      </c>
      <c r="J74" s="41">
        <v>374000</v>
      </c>
      <c r="K74" s="41">
        <v>167652.53</v>
      </c>
      <c r="L74" s="41">
        <f t="shared" si="5"/>
        <v>3737651</v>
      </c>
      <c r="M74" s="41">
        <v>40609</v>
      </c>
      <c r="N74" s="41">
        <v>3778260</v>
      </c>
      <c r="O74" s="134"/>
    </row>
    <row r="75" spans="1:15" x14ac:dyDescent="0.15">
      <c r="A75" s="35" t="s">
        <v>129</v>
      </c>
      <c r="B75" s="44">
        <v>322</v>
      </c>
      <c r="C75" s="44" t="s">
        <v>124</v>
      </c>
      <c r="D75" s="36" t="s">
        <v>38</v>
      </c>
      <c r="E75" s="37">
        <v>314</v>
      </c>
      <c r="F75" s="36" t="s">
        <v>130</v>
      </c>
      <c r="G75" s="39">
        <v>5.8</v>
      </c>
      <c r="H75" s="36" t="s">
        <v>57</v>
      </c>
      <c r="I75" s="39">
        <v>19</v>
      </c>
      <c r="J75" s="41">
        <v>314000</v>
      </c>
      <c r="K75" s="41">
        <v>414349.2</v>
      </c>
      <c r="L75" s="41">
        <f t="shared" si="5"/>
        <v>9237513</v>
      </c>
      <c r="M75" s="41">
        <v>100363</v>
      </c>
      <c r="N75" s="41">
        <v>9337876</v>
      </c>
      <c r="O75" s="134"/>
    </row>
    <row r="76" spans="1:15" x14ac:dyDescent="0.15">
      <c r="A76" s="35" t="s">
        <v>131</v>
      </c>
      <c r="B76" s="44">
        <v>322</v>
      </c>
      <c r="C76" s="44" t="s">
        <v>124</v>
      </c>
      <c r="D76" s="36" t="s">
        <v>38</v>
      </c>
      <c r="E76" s="37">
        <v>28</v>
      </c>
      <c r="F76" s="36" t="s">
        <v>132</v>
      </c>
      <c r="G76" s="39">
        <v>5.8</v>
      </c>
      <c r="H76" s="36" t="s">
        <v>57</v>
      </c>
      <c r="I76" s="39">
        <v>19</v>
      </c>
      <c r="J76" s="41">
        <v>28000</v>
      </c>
      <c r="K76" s="41">
        <v>45857.2</v>
      </c>
      <c r="L76" s="41">
        <f t="shared" si="5"/>
        <v>1022342</v>
      </c>
      <c r="M76" s="41">
        <v>11108</v>
      </c>
      <c r="N76" s="41">
        <v>1033450</v>
      </c>
      <c r="O76" s="134"/>
    </row>
    <row r="77" spans="1:15" x14ac:dyDescent="0.15">
      <c r="A77" s="35"/>
      <c r="B77" s="44"/>
      <c r="C77" s="44"/>
      <c r="D77" s="36"/>
      <c r="E77" s="37"/>
      <c r="F77" s="36"/>
      <c r="G77" s="39"/>
      <c r="H77" s="36"/>
      <c r="I77" s="39"/>
      <c r="J77" s="41"/>
      <c r="K77" s="41"/>
      <c r="L77" s="41"/>
      <c r="M77" s="41"/>
      <c r="N77" s="41"/>
      <c r="O77" s="134"/>
    </row>
    <row r="78" spans="1:15" x14ac:dyDescent="0.15">
      <c r="A78" s="35" t="s">
        <v>136</v>
      </c>
      <c r="B78" s="44">
        <v>337</v>
      </c>
      <c r="C78" s="44" t="s">
        <v>137</v>
      </c>
      <c r="D78" s="36" t="s">
        <v>38</v>
      </c>
      <c r="E78" s="37">
        <v>400</v>
      </c>
      <c r="F78" s="36" t="s">
        <v>39</v>
      </c>
      <c r="G78" s="39">
        <v>6.3</v>
      </c>
      <c r="H78" s="36" t="s">
        <v>65</v>
      </c>
      <c r="I78" s="39">
        <v>19.5</v>
      </c>
      <c r="J78" s="41">
        <v>400000</v>
      </c>
      <c r="K78" s="41">
        <v>203752</v>
      </c>
      <c r="L78" s="41">
        <f t="shared" ref="L78:L84" si="6">ROUND((K78*$C$8/1000),0)</f>
        <v>4542453</v>
      </c>
      <c r="M78" s="41">
        <v>27062</v>
      </c>
      <c r="N78" s="41">
        <v>4569515</v>
      </c>
      <c r="O78" s="35"/>
    </row>
    <row r="79" spans="1:15" x14ac:dyDescent="0.15">
      <c r="A79" s="35" t="s">
        <v>136</v>
      </c>
      <c r="B79" s="44">
        <v>337</v>
      </c>
      <c r="C79" s="44" t="s">
        <v>137</v>
      </c>
      <c r="D79" s="36" t="s">
        <v>38</v>
      </c>
      <c r="E79" s="37">
        <v>74</v>
      </c>
      <c r="F79" s="36" t="s">
        <v>41</v>
      </c>
      <c r="G79" s="39">
        <v>6.3</v>
      </c>
      <c r="H79" s="36" t="s">
        <v>65</v>
      </c>
      <c r="I79" s="39">
        <v>19.5</v>
      </c>
      <c r="J79" s="41">
        <v>74000</v>
      </c>
      <c r="K79" s="41">
        <v>37749</v>
      </c>
      <c r="L79" s="41">
        <f t="shared" si="6"/>
        <v>841577</v>
      </c>
      <c r="M79" s="41">
        <v>5024</v>
      </c>
      <c r="N79" s="41">
        <v>846601</v>
      </c>
      <c r="O79" s="35"/>
    </row>
    <row r="80" spans="1:15" x14ac:dyDescent="0.15">
      <c r="A80" s="35" t="s">
        <v>138</v>
      </c>
      <c r="B80" s="44">
        <v>337</v>
      </c>
      <c r="C80" s="44" t="s">
        <v>137</v>
      </c>
      <c r="D80" s="36" t="s">
        <v>38</v>
      </c>
      <c r="E80" s="37">
        <v>38</v>
      </c>
      <c r="F80" s="36" t="s">
        <v>139</v>
      </c>
      <c r="G80" s="39">
        <v>7</v>
      </c>
      <c r="H80" s="36" t="s">
        <v>65</v>
      </c>
      <c r="I80" s="39">
        <v>19.75</v>
      </c>
      <c r="J80" s="41">
        <v>38000</v>
      </c>
      <c r="K80" s="41">
        <v>38000</v>
      </c>
      <c r="L80" s="41">
        <f t="shared" si="6"/>
        <v>847173</v>
      </c>
      <c r="M80" s="41">
        <v>668449</v>
      </c>
      <c r="N80" s="41">
        <v>1515622</v>
      </c>
      <c r="O80" s="35"/>
    </row>
    <row r="81" spans="1:15" s="45" customFormat="1" x14ac:dyDescent="0.15">
      <c r="A81" s="35" t="s">
        <v>140</v>
      </c>
      <c r="B81" s="44">
        <v>337</v>
      </c>
      <c r="C81" s="44" t="s">
        <v>141</v>
      </c>
      <c r="D81" s="36" t="s">
        <v>38</v>
      </c>
      <c r="E81" s="37">
        <v>539</v>
      </c>
      <c r="F81" s="36" t="s">
        <v>142</v>
      </c>
      <c r="G81" s="39">
        <v>5</v>
      </c>
      <c r="H81" s="44" t="s">
        <v>57</v>
      </c>
      <c r="I81" s="39">
        <v>19.5</v>
      </c>
      <c r="J81" s="41">
        <v>539000</v>
      </c>
      <c r="K81" s="41">
        <v>303691</v>
      </c>
      <c r="L81" s="41">
        <f t="shared" si="6"/>
        <v>6770496</v>
      </c>
      <c r="M81" s="41">
        <v>59912</v>
      </c>
      <c r="N81" s="41">
        <v>6830408</v>
      </c>
      <c r="O81" s="35"/>
    </row>
    <row r="82" spans="1:15" s="45" customFormat="1" x14ac:dyDescent="0.15">
      <c r="A82" s="35" t="s">
        <v>140</v>
      </c>
      <c r="B82" s="44">
        <v>337</v>
      </c>
      <c r="C82" s="44" t="s">
        <v>141</v>
      </c>
      <c r="D82" s="36" t="s">
        <v>38</v>
      </c>
      <c r="E82" s="37">
        <v>40</v>
      </c>
      <c r="F82" s="36" t="s">
        <v>143</v>
      </c>
      <c r="G82" s="39">
        <v>7.5</v>
      </c>
      <c r="H82" s="44" t="s">
        <v>57</v>
      </c>
      <c r="I82" s="39">
        <v>19.75</v>
      </c>
      <c r="J82" s="41">
        <v>40000</v>
      </c>
      <c r="K82" s="41">
        <v>40000</v>
      </c>
      <c r="L82" s="41">
        <f t="shared" si="6"/>
        <v>891761</v>
      </c>
      <c r="M82" s="41">
        <v>634507</v>
      </c>
      <c r="N82" s="41">
        <v>1526268</v>
      </c>
      <c r="O82" s="35"/>
    </row>
    <row r="83" spans="1:15" x14ac:dyDescent="0.15">
      <c r="A83" s="35" t="s">
        <v>144</v>
      </c>
      <c r="B83" s="44">
        <v>337</v>
      </c>
      <c r="C83" s="44" t="s">
        <v>145</v>
      </c>
      <c r="D83" s="36" t="s">
        <v>38</v>
      </c>
      <c r="E83" s="37">
        <v>512</v>
      </c>
      <c r="F83" s="36" t="s">
        <v>146</v>
      </c>
      <c r="G83" s="39">
        <v>4.5</v>
      </c>
      <c r="H83" s="36" t="s">
        <v>65</v>
      </c>
      <c r="I83" s="39">
        <v>19.5</v>
      </c>
      <c r="J83" s="41">
        <v>512000</v>
      </c>
      <c r="K83" s="41">
        <v>307242</v>
      </c>
      <c r="L83" s="41">
        <f t="shared" si="6"/>
        <v>6849662</v>
      </c>
      <c r="M83" s="41">
        <v>29393</v>
      </c>
      <c r="N83" s="41">
        <v>6879055</v>
      </c>
      <c r="O83" s="134"/>
    </row>
    <row r="84" spans="1:15" x14ac:dyDescent="0.15">
      <c r="A84" s="35" t="s">
        <v>144</v>
      </c>
      <c r="B84" s="44">
        <v>337</v>
      </c>
      <c r="C84" s="44" t="s">
        <v>145</v>
      </c>
      <c r="D84" s="36" t="s">
        <v>38</v>
      </c>
      <c r="E84" s="37">
        <v>45</v>
      </c>
      <c r="F84" s="36" t="s">
        <v>147</v>
      </c>
      <c r="G84" s="39">
        <v>8</v>
      </c>
      <c r="H84" s="36" t="s">
        <v>65</v>
      </c>
      <c r="I84" s="39">
        <v>19.75</v>
      </c>
      <c r="J84" s="41">
        <v>45000</v>
      </c>
      <c r="K84" s="41">
        <v>45000</v>
      </c>
      <c r="L84" s="41">
        <f t="shared" si="6"/>
        <v>1003231</v>
      </c>
      <c r="M84" s="41">
        <v>663652</v>
      </c>
      <c r="N84" s="41">
        <v>1666883</v>
      </c>
      <c r="O84" s="134"/>
    </row>
    <row r="85" spans="1:15" x14ac:dyDescent="0.15">
      <c r="A85" s="35"/>
      <c r="B85" s="44"/>
      <c r="C85" s="44"/>
      <c r="D85" s="36"/>
      <c r="E85" s="37"/>
      <c r="F85" s="36"/>
      <c r="G85" s="39"/>
      <c r="H85" s="36"/>
      <c r="I85" s="39"/>
      <c r="J85" s="41"/>
      <c r="K85" s="41"/>
      <c r="L85" s="41"/>
      <c r="M85" s="41"/>
      <c r="N85" s="41"/>
      <c r="O85" s="35"/>
    </row>
    <row r="86" spans="1:15" x14ac:dyDescent="0.15">
      <c r="A86" s="35" t="s">
        <v>62</v>
      </c>
      <c r="B86" s="44">
        <v>341</v>
      </c>
      <c r="C86" s="44" t="s">
        <v>148</v>
      </c>
      <c r="D86" s="36" t="s">
        <v>38</v>
      </c>
      <c r="E86" s="37">
        <v>320</v>
      </c>
      <c r="F86" s="36" t="s">
        <v>149</v>
      </c>
      <c r="G86" s="39">
        <v>5.8</v>
      </c>
      <c r="H86" s="36" t="s">
        <v>40</v>
      </c>
      <c r="I86" s="39">
        <v>23.75</v>
      </c>
      <c r="J86" s="41">
        <v>320000</v>
      </c>
      <c r="K86" s="41">
        <v>130229</v>
      </c>
      <c r="L86" s="41">
        <f>ROUND((K86*$C$8/1000),0)</f>
        <v>2903329</v>
      </c>
      <c r="M86" s="41">
        <v>41212</v>
      </c>
      <c r="N86" s="41">
        <v>2944541</v>
      </c>
      <c r="O86" s="134"/>
    </row>
    <row r="87" spans="1:15" x14ac:dyDescent="0.15">
      <c r="A87" s="35" t="s">
        <v>66</v>
      </c>
      <c r="B87" s="44">
        <v>341</v>
      </c>
      <c r="C87" s="44" t="s">
        <v>148</v>
      </c>
      <c r="D87" s="36" t="s">
        <v>38</v>
      </c>
      <c r="E87" s="37">
        <v>6</v>
      </c>
      <c r="F87" s="36" t="s">
        <v>150</v>
      </c>
      <c r="G87" s="39">
        <v>7.5</v>
      </c>
      <c r="H87" s="36" t="s">
        <v>40</v>
      </c>
      <c r="I87" s="39">
        <v>23.75</v>
      </c>
      <c r="J87" s="41">
        <v>6000</v>
      </c>
      <c r="K87" s="41">
        <v>10701</v>
      </c>
      <c r="L87" s="41">
        <f>ROUND((K87*$C$8/1000),0)</f>
        <v>238568</v>
      </c>
      <c r="M87" s="41">
        <v>4353</v>
      </c>
      <c r="N87" s="41">
        <v>242921</v>
      </c>
      <c r="O87" s="134"/>
    </row>
    <row r="88" spans="1:15" x14ac:dyDescent="0.15">
      <c r="A88" s="35" t="s">
        <v>66</v>
      </c>
      <c r="B88" s="44">
        <v>341</v>
      </c>
      <c r="C88" s="44" t="s">
        <v>148</v>
      </c>
      <c r="D88" s="36" t="s">
        <v>38</v>
      </c>
      <c r="E88" s="37">
        <v>15.2</v>
      </c>
      <c r="F88" s="36" t="s">
        <v>151</v>
      </c>
      <c r="G88" s="39">
        <v>7.5</v>
      </c>
      <c r="H88" s="36" t="s">
        <v>40</v>
      </c>
      <c r="I88" s="39">
        <v>23.75</v>
      </c>
      <c r="J88" s="41">
        <v>15200</v>
      </c>
      <c r="K88" s="41">
        <v>27109</v>
      </c>
      <c r="L88" s="41">
        <f>ROUND((K88*$C$8/1000),0)</f>
        <v>604369</v>
      </c>
      <c r="M88" s="41">
        <v>11026</v>
      </c>
      <c r="N88" s="41">
        <v>615395</v>
      </c>
      <c r="O88" s="134"/>
    </row>
    <row r="89" spans="1:15" x14ac:dyDescent="0.15">
      <c r="A89" s="35"/>
      <c r="B89" s="44"/>
      <c r="C89" s="44"/>
      <c r="D89" s="36"/>
      <c r="E89" s="37"/>
      <c r="F89" s="36"/>
      <c r="G89" s="39"/>
      <c r="H89" s="36"/>
      <c r="I89" s="39"/>
      <c r="J89" s="41"/>
      <c r="K89" s="41"/>
      <c r="L89" s="41"/>
      <c r="M89" s="41"/>
      <c r="N89" s="41"/>
      <c r="O89" s="134"/>
    </row>
    <row r="90" spans="1:15" x14ac:dyDescent="0.15">
      <c r="A90" s="35" t="s">
        <v>96</v>
      </c>
      <c r="B90" s="44">
        <v>351</v>
      </c>
      <c r="C90" s="44" t="s">
        <v>152</v>
      </c>
      <c r="D90" s="36" t="s">
        <v>38</v>
      </c>
      <c r="E90" s="37">
        <v>400</v>
      </c>
      <c r="F90" s="36" t="s">
        <v>153</v>
      </c>
      <c r="G90" s="39">
        <v>6.5</v>
      </c>
      <c r="H90" s="36" t="s">
        <v>57</v>
      </c>
      <c r="I90" s="39">
        <v>20</v>
      </c>
      <c r="J90" s="41">
        <v>400000</v>
      </c>
      <c r="K90" s="41">
        <v>224891.8</v>
      </c>
      <c r="L90" s="41">
        <f>ROUND((K90*$C$8/1000),0)</f>
        <v>5013745</v>
      </c>
      <c r="M90" s="41">
        <v>60883</v>
      </c>
      <c r="N90" s="41">
        <v>5074628</v>
      </c>
      <c r="O90" s="134"/>
    </row>
    <row r="91" spans="1:15" x14ac:dyDescent="0.15">
      <c r="A91" s="35" t="s">
        <v>96</v>
      </c>
      <c r="B91" s="44">
        <v>351</v>
      </c>
      <c r="C91" s="44" t="s">
        <v>152</v>
      </c>
      <c r="D91" s="36" t="s">
        <v>38</v>
      </c>
      <c r="E91" s="37">
        <v>155</v>
      </c>
      <c r="F91" s="36" t="s">
        <v>154</v>
      </c>
      <c r="G91" s="39">
        <v>6.5</v>
      </c>
      <c r="H91" s="36" t="s">
        <v>57</v>
      </c>
      <c r="I91" s="39">
        <v>20</v>
      </c>
      <c r="J91" s="41">
        <v>155000</v>
      </c>
      <c r="K91" s="41">
        <v>87145.76</v>
      </c>
      <c r="L91" s="41">
        <f>ROUND((K91*$C$8/1000),0)</f>
        <v>1942830</v>
      </c>
      <c r="M91" s="41">
        <v>23592</v>
      </c>
      <c r="N91" s="41">
        <v>1966422</v>
      </c>
      <c r="O91" s="134"/>
    </row>
    <row r="92" spans="1:15" x14ac:dyDescent="0.15">
      <c r="A92" s="35" t="s">
        <v>155</v>
      </c>
      <c r="B92" s="44">
        <v>351</v>
      </c>
      <c r="C92" s="44" t="s">
        <v>152</v>
      </c>
      <c r="D92" s="36" t="s">
        <v>38</v>
      </c>
      <c r="E92" s="37">
        <v>21</v>
      </c>
      <c r="F92" s="36" t="s">
        <v>156</v>
      </c>
      <c r="G92" s="39">
        <v>5</v>
      </c>
      <c r="H92" s="36" t="s">
        <v>57</v>
      </c>
      <c r="I92" s="39">
        <v>5.5</v>
      </c>
      <c r="J92" s="41">
        <v>21000</v>
      </c>
      <c r="K92" s="41">
        <v>0</v>
      </c>
      <c r="L92" s="41">
        <f>ROUND((K92*$C$8/1000),0)</f>
        <v>0</v>
      </c>
      <c r="M92" s="41"/>
      <c r="N92" s="41"/>
      <c r="O92" s="134"/>
    </row>
    <row r="93" spans="1:15" x14ac:dyDescent="0.15">
      <c r="A93" s="35" t="s">
        <v>106</v>
      </c>
      <c r="B93" s="44">
        <v>351</v>
      </c>
      <c r="C93" s="44" t="s">
        <v>152</v>
      </c>
      <c r="D93" s="36" t="s">
        <v>38</v>
      </c>
      <c r="E93" s="37">
        <v>60</v>
      </c>
      <c r="F93" s="36" t="s">
        <v>157</v>
      </c>
      <c r="G93" s="39">
        <v>6.5</v>
      </c>
      <c r="H93" s="36" t="s">
        <v>57</v>
      </c>
      <c r="I93" s="39">
        <v>20</v>
      </c>
      <c r="J93" s="41">
        <v>60000</v>
      </c>
      <c r="K93" s="41">
        <v>96904.77</v>
      </c>
      <c r="L93" s="41">
        <f>ROUND((K93*$C$8/1000),0)</f>
        <v>2160398</v>
      </c>
      <c r="M93" s="41">
        <v>26234</v>
      </c>
      <c r="N93" s="41">
        <v>2186632</v>
      </c>
      <c r="O93" s="134"/>
    </row>
    <row r="94" spans="1:15" x14ac:dyDescent="0.15">
      <c r="A94" s="35" t="s">
        <v>106</v>
      </c>
      <c r="B94" s="44">
        <v>351</v>
      </c>
      <c r="C94" s="44" t="s">
        <v>152</v>
      </c>
      <c r="D94" s="36" t="s">
        <v>38</v>
      </c>
      <c r="E94" s="37">
        <v>2</v>
      </c>
      <c r="F94" s="36" t="s">
        <v>158</v>
      </c>
      <c r="G94" s="39">
        <v>6.5</v>
      </c>
      <c r="H94" s="36" t="s">
        <v>57</v>
      </c>
      <c r="I94" s="39">
        <v>21</v>
      </c>
      <c r="J94" s="41">
        <v>2000</v>
      </c>
      <c r="K94" s="41">
        <v>3309.99</v>
      </c>
      <c r="L94" s="41">
        <f>ROUND((K94*$C$8/1000),0)</f>
        <v>73793</v>
      </c>
      <c r="M94" s="41">
        <v>896</v>
      </c>
      <c r="N94" s="41">
        <v>74689</v>
      </c>
      <c r="O94" s="134"/>
    </row>
    <row r="95" spans="1:15" x14ac:dyDescent="0.15">
      <c r="A95" s="35" t="s">
        <v>159</v>
      </c>
      <c r="B95" s="44">
        <v>351</v>
      </c>
      <c r="C95" s="44" t="s">
        <v>160</v>
      </c>
      <c r="D95" s="36" t="s">
        <v>38</v>
      </c>
      <c r="E95" s="37">
        <v>160</v>
      </c>
      <c r="F95" s="36" t="s">
        <v>161</v>
      </c>
      <c r="G95" s="39">
        <v>5.3</v>
      </c>
      <c r="H95" s="36" t="s">
        <v>57</v>
      </c>
      <c r="I95" s="39">
        <v>6</v>
      </c>
      <c r="J95" s="41">
        <v>160000</v>
      </c>
      <c r="K95" s="41">
        <v>0</v>
      </c>
      <c r="L95" s="41">
        <f t="shared" ref="L95:L107" si="7">ROUND((K95*$C$8/1000),0)</f>
        <v>0</v>
      </c>
      <c r="M95" s="41"/>
      <c r="N95" s="41"/>
      <c r="O95" s="134"/>
    </row>
    <row r="96" spans="1:15" x14ac:dyDescent="0.15">
      <c r="A96" s="35" t="s">
        <v>159</v>
      </c>
      <c r="B96" s="44">
        <v>351</v>
      </c>
      <c r="C96" s="44" t="s">
        <v>160</v>
      </c>
      <c r="D96" s="36" t="s">
        <v>38</v>
      </c>
      <c r="E96" s="37">
        <v>60</v>
      </c>
      <c r="F96" s="36" t="s">
        <v>162</v>
      </c>
      <c r="G96" s="39">
        <v>5.3</v>
      </c>
      <c r="H96" s="36" t="s">
        <v>57</v>
      </c>
      <c r="I96" s="39">
        <v>6</v>
      </c>
      <c r="J96" s="41">
        <v>60000</v>
      </c>
      <c r="K96" s="41">
        <v>0</v>
      </c>
      <c r="L96" s="41">
        <f t="shared" si="7"/>
        <v>0</v>
      </c>
      <c r="M96" s="41"/>
      <c r="N96" s="41"/>
      <c r="O96" s="134"/>
    </row>
    <row r="97" spans="1:15" x14ac:dyDescent="0.15">
      <c r="A97" s="35" t="s">
        <v>159</v>
      </c>
      <c r="B97" s="44">
        <v>351</v>
      </c>
      <c r="C97" s="44" t="s">
        <v>160</v>
      </c>
      <c r="D97" s="36" t="s">
        <v>38</v>
      </c>
      <c r="E97" s="37">
        <v>600</v>
      </c>
      <c r="F97" s="36" t="s">
        <v>163</v>
      </c>
      <c r="G97" s="39">
        <v>6.5</v>
      </c>
      <c r="H97" s="36" t="s">
        <v>57</v>
      </c>
      <c r="I97" s="39">
        <v>22.5</v>
      </c>
      <c r="J97" s="41">
        <v>600000</v>
      </c>
      <c r="K97" s="41">
        <v>416931.43</v>
      </c>
      <c r="L97" s="41">
        <f t="shared" si="7"/>
        <v>9295082</v>
      </c>
      <c r="M97" s="41">
        <v>112872</v>
      </c>
      <c r="N97" s="41">
        <v>9407954</v>
      </c>
      <c r="O97" s="134"/>
    </row>
    <row r="98" spans="1:15" x14ac:dyDescent="0.15">
      <c r="A98" s="35" t="s">
        <v>159</v>
      </c>
      <c r="B98" s="44">
        <v>351</v>
      </c>
      <c r="C98" s="44" t="s">
        <v>160</v>
      </c>
      <c r="D98" s="36" t="s">
        <v>38</v>
      </c>
      <c r="E98" s="37">
        <v>129</v>
      </c>
      <c r="F98" s="36" t="s">
        <v>164</v>
      </c>
      <c r="G98" s="39">
        <v>6.5</v>
      </c>
      <c r="H98" s="36" t="s">
        <v>57</v>
      </c>
      <c r="I98" s="39">
        <v>22.5</v>
      </c>
      <c r="J98" s="41">
        <v>129000</v>
      </c>
      <c r="K98" s="41">
        <v>89640.68</v>
      </c>
      <c r="L98" s="41">
        <f t="shared" si="7"/>
        <v>1998452</v>
      </c>
      <c r="M98" s="41">
        <v>24268</v>
      </c>
      <c r="N98" s="41">
        <v>2022720</v>
      </c>
      <c r="O98" s="134"/>
    </row>
    <row r="99" spans="1:15" x14ac:dyDescent="0.15">
      <c r="A99" s="35" t="s">
        <v>165</v>
      </c>
      <c r="B99" s="44">
        <v>351</v>
      </c>
      <c r="C99" s="44" t="s">
        <v>160</v>
      </c>
      <c r="D99" s="36" t="s">
        <v>38</v>
      </c>
      <c r="E99" s="37">
        <v>82</v>
      </c>
      <c r="F99" s="36" t="s">
        <v>166</v>
      </c>
      <c r="G99" s="39">
        <v>6.5</v>
      </c>
      <c r="H99" s="36" t="s">
        <v>57</v>
      </c>
      <c r="I99" s="39">
        <v>22.5</v>
      </c>
      <c r="J99" s="41">
        <v>82000</v>
      </c>
      <c r="K99" s="41">
        <v>130296.71</v>
      </c>
      <c r="L99" s="41">
        <f t="shared" si="7"/>
        <v>2904839</v>
      </c>
      <c r="M99" s="41">
        <v>35274</v>
      </c>
      <c r="N99" s="41">
        <v>2940113</v>
      </c>
      <c r="O99" s="134"/>
    </row>
    <row r="100" spans="1:15" x14ac:dyDescent="0.15">
      <c r="A100" s="35" t="s">
        <v>165</v>
      </c>
      <c r="B100" s="44">
        <v>351</v>
      </c>
      <c r="C100" s="44" t="s">
        <v>160</v>
      </c>
      <c r="D100" s="36" t="s">
        <v>38</v>
      </c>
      <c r="E100" s="37">
        <v>7</v>
      </c>
      <c r="F100" s="36" t="s">
        <v>167</v>
      </c>
      <c r="G100" s="39">
        <v>6.5</v>
      </c>
      <c r="H100" s="36" t="s">
        <v>57</v>
      </c>
      <c r="I100" s="39">
        <v>22.5</v>
      </c>
      <c r="J100" s="41">
        <v>7000</v>
      </c>
      <c r="K100" s="41">
        <v>11404.01</v>
      </c>
      <c r="L100" s="41">
        <f t="shared" si="7"/>
        <v>254241</v>
      </c>
      <c r="M100" s="41">
        <v>3088</v>
      </c>
      <c r="N100" s="41">
        <v>257329</v>
      </c>
      <c r="O100" s="134"/>
    </row>
    <row r="101" spans="1:15" x14ac:dyDescent="0.15">
      <c r="A101" s="35" t="s">
        <v>168</v>
      </c>
      <c r="B101" s="44">
        <v>351</v>
      </c>
      <c r="C101" s="44" t="s">
        <v>169</v>
      </c>
      <c r="D101" s="36" t="s">
        <v>38</v>
      </c>
      <c r="E101" s="37">
        <v>255</v>
      </c>
      <c r="F101" s="36" t="s">
        <v>170</v>
      </c>
      <c r="G101" s="39">
        <v>4</v>
      </c>
      <c r="H101" s="44" t="s">
        <v>65</v>
      </c>
      <c r="I101" s="39">
        <v>5.75</v>
      </c>
      <c r="J101" s="41">
        <v>255000</v>
      </c>
      <c r="K101" s="41">
        <v>0</v>
      </c>
      <c r="L101" s="41">
        <f t="shared" si="7"/>
        <v>0</v>
      </c>
      <c r="M101" s="41"/>
      <c r="N101" s="41"/>
      <c r="O101" s="134"/>
    </row>
    <row r="102" spans="1:15" x14ac:dyDescent="0.15">
      <c r="A102" s="35" t="s">
        <v>168</v>
      </c>
      <c r="B102" s="44">
        <v>351</v>
      </c>
      <c r="C102" s="44" t="s">
        <v>169</v>
      </c>
      <c r="D102" s="36" t="s">
        <v>38</v>
      </c>
      <c r="E102" s="37">
        <v>69</v>
      </c>
      <c r="F102" s="36" t="s">
        <v>171</v>
      </c>
      <c r="G102" s="39">
        <v>4</v>
      </c>
      <c r="H102" s="44" t="s">
        <v>65</v>
      </c>
      <c r="I102" s="39">
        <v>5.75</v>
      </c>
      <c r="J102" s="41">
        <v>69000</v>
      </c>
      <c r="K102" s="41">
        <v>0</v>
      </c>
      <c r="L102" s="41">
        <f t="shared" si="7"/>
        <v>0</v>
      </c>
      <c r="M102" s="41"/>
      <c r="N102" s="41"/>
      <c r="O102" s="134"/>
    </row>
    <row r="103" spans="1:15" x14ac:dyDescent="0.15">
      <c r="A103" s="35" t="s">
        <v>172</v>
      </c>
      <c r="B103" s="44">
        <v>351</v>
      </c>
      <c r="C103" s="44" t="s">
        <v>169</v>
      </c>
      <c r="D103" s="36" t="s">
        <v>38</v>
      </c>
      <c r="E103" s="37">
        <v>305</v>
      </c>
      <c r="F103" s="36" t="s">
        <v>173</v>
      </c>
      <c r="G103" s="39">
        <v>6</v>
      </c>
      <c r="H103" s="44" t="s">
        <v>65</v>
      </c>
      <c r="I103" s="39">
        <v>22.5</v>
      </c>
      <c r="J103" s="41">
        <v>305000</v>
      </c>
      <c r="K103" s="41">
        <v>289863.19</v>
      </c>
      <c r="L103" s="41">
        <f t="shared" si="7"/>
        <v>6462219</v>
      </c>
      <c r="M103" s="41">
        <v>72575</v>
      </c>
      <c r="N103" s="41">
        <v>6534794</v>
      </c>
      <c r="O103" s="134"/>
    </row>
    <row r="104" spans="1:15" x14ac:dyDescent="0.15">
      <c r="A104" s="35" t="s">
        <v>172</v>
      </c>
      <c r="B104" s="44">
        <v>351</v>
      </c>
      <c r="C104" s="44" t="s">
        <v>169</v>
      </c>
      <c r="D104" s="36" t="s">
        <v>38</v>
      </c>
      <c r="E104" s="37">
        <v>77</v>
      </c>
      <c r="F104" s="36" t="s">
        <v>174</v>
      </c>
      <c r="G104" s="39">
        <v>6</v>
      </c>
      <c r="H104" s="44" t="s">
        <v>65</v>
      </c>
      <c r="I104" s="39">
        <v>22.5</v>
      </c>
      <c r="J104" s="41">
        <v>77000</v>
      </c>
      <c r="K104" s="41">
        <v>73178.95</v>
      </c>
      <c r="L104" s="41">
        <f t="shared" si="7"/>
        <v>1631454</v>
      </c>
      <c r="M104" s="41">
        <v>18322</v>
      </c>
      <c r="N104" s="41">
        <v>1649776</v>
      </c>
      <c r="O104" s="134"/>
    </row>
    <row r="105" spans="1:15" x14ac:dyDescent="0.15">
      <c r="A105" s="35" t="s">
        <v>172</v>
      </c>
      <c r="B105" s="44">
        <v>351</v>
      </c>
      <c r="C105" s="44" t="s">
        <v>169</v>
      </c>
      <c r="D105" s="36" t="s">
        <v>38</v>
      </c>
      <c r="E105" s="37">
        <v>29</v>
      </c>
      <c r="F105" s="36" t="s">
        <v>175</v>
      </c>
      <c r="G105" s="39">
        <v>6</v>
      </c>
      <c r="H105" s="44" t="s">
        <v>65</v>
      </c>
      <c r="I105" s="39">
        <v>25.5</v>
      </c>
      <c r="J105" s="41">
        <v>29000</v>
      </c>
      <c r="K105" s="41">
        <v>42983.97</v>
      </c>
      <c r="L105" s="41">
        <f t="shared" si="7"/>
        <v>958286</v>
      </c>
      <c r="M105" s="41">
        <v>10762</v>
      </c>
      <c r="N105" s="41">
        <v>969048</v>
      </c>
      <c r="O105" s="134"/>
    </row>
    <row r="106" spans="1:15" x14ac:dyDescent="0.15">
      <c r="A106" s="35" t="s">
        <v>176</v>
      </c>
      <c r="B106" s="44">
        <v>351</v>
      </c>
      <c r="C106" s="44" t="s">
        <v>169</v>
      </c>
      <c r="D106" s="36" t="s">
        <v>38</v>
      </c>
      <c r="E106" s="37">
        <v>29</v>
      </c>
      <c r="F106" s="36" t="s">
        <v>177</v>
      </c>
      <c r="G106" s="39">
        <v>4.5</v>
      </c>
      <c r="H106" s="44" t="s">
        <v>65</v>
      </c>
      <c r="I106" s="39">
        <v>26</v>
      </c>
      <c r="J106" s="41">
        <v>29000</v>
      </c>
      <c r="K106" s="41">
        <v>39755.58</v>
      </c>
      <c r="L106" s="41">
        <f t="shared" si="7"/>
        <v>886312</v>
      </c>
      <c r="M106" s="41">
        <v>7509</v>
      </c>
      <c r="N106" s="41">
        <v>893821</v>
      </c>
      <c r="O106" s="134"/>
    </row>
    <row r="107" spans="1:15" x14ac:dyDescent="0.15">
      <c r="A107" s="35" t="s">
        <v>178</v>
      </c>
      <c r="B107" s="44">
        <v>351</v>
      </c>
      <c r="C107" s="44" t="s">
        <v>179</v>
      </c>
      <c r="D107" s="36" t="s">
        <v>38</v>
      </c>
      <c r="E107" s="37">
        <v>205</v>
      </c>
      <c r="F107" s="36" t="s">
        <v>180</v>
      </c>
      <c r="G107" s="39">
        <v>4</v>
      </c>
      <c r="H107" s="44" t="s">
        <v>65</v>
      </c>
      <c r="I107" s="39">
        <v>5.75</v>
      </c>
      <c r="J107" s="41">
        <v>205000</v>
      </c>
      <c r="K107" s="41">
        <v>0</v>
      </c>
      <c r="L107" s="41">
        <f t="shared" si="7"/>
        <v>0</v>
      </c>
      <c r="M107" s="41"/>
      <c r="N107" s="41"/>
      <c r="O107" s="134"/>
    </row>
    <row r="108" spans="1:15" x14ac:dyDescent="0.15">
      <c r="A108" s="35" t="s">
        <v>178</v>
      </c>
      <c r="B108" s="44">
        <v>351</v>
      </c>
      <c r="C108" s="44" t="s">
        <v>179</v>
      </c>
      <c r="D108" s="36" t="s">
        <v>38</v>
      </c>
      <c r="E108" s="37">
        <v>57</v>
      </c>
      <c r="F108" s="36" t="s">
        <v>181</v>
      </c>
      <c r="G108" s="39">
        <v>4</v>
      </c>
      <c r="H108" s="44" t="s">
        <v>65</v>
      </c>
      <c r="I108" s="39">
        <v>5.75</v>
      </c>
      <c r="J108" s="41">
        <v>57000</v>
      </c>
      <c r="K108" s="41">
        <v>0</v>
      </c>
      <c r="L108" s="41">
        <f>ROUND((K108*$C$8/1000),0)</f>
        <v>0</v>
      </c>
      <c r="M108" s="41"/>
      <c r="N108" s="41"/>
      <c r="O108" s="134"/>
    </row>
    <row r="109" spans="1:15" x14ac:dyDescent="0.15">
      <c r="A109" s="35" t="s">
        <v>182</v>
      </c>
      <c r="B109" s="44">
        <v>351</v>
      </c>
      <c r="C109" s="44" t="s">
        <v>179</v>
      </c>
      <c r="D109" s="36" t="s">
        <v>38</v>
      </c>
      <c r="E109" s="37">
        <v>270</v>
      </c>
      <c r="F109" s="36" t="s">
        <v>183</v>
      </c>
      <c r="G109" s="39">
        <v>5.6</v>
      </c>
      <c r="H109" s="44" t="s">
        <v>65</v>
      </c>
      <c r="I109" s="39">
        <v>19.75</v>
      </c>
      <c r="J109" s="41">
        <v>270000</v>
      </c>
      <c r="K109" s="41">
        <v>256229.15</v>
      </c>
      <c r="L109" s="41">
        <f>ROUND((K109*$C$8/1000),0)</f>
        <v>5712380</v>
      </c>
      <c r="M109" s="41">
        <v>59970</v>
      </c>
      <c r="N109" s="41">
        <v>5772350</v>
      </c>
      <c r="O109" s="134"/>
    </row>
    <row r="110" spans="1:15" x14ac:dyDescent="0.15">
      <c r="A110" s="35" t="s">
        <v>184</v>
      </c>
      <c r="B110" s="44">
        <v>351</v>
      </c>
      <c r="C110" s="44" t="s">
        <v>179</v>
      </c>
      <c r="D110" s="36" t="s">
        <v>38</v>
      </c>
      <c r="E110" s="37">
        <v>69</v>
      </c>
      <c r="F110" s="36" t="s">
        <v>185</v>
      </c>
      <c r="G110" s="39">
        <v>5.6</v>
      </c>
      <c r="H110" s="44" t="s">
        <v>65</v>
      </c>
      <c r="I110" s="39">
        <v>19.75</v>
      </c>
      <c r="J110" s="41">
        <v>69000</v>
      </c>
      <c r="K110" s="41">
        <v>65480.959999999999</v>
      </c>
      <c r="L110" s="41">
        <f>ROUND((K110*$C$8/1000),0)</f>
        <v>1459834</v>
      </c>
      <c r="M110" s="41">
        <v>15326</v>
      </c>
      <c r="N110" s="41">
        <v>1475160</v>
      </c>
      <c r="O110" s="134"/>
    </row>
    <row r="111" spans="1:15" x14ac:dyDescent="0.15">
      <c r="A111" s="35" t="s">
        <v>186</v>
      </c>
      <c r="B111" s="44">
        <v>351</v>
      </c>
      <c r="C111" s="44" t="s">
        <v>179</v>
      </c>
      <c r="D111" s="36" t="s">
        <v>38</v>
      </c>
      <c r="E111" s="37">
        <v>20</v>
      </c>
      <c r="F111" s="36" t="s">
        <v>187</v>
      </c>
      <c r="G111" s="39">
        <v>6</v>
      </c>
      <c r="H111" s="44" t="s">
        <v>65</v>
      </c>
      <c r="I111" s="39">
        <v>25.25</v>
      </c>
      <c r="J111" s="41">
        <v>20000</v>
      </c>
      <c r="K111" s="41">
        <v>29034.22</v>
      </c>
      <c r="L111" s="41">
        <f>ROUND((K111*$C$8/1000),0)</f>
        <v>647290</v>
      </c>
      <c r="M111" s="41">
        <v>7269</v>
      </c>
      <c r="N111" s="41">
        <v>654559</v>
      </c>
      <c r="O111" s="134"/>
    </row>
    <row r="112" spans="1:15" s="52" customFormat="1" x14ac:dyDescent="0.15">
      <c r="A112" s="46" t="s">
        <v>182</v>
      </c>
      <c r="B112" s="47">
        <v>351</v>
      </c>
      <c r="C112" s="47" t="s">
        <v>179</v>
      </c>
      <c r="D112" s="48" t="s">
        <v>38</v>
      </c>
      <c r="E112" s="49">
        <v>46</v>
      </c>
      <c r="F112" s="48" t="s">
        <v>188</v>
      </c>
      <c r="G112" s="50">
        <v>4.5</v>
      </c>
      <c r="H112" s="47" t="s">
        <v>65</v>
      </c>
      <c r="I112" s="50">
        <v>25.75</v>
      </c>
      <c r="J112" s="51">
        <v>46000</v>
      </c>
      <c r="K112" s="51">
        <v>62142.080000000002</v>
      </c>
      <c r="L112" s="41">
        <f>ROUND((K112*$C$8/1000),0)</f>
        <v>1385397</v>
      </c>
      <c r="M112" s="51">
        <v>11738</v>
      </c>
      <c r="N112" s="51">
        <v>1397135</v>
      </c>
      <c r="O112" s="135"/>
    </row>
    <row r="113" spans="1:15" s="52" customFormat="1" x14ac:dyDescent="0.15">
      <c r="A113" s="46"/>
      <c r="B113" s="47"/>
      <c r="C113" s="47"/>
      <c r="D113" s="48"/>
      <c r="E113" s="49"/>
      <c r="F113" s="48"/>
      <c r="G113" s="50"/>
      <c r="H113" s="47"/>
      <c r="I113" s="50"/>
      <c r="J113" s="51"/>
      <c r="K113" s="51"/>
      <c r="L113" s="51"/>
      <c r="M113" s="51"/>
      <c r="N113" s="51"/>
      <c r="O113" s="135"/>
    </row>
    <row r="114" spans="1:15" x14ac:dyDescent="0.15">
      <c r="A114" s="35" t="s">
        <v>96</v>
      </c>
      <c r="B114" s="44">
        <v>363</v>
      </c>
      <c r="C114" s="44" t="s">
        <v>189</v>
      </c>
      <c r="D114" s="36" t="s">
        <v>38</v>
      </c>
      <c r="E114" s="37">
        <v>400</v>
      </c>
      <c r="F114" s="36" t="s">
        <v>190</v>
      </c>
      <c r="G114" s="39">
        <v>5</v>
      </c>
      <c r="H114" s="44" t="s">
        <v>135</v>
      </c>
      <c r="I114" s="39">
        <v>17.5</v>
      </c>
      <c r="J114" s="41">
        <v>400000</v>
      </c>
      <c r="K114" s="41">
        <v>257816.87</v>
      </c>
      <c r="L114" s="41">
        <f t="shared" ref="L114:L120" si="8">ROUND((K114*$C$8/1000),0)</f>
        <v>5747777</v>
      </c>
      <c r="M114" s="41">
        <v>4532</v>
      </c>
      <c r="N114" s="41">
        <v>5752309</v>
      </c>
      <c r="O114" s="134"/>
    </row>
    <row r="115" spans="1:15" x14ac:dyDescent="0.15">
      <c r="A115" s="35" t="s">
        <v>96</v>
      </c>
      <c r="B115" s="44">
        <v>363</v>
      </c>
      <c r="C115" s="44" t="s">
        <v>189</v>
      </c>
      <c r="D115" s="36" t="s">
        <v>38</v>
      </c>
      <c r="E115" s="37">
        <v>96</v>
      </c>
      <c r="F115" s="36" t="s">
        <v>191</v>
      </c>
      <c r="G115" s="39">
        <v>5</v>
      </c>
      <c r="H115" s="44" t="s">
        <v>135</v>
      </c>
      <c r="I115" s="39">
        <v>17.5</v>
      </c>
      <c r="J115" s="41">
        <v>96000</v>
      </c>
      <c r="K115" s="41">
        <v>61876.05</v>
      </c>
      <c r="L115" s="41">
        <f t="shared" si="8"/>
        <v>1379467</v>
      </c>
      <c r="M115" s="41">
        <v>1087</v>
      </c>
      <c r="N115" s="41">
        <v>1380554</v>
      </c>
      <c r="O115" s="134"/>
    </row>
    <row r="116" spans="1:15" x14ac:dyDescent="0.15">
      <c r="A116" s="35" t="s">
        <v>155</v>
      </c>
      <c r="B116" s="44">
        <v>363</v>
      </c>
      <c r="C116" s="44" t="s">
        <v>189</v>
      </c>
      <c r="D116" s="36" t="s">
        <v>38</v>
      </c>
      <c r="E116" s="53">
        <v>1E-3</v>
      </c>
      <c r="F116" s="36" t="s">
        <v>192</v>
      </c>
      <c r="G116" s="39">
        <v>0</v>
      </c>
      <c r="H116" s="44" t="s">
        <v>135</v>
      </c>
      <c r="I116" s="39">
        <v>17.5</v>
      </c>
      <c r="J116" s="41">
        <v>1</v>
      </c>
      <c r="K116" s="41">
        <v>1</v>
      </c>
      <c r="L116" s="41">
        <f t="shared" si="8"/>
        <v>22</v>
      </c>
      <c r="M116" s="41">
        <v>0</v>
      </c>
      <c r="N116" s="41">
        <v>22</v>
      </c>
      <c r="O116" s="134"/>
    </row>
    <row r="117" spans="1:15" x14ac:dyDescent="0.15">
      <c r="A117" s="35" t="s">
        <v>62</v>
      </c>
      <c r="B117" s="44">
        <v>367</v>
      </c>
      <c r="C117" s="44" t="s">
        <v>193</v>
      </c>
      <c r="D117" s="36" t="s">
        <v>38</v>
      </c>
      <c r="E117" s="37">
        <v>321.5</v>
      </c>
      <c r="F117" s="36" t="s">
        <v>194</v>
      </c>
      <c r="G117" s="39">
        <v>5.5</v>
      </c>
      <c r="H117" s="44" t="s">
        <v>65</v>
      </c>
      <c r="I117" s="39">
        <v>19</v>
      </c>
      <c r="J117" s="41">
        <v>321500</v>
      </c>
      <c r="K117" s="41">
        <v>175816</v>
      </c>
      <c r="L117" s="41">
        <f t="shared" si="8"/>
        <v>3919647</v>
      </c>
      <c r="M117" s="41">
        <v>52818</v>
      </c>
      <c r="N117" s="41">
        <v>3972465</v>
      </c>
      <c r="O117" s="134"/>
    </row>
    <row r="118" spans="1:15" x14ac:dyDescent="0.15">
      <c r="A118" s="35" t="s">
        <v>62</v>
      </c>
      <c r="B118" s="44">
        <v>367</v>
      </c>
      <c r="C118" s="44" t="s">
        <v>193</v>
      </c>
      <c r="D118" s="36" t="s">
        <v>38</v>
      </c>
      <c r="E118" s="37">
        <v>452.5</v>
      </c>
      <c r="F118" s="36" t="s">
        <v>195</v>
      </c>
      <c r="G118" s="39">
        <v>5.9</v>
      </c>
      <c r="H118" s="44" t="s">
        <v>65</v>
      </c>
      <c r="I118" s="39">
        <v>21.5</v>
      </c>
      <c r="J118" s="41">
        <v>452500</v>
      </c>
      <c r="K118" s="41">
        <v>336791</v>
      </c>
      <c r="L118" s="41">
        <f t="shared" si="8"/>
        <v>7508429</v>
      </c>
      <c r="M118" s="41">
        <v>108380</v>
      </c>
      <c r="N118" s="41">
        <v>7616809</v>
      </c>
      <c r="O118" s="134"/>
    </row>
    <row r="119" spans="1:15" x14ac:dyDescent="0.15">
      <c r="A119" s="35" t="s">
        <v>66</v>
      </c>
      <c r="B119" s="44">
        <v>367</v>
      </c>
      <c r="C119" s="44" t="s">
        <v>193</v>
      </c>
      <c r="D119" s="36" t="s">
        <v>38</v>
      </c>
      <c r="E119" s="37">
        <v>31</v>
      </c>
      <c r="F119" s="36" t="s">
        <v>196</v>
      </c>
      <c r="G119" s="39">
        <v>6.3</v>
      </c>
      <c r="H119" s="44" t="s">
        <v>65</v>
      </c>
      <c r="I119" s="39">
        <v>21.5</v>
      </c>
      <c r="J119" s="41">
        <v>31000</v>
      </c>
      <c r="K119" s="41">
        <v>49019</v>
      </c>
      <c r="L119" s="41">
        <f t="shared" si="8"/>
        <v>1092831</v>
      </c>
      <c r="M119" s="41">
        <v>16820</v>
      </c>
      <c r="N119" s="41">
        <v>1109651</v>
      </c>
      <c r="O119" s="134"/>
    </row>
    <row r="120" spans="1:15" x14ac:dyDescent="0.15">
      <c r="A120" s="35" t="s">
        <v>66</v>
      </c>
      <c r="B120" s="44">
        <v>367</v>
      </c>
      <c r="C120" s="44" t="s">
        <v>193</v>
      </c>
      <c r="D120" s="36" t="s">
        <v>38</v>
      </c>
      <c r="E120" s="37">
        <v>51.8</v>
      </c>
      <c r="F120" s="36" t="s">
        <v>197</v>
      </c>
      <c r="G120" s="39">
        <v>6.3</v>
      </c>
      <c r="H120" s="44" t="s">
        <v>65</v>
      </c>
      <c r="I120" s="39">
        <v>21.5</v>
      </c>
      <c r="J120" s="41">
        <v>51800</v>
      </c>
      <c r="K120" s="41">
        <v>81909</v>
      </c>
      <c r="L120" s="41">
        <f t="shared" si="8"/>
        <v>1826082</v>
      </c>
      <c r="M120" s="41">
        <v>28105</v>
      </c>
      <c r="N120" s="41">
        <v>1854187</v>
      </c>
      <c r="O120" s="134"/>
    </row>
    <row r="121" spans="1:15" x14ac:dyDescent="0.15">
      <c r="A121" s="35"/>
      <c r="B121" s="44"/>
      <c r="C121" s="44"/>
      <c r="D121" s="36"/>
      <c r="E121" s="37"/>
      <c r="F121" s="36"/>
      <c r="G121" s="39"/>
      <c r="H121" s="44"/>
      <c r="I121" s="39"/>
      <c r="J121" s="41"/>
      <c r="K121" s="41"/>
      <c r="L121" s="41"/>
      <c r="M121" s="41"/>
      <c r="N121" s="41"/>
      <c r="O121" s="134"/>
    </row>
    <row r="122" spans="1:15" x14ac:dyDescent="0.15">
      <c r="A122" s="35" t="s">
        <v>748</v>
      </c>
      <c r="B122" s="44">
        <v>383</v>
      </c>
      <c r="C122" s="44" t="s">
        <v>169</v>
      </c>
      <c r="D122" s="36" t="s">
        <v>38</v>
      </c>
      <c r="E122" s="37">
        <v>1250</v>
      </c>
      <c r="F122" s="36" t="s">
        <v>103</v>
      </c>
      <c r="G122" s="39">
        <v>4.5</v>
      </c>
      <c r="H122" s="44" t="s">
        <v>57</v>
      </c>
      <c r="I122" s="39">
        <v>22</v>
      </c>
      <c r="J122" s="41">
        <v>1250000</v>
      </c>
      <c r="K122" s="41">
        <v>449615</v>
      </c>
      <c r="L122" s="41">
        <f t="shared" ref="L122:L127" si="9">ROUND((K122*$C$8/1000),0)</f>
        <v>10023730</v>
      </c>
      <c r="M122" s="41">
        <v>6132</v>
      </c>
      <c r="N122" s="41">
        <v>10029862</v>
      </c>
      <c r="O122" s="134"/>
    </row>
    <row r="123" spans="1:15" x14ac:dyDescent="0.15">
      <c r="A123" s="35" t="s">
        <v>749</v>
      </c>
      <c r="B123" s="44">
        <v>383</v>
      </c>
      <c r="C123" s="44" t="s">
        <v>169</v>
      </c>
      <c r="D123" s="36" t="s">
        <v>38</v>
      </c>
      <c r="E123" s="53">
        <v>161</v>
      </c>
      <c r="F123" s="36" t="s">
        <v>58</v>
      </c>
      <c r="G123" s="39">
        <v>6</v>
      </c>
      <c r="H123" s="44" t="s">
        <v>57</v>
      </c>
      <c r="I123" s="39">
        <v>22</v>
      </c>
      <c r="J123" s="41">
        <v>161000</v>
      </c>
      <c r="K123" s="41">
        <v>243264</v>
      </c>
      <c r="L123" s="41">
        <f t="shared" si="9"/>
        <v>5423335</v>
      </c>
      <c r="M123" s="41">
        <v>17577</v>
      </c>
      <c r="N123" s="41">
        <v>5440912</v>
      </c>
      <c r="O123" s="134"/>
    </row>
    <row r="124" spans="1:15" x14ac:dyDescent="0.15">
      <c r="A124" s="35" t="s">
        <v>69</v>
      </c>
      <c r="B124" s="44">
        <v>392</v>
      </c>
      <c r="C124" s="44" t="s">
        <v>200</v>
      </c>
      <c r="D124" s="36" t="s">
        <v>38</v>
      </c>
      <c r="E124" s="37">
        <v>240</v>
      </c>
      <c r="F124" s="36" t="s">
        <v>201</v>
      </c>
      <c r="G124" s="39">
        <v>3.5</v>
      </c>
      <c r="H124" s="44" t="s">
        <v>57</v>
      </c>
      <c r="I124" s="39">
        <v>7</v>
      </c>
      <c r="J124" s="41">
        <v>240000</v>
      </c>
      <c r="K124" s="41">
        <v>0</v>
      </c>
      <c r="L124" s="41">
        <f t="shared" si="9"/>
        <v>0</v>
      </c>
      <c r="M124" s="41"/>
      <c r="N124" s="41"/>
      <c r="O124" s="134"/>
    </row>
    <row r="125" spans="1:15" x14ac:dyDescent="0.15">
      <c r="A125" s="35" t="s">
        <v>202</v>
      </c>
      <c r="B125" s="44">
        <v>392</v>
      </c>
      <c r="C125" s="44" t="s">
        <v>200</v>
      </c>
      <c r="D125" s="36" t="s">
        <v>38</v>
      </c>
      <c r="E125" s="37">
        <v>245</v>
      </c>
      <c r="F125" s="36" t="s">
        <v>196</v>
      </c>
      <c r="G125" s="39">
        <v>4.5</v>
      </c>
      <c r="H125" s="44" t="s">
        <v>57</v>
      </c>
      <c r="I125" s="39">
        <v>11</v>
      </c>
      <c r="J125" s="41">
        <v>119805</v>
      </c>
      <c r="K125" s="41">
        <v>119619.05</v>
      </c>
      <c r="L125" s="41">
        <f t="shared" si="9"/>
        <v>2666791</v>
      </c>
      <c r="M125" s="41">
        <v>9728</v>
      </c>
      <c r="N125" s="41">
        <v>2676519</v>
      </c>
      <c r="O125" s="134"/>
    </row>
    <row r="126" spans="1:15" x14ac:dyDescent="0.15">
      <c r="A126" s="35" t="s">
        <v>202</v>
      </c>
      <c r="B126" s="44">
        <v>392</v>
      </c>
      <c r="C126" s="44" t="s">
        <v>200</v>
      </c>
      <c r="D126" s="36" t="s">
        <v>38</v>
      </c>
      <c r="E126" s="54" t="s">
        <v>203</v>
      </c>
      <c r="F126" s="36" t="s">
        <v>204</v>
      </c>
      <c r="G126" s="39">
        <v>4.5</v>
      </c>
      <c r="H126" s="44" t="s">
        <v>57</v>
      </c>
      <c r="I126" s="39">
        <v>11</v>
      </c>
      <c r="J126" s="41">
        <v>195</v>
      </c>
      <c r="K126" s="41">
        <v>194.65</v>
      </c>
      <c r="L126" s="41">
        <f t="shared" si="9"/>
        <v>4340</v>
      </c>
      <c r="M126" s="41">
        <v>15</v>
      </c>
      <c r="N126" s="41">
        <v>4355</v>
      </c>
      <c r="O126" s="134"/>
    </row>
    <row r="127" spans="1:15" x14ac:dyDescent="0.15">
      <c r="A127" s="35" t="s">
        <v>202</v>
      </c>
      <c r="B127" s="44">
        <v>392</v>
      </c>
      <c r="C127" s="44" t="s">
        <v>200</v>
      </c>
      <c r="D127" s="36" t="s">
        <v>38</v>
      </c>
      <c r="E127" s="54" t="s">
        <v>203</v>
      </c>
      <c r="F127" s="36" t="s">
        <v>205</v>
      </c>
      <c r="G127" s="39">
        <v>5</v>
      </c>
      <c r="H127" s="44" t="s">
        <v>57</v>
      </c>
      <c r="I127" s="39">
        <v>11.5</v>
      </c>
      <c r="J127" s="41">
        <v>146837.81</v>
      </c>
      <c r="K127" s="41">
        <v>192811.33</v>
      </c>
      <c r="L127" s="41">
        <f t="shared" si="9"/>
        <v>4298542</v>
      </c>
      <c r="M127" s="41">
        <v>0</v>
      </c>
      <c r="N127" s="41">
        <v>4298542</v>
      </c>
      <c r="O127" s="134"/>
    </row>
    <row r="129" spans="1:15" x14ac:dyDescent="0.15">
      <c r="A129" s="35" t="s">
        <v>62</v>
      </c>
      <c r="B129" s="44">
        <v>420</v>
      </c>
      <c r="C129" s="44" t="s">
        <v>206</v>
      </c>
      <c r="D129" s="36" t="s">
        <v>38</v>
      </c>
      <c r="E129" s="37">
        <v>507</v>
      </c>
      <c r="F129" s="36" t="s">
        <v>207</v>
      </c>
      <c r="G129" s="39">
        <v>4.5</v>
      </c>
      <c r="H129" s="44" t="s">
        <v>40</v>
      </c>
      <c r="I129" s="39">
        <v>19.5</v>
      </c>
      <c r="J129" s="41">
        <v>507000</v>
      </c>
      <c r="K129" s="41">
        <v>236722</v>
      </c>
      <c r="L129" s="41">
        <f>ROUND((K129*$C$8/1000),0)</f>
        <v>5277487</v>
      </c>
      <c r="M129" s="41">
        <v>58395</v>
      </c>
      <c r="N129" s="41">
        <v>5335882</v>
      </c>
      <c r="O129" s="134"/>
    </row>
    <row r="130" spans="1:15" x14ac:dyDescent="0.15">
      <c r="A130" s="35" t="s">
        <v>62</v>
      </c>
      <c r="B130" s="44">
        <v>420</v>
      </c>
      <c r="C130" s="44" t="s">
        <v>206</v>
      </c>
      <c r="D130" s="36" t="s">
        <v>38</v>
      </c>
      <c r="E130" s="37">
        <v>91</v>
      </c>
      <c r="F130" s="36" t="s">
        <v>208</v>
      </c>
      <c r="G130" s="39">
        <v>4.5</v>
      </c>
      <c r="H130" s="44" t="s">
        <v>40</v>
      </c>
      <c r="I130" s="39">
        <v>19.5</v>
      </c>
      <c r="J130" s="41">
        <v>91000</v>
      </c>
      <c r="K130" s="41">
        <v>68823</v>
      </c>
      <c r="L130" s="41">
        <f>ROUND((K130*$C$8/1000),0)</f>
        <v>1534342</v>
      </c>
      <c r="M130" s="41">
        <v>16977</v>
      </c>
      <c r="N130" s="41">
        <v>1551319</v>
      </c>
      <c r="O130" s="134"/>
    </row>
    <row r="131" spans="1:15" x14ac:dyDescent="0.15">
      <c r="A131" s="35" t="s">
        <v>66</v>
      </c>
      <c r="B131" s="44">
        <v>420</v>
      </c>
      <c r="C131" s="44" t="s">
        <v>206</v>
      </c>
      <c r="D131" s="36" t="s">
        <v>38</v>
      </c>
      <c r="E131" s="37">
        <v>32</v>
      </c>
      <c r="F131" s="36" t="s">
        <v>209</v>
      </c>
      <c r="G131" s="39">
        <v>4.5</v>
      </c>
      <c r="H131" s="44" t="s">
        <v>40</v>
      </c>
      <c r="I131" s="39">
        <v>19.5</v>
      </c>
      <c r="J131" s="41">
        <v>32000</v>
      </c>
      <c r="K131" s="41">
        <v>42600</v>
      </c>
      <c r="L131" s="41">
        <f>ROUND((K131*$C$8/1000),0)</f>
        <v>949726</v>
      </c>
      <c r="M131" s="41">
        <v>10509</v>
      </c>
      <c r="N131" s="41">
        <v>960235</v>
      </c>
      <c r="O131" s="134"/>
    </row>
    <row r="132" spans="1:15" x14ac:dyDescent="0.15">
      <c r="A132" s="35" t="s">
        <v>66</v>
      </c>
      <c r="B132" s="44">
        <v>420</v>
      </c>
      <c r="C132" s="44" t="s">
        <v>206</v>
      </c>
      <c r="D132" s="36" t="s">
        <v>38</v>
      </c>
      <c r="E132" s="37">
        <v>28</v>
      </c>
      <c r="F132" s="36" t="s">
        <v>210</v>
      </c>
      <c r="G132" s="39">
        <v>4.5</v>
      </c>
      <c r="H132" s="44" t="s">
        <v>40</v>
      </c>
      <c r="I132" s="39">
        <v>19.5</v>
      </c>
      <c r="J132" s="41">
        <v>28000</v>
      </c>
      <c r="K132" s="41">
        <v>37275</v>
      </c>
      <c r="L132" s="41">
        <f>ROUND((K132*$C$8/1000),0)</f>
        <v>831010</v>
      </c>
      <c r="M132" s="41">
        <v>9195</v>
      </c>
      <c r="N132" s="41">
        <v>840205</v>
      </c>
      <c r="O132" s="134"/>
    </row>
    <row r="133" spans="1:15" x14ac:dyDescent="0.15">
      <c r="A133" s="35" t="s">
        <v>66</v>
      </c>
      <c r="B133" s="44">
        <v>420</v>
      </c>
      <c r="C133" s="44" t="s">
        <v>206</v>
      </c>
      <c r="D133" s="36" t="s">
        <v>38</v>
      </c>
      <c r="E133" s="37">
        <v>25</v>
      </c>
      <c r="F133" s="36" t="s">
        <v>211</v>
      </c>
      <c r="G133" s="39">
        <v>4.5</v>
      </c>
      <c r="H133" s="44" t="s">
        <v>40</v>
      </c>
      <c r="I133" s="39">
        <v>19.5</v>
      </c>
      <c r="J133" s="41">
        <v>25000</v>
      </c>
      <c r="K133" s="41">
        <v>33281</v>
      </c>
      <c r="L133" s="41">
        <f>ROUND((K133*$C$8/1000),0)</f>
        <v>741968</v>
      </c>
      <c r="M133" s="41">
        <v>8210</v>
      </c>
      <c r="N133" s="41">
        <v>750178</v>
      </c>
      <c r="O133" s="134"/>
    </row>
    <row r="134" spans="1:15" x14ac:dyDescent="0.15">
      <c r="A134" s="35"/>
      <c r="B134" s="44"/>
      <c r="C134" s="44"/>
      <c r="D134" s="36"/>
      <c r="E134" s="37"/>
      <c r="F134" s="36"/>
      <c r="G134" s="39"/>
      <c r="H134" s="44"/>
      <c r="I134" s="39"/>
      <c r="J134" s="41"/>
      <c r="K134" s="41"/>
      <c r="L134" s="41"/>
      <c r="M134" s="41"/>
      <c r="N134" s="41"/>
      <c r="O134" s="134"/>
    </row>
    <row r="135" spans="1:15" x14ac:dyDescent="0.15">
      <c r="A135" s="35" t="s">
        <v>212</v>
      </c>
      <c r="B135" s="44">
        <v>424</v>
      </c>
      <c r="C135" s="44" t="s">
        <v>213</v>
      </c>
      <c r="D135" s="36" t="s">
        <v>38</v>
      </c>
      <c r="E135" s="37">
        <v>893.5</v>
      </c>
      <c r="F135" s="36" t="s">
        <v>214</v>
      </c>
      <c r="G135" s="39">
        <v>1.51</v>
      </c>
      <c r="H135" s="36" t="s">
        <v>215</v>
      </c>
      <c r="I135" s="39">
        <v>1.04</v>
      </c>
      <c r="J135" s="41">
        <v>893500</v>
      </c>
      <c r="K135" s="41">
        <v>0</v>
      </c>
      <c r="L135" s="41">
        <f>ROUND((K135*$C$8/1000),0)</f>
        <v>0</v>
      </c>
      <c r="M135" s="41"/>
      <c r="N135" s="41"/>
      <c r="O135" s="134"/>
    </row>
    <row r="136" spans="1:15" x14ac:dyDescent="0.15">
      <c r="A136" s="35" t="s">
        <v>212</v>
      </c>
      <c r="B136" s="44">
        <v>424</v>
      </c>
      <c r="C136" s="44" t="s">
        <v>213</v>
      </c>
      <c r="D136" s="36" t="s">
        <v>38</v>
      </c>
      <c r="E136" s="37">
        <v>638.5</v>
      </c>
      <c r="F136" s="36" t="s">
        <v>216</v>
      </c>
      <c r="G136" s="39">
        <v>1.61</v>
      </c>
      <c r="H136" s="36" t="s">
        <v>215</v>
      </c>
      <c r="I136" s="39">
        <v>1.1399999999999999</v>
      </c>
      <c r="J136" s="41">
        <v>638500</v>
      </c>
      <c r="K136" s="41">
        <v>0</v>
      </c>
      <c r="L136" s="41">
        <f>ROUND((K136*$C$8/1000),0)</f>
        <v>0</v>
      </c>
      <c r="M136" s="41"/>
      <c r="N136" s="41"/>
      <c r="O136" s="134"/>
    </row>
    <row r="137" spans="1:15" x14ac:dyDescent="0.15">
      <c r="A137" s="35" t="s">
        <v>212</v>
      </c>
      <c r="B137" s="44">
        <v>424</v>
      </c>
      <c r="C137" s="44" t="s">
        <v>213</v>
      </c>
      <c r="D137" s="36" t="s">
        <v>38</v>
      </c>
      <c r="E137" s="37">
        <v>618</v>
      </c>
      <c r="F137" s="36" t="s">
        <v>217</v>
      </c>
      <c r="G137" s="39">
        <v>2.41</v>
      </c>
      <c r="H137" s="36" t="s">
        <v>215</v>
      </c>
      <c r="I137" s="39">
        <v>2.15</v>
      </c>
      <c r="J137" s="41">
        <v>618000</v>
      </c>
      <c r="K137" s="41">
        <v>0</v>
      </c>
      <c r="L137" s="41">
        <f t="shared" ref="L137:L143" si="10">ROUND((K137*$C$8/1000),0)</f>
        <v>0</v>
      </c>
      <c r="M137" s="41"/>
      <c r="N137" s="41"/>
      <c r="O137" s="134"/>
    </row>
    <row r="138" spans="1:15" x14ac:dyDescent="0.15">
      <c r="A138" s="35" t="s">
        <v>212</v>
      </c>
      <c r="B138" s="44">
        <v>424</v>
      </c>
      <c r="C138" s="44" t="s">
        <v>213</v>
      </c>
      <c r="D138" s="36" t="s">
        <v>38</v>
      </c>
      <c r="E138" s="37">
        <v>821</v>
      </c>
      <c r="F138" s="36" t="s">
        <v>218</v>
      </c>
      <c r="G138" s="39">
        <v>2.72</v>
      </c>
      <c r="H138" s="36" t="s">
        <v>215</v>
      </c>
      <c r="I138" s="39">
        <v>3.07</v>
      </c>
      <c r="J138" s="41">
        <v>821000</v>
      </c>
      <c r="K138" s="41">
        <v>0</v>
      </c>
      <c r="L138" s="41">
        <f t="shared" si="10"/>
        <v>0</v>
      </c>
      <c r="M138" s="41"/>
      <c r="N138" s="41"/>
      <c r="O138" s="134"/>
    </row>
    <row r="139" spans="1:15" x14ac:dyDescent="0.15">
      <c r="A139" s="35" t="s">
        <v>212</v>
      </c>
      <c r="B139" s="44">
        <v>424</v>
      </c>
      <c r="C139" s="44" t="s">
        <v>213</v>
      </c>
      <c r="D139" s="36" t="s">
        <v>38</v>
      </c>
      <c r="E139" s="37">
        <v>789.5</v>
      </c>
      <c r="F139" s="36" t="s">
        <v>219</v>
      </c>
      <c r="G139" s="39">
        <v>3.02</v>
      </c>
      <c r="H139" s="36" t="s">
        <v>215</v>
      </c>
      <c r="I139" s="39">
        <v>4.08</v>
      </c>
      <c r="J139" s="41">
        <v>789500</v>
      </c>
      <c r="K139" s="41">
        <v>0</v>
      </c>
      <c r="L139" s="41">
        <f t="shared" si="10"/>
        <v>0</v>
      </c>
      <c r="M139" s="41"/>
      <c r="N139" s="41"/>
      <c r="O139" s="134"/>
    </row>
    <row r="140" spans="1:15" x14ac:dyDescent="0.15">
      <c r="A140" s="35" t="s">
        <v>212</v>
      </c>
      <c r="B140" s="44">
        <v>424</v>
      </c>
      <c r="C140" s="44" t="s">
        <v>213</v>
      </c>
      <c r="D140" s="36" t="s">
        <v>38</v>
      </c>
      <c r="E140" s="37">
        <v>764</v>
      </c>
      <c r="F140" s="36" t="s">
        <v>220</v>
      </c>
      <c r="G140" s="39">
        <v>3.07</v>
      </c>
      <c r="H140" s="36" t="s">
        <v>215</v>
      </c>
      <c r="I140" s="39">
        <v>5.09</v>
      </c>
      <c r="J140" s="41">
        <v>764000</v>
      </c>
      <c r="K140" s="41">
        <v>0</v>
      </c>
      <c r="L140" s="41">
        <f t="shared" si="10"/>
        <v>0</v>
      </c>
      <c r="M140" s="41"/>
      <c r="N140" s="41"/>
      <c r="O140" s="134"/>
    </row>
    <row r="141" spans="1:15" x14ac:dyDescent="0.15">
      <c r="A141" s="35" t="s">
        <v>212</v>
      </c>
      <c r="B141" s="44">
        <v>424</v>
      </c>
      <c r="C141" s="44" t="s">
        <v>213</v>
      </c>
      <c r="D141" s="36" t="s">
        <v>38</v>
      </c>
      <c r="E141" s="37">
        <v>738.5</v>
      </c>
      <c r="F141" s="36" t="s">
        <v>221</v>
      </c>
      <c r="G141" s="39">
        <v>3.12</v>
      </c>
      <c r="H141" s="36" t="s">
        <v>215</v>
      </c>
      <c r="I141" s="39">
        <v>6.11</v>
      </c>
      <c r="J141" s="41">
        <v>738500</v>
      </c>
      <c r="K141" s="41">
        <v>0</v>
      </c>
      <c r="L141" s="41">
        <f t="shared" si="10"/>
        <v>0</v>
      </c>
      <c r="M141" s="41"/>
      <c r="N141" s="41"/>
      <c r="O141" s="134"/>
    </row>
    <row r="142" spans="1:15" x14ac:dyDescent="0.15">
      <c r="A142" s="35" t="s">
        <v>212</v>
      </c>
      <c r="B142" s="44">
        <v>424</v>
      </c>
      <c r="C142" s="44" t="s">
        <v>213</v>
      </c>
      <c r="D142" s="36" t="s">
        <v>38</v>
      </c>
      <c r="E142" s="37">
        <v>708</v>
      </c>
      <c r="F142" s="36" t="s">
        <v>222</v>
      </c>
      <c r="G142" s="39">
        <v>3.17</v>
      </c>
      <c r="H142" s="36" t="s">
        <v>215</v>
      </c>
      <c r="I142" s="39">
        <v>7.13</v>
      </c>
      <c r="J142" s="41">
        <v>708000</v>
      </c>
      <c r="K142" s="41">
        <v>708000</v>
      </c>
      <c r="L142" s="41">
        <f t="shared" si="10"/>
        <v>15784173</v>
      </c>
      <c r="M142" s="41">
        <v>3579088</v>
      </c>
      <c r="N142" s="41">
        <v>19363261</v>
      </c>
      <c r="O142" s="134"/>
    </row>
    <row r="143" spans="1:15" x14ac:dyDescent="0.15">
      <c r="A143" s="35" t="s">
        <v>212</v>
      </c>
      <c r="B143" s="44">
        <v>424</v>
      </c>
      <c r="C143" s="44" t="s">
        <v>213</v>
      </c>
      <c r="D143" s="36" t="s">
        <v>38</v>
      </c>
      <c r="E143" s="53">
        <v>1E-3</v>
      </c>
      <c r="F143" s="36" t="s">
        <v>223</v>
      </c>
      <c r="G143" s="39">
        <v>0</v>
      </c>
      <c r="H143" s="36" t="s">
        <v>215</v>
      </c>
      <c r="I143" s="39">
        <v>7.13</v>
      </c>
      <c r="J143" s="41">
        <v>1</v>
      </c>
      <c r="K143" s="41">
        <v>1</v>
      </c>
      <c r="L143" s="41">
        <f t="shared" si="10"/>
        <v>22</v>
      </c>
      <c r="M143" s="41">
        <v>0</v>
      </c>
      <c r="N143" s="41">
        <v>22</v>
      </c>
      <c r="O143" s="134"/>
    </row>
    <row r="144" spans="1:15" x14ac:dyDescent="0.15">
      <c r="A144" s="35"/>
      <c r="B144" s="44"/>
      <c r="C144" s="44"/>
      <c r="D144" s="36"/>
      <c r="E144" s="37"/>
      <c r="F144" s="36"/>
      <c r="G144" s="39"/>
      <c r="H144" s="44"/>
      <c r="I144" s="39"/>
      <c r="J144" s="41"/>
      <c r="K144" s="41"/>
      <c r="L144" s="41"/>
      <c r="M144" s="41"/>
      <c r="N144" s="41"/>
      <c r="O144" s="134"/>
    </row>
    <row r="145" spans="1:15" x14ac:dyDescent="0.15">
      <c r="A145" s="35" t="s">
        <v>224</v>
      </c>
      <c r="B145" s="44">
        <v>430</v>
      </c>
      <c r="C145" s="44" t="s">
        <v>225</v>
      </c>
      <c r="D145" s="36" t="s">
        <v>38</v>
      </c>
      <c r="E145" s="55">
        <v>3660</v>
      </c>
      <c r="F145" s="36" t="s">
        <v>226</v>
      </c>
      <c r="G145" s="39">
        <v>3</v>
      </c>
      <c r="H145" s="44" t="s">
        <v>135</v>
      </c>
      <c r="I145" s="39">
        <v>11.42</v>
      </c>
      <c r="J145" s="41">
        <v>3660000</v>
      </c>
      <c r="K145" s="41">
        <v>1702113.78</v>
      </c>
      <c r="L145" s="41">
        <f>ROUND((K145*$C$8/1000),0)</f>
        <v>37946976</v>
      </c>
      <c r="M145" s="41">
        <v>4143461</v>
      </c>
      <c r="N145" s="41">
        <v>42090437</v>
      </c>
      <c r="O145" s="134"/>
    </row>
    <row r="146" spans="1:15" x14ac:dyDescent="0.15">
      <c r="A146" s="35" t="s">
        <v>224</v>
      </c>
      <c r="B146" s="44">
        <v>430</v>
      </c>
      <c r="C146" s="44" t="s">
        <v>225</v>
      </c>
      <c r="D146" s="36" t="s">
        <v>38</v>
      </c>
      <c r="E146" s="55">
        <v>479</v>
      </c>
      <c r="F146" s="36" t="s">
        <v>227</v>
      </c>
      <c r="G146" s="39">
        <v>4</v>
      </c>
      <c r="H146" s="44" t="s">
        <v>135</v>
      </c>
      <c r="I146" s="39">
        <v>11.42</v>
      </c>
      <c r="J146" s="41">
        <v>479000</v>
      </c>
      <c r="K146" s="41">
        <v>382507.97</v>
      </c>
      <c r="L146" s="41">
        <f>ROUND((K146*$C$8/1000),0)</f>
        <v>8527644</v>
      </c>
      <c r="M146" s="41">
        <v>1230448</v>
      </c>
      <c r="N146" s="41">
        <v>9758092</v>
      </c>
      <c r="O146" s="134"/>
    </row>
    <row r="147" spans="1:15" x14ac:dyDescent="0.15">
      <c r="A147" s="35" t="s">
        <v>228</v>
      </c>
      <c r="B147" s="44">
        <v>430</v>
      </c>
      <c r="C147" s="44" t="s">
        <v>225</v>
      </c>
      <c r="D147" s="36" t="s">
        <v>38</v>
      </c>
      <c r="E147" s="53">
        <v>1.5349999999999999</v>
      </c>
      <c r="F147" s="36" t="s">
        <v>229</v>
      </c>
      <c r="G147" s="39">
        <v>10</v>
      </c>
      <c r="H147" s="44" t="s">
        <v>135</v>
      </c>
      <c r="I147" s="39">
        <v>11.42</v>
      </c>
      <c r="J147" s="41">
        <v>1535</v>
      </c>
      <c r="K147" s="41">
        <v>2720.77</v>
      </c>
      <c r="L147" s="41">
        <f>ROUND((K147*$C$8/1000),0)</f>
        <v>60657</v>
      </c>
      <c r="M147" s="41">
        <v>23233</v>
      </c>
      <c r="N147" s="41">
        <v>83890</v>
      </c>
      <c r="O147" s="134"/>
    </row>
    <row r="148" spans="1:15" x14ac:dyDescent="0.15">
      <c r="A148" s="35" t="s">
        <v>230</v>
      </c>
      <c r="B148" s="44">
        <v>436</v>
      </c>
      <c r="C148" s="44" t="s">
        <v>231</v>
      </c>
      <c r="D148" s="36" t="s">
        <v>232</v>
      </c>
      <c r="E148" s="55">
        <v>22000000</v>
      </c>
      <c r="F148" s="44" t="s">
        <v>233</v>
      </c>
      <c r="G148" s="39">
        <v>5.5</v>
      </c>
      <c r="H148" s="44" t="s">
        <v>135</v>
      </c>
      <c r="I148" s="39">
        <v>6</v>
      </c>
      <c r="J148" s="41">
        <v>22000000000</v>
      </c>
      <c r="K148" s="41">
        <v>0</v>
      </c>
      <c r="L148" s="41">
        <f>ROUND((K148/1000),0)</f>
        <v>0</v>
      </c>
      <c r="M148" s="41"/>
      <c r="N148" s="41"/>
      <c r="O148" s="134"/>
    </row>
    <row r="149" spans="1:15" x14ac:dyDescent="0.15">
      <c r="A149" s="35" t="s">
        <v>234</v>
      </c>
      <c r="B149" s="44">
        <v>436</v>
      </c>
      <c r="C149" s="44" t="s">
        <v>231</v>
      </c>
      <c r="D149" s="36" t="s">
        <v>232</v>
      </c>
      <c r="E149" s="55">
        <v>14100000</v>
      </c>
      <c r="F149" s="44" t="s">
        <v>235</v>
      </c>
      <c r="G149" s="39">
        <v>10</v>
      </c>
      <c r="H149" s="44" t="s">
        <v>135</v>
      </c>
      <c r="I149" s="39">
        <v>6</v>
      </c>
      <c r="J149" s="41">
        <v>14100000000</v>
      </c>
      <c r="K149" s="41">
        <v>24979010098</v>
      </c>
      <c r="L149" s="41">
        <f>ROUND((K149/1000),0)</f>
        <v>24979010</v>
      </c>
      <c r="M149" s="41">
        <v>602336</v>
      </c>
      <c r="N149" s="41">
        <v>25581346</v>
      </c>
      <c r="O149" s="134"/>
    </row>
    <row r="150" spans="1:15" x14ac:dyDescent="0.15">
      <c r="A150" s="35"/>
      <c r="B150" s="44"/>
      <c r="C150" s="44"/>
      <c r="D150" s="36"/>
      <c r="E150" s="55"/>
      <c r="F150" s="44"/>
      <c r="G150" s="39"/>
      <c r="H150" s="44"/>
      <c r="I150" s="39"/>
      <c r="J150" s="41"/>
      <c r="K150" s="41"/>
      <c r="L150" s="41"/>
      <c r="M150" s="41"/>
      <c r="N150" s="41"/>
      <c r="O150" s="134"/>
    </row>
    <row r="151" spans="1:15" x14ac:dyDescent="0.15">
      <c r="A151" s="35" t="s">
        <v>236</v>
      </c>
      <c r="B151" s="44">
        <v>437</v>
      </c>
      <c r="C151" s="44" t="s">
        <v>237</v>
      </c>
      <c r="D151" s="36" t="s">
        <v>38</v>
      </c>
      <c r="E151" s="55">
        <v>110</v>
      </c>
      <c r="F151" s="36" t="s">
        <v>238</v>
      </c>
      <c r="G151" s="39">
        <v>3</v>
      </c>
      <c r="H151" s="44" t="s">
        <v>65</v>
      </c>
      <c r="I151" s="39">
        <v>7</v>
      </c>
      <c r="J151" s="41">
        <v>110000</v>
      </c>
      <c r="K151" s="41">
        <v>9041.81</v>
      </c>
      <c r="L151" s="41">
        <f>ROUND((K151*$C$8/1000),0)</f>
        <v>201578</v>
      </c>
      <c r="M151" s="41">
        <v>149</v>
      </c>
      <c r="N151" s="41">
        <v>201727</v>
      </c>
      <c r="O151" s="134"/>
    </row>
    <row r="152" spans="1:15" x14ac:dyDescent="0.15">
      <c r="A152" s="35" t="s">
        <v>236</v>
      </c>
      <c r="B152" s="44">
        <v>437</v>
      </c>
      <c r="C152" s="44" t="s">
        <v>237</v>
      </c>
      <c r="D152" s="36" t="s">
        <v>38</v>
      </c>
      <c r="E152" s="55">
        <v>33</v>
      </c>
      <c r="F152" s="36" t="s">
        <v>239</v>
      </c>
      <c r="G152" s="39">
        <v>3</v>
      </c>
      <c r="H152" s="44" t="s">
        <v>65</v>
      </c>
      <c r="I152" s="39">
        <v>7</v>
      </c>
      <c r="J152" s="41">
        <v>33000</v>
      </c>
      <c r="K152" s="41">
        <v>2712.54</v>
      </c>
      <c r="L152" s="41">
        <f t="shared" ref="L152:L164" si="11">ROUND((K152*$C$8/1000),0)</f>
        <v>60473</v>
      </c>
      <c r="M152" s="41">
        <v>45</v>
      </c>
      <c r="N152" s="41">
        <v>60518</v>
      </c>
      <c r="O152" s="134"/>
    </row>
    <row r="153" spans="1:15" x14ac:dyDescent="0.15">
      <c r="A153" s="35" t="s">
        <v>236</v>
      </c>
      <c r="B153" s="44">
        <v>437</v>
      </c>
      <c r="C153" s="44" t="s">
        <v>237</v>
      </c>
      <c r="D153" s="36" t="s">
        <v>38</v>
      </c>
      <c r="E153" s="55">
        <v>260</v>
      </c>
      <c r="F153" s="36" t="s">
        <v>240</v>
      </c>
      <c r="G153" s="39">
        <v>4.2</v>
      </c>
      <c r="H153" s="44" t="s">
        <v>65</v>
      </c>
      <c r="I153" s="39">
        <v>20</v>
      </c>
      <c r="J153" s="41">
        <v>260000</v>
      </c>
      <c r="K153" s="41">
        <v>198510.99</v>
      </c>
      <c r="L153" s="41">
        <f t="shared" si="11"/>
        <v>4425610</v>
      </c>
      <c r="M153" s="41">
        <v>4555</v>
      </c>
      <c r="N153" s="41">
        <v>4430165</v>
      </c>
      <c r="O153" s="134"/>
    </row>
    <row r="154" spans="1:15" x14ac:dyDescent="0.15">
      <c r="A154" s="35" t="s">
        <v>236</v>
      </c>
      <c r="B154" s="44">
        <v>437</v>
      </c>
      <c r="C154" s="44" t="s">
        <v>237</v>
      </c>
      <c r="D154" s="36" t="s">
        <v>38</v>
      </c>
      <c r="E154" s="55">
        <v>68</v>
      </c>
      <c r="F154" s="36" t="s">
        <v>241</v>
      </c>
      <c r="G154" s="39">
        <v>4.2</v>
      </c>
      <c r="H154" s="44" t="s">
        <v>65</v>
      </c>
      <c r="I154" s="39">
        <v>20</v>
      </c>
      <c r="J154" s="41">
        <v>68000</v>
      </c>
      <c r="K154" s="41">
        <v>51918.26</v>
      </c>
      <c r="L154" s="41">
        <f t="shared" si="11"/>
        <v>1157467</v>
      </c>
      <c r="M154" s="41">
        <v>1192</v>
      </c>
      <c r="N154" s="41">
        <v>1158659</v>
      </c>
      <c r="O154" s="134"/>
    </row>
    <row r="155" spans="1:15" x14ac:dyDescent="0.15">
      <c r="A155" s="35" t="s">
        <v>242</v>
      </c>
      <c r="B155" s="44">
        <v>437</v>
      </c>
      <c r="C155" s="44" t="s">
        <v>237</v>
      </c>
      <c r="D155" s="36" t="s">
        <v>38</v>
      </c>
      <c r="E155" s="56">
        <v>132</v>
      </c>
      <c r="F155" s="36" t="s">
        <v>243</v>
      </c>
      <c r="G155" s="39">
        <v>4.2</v>
      </c>
      <c r="H155" s="44" t="s">
        <v>65</v>
      </c>
      <c r="I155" s="39">
        <v>20</v>
      </c>
      <c r="J155" s="41">
        <v>132000</v>
      </c>
      <c r="K155" s="41">
        <v>89697.01</v>
      </c>
      <c r="L155" s="41">
        <f t="shared" si="11"/>
        <v>1999708</v>
      </c>
      <c r="M155" s="41">
        <v>2058</v>
      </c>
      <c r="N155" s="41">
        <v>2001766</v>
      </c>
      <c r="O155" s="134"/>
    </row>
    <row r="156" spans="1:15" x14ac:dyDescent="0.15">
      <c r="A156" s="35" t="s">
        <v>244</v>
      </c>
      <c r="B156" s="44">
        <v>437</v>
      </c>
      <c r="C156" s="44" t="s">
        <v>237</v>
      </c>
      <c r="D156" s="36" t="s">
        <v>38</v>
      </c>
      <c r="E156" s="56">
        <v>55</v>
      </c>
      <c r="F156" s="36" t="s">
        <v>245</v>
      </c>
      <c r="G156" s="39">
        <v>4.2</v>
      </c>
      <c r="H156" s="44" t="s">
        <v>65</v>
      </c>
      <c r="I156" s="39">
        <v>20</v>
      </c>
      <c r="J156" s="41">
        <v>55000</v>
      </c>
      <c r="K156" s="41">
        <v>56901.79</v>
      </c>
      <c r="L156" s="41">
        <f t="shared" si="11"/>
        <v>1268570</v>
      </c>
      <c r="M156" s="41">
        <v>1305</v>
      </c>
      <c r="N156" s="41">
        <v>1269875</v>
      </c>
      <c r="O156" s="134"/>
    </row>
    <row r="157" spans="1:15" x14ac:dyDescent="0.15">
      <c r="A157" s="35" t="s">
        <v>244</v>
      </c>
      <c r="B157" s="44">
        <v>437</v>
      </c>
      <c r="C157" s="44" t="s">
        <v>237</v>
      </c>
      <c r="D157" s="36" t="s">
        <v>38</v>
      </c>
      <c r="E157" s="56">
        <v>1</v>
      </c>
      <c r="F157" s="36" t="s">
        <v>246</v>
      </c>
      <c r="G157" s="39">
        <v>4.2</v>
      </c>
      <c r="H157" s="44" t="s">
        <v>65</v>
      </c>
      <c r="I157" s="39">
        <v>20</v>
      </c>
      <c r="J157" s="41">
        <v>1000</v>
      </c>
      <c r="K157" s="41">
        <v>1293.22</v>
      </c>
      <c r="L157" s="41">
        <f t="shared" si="11"/>
        <v>28831</v>
      </c>
      <c r="M157" s="41">
        <v>30</v>
      </c>
      <c r="N157" s="41">
        <v>28861</v>
      </c>
      <c r="O157" s="134"/>
    </row>
    <row r="158" spans="1:15" x14ac:dyDescent="0.15">
      <c r="A158" s="35" t="s">
        <v>247</v>
      </c>
      <c r="B158" s="44">
        <v>437</v>
      </c>
      <c r="C158" s="44" t="s">
        <v>248</v>
      </c>
      <c r="D158" s="36" t="s">
        <v>38</v>
      </c>
      <c r="E158" s="37">
        <v>110</v>
      </c>
      <c r="F158" s="36" t="s">
        <v>249</v>
      </c>
      <c r="G158" s="39">
        <v>3</v>
      </c>
      <c r="H158" s="44" t="s">
        <v>65</v>
      </c>
      <c r="I158" s="39">
        <v>5.93</v>
      </c>
      <c r="J158" s="41">
        <v>110000</v>
      </c>
      <c r="K158" s="41">
        <v>16089.93</v>
      </c>
      <c r="L158" s="41">
        <f t="shared" si="11"/>
        <v>358709</v>
      </c>
      <c r="M158" s="41">
        <v>266</v>
      </c>
      <c r="N158" s="41">
        <v>358975</v>
      </c>
      <c r="O158" s="134"/>
    </row>
    <row r="159" spans="1:15" x14ac:dyDescent="0.15">
      <c r="A159" s="35" t="s">
        <v>250</v>
      </c>
      <c r="B159" s="44">
        <v>437</v>
      </c>
      <c r="C159" s="44" t="s">
        <v>248</v>
      </c>
      <c r="D159" s="36" t="s">
        <v>38</v>
      </c>
      <c r="E159" s="37">
        <v>33</v>
      </c>
      <c r="F159" s="36" t="s">
        <v>251</v>
      </c>
      <c r="G159" s="39">
        <v>3</v>
      </c>
      <c r="H159" s="44" t="s">
        <v>65</v>
      </c>
      <c r="I159" s="39">
        <v>5.93</v>
      </c>
      <c r="J159" s="41">
        <v>33000</v>
      </c>
      <c r="K159" s="41">
        <v>4826.9799999999996</v>
      </c>
      <c r="L159" s="41">
        <f t="shared" si="11"/>
        <v>107613</v>
      </c>
      <c r="M159" s="41">
        <v>79</v>
      </c>
      <c r="N159" s="41">
        <v>107692</v>
      </c>
      <c r="O159" s="134"/>
    </row>
    <row r="160" spans="1:15" x14ac:dyDescent="0.15">
      <c r="A160" s="35" t="s">
        <v>247</v>
      </c>
      <c r="B160" s="44">
        <v>437</v>
      </c>
      <c r="C160" s="44" t="s">
        <v>248</v>
      </c>
      <c r="D160" s="36" t="s">
        <v>38</v>
      </c>
      <c r="E160" s="37">
        <v>375</v>
      </c>
      <c r="F160" s="36" t="s">
        <v>252</v>
      </c>
      <c r="G160" s="39">
        <v>4.2</v>
      </c>
      <c r="H160" s="44" t="s">
        <v>65</v>
      </c>
      <c r="I160" s="39">
        <v>19.75</v>
      </c>
      <c r="J160" s="41">
        <v>375000</v>
      </c>
      <c r="K160" s="41">
        <v>303947.90000000002</v>
      </c>
      <c r="L160" s="41">
        <f t="shared" si="11"/>
        <v>6776224</v>
      </c>
      <c r="M160" s="41">
        <v>6973</v>
      </c>
      <c r="N160" s="41">
        <v>6783197</v>
      </c>
      <c r="O160" s="134"/>
    </row>
    <row r="161" spans="1:15" x14ac:dyDescent="0.15">
      <c r="A161" s="35" t="s">
        <v>247</v>
      </c>
      <c r="B161" s="44">
        <v>437</v>
      </c>
      <c r="C161" s="44" t="s">
        <v>248</v>
      </c>
      <c r="D161" s="36" t="s">
        <v>38</v>
      </c>
      <c r="E161" s="37">
        <v>99</v>
      </c>
      <c r="F161" s="36" t="s">
        <v>253</v>
      </c>
      <c r="G161" s="39">
        <v>4.2</v>
      </c>
      <c r="H161" s="44" t="s">
        <v>65</v>
      </c>
      <c r="I161" s="39">
        <v>19.75</v>
      </c>
      <c r="J161" s="41">
        <v>99000</v>
      </c>
      <c r="K161" s="41">
        <v>80242.23</v>
      </c>
      <c r="L161" s="41">
        <f t="shared" si="11"/>
        <v>1788923</v>
      </c>
      <c r="M161" s="41">
        <v>1841</v>
      </c>
      <c r="N161" s="41">
        <v>1790764</v>
      </c>
      <c r="O161" s="134"/>
    </row>
    <row r="162" spans="1:15" x14ac:dyDescent="0.15">
      <c r="A162" s="35" t="s">
        <v>247</v>
      </c>
      <c r="B162" s="44">
        <v>437</v>
      </c>
      <c r="C162" s="44" t="s">
        <v>248</v>
      </c>
      <c r="D162" s="36" t="s">
        <v>38</v>
      </c>
      <c r="E162" s="37">
        <v>93</v>
      </c>
      <c r="F162" s="36" t="s">
        <v>254</v>
      </c>
      <c r="G162" s="39">
        <v>4.2</v>
      </c>
      <c r="H162" s="44" t="s">
        <v>65</v>
      </c>
      <c r="I162" s="39">
        <v>19.75</v>
      </c>
      <c r="J162" s="41">
        <v>93000</v>
      </c>
      <c r="K162" s="41">
        <v>71585.09</v>
      </c>
      <c r="L162" s="41">
        <f t="shared" si="11"/>
        <v>1595920</v>
      </c>
      <c r="M162" s="41">
        <v>1643</v>
      </c>
      <c r="N162" s="41">
        <v>1597563</v>
      </c>
      <c r="O162" s="134"/>
    </row>
    <row r="163" spans="1:15" x14ac:dyDescent="0.15">
      <c r="A163" s="35" t="s">
        <v>255</v>
      </c>
      <c r="B163" s="44">
        <v>437</v>
      </c>
      <c r="C163" s="44" t="s">
        <v>248</v>
      </c>
      <c r="D163" s="36" t="s">
        <v>38</v>
      </c>
      <c r="E163" s="37">
        <v>122</v>
      </c>
      <c r="F163" s="36" t="s">
        <v>256</v>
      </c>
      <c r="G163" s="39">
        <v>4.2</v>
      </c>
      <c r="H163" s="44" t="s">
        <v>65</v>
      </c>
      <c r="I163" s="39">
        <v>19.75</v>
      </c>
      <c r="J163" s="41">
        <v>122000</v>
      </c>
      <c r="K163" s="41">
        <v>118746.64</v>
      </c>
      <c r="L163" s="41">
        <f t="shared" si="11"/>
        <v>2647341</v>
      </c>
      <c r="M163" s="41">
        <v>2725</v>
      </c>
      <c r="N163" s="41">
        <v>2650066</v>
      </c>
      <c r="O163" s="134"/>
    </row>
    <row r="164" spans="1:15" x14ac:dyDescent="0.15">
      <c r="A164" s="35" t="s">
        <v>255</v>
      </c>
      <c r="B164" s="44">
        <v>437</v>
      </c>
      <c r="C164" s="44" t="s">
        <v>248</v>
      </c>
      <c r="D164" s="36" t="s">
        <v>38</v>
      </c>
      <c r="E164" s="37">
        <v>1</v>
      </c>
      <c r="F164" s="36" t="s">
        <v>257</v>
      </c>
      <c r="G164" s="39">
        <v>4.2</v>
      </c>
      <c r="H164" s="44" t="s">
        <v>65</v>
      </c>
      <c r="I164" s="39">
        <v>19.75</v>
      </c>
      <c r="J164" s="41">
        <v>1000</v>
      </c>
      <c r="K164" s="41">
        <v>1224.19</v>
      </c>
      <c r="L164" s="41">
        <f t="shared" si="11"/>
        <v>27292</v>
      </c>
      <c r="M164" s="41">
        <v>28</v>
      </c>
      <c r="N164" s="41">
        <v>27320</v>
      </c>
      <c r="O164" s="134"/>
    </row>
    <row r="165" spans="1:15" x14ac:dyDescent="0.15">
      <c r="A165" s="35"/>
      <c r="B165" s="44"/>
      <c r="C165" s="44"/>
      <c r="D165" s="36"/>
      <c r="E165" s="37"/>
      <c r="F165" s="36"/>
      <c r="G165" s="39"/>
      <c r="H165" s="44"/>
      <c r="I165" s="39"/>
      <c r="J165" s="41"/>
      <c r="K165" s="41"/>
      <c r="L165" s="41"/>
      <c r="M165" s="41"/>
      <c r="N165" s="41"/>
      <c r="O165" s="134"/>
    </row>
    <row r="166" spans="1:15" x14ac:dyDescent="0.15">
      <c r="A166" s="35" t="s">
        <v>264</v>
      </c>
      <c r="B166" s="44">
        <v>442</v>
      </c>
      <c r="C166" s="44" t="s">
        <v>265</v>
      </c>
      <c r="D166" s="36" t="s">
        <v>232</v>
      </c>
      <c r="E166" s="37">
        <v>30700000</v>
      </c>
      <c r="F166" s="36" t="s">
        <v>266</v>
      </c>
      <c r="G166" s="39">
        <v>6</v>
      </c>
      <c r="H166" s="44" t="s">
        <v>135</v>
      </c>
      <c r="I166" s="39">
        <v>6.25</v>
      </c>
      <c r="J166" s="41">
        <v>30700000000</v>
      </c>
      <c r="K166" s="41">
        <v>0</v>
      </c>
      <c r="L166" s="41">
        <f>ROUND((K166/1000),0)</f>
        <v>0</v>
      </c>
      <c r="M166" s="41"/>
      <c r="N166" s="41"/>
      <c r="O166" s="41"/>
    </row>
    <row r="167" spans="1:15" x14ac:dyDescent="0.15">
      <c r="A167" s="35" t="s">
        <v>264</v>
      </c>
      <c r="B167" s="44">
        <v>442</v>
      </c>
      <c r="C167" s="44" t="s">
        <v>265</v>
      </c>
      <c r="D167" s="36" t="s">
        <v>232</v>
      </c>
      <c r="E167" s="37">
        <v>18000</v>
      </c>
      <c r="F167" s="36" t="s">
        <v>267</v>
      </c>
      <c r="G167" s="39">
        <v>0</v>
      </c>
      <c r="H167" s="44" t="s">
        <v>135</v>
      </c>
      <c r="I167" s="39">
        <v>6.5</v>
      </c>
      <c r="J167" s="41">
        <v>18000000</v>
      </c>
      <c r="K167" s="41">
        <v>0</v>
      </c>
      <c r="L167" s="41">
        <f>ROUND((K167/1000),0)</f>
        <v>0</v>
      </c>
      <c r="M167" s="41"/>
      <c r="N167" s="41"/>
      <c r="O167" s="41"/>
    </row>
    <row r="168" spans="1:15" x14ac:dyDescent="0.15">
      <c r="A168" s="35" t="s">
        <v>69</v>
      </c>
      <c r="B168" s="44">
        <v>449</v>
      </c>
      <c r="C168" s="44" t="s">
        <v>268</v>
      </c>
      <c r="D168" s="36" t="s">
        <v>38</v>
      </c>
      <c r="E168" s="37">
        <v>162</v>
      </c>
      <c r="F168" s="36" t="s">
        <v>207</v>
      </c>
      <c r="G168" s="39">
        <v>4.8</v>
      </c>
      <c r="H168" s="36" t="s">
        <v>57</v>
      </c>
      <c r="I168" s="39">
        <v>7.75</v>
      </c>
      <c r="J168" s="41">
        <v>162000</v>
      </c>
      <c r="K168" s="41">
        <v>43613.81</v>
      </c>
      <c r="L168" s="41">
        <f>ROUND((K168*$C$8/1000),0)</f>
        <v>972328</v>
      </c>
      <c r="M168" s="41">
        <v>11338</v>
      </c>
      <c r="N168" s="41">
        <v>983666</v>
      </c>
      <c r="O168" s="134"/>
    </row>
    <row r="169" spans="1:15" x14ac:dyDescent="0.15">
      <c r="A169" s="35" t="s">
        <v>269</v>
      </c>
      <c r="B169" s="44">
        <v>449</v>
      </c>
      <c r="C169" s="44" t="s">
        <v>268</v>
      </c>
      <c r="D169" s="36" t="s">
        <v>38</v>
      </c>
      <c r="E169" s="37">
        <v>50</v>
      </c>
      <c r="F169" s="36" t="s">
        <v>208</v>
      </c>
      <c r="G169" s="39">
        <v>5.4</v>
      </c>
      <c r="H169" s="36" t="s">
        <v>57</v>
      </c>
      <c r="I169" s="39">
        <v>14.75</v>
      </c>
      <c r="J169" s="41">
        <v>50000</v>
      </c>
      <c r="K169" s="41">
        <v>68541.22</v>
      </c>
      <c r="L169" s="41">
        <f>ROUND((K169*$C$8/1000),0)</f>
        <v>1528060</v>
      </c>
      <c r="M169" s="41">
        <v>0</v>
      </c>
      <c r="N169" s="41">
        <v>1528060</v>
      </c>
      <c r="O169" s="134"/>
    </row>
    <row r="170" spans="1:15" x14ac:dyDescent="0.15">
      <c r="A170" s="35" t="s">
        <v>269</v>
      </c>
      <c r="B170" s="44">
        <v>449</v>
      </c>
      <c r="C170" s="44" t="s">
        <v>268</v>
      </c>
      <c r="D170" s="36" t="s">
        <v>38</v>
      </c>
      <c r="E170" s="37">
        <v>59.52</v>
      </c>
      <c r="F170" s="36" t="s">
        <v>209</v>
      </c>
      <c r="G170" s="39">
        <v>4.5</v>
      </c>
      <c r="H170" s="36" t="s">
        <v>57</v>
      </c>
      <c r="I170" s="39">
        <v>15</v>
      </c>
      <c r="J170" s="41">
        <v>59520</v>
      </c>
      <c r="K170" s="41">
        <v>77501.3</v>
      </c>
      <c r="L170" s="41">
        <f>ROUND((K170*$C$8/1000),0)</f>
        <v>1727816</v>
      </c>
      <c r="M170" s="41">
        <v>0</v>
      </c>
      <c r="N170" s="41">
        <v>1727816</v>
      </c>
      <c r="O170" s="134"/>
    </row>
    <row r="171" spans="1:15" x14ac:dyDescent="0.15">
      <c r="A171" s="35"/>
      <c r="B171" s="44"/>
      <c r="C171" s="44"/>
      <c r="D171" s="36"/>
      <c r="E171" s="37"/>
      <c r="F171" s="36"/>
      <c r="G171" s="39"/>
      <c r="H171" s="44"/>
      <c r="I171" s="39"/>
      <c r="J171" s="41"/>
      <c r="K171" s="41"/>
      <c r="L171" s="41"/>
      <c r="M171" s="41"/>
      <c r="N171" s="41"/>
      <c r="O171" s="134"/>
    </row>
    <row r="172" spans="1:15" x14ac:dyDescent="0.15">
      <c r="A172" s="35" t="s">
        <v>136</v>
      </c>
      <c r="B172" s="44">
        <v>472</v>
      </c>
      <c r="C172" s="44" t="s">
        <v>278</v>
      </c>
      <c r="D172" s="36" t="s">
        <v>232</v>
      </c>
      <c r="E172" s="37">
        <v>15700000</v>
      </c>
      <c r="F172" s="36" t="s">
        <v>71</v>
      </c>
      <c r="G172" s="39">
        <v>6</v>
      </c>
      <c r="H172" s="44" t="s">
        <v>135</v>
      </c>
      <c r="I172" s="39">
        <v>4</v>
      </c>
      <c r="J172" s="41">
        <v>15700000000</v>
      </c>
      <c r="K172" s="41">
        <v>0</v>
      </c>
      <c r="L172" s="41">
        <f>ROUND((K172/1000),0)</f>
        <v>0</v>
      </c>
      <c r="M172" s="41"/>
      <c r="N172" s="41"/>
      <c r="O172" s="134"/>
    </row>
    <row r="173" spans="1:15" x14ac:dyDescent="0.15">
      <c r="A173" s="35" t="s">
        <v>136</v>
      </c>
      <c r="B173" s="44">
        <v>472</v>
      </c>
      <c r="C173" s="44" t="s">
        <v>278</v>
      </c>
      <c r="D173" s="36" t="s">
        <v>232</v>
      </c>
      <c r="E173" s="37">
        <v>500000</v>
      </c>
      <c r="F173" s="36" t="s">
        <v>73</v>
      </c>
      <c r="G173" s="39" t="s">
        <v>279</v>
      </c>
      <c r="H173" s="44" t="s">
        <v>135</v>
      </c>
      <c r="I173" s="39">
        <v>6</v>
      </c>
      <c r="J173" s="41">
        <v>500000000</v>
      </c>
      <c r="K173" s="41">
        <v>0</v>
      </c>
      <c r="L173" s="41">
        <f>ROUND((K173/1000),0)</f>
        <v>0</v>
      </c>
      <c r="M173" s="41"/>
      <c r="N173" s="41"/>
      <c r="O173" s="134"/>
    </row>
    <row r="174" spans="1:15" x14ac:dyDescent="0.15">
      <c r="A174" s="35" t="s">
        <v>136</v>
      </c>
      <c r="B174" s="44">
        <v>472</v>
      </c>
      <c r="C174" s="44" t="s">
        <v>278</v>
      </c>
      <c r="D174" s="36" t="s">
        <v>232</v>
      </c>
      <c r="E174" s="37">
        <v>1000</v>
      </c>
      <c r="F174" s="36" t="s">
        <v>123</v>
      </c>
      <c r="G174" s="39">
        <v>10</v>
      </c>
      <c r="H174" s="44" t="s">
        <v>135</v>
      </c>
      <c r="I174" s="39">
        <v>6</v>
      </c>
      <c r="J174" s="41">
        <v>1000000</v>
      </c>
      <c r="K174" s="41">
        <v>0</v>
      </c>
      <c r="L174" s="41">
        <f>ROUND((K174/1000),0)</f>
        <v>0</v>
      </c>
      <c r="M174" s="41"/>
      <c r="N174" s="41"/>
      <c r="O174" s="41"/>
    </row>
    <row r="175" spans="1:15" x14ac:dyDescent="0.15">
      <c r="A175" s="35" t="s">
        <v>264</v>
      </c>
      <c r="B175" s="44">
        <v>473</v>
      </c>
      <c r="C175" s="44" t="s">
        <v>280</v>
      </c>
      <c r="D175" s="36" t="s">
        <v>232</v>
      </c>
      <c r="E175" s="37">
        <v>13000000</v>
      </c>
      <c r="F175" s="36" t="s">
        <v>281</v>
      </c>
      <c r="G175" s="39">
        <v>6.5</v>
      </c>
      <c r="H175" s="44" t="s">
        <v>135</v>
      </c>
      <c r="I175" s="39">
        <v>5.25</v>
      </c>
      <c r="J175" s="41">
        <v>13000000000</v>
      </c>
      <c r="K175" s="41">
        <v>0</v>
      </c>
      <c r="L175" s="41">
        <f>ROUND((K175/1000),0)</f>
        <v>0</v>
      </c>
      <c r="M175" s="41"/>
      <c r="N175" s="41"/>
      <c r="O175" s="134"/>
    </row>
    <row r="176" spans="1:15" x14ac:dyDescent="0.15">
      <c r="A176" s="35" t="s">
        <v>264</v>
      </c>
      <c r="B176" s="44">
        <v>473</v>
      </c>
      <c r="C176" s="44" t="s">
        <v>280</v>
      </c>
      <c r="D176" s="36" t="s">
        <v>232</v>
      </c>
      <c r="E176" s="37">
        <v>10000</v>
      </c>
      <c r="F176" s="36" t="s">
        <v>282</v>
      </c>
      <c r="G176" s="39">
        <v>0</v>
      </c>
      <c r="H176" s="44" t="s">
        <v>135</v>
      </c>
      <c r="I176" s="39">
        <v>5.5</v>
      </c>
      <c r="J176" s="41">
        <v>10000000</v>
      </c>
      <c r="K176" s="41">
        <v>0</v>
      </c>
      <c r="L176" s="41">
        <f>ROUND((K176/1000),0)</f>
        <v>0</v>
      </c>
      <c r="M176" s="41"/>
      <c r="N176" s="41"/>
      <c r="O176" s="134"/>
    </row>
    <row r="177" spans="1:15" x14ac:dyDescent="0.15">
      <c r="A177" s="35" t="s">
        <v>136</v>
      </c>
      <c r="B177" s="44">
        <v>486</v>
      </c>
      <c r="C177" s="44" t="s">
        <v>283</v>
      </c>
      <c r="D177" s="36" t="s">
        <v>38</v>
      </c>
      <c r="E177" s="37">
        <v>450</v>
      </c>
      <c r="F177" s="36" t="s">
        <v>109</v>
      </c>
      <c r="G177" s="39">
        <v>4.25</v>
      </c>
      <c r="H177" s="44" t="s">
        <v>65</v>
      </c>
      <c r="I177" s="39">
        <v>19.5</v>
      </c>
      <c r="J177" s="41">
        <v>450000</v>
      </c>
      <c r="K177" s="41">
        <v>316037</v>
      </c>
      <c r="L177" s="41">
        <f>ROUND((K177*$C$8/1000),0)</f>
        <v>7045738</v>
      </c>
      <c r="M177" s="41">
        <v>53139</v>
      </c>
      <c r="N177" s="41">
        <v>7098877</v>
      </c>
      <c r="O177" s="134"/>
    </row>
    <row r="178" spans="1:15" x14ac:dyDescent="0.15">
      <c r="A178" s="35" t="s">
        <v>284</v>
      </c>
      <c r="B178" s="44">
        <v>486</v>
      </c>
      <c r="C178" s="44" t="s">
        <v>283</v>
      </c>
      <c r="D178" s="36" t="s">
        <v>38</v>
      </c>
      <c r="E178" s="37">
        <v>50</v>
      </c>
      <c r="F178" s="36" t="s">
        <v>111</v>
      </c>
      <c r="G178" s="39">
        <v>8</v>
      </c>
      <c r="H178" s="44" t="s">
        <v>65</v>
      </c>
      <c r="I178" s="39">
        <v>23.25</v>
      </c>
      <c r="J178" s="41">
        <v>50000</v>
      </c>
      <c r="K178" s="41">
        <v>50000</v>
      </c>
      <c r="L178" s="41">
        <f>ROUND((K178*$C$8/1000),0)</f>
        <v>1114702</v>
      </c>
      <c r="M178" s="41">
        <v>578342</v>
      </c>
      <c r="N178" s="41">
        <v>1693044</v>
      </c>
      <c r="O178" s="134"/>
    </row>
    <row r="179" spans="1:15" x14ac:dyDescent="0.15">
      <c r="A179" s="35" t="s">
        <v>285</v>
      </c>
      <c r="B179" s="44">
        <v>486</v>
      </c>
      <c r="C179" s="44" t="s">
        <v>286</v>
      </c>
      <c r="D179" s="36" t="s">
        <v>38</v>
      </c>
      <c r="E179" s="37">
        <v>427</v>
      </c>
      <c r="F179" s="36" t="s">
        <v>205</v>
      </c>
      <c r="G179" s="39">
        <v>4</v>
      </c>
      <c r="H179" s="44" t="s">
        <v>65</v>
      </c>
      <c r="I179" s="39">
        <v>20</v>
      </c>
      <c r="J179" s="41">
        <v>427000</v>
      </c>
      <c r="K179" s="41">
        <v>332802</v>
      </c>
      <c r="L179" s="41">
        <f>ROUND((K179*$C$8/1000),0)</f>
        <v>7419498</v>
      </c>
      <c r="M179" s="41">
        <v>52736</v>
      </c>
      <c r="N179" s="41">
        <v>7472234</v>
      </c>
      <c r="O179" s="134"/>
    </row>
    <row r="180" spans="1:15" x14ac:dyDescent="0.15">
      <c r="A180" s="35" t="s">
        <v>285</v>
      </c>
      <c r="B180" s="44">
        <v>486</v>
      </c>
      <c r="C180" s="44" t="s">
        <v>286</v>
      </c>
      <c r="D180" s="36" t="s">
        <v>38</v>
      </c>
      <c r="E180" s="37">
        <v>37</v>
      </c>
      <c r="F180" s="36" t="s">
        <v>287</v>
      </c>
      <c r="G180" s="39">
        <v>4</v>
      </c>
      <c r="H180" s="44" t="s">
        <v>65</v>
      </c>
      <c r="I180" s="39">
        <v>20</v>
      </c>
      <c r="J180" s="41">
        <v>37000</v>
      </c>
      <c r="K180" s="41">
        <v>37000</v>
      </c>
      <c r="L180" s="41">
        <f>ROUND((K180*$C$8/1000),0)</f>
        <v>824879</v>
      </c>
      <c r="M180" s="41">
        <v>137488</v>
      </c>
      <c r="N180" s="41">
        <v>962367</v>
      </c>
      <c r="O180" s="134"/>
    </row>
    <row r="181" spans="1:15" x14ac:dyDescent="0.15">
      <c r="A181" s="35" t="s">
        <v>285</v>
      </c>
      <c r="B181" s="44">
        <v>486</v>
      </c>
      <c r="C181" s="44" t="s">
        <v>286</v>
      </c>
      <c r="D181" s="36" t="s">
        <v>38</v>
      </c>
      <c r="E181" s="37">
        <v>59</v>
      </c>
      <c r="F181" s="36" t="s">
        <v>288</v>
      </c>
      <c r="G181" s="39">
        <v>7</v>
      </c>
      <c r="H181" s="44" t="s">
        <v>65</v>
      </c>
      <c r="I181" s="39">
        <v>21.75</v>
      </c>
      <c r="J181" s="41">
        <v>59000</v>
      </c>
      <c r="K181" s="41">
        <v>59000</v>
      </c>
      <c r="L181" s="41">
        <f>ROUND((K181*$C$8/1000),0)</f>
        <v>1315348</v>
      </c>
      <c r="M181" s="41">
        <v>400723</v>
      </c>
      <c r="N181" s="41">
        <v>1716071</v>
      </c>
      <c r="O181" s="134"/>
    </row>
    <row r="182" spans="1:15" x14ac:dyDescent="0.15">
      <c r="A182" s="35"/>
      <c r="B182" s="44"/>
      <c r="C182" s="44"/>
      <c r="D182" s="36"/>
      <c r="E182" s="37"/>
      <c r="F182" s="36"/>
      <c r="G182" s="39"/>
      <c r="H182" s="44"/>
      <c r="I182" s="39"/>
      <c r="J182" s="41"/>
      <c r="K182" s="41"/>
      <c r="L182" s="41"/>
      <c r="M182" s="41"/>
      <c r="N182" s="41"/>
      <c r="O182" s="134"/>
    </row>
    <row r="183" spans="1:15" x14ac:dyDescent="0.15">
      <c r="A183" s="35" t="s">
        <v>264</v>
      </c>
      <c r="B183" s="44">
        <v>490</v>
      </c>
      <c r="C183" s="44" t="s">
        <v>289</v>
      </c>
      <c r="D183" s="36" t="s">
        <v>232</v>
      </c>
      <c r="E183" s="37">
        <v>15000000</v>
      </c>
      <c r="F183" s="36" t="s">
        <v>290</v>
      </c>
      <c r="G183" s="39">
        <v>6.25</v>
      </c>
      <c r="H183" s="44" t="s">
        <v>135</v>
      </c>
      <c r="I183" s="39">
        <v>6.25</v>
      </c>
      <c r="J183" s="41">
        <v>15000000000</v>
      </c>
      <c r="K183" s="41">
        <v>0</v>
      </c>
      <c r="L183" s="41">
        <f>ROUND((K183/1000),0)</f>
        <v>0</v>
      </c>
      <c r="M183" s="41"/>
      <c r="N183" s="41"/>
      <c r="O183" s="134"/>
    </row>
    <row r="184" spans="1:15" x14ac:dyDescent="0.15">
      <c r="A184" s="35" t="s">
        <v>264</v>
      </c>
      <c r="B184" s="44">
        <v>490</v>
      </c>
      <c r="C184" s="44" t="s">
        <v>289</v>
      </c>
      <c r="D184" s="36" t="s">
        <v>232</v>
      </c>
      <c r="E184" s="37">
        <v>10000000</v>
      </c>
      <c r="F184" s="36" t="s">
        <v>291</v>
      </c>
      <c r="G184" s="39">
        <v>0</v>
      </c>
      <c r="H184" s="44" t="s">
        <v>135</v>
      </c>
      <c r="I184" s="39">
        <v>6.5</v>
      </c>
      <c r="J184" s="41">
        <v>10000000000</v>
      </c>
      <c r="K184" s="41">
        <v>0</v>
      </c>
      <c r="L184" s="41">
        <f>ROUND((K184/1000),0)</f>
        <v>0</v>
      </c>
      <c r="M184" s="41"/>
      <c r="N184" s="41"/>
      <c r="O184" s="134"/>
    </row>
    <row r="185" spans="1:15" x14ac:dyDescent="0.15">
      <c r="A185" s="35" t="s">
        <v>292</v>
      </c>
      <c r="B185" s="44">
        <v>490</v>
      </c>
      <c r="C185" s="44" t="s">
        <v>293</v>
      </c>
      <c r="D185" s="36" t="s">
        <v>232</v>
      </c>
      <c r="E185" s="37">
        <v>16800000</v>
      </c>
      <c r="F185" s="36" t="s">
        <v>294</v>
      </c>
      <c r="G185" s="39">
        <v>6.5</v>
      </c>
      <c r="H185" s="44" t="s">
        <v>135</v>
      </c>
      <c r="I185" s="39">
        <v>5.75</v>
      </c>
      <c r="J185" s="41">
        <v>16800000000</v>
      </c>
      <c r="K185" s="41">
        <v>0</v>
      </c>
      <c r="L185" s="41">
        <f>ROUND((K185/1000),0)</f>
        <v>0</v>
      </c>
      <c r="M185" s="41"/>
      <c r="N185" s="41"/>
      <c r="O185" s="134"/>
    </row>
    <row r="186" spans="1:15" x14ac:dyDescent="0.15">
      <c r="A186" s="35" t="s">
        <v>292</v>
      </c>
      <c r="B186" s="44">
        <v>490</v>
      </c>
      <c r="C186" s="44" t="s">
        <v>293</v>
      </c>
      <c r="D186" s="36" t="s">
        <v>232</v>
      </c>
      <c r="E186" s="37">
        <v>11200000</v>
      </c>
      <c r="F186" s="36" t="s">
        <v>295</v>
      </c>
      <c r="G186" s="39">
        <v>0</v>
      </c>
      <c r="H186" s="44" t="s">
        <v>135</v>
      </c>
      <c r="I186" s="39">
        <v>6</v>
      </c>
      <c r="J186" s="41">
        <v>11200000000</v>
      </c>
      <c r="K186" s="41">
        <v>0</v>
      </c>
      <c r="L186" s="41">
        <f>ROUND((K186/1000),0)</f>
        <v>0</v>
      </c>
      <c r="M186" s="41"/>
      <c r="N186" s="41"/>
      <c r="O186" s="134"/>
    </row>
    <row r="187" spans="1:15" x14ac:dyDescent="0.15">
      <c r="A187" s="35" t="s">
        <v>62</v>
      </c>
      <c r="B187" s="44">
        <v>495</v>
      </c>
      <c r="C187" s="44" t="s">
        <v>296</v>
      </c>
      <c r="D187" s="36" t="s">
        <v>38</v>
      </c>
      <c r="E187" s="37">
        <v>578.5</v>
      </c>
      <c r="F187" s="36" t="s">
        <v>297</v>
      </c>
      <c r="G187" s="39">
        <v>4</v>
      </c>
      <c r="H187" s="44" t="s">
        <v>65</v>
      </c>
      <c r="I187" s="39">
        <v>19.25</v>
      </c>
      <c r="J187" s="41">
        <v>578500</v>
      </c>
      <c r="K187" s="41">
        <v>398479</v>
      </c>
      <c r="L187" s="41">
        <f t="shared" ref="L187:L204" si="12">ROUND((K187*$C$8/1000),0)</f>
        <v>8883703</v>
      </c>
      <c r="M187" s="41">
        <v>87529</v>
      </c>
      <c r="N187" s="41">
        <v>8971232</v>
      </c>
      <c r="O187" s="134"/>
    </row>
    <row r="188" spans="1:15" x14ac:dyDescent="0.15">
      <c r="A188" s="35" t="s">
        <v>62</v>
      </c>
      <c r="B188" s="44">
        <v>495</v>
      </c>
      <c r="C188" s="44" t="s">
        <v>296</v>
      </c>
      <c r="D188" s="36" t="s">
        <v>38</v>
      </c>
      <c r="E188" s="37">
        <v>52.2</v>
      </c>
      <c r="F188" s="36" t="s">
        <v>298</v>
      </c>
      <c r="G188" s="39">
        <v>5</v>
      </c>
      <c r="H188" s="44" t="s">
        <v>65</v>
      </c>
      <c r="I188" s="39">
        <v>19.25</v>
      </c>
      <c r="J188" s="41">
        <v>52200</v>
      </c>
      <c r="K188" s="41">
        <v>52841</v>
      </c>
      <c r="L188" s="41">
        <f t="shared" si="12"/>
        <v>1178039</v>
      </c>
      <c r="M188" s="41">
        <v>14456</v>
      </c>
      <c r="N188" s="41">
        <v>1192495</v>
      </c>
      <c r="O188" s="134"/>
    </row>
    <row r="189" spans="1:15" x14ac:dyDescent="0.15">
      <c r="A189" s="35" t="s">
        <v>66</v>
      </c>
      <c r="B189" s="44">
        <v>495</v>
      </c>
      <c r="C189" s="44" t="s">
        <v>296</v>
      </c>
      <c r="D189" s="36" t="s">
        <v>38</v>
      </c>
      <c r="E189" s="37">
        <v>27.4</v>
      </c>
      <c r="F189" s="36" t="s">
        <v>299</v>
      </c>
      <c r="G189" s="39">
        <v>5.5</v>
      </c>
      <c r="H189" s="44" t="s">
        <v>65</v>
      </c>
      <c r="I189" s="39">
        <v>19.25</v>
      </c>
      <c r="J189" s="41">
        <v>27400</v>
      </c>
      <c r="K189" s="41">
        <v>30908</v>
      </c>
      <c r="L189" s="41">
        <f t="shared" si="12"/>
        <v>689064</v>
      </c>
      <c r="M189" s="41">
        <v>9285</v>
      </c>
      <c r="N189" s="41">
        <v>698349</v>
      </c>
      <c r="O189" s="134"/>
    </row>
    <row r="190" spans="1:15" x14ac:dyDescent="0.15">
      <c r="A190" s="35" t="s">
        <v>66</v>
      </c>
      <c r="B190" s="44">
        <v>495</v>
      </c>
      <c r="C190" s="44" t="s">
        <v>296</v>
      </c>
      <c r="D190" s="36" t="s">
        <v>38</v>
      </c>
      <c r="E190" s="37">
        <v>20.399999999999999</v>
      </c>
      <c r="F190" s="36" t="s">
        <v>300</v>
      </c>
      <c r="G190" s="39">
        <v>6</v>
      </c>
      <c r="H190" s="44" t="s">
        <v>65</v>
      </c>
      <c r="I190" s="39">
        <v>19.25</v>
      </c>
      <c r="J190" s="41">
        <v>20400</v>
      </c>
      <c r="K190" s="41">
        <v>25015</v>
      </c>
      <c r="L190" s="41">
        <f t="shared" si="12"/>
        <v>557685</v>
      </c>
      <c r="M190" s="41">
        <v>8183</v>
      </c>
      <c r="N190" s="41">
        <v>565868</v>
      </c>
      <c r="O190" s="134"/>
    </row>
    <row r="191" spans="1:15" x14ac:dyDescent="0.15">
      <c r="A191" s="35" t="s">
        <v>301</v>
      </c>
      <c r="B191" s="44">
        <v>495</v>
      </c>
      <c r="C191" s="44" t="s">
        <v>296</v>
      </c>
      <c r="D191" s="36" t="s">
        <v>38</v>
      </c>
      <c r="E191" s="37">
        <v>22</v>
      </c>
      <c r="F191" s="57" t="s">
        <v>302</v>
      </c>
      <c r="G191" s="39">
        <v>7</v>
      </c>
      <c r="H191" s="44" t="s">
        <v>65</v>
      </c>
      <c r="I191" s="39">
        <v>19.25</v>
      </c>
      <c r="J191" s="41">
        <v>22000</v>
      </c>
      <c r="K191" s="41">
        <v>27878</v>
      </c>
      <c r="L191" s="41">
        <f t="shared" si="12"/>
        <v>621513</v>
      </c>
      <c r="M191" s="41">
        <v>10601</v>
      </c>
      <c r="N191" s="41">
        <v>632114</v>
      </c>
      <c r="O191" s="134"/>
    </row>
    <row r="192" spans="1:15" x14ac:dyDescent="0.15">
      <c r="A192" s="35" t="s">
        <v>301</v>
      </c>
      <c r="B192" s="44">
        <v>495</v>
      </c>
      <c r="C192" s="44" t="s">
        <v>296</v>
      </c>
      <c r="D192" s="36" t="s">
        <v>38</v>
      </c>
      <c r="E192" s="37">
        <v>31</v>
      </c>
      <c r="F192" s="36" t="s">
        <v>303</v>
      </c>
      <c r="G192" s="39">
        <v>7.5</v>
      </c>
      <c r="H192" s="44" t="s">
        <v>65</v>
      </c>
      <c r="I192" s="39">
        <v>19.25</v>
      </c>
      <c r="J192" s="41">
        <v>31000</v>
      </c>
      <c r="K192" s="41">
        <v>43706</v>
      </c>
      <c r="L192" s="41">
        <f t="shared" si="12"/>
        <v>974383</v>
      </c>
      <c r="M192" s="41">
        <v>17776</v>
      </c>
      <c r="N192" s="41">
        <v>992159</v>
      </c>
      <c r="O192" s="134"/>
    </row>
    <row r="193" spans="1:15" x14ac:dyDescent="0.15">
      <c r="A193" s="35" t="s">
        <v>304</v>
      </c>
      <c r="B193" s="44">
        <v>495</v>
      </c>
      <c r="C193" s="44" t="s">
        <v>305</v>
      </c>
      <c r="D193" s="36" t="s">
        <v>38</v>
      </c>
      <c r="E193" s="37">
        <v>478</v>
      </c>
      <c r="F193" s="36" t="s">
        <v>306</v>
      </c>
      <c r="G193" s="39">
        <v>4</v>
      </c>
      <c r="H193" s="44" t="s">
        <v>65</v>
      </c>
      <c r="I193" s="39">
        <v>18.25</v>
      </c>
      <c r="J193" s="41">
        <v>478000</v>
      </c>
      <c r="K193" s="41">
        <v>353806</v>
      </c>
      <c r="L193" s="41">
        <f t="shared" si="12"/>
        <v>7887762</v>
      </c>
      <c r="M193" s="41">
        <v>77720</v>
      </c>
      <c r="N193" s="41">
        <v>7965482</v>
      </c>
      <c r="O193" s="134"/>
    </row>
    <row r="194" spans="1:15" x14ac:dyDescent="0.15">
      <c r="A194" s="35" t="s">
        <v>307</v>
      </c>
      <c r="B194" s="44">
        <v>495</v>
      </c>
      <c r="C194" s="44" t="s">
        <v>305</v>
      </c>
      <c r="D194" s="36" t="s">
        <v>38</v>
      </c>
      <c r="E194" s="37">
        <v>55</v>
      </c>
      <c r="F194" s="36" t="s">
        <v>308</v>
      </c>
      <c r="G194" s="39">
        <v>5</v>
      </c>
      <c r="H194" s="44" t="s">
        <v>65</v>
      </c>
      <c r="I194" s="39">
        <v>18.25</v>
      </c>
      <c r="J194" s="41">
        <v>55000</v>
      </c>
      <c r="K194" s="41">
        <v>55675</v>
      </c>
      <c r="L194" s="41">
        <f t="shared" si="12"/>
        <v>1241220</v>
      </c>
      <c r="M194" s="41">
        <v>15232</v>
      </c>
      <c r="N194" s="41">
        <v>1256452</v>
      </c>
      <c r="O194" s="134"/>
    </row>
    <row r="195" spans="1:15" x14ac:dyDescent="0.15">
      <c r="A195" s="35" t="s">
        <v>309</v>
      </c>
      <c r="B195" s="44">
        <v>495</v>
      </c>
      <c r="C195" s="44" t="s">
        <v>305</v>
      </c>
      <c r="D195" s="36" t="s">
        <v>38</v>
      </c>
      <c r="E195" s="37">
        <v>18</v>
      </c>
      <c r="F195" s="36" t="s">
        <v>310</v>
      </c>
      <c r="G195" s="39">
        <v>5.5</v>
      </c>
      <c r="H195" s="44" t="s">
        <v>65</v>
      </c>
      <c r="I195" s="39">
        <v>18.25</v>
      </c>
      <c r="J195" s="41">
        <v>18000</v>
      </c>
      <c r="K195" s="41">
        <v>19246</v>
      </c>
      <c r="L195" s="41">
        <f t="shared" si="12"/>
        <v>429071</v>
      </c>
      <c r="M195" s="41">
        <v>5781</v>
      </c>
      <c r="N195" s="41">
        <v>434852</v>
      </c>
      <c r="O195" s="134"/>
    </row>
    <row r="196" spans="1:15" x14ac:dyDescent="0.15">
      <c r="A196" s="35" t="s">
        <v>311</v>
      </c>
      <c r="B196" s="44">
        <v>495</v>
      </c>
      <c r="C196" s="44" t="s">
        <v>305</v>
      </c>
      <c r="D196" s="36" t="s">
        <v>38</v>
      </c>
      <c r="E196" s="37">
        <v>8</v>
      </c>
      <c r="F196" s="36" t="s">
        <v>312</v>
      </c>
      <c r="G196" s="39">
        <v>6</v>
      </c>
      <c r="H196" s="44" t="s">
        <v>65</v>
      </c>
      <c r="I196" s="39">
        <v>18.25</v>
      </c>
      <c r="J196" s="41">
        <v>8000</v>
      </c>
      <c r="K196" s="41">
        <v>9254</v>
      </c>
      <c r="L196" s="41">
        <f t="shared" si="12"/>
        <v>206309</v>
      </c>
      <c r="M196" s="41">
        <v>3027</v>
      </c>
      <c r="N196" s="41">
        <v>209336</v>
      </c>
      <c r="O196" s="134"/>
    </row>
    <row r="197" spans="1:15" x14ac:dyDescent="0.15">
      <c r="A197" s="35" t="s">
        <v>311</v>
      </c>
      <c r="B197" s="44">
        <v>495</v>
      </c>
      <c r="C197" s="44" t="s">
        <v>305</v>
      </c>
      <c r="D197" s="36" t="s">
        <v>38</v>
      </c>
      <c r="E197" s="37">
        <v>15</v>
      </c>
      <c r="F197" s="36" t="s">
        <v>313</v>
      </c>
      <c r="G197" s="39">
        <v>7</v>
      </c>
      <c r="H197" s="44" t="s">
        <v>65</v>
      </c>
      <c r="I197" s="39">
        <v>18.25</v>
      </c>
      <c r="J197" s="41">
        <v>15000</v>
      </c>
      <c r="K197" s="41">
        <v>17764</v>
      </c>
      <c r="L197" s="41">
        <f t="shared" si="12"/>
        <v>396031</v>
      </c>
      <c r="M197" s="41">
        <v>6755</v>
      </c>
      <c r="N197" s="41">
        <v>402786</v>
      </c>
      <c r="O197" s="134"/>
    </row>
    <row r="198" spans="1:15" x14ac:dyDescent="0.15">
      <c r="A198" s="35" t="s">
        <v>311</v>
      </c>
      <c r="B198" s="44">
        <v>495</v>
      </c>
      <c r="C198" s="44" t="s">
        <v>305</v>
      </c>
      <c r="D198" s="36" t="s">
        <v>38</v>
      </c>
      <c r="E198" s="37">
        <v>25</v>
      </c>
      <c r="F198" s="36" t="s">
        <v>314</v>
      </c>
      <c r="G198" s="39">
        <v>7.5</v>
      </c>
      <c r="H198" s="44" t="s">
        <v>65</v>
      </c>
      <c r="I198" s="39">
        <v>18.25</v>
      </c>
      <c r="J198" s="41">
        <v>25000</v>
      </c>
      <c r="K198" s="41">
        <v>32788</v>
      </c>
      <c r="L198" s="41">
        <f t="shared" si="12"/>
        <v>730977</v>
      </c>
      <c r="M198" s="41">
        <v>13336</v>
      </c>
      <c r="N198" s="41">
        <v>744313</v>
      </c>
      <c r="O198" s="134"/>
    </row>
    <row r="199" spans="1:15" x14ac:dyDescent="0.15">
      <c r="A199" s="35" t="s">
        <v>315</v>
      </c>
      <c r="B199" s="44">
        <v>495</v>
      </c>
      <c r="C199" s="44" t="s">
        <v>316</v>
      </c>
      <c r="D199" s="36" t="s">
        <v>38</v>
      </c>
      <c r="E199" s="37">
        <f>500*804/1000</f>
        <v>402</v>
      </c>
      <c r="F199" s="36" t="s">
        <v>317</v>
      </c>
      <c r="G199" s="39">
        <v>4.7</v>
      </c>
      <c r="H199" s="36" t="s">
        <v>65</v>
      </c>
      <c r="I199" s="39">
        <v>17</v>
      </c>
      <c r="J199" s="58">
        <v>402000</v>
      </c>
      <c r="K199" s="41">
        <v>331270</v>
      </c>
      <c r="L199" s="41">
        <f t="shared" si="12"/>
        <v>7385343</v>
      </c>
      <c r="M199" s="41">
        <v>85287</v>
      </c>
      <c r="N199" s="41">
        <v>7470630</v>
      </c>
      <c r="O199" s="134"/>
    </row>
    <row r="200" spans="1:15" x14ac:dyDescent="0.15">
      <c r="A200" s="35" t="s">
        <v>318</v>
      </c>
      <c r="B200" s="44">
        <v>495</v>
      </c>
      <c r="C200" s="44" t="s">
        <v>316</v>
      </c>
      <c r="D200" s="36" t="s">
        <v>38</v>
      </c>
      <c r="E200" s="37">
        <v>38.200000000000003</v>
      </c>
      <c r="F200" s="36" t="s">
        <v>319</v>
      </c>
      <c r="G200" s="39">
        <v>5.2</v>
      </c>
      <c r="H200" s="36" t="s">
        <v>65</v>
      </c>
      <c r="I200" s="39">
        <v>17</v>
      </c>
      <c r="J200" s="58">
        <v>38200</v>
      </c>
      <c r="K200" s="41">
        <v>38200</v>
      </c>
      <c r="L200" s="41">
        <f t="shared" si="12"/>
        <v>851632</v>
      </c>
      <c r="M200" s="41">
        <v>10861</v>
      </c>
      <c r="N200" s="41">
        <v>862493</v>
      </c>
      <c r="O200" s="134"/>
    </row>
    <row r="201" spans="1:15" x14ac:dyDescent="0.15">
      <c r="A201" s="35" t="s">
        <v>318</v>
      </c>
      <c r="B201" s="44">
        <v>495</v>
      </c>
      <c r="C201" s="44" t="s">
        <v>316</v>
      </c>
      <c r="D201" s="36" t="s">
        <v>38</v>
      </c>
      <c r="E201" s="37">
        <v>12</v>
      </c>
      <c r="F201" s="36" t="s">
        <v>320</v>
      </c>
      <c r="G201" s="39">
        <v>5.2</v>
      </c>
      <c r="H201" s="36" t="s">
        <v>65</v>
      </c>
      <c r="I201" s="39">
        <v>17</v>
      </c>
      <c r="J201" s="58">
        <v>12000</v>
      </c>
      <c r="K201" s="41">
        <v>12308</v>
      </c>
      <c r="L201" s="41">
        <f t="shared" si="12"/>
        <v>274395</v>
      </c>
      <c r="M201" s="41">
        <v>3499</v>
      </c>
      <c r="N201" s="41">
        <v>277894</v>
      </c>
      <c r="O201" s="134"/>
    </row>
    <row r="202" spans="1:15" x14ac:dyDescent="0.15">
      <c r="A202" s="35" t="s">
        <v>318</v>
      </c>
      <c r="B202" s="44">
        <v>495</v>
      </c>
      <c r="C202" s="44" t="s">
        <v>316</v>
      </c>
      <c r="D202" s="36" t="s">
        <v>38</v>
      </c>
      <c r="E202" s="37">
        <v>6</v>
      </c>
      <c r="F202" s="36" t="s">
        <v>321</v>
      </c>
      <c r="G202" s="39">
        <v>5.2</v>
      </c>
      <c r="H202" s="36" t="s">
        <v>65</v>
      </c>
      <c r="I202" s="39">
        <v>17</v>
      </c>
      <c r="J202" s="58">
        <v>6000</v>
      </c>
      <c r="K202" s="41">
        <v>6392</v>
      </c>
      <c r="L202" s="41">
        <f t="shared" si="12"/>
        <v>142503</v>
      </c>
      <c r="M202" s="41">
        <v>1817</v>
      </c>
      <c r="N202" s="41">
        <v>144320</v>
      </c>
      <c r="O202" s="134"/>
    </row>
    <row r="203" spans="1:15" x14ac:dyDescent="0.15">
      <c r="A203" s="35" t="s">
        <v>318</v>
      </c>
      <c r="B203" s="44">
        <v>495</v>
      </c>
      <c r="C203" s="44" t="s">
        <v>316</v>
      </c>
      <c r="D203" s="36" t="s">
        <v>38</v>
      </c>
      <c r="E203" s="37">
        <v>9</v>
      </c>
      <c r="F203" s="36" t="s">
        <v>322</v>
      </c>
      <c r="G203" s="39">
        <v>5.2</v>
      </c>
      <c r="H203" s="36" t="s">
        <v>65</v>
      </c>
      <c r="I203" s="39">
        <v>17</v>
      </c>
      <c r="J203" s="58">
        <v>9000</v>
      </c>
      <c r="K203" s="41">
        <v>9589</v>
      </c>
      <c r="L203" s="41">
        <f t="shared" si="12"/>
        <v>213777</v>
      </c>
      <c r="M203" s="41">
        <v>2726</v>
      </c>
      <c r="N203" s="41">
        <v>216503</v>
      </c>
      <c r="O203" s="134"/>
    </row>
    <row r="204" spans="1:15" x14ac:dyDescent="0.15">
      <c r="A204" s="35" t="s">
        <v>318</v>
      </c>
      <c r="B204" s="44">
        <v>495</v>
      </c>
      <c r="C204" s="44" t="s">
        <v>316</v>
      </c>
      <c r="D204" s="36" t="s">
        <v>38</v>
      </c>
      <c r="E204" s="37">
        <v>27.4</v>
      </c>
      <c r="F204" s="36" t="s">
        <v>323</v>
      </c>
      <c r="G204" s="39">
        <v>5.2</v>
      </c>
      <c r="H204" s="36" t="s">
        <v>65</v>
      </c>
      <c r="I204" s="39">
        <v>17</v>
      </c>
      <c r="J204" s="58">
        <v>27400</v>
      </c>
      <c r="K204" s="41">
        <v>31102</v>
      </c>
      <c r="L204" s="41">
        <f t="shared" si="12"/>
        <v>693389</v>
      </c>
      <c r="M204" s="41">
        <v>8842</v>
      </c>
      <c r="N204" s="41">
        <v>702231</v>
      </c>
      <c r="O204" s="134"/>
    </row>
    <row r="205" spans="1:15" x14ac:dyDescent="0.15">
      <c r="A205" s="35"/>
      <c r="B205" s="44"/>
      <c r="C205" s="44"/>
      <c r="D205" s="36"/>
      <c r="E205" s="37"/>
      <c r="F205" s="36"/>
      <c r="G205" s="39"/>
      <c r="H205" s="44"/>
      <c r="I205" s="39"/>
      <c r="J205" s="41"/>
      <c r="K205" s="41"/>
      <c r="L205" s="41"/>
      <c r="M205" s="41"/>
      <c r="N205" s="41"/>
      <c r="O205" s="134"/>
    </row>
    <row r="206" spans="1:15" x14ac:dyDescent="0.15">
      <c r="A206" s="35" t="s">
        <v>69</v>
      </c>
      <c r="B206" s="44">
        <v>501</v>
      </c>
      <c r="C206" s="44" t="s">
        <v>329</v>
      </c>
      <c r="D206" s="36" t="s">
        <v>38</v>
      </c>
      <c r="E206" s="37">
        <v>156.30000000000001</v>
      </c>
      <c r="F206" s="36" t="s">
        <v>266</v>
      </c>
      <c r="G206" s="39">
        <v>4.1500000000000004</v>
      </c>
      <c r="H206" s="36" t="s">
        <v>57</v>
      </c>
      <c r="I206" s="39">
        <v>7.75</v>
      </c>
      <c r="J206" s="41">
        <v>156300</v>
      </c>
      <c r="K206" s="41">
        <v>69643.55</v>
      </c>
      <c r="L206" s="41">
        <f>ROUND((K206*$C$8/1000),0)</f>
        <v>1552635</v>
      </c>
      <c r="M206" s="41">
        <v>5230</v>
      </c>
      <c r="N206" s="41">
        <v>1557865</v>
      </c>
      <c r="O206" s="134"/>
    </row>
    <row r="207" spans="1:15" x14ac:dyDescent="0.15">
      <c r="A207" s="35" t="s">
        <v>269</v>
      </c>
      <c r="B207" s="44">
        <v>501</v>
      </c>
      <c r="C207" s="44" t="s">
        <v>329</v>
      </c>
      <c r="D207" s="36" t="s">
        <v>38</v>
      </c>
      <c r="E207" s="37">
        <v>47.1</v>
      </c>
      <c r="F207" s="36" t="s">
        <v>267</v>
      </c>
      <c r="G207" s="39">
        <v>4.5</v>
      </c>
      <c r="H207" s="36" t="s">
        <v>57</v>
      </c>
      <c r="I207" s="39">
        <v>14.75</v>
      </c>
      <c r="J207" s="41">
        <v>47100</v>
      </c>
      <c r="K207" s="41">
        <v>58264.54</v>
      </c>
      <c r="L207" s="41">
        <f>ROUND((K207*$C$8/1000),0)</f>
        <v>1298951</v>
      </c>
      <c r="M207" s="41">
        <v>0</v>
      </c>
      <c r="N207" s="41">
        <v>1298951</v>
      </c>
      <c r="O207" s="134"/>
    </row>
    <row r="208" spans="1:15" x14ac:dyDescent="0.15">
      <c r="A208" s="35" t="s">
        <v>269</v>
      </c>
      <c r="B208" s="44">
        <v>501</v>
      </c>
      <c r="C208" s="44" t="s">
        <v>329</v>
      </c>
      <c r="D208" s="36" t="s">
        <v>38</v>
      </c>
      <c r="E208" s="37">
        <v>11.4</v>
      </c>
      <c r="F208" s="36" t="s">
        <v>330</v>
      </c>
      <c r="G208" s="39">
        <v>5.5</v>
      </c>
      <c r="H208" s="36" t="s">
        <v>57</v>
      </c>
      <c r="I208" s="39">
        <v>15</v>
      </c>
      <c r="J208" s="41">
        <v>11400</v>
      </c>
      <c r="K208" s="41">
        <v>14766.55</v>
      </c>
      <c r="L208" s="41">
        <f>ROUND((K208*$C$8/1000),0)</f>
        <v>329206</v>
      </c>
      <c r="M208" s="41">
        <v>0</v>
      </c>
      <c r="N208" s="41">
        <v>329206</v>
      </c>
      <c r="O208" s="134"/>
    </row>
    <row r="209" spans="1:15" x14ac:dyDescent="0.15">
      <c r="A209" s="35" t="s">
        <v>269</v>
      </c>
      <c r="B209" s="44">
        <v>501</v>
      </c>
      <c r="C209" s="44" t="s">
        <v>329</v>
      </c>
      <c r="D209" s="36" t="s">
        <v>38</v>
      </c>
      <c r="E209" s="37">
        <v>58</v>
      </c>
      <c r="F209" s="36" t="s">
        <v>331</v>
      </c>
      <c r="G209" s="39">
        <v>5</v>
      </c>
      <c r="H209" s="36" t="s">
        <v>57</v>
      </c>
      <c r="I209" s="39">
        <v>15.25</v>
      </c>
      <c r="J209" s="41">
        <v>58000</v>
      </c>
      <c r="K209" s="41">
        <v>73422.78</v>
      </c>
      <c r="L209" s="41">
        <f>ROUND((K209*$C$8/1000),0)</f>
        <v>1636890</v>
      </c>
      <c r="M209" s="41">
        <v>0</v>
      </c>
      <c r="N209" s="41">
        <v>1636890</v>
      </c>
      <c r="O209" s="134"/>
    </row>
    <row r="210" spans="1:15" x14ac:dyDescent="0.15">
      <c r="A210" s="35"/>
      <c r="B210" s="44"/>
      <c r="C210" s="44"/>
      <c r="D210" s="36"/>
      <c r="E210" s="37"/>
      <c r="F210" s="36"/>
      <c r="G210" s="39"/>
      <c r="H210" s="44"/>
      <c r="I210" s="39"/>
      <c r="J210" s="41"/>
      <c r="K210" s="41"/>
      <c r="L210" s="41"/>
      <c r="M210" s="41"/>
      <c r="N210" s="41"/>
      <c r="O210" s="134"/>
    </row>
    <row r="211" spans="1:15" x14ac:dyDescent="0.15">
      <c r="A211" s="35" t="s">
        <v>332</v>
      </c>
      <c r="B211" s="44">
        <v>510</v>
      </c>
      <c r="C211" s="36" t="s">
        <v>333</v>
      </c>
      <c r="D211" s="36" t="s">
        <v>38</v>
      </c>
      <c r="E211" s="37">
        <v>863</v>
      </c>
      <c r="F211" s="36" t="s">
        <v>260</v>
      </c>
      <c r="G211" s="39">
        <v>4</v>
      </c>
      <c r="H211" s="44" t="s">
        <v>65</v>
      </c>
      <c r="I211" s="39">
        <v>18.5</v>
      </c>
      <c r="J211" s="41">
        <v>863000</v>
      </c>
      <c r="K211" s="41">
        <v>620003</v>
      </c>
      <c r="L211" s="41">
        <f t="shared" ref="L211:L216" si="13">ROUND((K211*$C$8/1000),0)</f>
        <v>13822365</v>
      </c>
      <c r="M211" s="41">
        <v>136187</v>
      </c>
      <c r="N211" s="41">
        <v>13958552</v>
      </c>
      <c r="O211" s="134"/>
    </row>
    <row r="212" spans="1:15" x14ac:dyDescent="0.15">
      <c r="A212" s="35" t="s">
        <v>332</v>
      </c>
      <c r="B212" s="44">
        <v>510</v>
      </c>
      <c r="C212" s="36" t="s">
        <v>333</v>
      </c>
      <c r="D212" s="36" t="s">
        <v>38</v>
      </c>
      <c r="E212" s="37">
        <v>141</v>
      </c>
      <c r="F212" s="36" t="s">
        <v>263</v>
      </c>
      <c r="G212" s="39">
        <v>4</v>
      </c>
      <c r="H212" s="44" t="s">
        <v>65</v>
      </c>
      <c r="I212" s="39">
        <v>18.5</v>
      </c>
      <c r="J212" s="41">
        <v>141000</v>
      </c>
      <c r="K212" s="41">
        <v>101460</v>
      </c>
      <c r="L212" s="41">
        <f t="shared" si="13"/>
        <v>2261952</v>
      </c>
      <c r="M212" s="41">
        <v>22286</v>
      </c>
      <c r="N212" s="41">
        <v>2284238</v>
      </c>
      <c r="O212" s="134"/>
    </row>
    <row r="213" spans="1:15" x14ac:dyDescent="0.15">
      <c r="A213" s="35" t="s">
        <v>66</v>
      </c>
      <c r="B213" s="44">
        <v>510</v>
      </c>
      <c r="C213" s="36" t="s">
        <v>333</v>
      </c>
      <c r="D213" s="36" t="s">
        <v>38</v>
      </c>
      <c r="E213" s="37">
        <v>45</v>
      </c>
      <c r="F213" s="36" t="s">
        <v>334</v>
      </c>
      <c r="G213" s="39">
        <v>4</v>
      </c>
      <c r="H213" s="44" t="s">
        <v>65</v>
      </c>
      <c r="I213" s="39">
        <v>18.5</v>
      </c>
      <c r="J213" s="41">
        <v>45000</v>
      </c>
      <c r="K213" s="41">
        <v>53162</v>
      </c>
      <c r="L213" s="41">
        <f t="shared" si="13"/>
        <v>1185195</v>
      </c>
      <c r="M213" s="41">
        <v>11678</v>
      </c>
      <c r="N213" s="41">
        <v>1196873</v>
      </c>
      <c r="O213" s="134"/>
    </row>
    <row r="214" spans="1:15" x14ac:dyDescent="0.15">
      <c r="A214" s="35" t="s">
        <v>66</v>
      </c>
      <c r="B214" s="44">
        <v>510</v>
      </c>
      <c r="C214" s="36" t="s">
        <v>333</v>
      </c>
      <c r="D214" s="36" t="s">
        <v>38</v>
      </c>
      <c r="E214" s="37">
        <v>18</v>
      </c>
      <c r="F214" s="36" t="s">
        <v>335</v>
      </c>
      <c r="G214" s="39">
        <v>4</v>
      </c>
      <c r="H214" s="44" t="s">
        <v>65</v>
      </c>
      <c r="I214" s="39">
        <v>18.5</v>
      </c>
      <c r="J214" s="41">
        <v>18000</v>
      </c>
      <c r="K214" s="41">
        <v>21265</v>
      </c>
      <c r="L214" s="41">
        <f t="shared" si="13"/>
        <v>474083</v>
      </c>
      <c r="M214" s="41">
        <v>4671</v>
      </c>
      <c r="N214" s="41">
        <v>478754</v>
      </c>
      <c r="O214" s="134"/>
    </row>
    <row r="215" spans="1:15" x14ac:dyDescent="0.15">
      <c r="A215" s="35" t="s">
        <v>336</v>
      </c>
      <c r="B215" s="44">
        <v>510</v>
      </c>
      <c r="C215" s="36" t="s">
        <v>333</v>
      </c>
      <c r="D215" s="36" t="s">
        <v>38</v>
      </c>
      <c r="E215" s="37">
        <v>46</v>
      </c>
      <c r="F215" s="36" t="s">
        <v>337</v>
      </c>
      <c r="G215" s="39">
        <v>4</v>
      </c>
      <c r="H215" s="44" t="s">
        <v>65</v>
      </c>
      <c r="I215" s="39">
        <v>18.5</v>
      </c>
      <c r="J215" s="41">
        <v>46000</v>
      </c>
      <c r="K215" s="41">
        <v>54343</v>
      </c>
      <c r="L215" s="41">
        <f t="shared" si="13"/>
        <v>1211524</v>
      </c>
      <c r="M215" s="41">
        <v>11937</v>
      </c>
      <c r="N215" s="41">
        <v>1223461</v>
      </c>
      <c r="O215" s="134"/>
    </row>
    <row r="216" spans="1:15" x14ac:dyDescent="0.15">
      <c r="A216" s="35" t="s">
        <v>336</v>
      </c>
      <c r="B216" s="44">
        <v>510</v>
      </c>
      <c r="C216" s="36" t="s">
        <v>333</v>
      </c>
      <c r="D216" s="36" t="s">
        <v>38</v>
      </c>
      <c r="E216" s="37">
        <v>113</v>
      </c>
      <c r="F216" s="36" t="s">
        <v>338</v>
      </c>
      <c r="G216" s="39">
        <v>4</v>
      </c>
      <c r="H216" s="44" t="s">
        <v>65</v>
      </c>
      <c r="I216" s="39">
        <v>18.5</v>
      </c>
      <c r="J216" s="41">
        <v>113000</v>
      </c>
      <c r="K216" s="41">
        <v>133496</v>
      </c>
      <c r="L216" s="41">
        <f t="shared" si="13"/>
        <v>2976164</v>
      </c>
      <c r="M216" s="41">
        <v>29324</v>
      </c>
      <c r="N216" s="41">
        <v>3005488</v>
      </c>
      <c r="O216" s="134"/>
    </row>
    <row r="217" spans="1:15" x14ac:dyDescent="0.15">
      <c r="A217" s="35" t="s">
        <v>230</v>
      </c>
      <c r="B217" s="44">
        <v>511</v>
      </c>
      <c r="C217" s="44" t="s">
        <v>339</v>
      </c>
      <c r="D217" s="36" t="s">
        <v>232</v>
      </c>
      <c r="E217" s="37">
        <v>17160000</v>
      </c>
      <c r="F217" s="36" t="s">
        <v>276</v>
      </c>
      <c r="G217" s="39">
        <v>7</v>
      </c>
      <c r="H217" s="36" t="s">
        <v>135</v>
      </c>
      <c r="I217" s="39">
        <v>6</v>
      </c>
      <c r="J217" s="41">
        <v>17160000000</v>
      </c>
      <c r="K217" s="41">
        <v>10009998570</v>
      </c>
      <c r="L217" s="41">
        <f>ROUND((K217/1000),0)</f>
        <v>10009999</v>
      </c>
      <c r="M217" s="41">
        <v>132416</v>
      </c>
      <c r="N217" s="41">
        <v>10142415</v>
      </c>
      <c r="O217" s="134"/>
    </row>
    <row r="218" spans="1:15" x14ac:dyDescent="0.15">
      <c r="A218" s="35" t="s">
        <v>230</v>
      </c>
      <c r="B218" s="44">
        <v>511</v>
      </c>
      <c r="C218" s="44" t="s">
        <v>339</v>
      </c>
      <c r="D218" s="36" t="s">
        <v>232</v>
      </c>
      <c r="E218" s="37">
        <v>3450000</v>
      </c>
      <c r="F218" s="36" t="s">
        <v>277</v>
      </c>
      <c r="G218" s="39">
        <v>7.7</v>
      </c>
      <c r="H218" s="36" t="s">
        <v>135</v>
      </c>
      <c r="I218" s="39">
        <v>6</v>
      </c>
      <c r="J218" s="41">
        <v>3450000000</v>
      </c>
      <c r="K218" s="41">
        <v>3450000000</v>
      </c>
      <c r="L218" s="41">
        <f>ROUND((K218/1000),0)</f>
        <v>3450000</v>
      </c>
      <c r="M218" s="41">
        <v>50089</v>
      </c>
      <c r="N218" s="41">
        <v>3500089</v>
      </c>
      <c r="O218" s="134"/>
    </row>
    <row r="219" spans="1:15" x14ac:dyDescent="0.15">
      <c r="A219" s="35" t="s">
        <v>234</v>
      </c>
      <c r="B219" s="44">
        <v>511</v>
      </c>
      <c r="C219" s="44" t="s">
        <v>339</v>
      </c>
      <c r="D219" s="36" t="s">
        <v>232</v>
      </c>
      <c r="E219" s="37">
        <v>3596000</v>
      </c>
      <c r="F219" s="36" t="s">
        <v>340</v>
      </c>
      <c r="G219" s="39">
        <v>10</v>
      </c>
      <c r="H219" s="36" t="s">
        <v>135</v>
      </c>
      <c r="I219" s="39">
        <v>6.25</v>
      </c>
      <c r="J219" s="41">
        <v>3596000000</v>
      </c>
      <c r="K219" s="41">
        <v>5391859832</v>
      </c>
      <c r="L219" s="41">
        <f>ROUND((K219/1000),0)</f>
        <v>5391860</v>
      </c>
      <c r="M219" s="41">
        <v>100774</v>
      </c>
      <c r="N219" s="41">
        <v>5492634</v>
      </c>
      <c r="O219" s="134"/>
    </row>
    <row r="220" spans="1:15" x14ac:dyDescent="0.15">
      <c r="A220" s="35"/>
      <c r="B220" s="44"/>
      <c r="C220" s="44"/>
      <c r="D220" s="36"/>
      <c r="E220" s="37"/>
      <c r="F220" s="36"/>
      <c r="G220" s="39"/>
      <c r="H220" s="36"/>
      <c r="I220" s="39"/>
      <c r="J220" s="41"/>
      <c r="K220" s="41"/>
      <c r="L220" s="41"/>
      <c r="M220" s="41"/>
      <c r="N220" s="41"/>
      <c r="O220" s="134"/>
    </row>
    <row r="221" spans="1:15" x14ac:dyDescent="0.15">
      <c r="A221" s="35" t="s">
        <v>258</v>
      </c>
      <c r="B221" s="44">
        <v>514</v>
      </c>
      <c r="C221" s="44" t="s">
        <v>341</v>
      </c>
      <c r="D221" s="36" t="s">
        <v>342</v>
      </c>
      <c r="E221" s="37">
        <v>65000</v>
      </c>
      <c r="F221" s="36" t="s">
        <v>281</v>
      </c>
      <c r="G221" s="39">
        <v>7.61</v>
      </c>
      <c r="H221" s="36" t="s">
        <v>343</v>
      </c>
      <c r="I221" s="39">
        <v>14.5</v>
      </c>
      <c r="J221" s="41">
        <v>65000000</v>
      </c>
      <c r="K221" s="41">
        <v>65000000</v>
      </c>
      <c r="L221" s="41">
        <f>ROUND((K221*$G$8/1000),0)</f>
        <v>33748000</v>
      </c>
      <c r="M221" s="41">
        <v>877476</v>
      </c>
      <c r="N221" s="41">
        <v>34625476</v>
      </c>
      <c r="O221" s="134"/>
    </row>
    <row r="222" spans="1:15" x14ac:dyDescent="0.15">
      <c r="A222" s="35" t="s">
        <v>344</v>
      </c>
      <c r="B222" s="44">
        <v>514</v>
      </c>
      <c r="C222" s="44" t="s">
        <v>341</v>
      </c>
      <c r="D222" s="36" t="s">
        <v>342</v>
      </c>
      <c r="E222" s="37">
        <v>1</v>
      </c>
      <c r="F222" s="36" t="s">
        <v>345</v>
      </c>
      <c r="G222" s="39">
        <v>7.75</v>
      </c>
      <c r="H222" s="36" t="s">
        <v>343</v>
      </c>
      <c r="I222" s="39">
        <v>15</v>
      </c>
      <c r="J222" s="41">
        <v>1000</v>
      </c>
      <c r="K222" s="41">
        <v>1355.47</v>
      </c>
      <c r="L222" s="41">
        <f>ROUND((K222*$G$8/1000),0)</f>
        <v>704</v>
      </c>
      <c r="M222" s="41">
        <v>18</v>
      </c>
      <c r="N222" s="41">
        <v>722</v>
      </c>
      <c r="O222" s="134"/>
    </row>
    <row r="223" spans="1:15" x14ac:dyDescent="0.15">
      <c r="A223" s="35" t="s">
        <v>264</v>
      </c>
      <c r="B223" s="44">
        <v>519</v>
      </c>
      <c r="C223" s="44" t="s">
        <v>346</v>
      </c>
      <c r="D223" s="36" t="s">
        <v>232</v>
      </c>
      <c r="E223" s="37">
        <v>34000000</v>
      </c>
      <c r="F223" s="36" t="s">
        <v>347</v>
      </c>
      <c r="G223" s="39">
        <v>6.5</v>
      </c>
      <c r="H223" s="36" t="s">
        <v>135</v>
      </c>
      <c r="I223" s="39">
        <v>7.25</v>
      </c>
      <c r="J223" s="41">
        <v>34000000000</v>
      </c>
      <c r="K223" s="41">
        <v>32266000000</v>
      </c>
      <c r="L223" s="41">
        <f>ROUND((K223/1000),0)</f>
        <v>32266000</v>
      </c>
      <c r="M223" s="41">
        <v>177863</v>
      </c>
      <c r="N223" s="41">
        <v>32443863</v>
      </c>
      <c r="O223" s="134"/>
    </row>
    <row r="224" spans="1:15" x14ac:dyDescent="0.15">
      <c r="A224" s="35" t="s">
        <v>264</v>
      </c>
      <c r="B224" s="44">
        <v>519</v>
      </c>
      <c r="C224" s="44" t="s">
        <v>346</v>
      </c>
      <c r="D224" s="36" t="s">
        <v>232</v>
      </c>
      <c r="E224" s="37">
        <v>6000000</v>
      </c>
      <c r="F224" s="36" t="s">
        <v>348</v>
      </c>
      <c r="G224" s="39">
        <v>0</v>
      </c>
      <c r="H224" s="36" t="s">
        <v>135</v>
      </c>
      <c r="I224" s="39">
        <v>7.5</v>
      </c>
      <c r="J224" s="41">
        <v>6000000000</v>
      </c>
      <c r="K224" s="41">
        <v>6000000000</v>
      </c>
      <c r="L224" s="41">
        <f>ROUND((K224/1000),0)</f>
        <v>6000000</v>
      </c>
      <c r="M224" s="41">
        <v>0</v>
      </c>
      <c r="N224" s="41">
        <v>6000000</v>
      </c>
      <c r="O224" s="134"/>
    </row>
    <row r="225" spans="1:15" x14ac:dyDescent="0.15">
      <c r="A225" s="35" t="s">
        <v>258</v>
      </c>
      <c r="B225" s="44">
        <v>536</v>
      </c>
      <c r="C225" s="44" t="s">
        <v>352</v>
      </c>
      <c r="D225" s="36" t="s">
        <v>38</v>
      </c>
      <c r="E225" s="37">
        <v>302</v>
      </c>
      <c r="F225" s="36" t="s">
        <v>353</v>
      </c>
      <c r="G225" s="39">
        <v>3.7</v>
      </c>
      <c r="H225" s="36" t="s">
        <v>65</v>
      </c>
      <c r="I225" s="39">
        <v>19.5</v>
      </c>
      <c r="J225" s="41">
        <v>302000</v>
      </c>
      <c r="K225" s="41">
        <v>225952.75</v>
      </c>
      <c r="L225" s="41">
        <f>ROUND((K225*$C$8/1000),0)</f>
        <v>5037397</v>
      </c>
      <c r="M225" s="41">
        <v>30147</v>
      </c>
      <c r="N225" s="41">
        <v>5067544</v>
      </c>
      <c r="O225" s="134"/>
    </row>
    <row r="226" spans="1:15" x14ac:dyDescent="0.15">
      <c r="A226" s="35" t="s">
        <v>344</v>
      </c>
      <c r="B226" s="44">
        <v>536</v>
      </c>
      <c r="C226" s="44" t="s">
        <v>352</v>
      </c>
      <c r="D226" s="36" t="s">
        <v>38</v>
      </c>
      <c r="E226" s="37">
        <v>19</v>
      </c>
      <c r="F226" s="36" t="s">
        <v>354</v>
      </c>
      <c r="G226" s="39">
        <v>4</v>
      </c>
      <c r="H226" s="36" t="s">
        <v>65</v>
      </c>
      <c r="I226" s="39">
        <v>19.5</v>
      </c>
      <c r="J226" s="41">
        <v>19000</v>
      </c>
      <c r="K226" s="41">
        <v>21795.68</v>
      </c>
      <c r="L226" s="41">
        <f>ROUND((K226*$C$8/1000),0)</f>
        <v>485914</v>
      </c>
      <c r="M226" s="41">
        <v>3140</v>
      </c>
      <c r="N226" s="41">
        <v>489054</v>
      </c>
      <c r="O226" s="134"/>
    </row>
    <row r="227" spans="1:15" x14ac:dyDescent="0.15">
      <c r="A227" s="35" t="s">
        <v>344</v>
      </c>
      <c r="B227" s="44">
        <v>536</v>
      </c>
      <c r="C227" s="44" t="s">
        <v>352</v>
      </c>
      <c r="D227" s="36" t="s">
        <v>38</v>
      </c>
      <c r="E227" s="37">
        <v>17</v>
      </c>
      <c r="F227" s="36" t="s">
        <v>355</v>
      </c>
      <c r="G227" s="39">
        <v>4.7</v>
      </c>
      <c r="H227" s="36" t="s">
        <v>65</v>
      </c>
      <c r="I227" s="39">
        <v>19.5</v>
      </c>
      <c r="J227" s="41">
        <v>17000</v>
      </c>
      <c r="K227" s="41">
        <v>19964.68</v>
      </c>
      <c r="L227" s="41">
        <f>ROUND((K227*$C$8/1000),0)</f>
        <v>445093</v>
      </c>
      <c r="M227" s="41">
        <v>3371</v>
      </c>
      <c r="N227" s="41">
        <v>448464</v>
      </c>
      <c r="O227" s="134"/>
    </row>
    <row r="228" spans="1:15" x14ac:dyDescent="0.15">
      <c r="A228" s="35" t="s">
        <v>344</v>
      </c>
      <c r="B228" s="44">
        <v>536</v>
      </c>
      <c r="C228" s="44" t="s">
        <v>352</v>
      </c>
      <c r="D228" s="36" t="s">
        <v>38</v>
      </c>
      <c r="E228" s="37">
        <v>11.5</v>
      </c>
      <c r="F228" s="36" t="s">
        <v>356</v>
      </c>
      <c r="G228" s="39">
        <v>5.5</v>
      </c>
      <c r="H228" s="36" t="s">
        <v>65</v>
      </c>
      <c r="I228" s="39">
        <v>19.5</v>
      </c>
      <c r="J228" s="41">
        <v>11500</v>
      </c>
      <c r="K228" s="41">
        <v>13870.16</v>
      </c>
      <c r="L228" s="41">
        <f>ROUND((K228*$C$8/1000),0)</f>
        <v>309222</v>
      </c>
      <c r="M228" s="41">
        <v>2731</v>
      </c>
      <c r="N228" s="41">
        <v>311953</v>
      </c>
      <c r="O228" s="134"/>
    </row>
    <row r="229" spans="1:15" x14ac:dyDescent="0.15">
      <c r="A229" s="35" t="s">
        <v>357</v>
      </c>
      <c r="B229" s="44">
        <v>536</v>
      </c>
      <c r="C229" s="44" t="s">
        <v>352</v>
      </c>
      <c r="D229" s="36" t="s">
        <v>38</v>
      </c>
      <c r="E229" s="37">
        <v>20</v>
      </c>
      <c r="F229" s="36" t="s">
        <v>358</v>
      </c>
      <c r="G229" s="39">
        <v>7.5</v>
      </c>
      <c r="H229" s="36" t="s">
        <v>65</v>
      </c>
      <c r="I229" s="39">
        <v>19.5</v>
      </c>
      <c r="J229" s="41">
        <v>20000</v>
      </c>
      <c r="K229" s="41">
        <v>25760.82</v>
      </c>
      <c r="L229" s="41">
        <f>ROUND((K229*$C$8/1000),0)</f>
        <v>574312</v>
      </c>
      <c r="M229" s="41">
        <v>6864</v>
      </c>
      <c r="N229" s="41">
        <v>581176</v>
      </c>
      <c r="O229" s="134"/>
    </row>
    <row r="230" spans="1:15" x14ac:dyDescent="0.15">
      <c r="A230" s="35"/>
      <c r="B230" s="44"/>
      <c r="C230" s="44"/>
      <c r="D230" s="36"/>
      <c r="E230" s="37"/>
      <c r="F230" s="36"/>
      <c r="G230" s="39"/>
      <c r="H230" s="36"/>
      <c r="I230" s="39"/>
      <c r="J230" s="41"/>
      <c r="K230" s="41"/>
      <c r="L230" s="41"/>
      <c r="M230" s="41"/>
      <c r="N230" s="41"/>
      <c r="O230" s="134"/>
    </row>
    <row r="231" spans="1:15" x14ac:dyDescent="0.15">
      <c r="A231" s="35" t="s">
        <v>69</v>
      </c>
      <c r="B231" s="44">
        <v>557</v>
      </c>
      <c r="C231" s="44" t="s">
        <v>359</v>
      </c>
      <c r="D231" s="36" t="s">
        <v>38</v>
      </c>
      <c r="E231" s="37">
        <v>120.8</v>
      </c>
      <c r="F231" s="36" t="s">
        <v>233</v>
      </c>
      <c r="G231" s="39">
        <v>4.2</v>
      </c>
      <c r="H231" s="36" t="s">
        <v>57</v>
      </c>
      <c r="I231" s="39">
        <v>9.75</v>
      </c>
      <c r="J231" s="41">
        <v>120800</v>
      </c>
      <c r="K231" s="41">
        <v>0</v>
      </c>
      <c r="L231" s="41">
        <f>ROUND((K231*$C$8/1000),0)</f>
        <v>0</v>
      </c>
      <c r="M231" s="41"/>
      <c r="N231" s="41"/>
      <c r="O231" s="134"/>
    </row>
    <row r="232" spans="1:15" x14ac:dyDescent="0.15">
      <c r="A232" s="35" t="s">
        <v>360</v>
      </c>
      <c r="B232" s="44">
        <v>557</v>
      </c>
      <c r="C232" s="44" t="s">
        <v>359</v>
      </c>
      <c r="D232" s="36" t="s">
        <v>38</v>
      </c>
      <c r="E232" s="37">
        <v>41.9</v>
      </c>
      <c r="F232" s="36" t="s">
        <v>235</v>
      </c>
      <c r="G232" s="39">
        <v>5</v>
      </c>
      <c r="H232" s="36" t="s">
        <v>57</v>
      </c>
      <c r="I232" s="39">
        <v>19.5</v>
      </c>
      <c r="J232" s="41"/>
      <c r="K232" s="41"/>
      <c r="L232" s="41"/>
      <c r="M232" s="41"/>
      <c r="N232" s="41"/>
      <c r="O232" s="134"/>
    </row>
    <row r="233" spans="1:15" x14ac:dyDescent="0.15">
      <c r="A233" s="35" t="s">
        <v>360</v>
      </c>
      <c r="B233" s="44">
        <v>557</v>
      </c>
      <c r="C233" s="44" t="s">
        <v>359</v>
      </c>
      <c r="D233" s="36" t="s">
        <v>38</v>
      </c>
      <c r="E233" s="37">
        <v>11</v>
      </c>
      <c r="F233" s="36" t="s">
        <v>361</v>
      </c>
      <c r="G233" s="39">
        <v>5</v>
      </c>
      <c r="H233" s="36" t="s">
        <v>57</v>
      </c>
      <c r="I233" s="39">
        <v>19.75</v>
      </c>
      <c r="J233" s="41"/>
      <c r="K233" s="41"/>
      <c r="L233" s="41"/>
      <c r="M233" s="41"/>
      <c r="N233" s="41"/>
      <c r="O233" s="134"/>
    </row>
    <row r="234" spans="1:15" x14ac:dyDescent="0.15">
      <c r="A234" s="35" t="s">
        <v>360</v>
      </c>
      <c r="B234" s="44">
        <v>557</v>
      </c>
      <c r="C234" s="44" t="s">
        <v>359</v>
      </c>
      <c r="D234" s="36" t="s">
        <v>38</v>
      </c>
      <c r="E234" s="37">
        <v>64</v>
      </c>
      <c r="F234" s="36" t="s">
        <v>362</v>
      </c>
      <c r="G234" s="39">
        <v>3</v>
      </c>
      <c r="H234" s="36" t="s">
        <v>57</v>
      </c>
      <c r="I234" s="39">
        <v>20</v>
      </c>
      <c r="J234" s="41"/>
      <c r="K234" s="41"/>
      <c r="L234" s="41"/>
      <c r="M234" s="41"/>
      <c r="N234" s="41"/>
      <c r="O234" s="134"/>
    </row>
    <row r="235" spans="1:15" x14ac:dyDescent="0.15">
      <c r="A235" s="35" t="s">
        <v>264</v>
      </c>
      <c r="B235" s="44">
        <v>571</v>
      </c>
      <c r="C235" s="44" t="s">
        <v>363</v>
      </c>
      <c r="D235" s="36" t="s">
        <v>232</v>
      </c>
      <c r="E235" s="37">
        <v>90000000</v>
      </c>
      <c r="F235" s="36" t="s">
        <v>364</v>
      </c>
      <c r="G235" s="39">
        <v>5</v>
      </c>
      <c r="H235" s="36" t="s">
        <v>135</v>
      </c>
      <c r="I235" s="39">
        <v>6.5</v>
      </c>
      <c r="J235" s="41">
        <v>90000000000</v>
      </c>
      <c r="K235" s="41">
        <v>90000000000</v>
      </c>
      <c r="L235" s="41">
        <f>ROUND((K235/1000),0)</f>
        <v>90000000</v>
      </c>
      <c r="M235" s="41">
        <v>364120</v>
      </c>
      <c r="N235" s="41">
        <v>90364120</v>
      </c>
      <c r="O235" s="134"/>
    </row>
    <row r="236" spans="1:15" x14ac:dyDescent="0.15">
      <c r="A236" s="35" t="s">
        <v>264</v>
      </c>
      <c r="B236" s="44">
        <v>571</v>
      </c>
      <c r="C236" s="44" t="s">
        <v>363</v>
      </c>
      <c r="D236" s="36" t="s">
        <v>232</v>
      </c>
      <c r="E236" s="37">
        <v>21495000</v>
      </c>
      <c r="F236" s="36" t="s">
        <v>365</v>
      </c>
      <c r="G236" s="39">
        <v>0</v>
      </c>
      <c r="H236" s="36" t="s">
        <v>135</v>
      </c>
      <c r="I236" s="39">
        <v>6.75</v>
      </c>
      <c r="J236" s="41">
        <v>21495000000</v>
      </c>
      <c r="K236" s="41">
        <v>21495000000</v>
      </c>
      <c r="L236" s="41">
        <f>ROUND((K236/1000),0)</f>
        <v>21495000</v>
      </c>
      <c r="M236" s="41">
        <v>0</v>
      </c>
      <c r="N236" s="41">
        <v>21495000</v>
      </c>
      <c r="O236" s="134"/>
    </row>
    <row r="237" spans="1:15" x14ac:dyDescent="0.15">
      <c r="A237" s="35" t="s">
        <v>264</v>
      </c>
      <c r="B237" s="44">
        <v>571</v>
      </c>
      <c r="C237" s="44" t="s">
        <v>363</v>
      </c>
      <c r="D237" s="36" t="s">
        <v>232</v>
      </c>
      <c r="E237" s="37">
        <v>3500000</v>
      </c>
      <c r="F237" s="36" t="s">
        <v>366</v>
      </c>
      <c r="G237" s="39">
        <v>0</v>
      </c>
      <c r="H237" s="36" t="s">
        <v>135</v>
      </c>
      <c r="I237" s="39">
        <v>6.75</v>
      </c>
      <c r="J237" s="41">
        <v>3500000000</v>
      </c>
      <c r="K237" s="41">
        <v>3500000000</v>
      </c>
      <c r="L237" s="41">
        <f>ROUND((K237/1000),0)</f>
        <v>3500000</v>
      </c>
      <c r="M237" s="41">
        <v>0</v>
      </c>
      <c r="N237" s="41">
        <v>3500000</v>
      </c>
      <c r="O237" s="134"/>
    </row>
    <row r="238" spans="1:15" x14ac:dyDescent="0.15">
      <c r="A238" s="35" t="s">
        <v>264</v>
      </c>
      <c r="B238" s="44">
        <v>571</v>
      </c>
      <c r="C238" s="44" t="s">
        <v>363</v>
      </c>
      <c r="D238" s="36" t="s">
        <v>232</v>
      </c>
      <c r="E238" s="37">
        <v>5000</v>
      </c>
      <c r="F238" s="36" t="s">
        <v>367</v>
      </c>
      <c r="G238" s="39">
        <v>0</v>
      </c>
      <c r="H238" s="36" t="s">
        <v>135</v>
      </c>
      <c r="I238" s="39">
        <v>6.75</v>
      </c>
      <c r="J238" s="41">
        <v>5000000</v>
      </c>
      <c r="K238" s="41">
        <v>5000000</v>
      </c>
      <c r="L238" s="41">
        <f>ROUND((K238/1000),0)</f>
        <v>5000</v>
      </c>
      <c r="M238" s="41">
        <v>0</v>
      </c>
      <c r="N238" s="41">
        <v>5000</v>
      </c>
      <c r="O238" s="134"/>
    </row>
    <row r="239" spans="1:15" x14ac:dyDescent="0.15">
      <c r="A239" s="35"/>
      <c r="B239" s="44"/>
      <c r="C239" s="44"/>
      <c r="D239" s="36"/>
      <c r="E239" s="37"/>
      <c r="F239" s="36"/>
      <c r="G239" s="39"/>
      <c r="H239" s="36"/>
      <c r="I239" s="39"/>
      <c r="J239" s="39"/>
      <c r="K239" s="41"/>
      <c r="L239" s="41"/>
      <c r="M239" s="41"/>
      <c r="N239" s="41"/>
      <c r="O239" s="134"/>
    </row>
    <row r="240" spans="1:15" x14ac:dyDescent="0.15">
      <c r="A240" s="35" t="s">
        <v>332</v>
      </c>
      <c r="B240" s="44">
        <v>582</v>
      </c>
      <c r="C240" s="44" t="s">
        <v>368</v>
      </c>
      <c r="D240" s="36" t="s">
        <v>38</v>
      </c>
      <c r="E240" s="37">
        <v>750</v>
      </c>
      <c r="F240" s="36" t="s">
        <v>353</v>
      </c>
      <c r="G240" s="39">
        <v>4.5</v>
      </c>
      <c r="H240" s="36" t="s">
        <v>65</v>
      </c>
      <c r="I240" s="39">
        <v>18.5</v>
      </c>
      <c r="J240" s="41">
        <v>750000</v>
      </c>
      <c r="K240" s="41">
        <v>647542</v>
      </c>
      <c r="L240" s="41">
        <f t="shared" ref="L240:L245" si="14">ROUND((K240*$C$8/1000),0)</f>
        <v>14436321</v>
      </c>
      <c r="M240" s="41">
        <v>159734</v>
      </c>
      <c r="N240" s="41">
        <v>14596055</v>
      </c>
      <c r="O240" s="134"/>
    </row>
    <row r="241" spans="1:15" x14ac:dyDescent="0.15">
      <c r="A241" s="35" t="s">
        <v>336</v>
      </c>
      <c r="B241" s="44">
        <v>582</v>
      </c>
      <c r="C241" s="44" t="s">
        <v>368</v>
      </c>
      <c r="D241" s="36" t="s">
        <v>38</v>
      </c>
      <c r="E241" s="37">
        <v>45</v>
      </c>
      <c r="F241" s="36" t="s">
        <v>354</v>
      </c>
      <c r="G241" s="39">
        <v>4.5</v>
      </c>
      <c r="H241" s="36" t="s">
        <v>65</v>
      </c>
      <c r="I241" s="39">
        <v>18.5</v>
      </c>
      <c r="J241" s="41">
        <v>45000</v>
      </c>
      <c r="K241" s="41">
        <v>38911</v>
      </c>
      <c r="L241" s="41">
        <f t="shared" si="14"/>
        <v>867483</v>
      </c>
      <c r="M241" s="41">
        <v>9598</v>
      </c>
      <c r="N241" s="41">
        <v>877081</v>
      </c>
      <c r="O241" s="134"/>
    </row>
    <row r="242" spans="1:15" x14ac:dyDescent="0.15">
      <c r="A242" s="35" t="s">
        <v>336</v>
      </c>
      <c r="B242" s="44">
        <v>582</v>
      </c>
      <c r="C242" s="44" t="s">
        <v>368</v>
      </c>
      <c r="D242" s="36" t="s">
        <v>38</v>
      </c>
      <c r="E242" s="37">
        <v>19</v>
      </c>
      <c r="F242" s="36" t="s">
        <v>355</v>
      </c>
      <c r="G242" s="39">
        <v>4.5</v>
      </c>
      <c r="H242" s="36" t="s">
        <v>65</v>
      </c>
      <c r="I242" s="39">
        <v>18.5</v>
      </c>
      <c r="J242" s="41">
        <v>19000</v>
      </c>
      <c r="K242" s="41">
        <v>21210</v>
      </c>
      <c r="L242" s="41">
        <f t="shared" si="14"/>
        <v>472856</v>
      </c>
      <c r="M242" s="41">
        <v>5232</v>
      </c>
      <c r="N242" s="41">
        <v>478088</v>
      </c>
      <c r="O242" s="134"/>
    </row>
    <row r="243" spans="1:15" x14ac:dyDescent="0.15">
      <c r="A243" s="35" t="s">
        <v>336</v>
      </c>
      <c r="B243" s="44">
        <v>582</v>
      </c>
      <c r="C243" s="44" t="s">
        <v>368</v>
      </c>
      <c r="D243" s="36" t="s">
        <v>38</v>
      </c>
      <c r="E243" s="37">
        <v>9</v>
      </c>
      <c r="F243" s="36" t="s">
        <v>356</v>
      </c>
      <c r="G243" s="39">
        <v>4.5</v>
      </c>
      <c r="H243" s="36" t="s">
        <v>65</v>
      </c>
      <c r="I243" s="39">
        <v>18.5</v>
      </c>
      <c r="J243" s="41">
        <v>9000</v>
      </c>
      <c r="K243" s="41">
        <v>10047</v>
      </c>
      <c r="L243" s="41">
        <f t="shared" si="14"/>
        <v>223988</v>
      </c>
      <c r="M243" s="41">
        <v>2478</v>
      </c>
      <c r="N243" s="41">
        <v>226466</v>
      </c>
      <c r="O243" s="134"/>
    </row>
    <row r="244" spans="1:15" x14ac:dyDescent="0.15">
      <c r="A244" s="35" t="s">
        <v>336</v>
      </c>
      <c r="B244" s="44">
        <v>582</v>
      </c>
      <c r="C244" s="44" t="s">
        <v>368</v>
      </c>
      <c r="D244" s="36" t="s">
        <v>38</v>
      </c>
      <c r="E244" s="37">
        <v>24.6</v>
      </c>
      <c r="F244" s="36" t="s">
        <v>358</v>
      </c>
      <c r="G244" s="39">
        <v>4.5</v>
      </c>
      <c r="H244" s="36" t="s">
        <v>65</v>
      </c>
      <c r="I244" s="39">
        <v>18.5</v>
      </c>
      <c r="J244" s="41">
        <v>24600</v>
      </c>
      <c r="K244" s="41">
        <v>27462</v>
      </c>
      <c r="L244" s="41">
        <f t="shared" si="14"/>
        <v>612239</v>
      </c>
      <c r="M244" s="41">
        <v>6774</v>
      </c>
      <c r="N244" s="41">
        <v>619013</v>
      </c>
      <c r="O244" s="134"/>
    </row>
    <row r="245" spans="1:15" x14ac:dyDescent="0.15">
      <c r="A245" s="35" t="s">
        <v>336</v>
      </c>
      <c r="B245" s="44">
        <v>582</v>
      </c>
      <c r="C245" s="44" t="s">
        <v>368</v>
      </c>
      <c r="D245" s="36" t="s">
        <v>38</v>
      </c>
      <c r="E245" s="37">
        <v>112.4</v>
      </c>
      <c r="F245" s="36" t="s">
        <v>369</v>
      </c>
      <c r="G245" s="39">
        <v>4.5</v>
      </c>
      <c r="H245" s="36" t="s">
        <v>65</v>
      </c>
      <c r="I245" s="39">
        <v>18.5</v>
      </c>
      <c r="J245" s="41">
        <v>112400</v>
      </c>
      <c r="K245" s="41">
        <v>125475</v>
      </c>
      <c r="L245" s="41">
        <f t="shared" si="14"/>
        <v>2797343</v>
      </c>
      <c r="M245" s="41">
        <v>30952</v>
      </c>
      <c r="N245" s="41">
        <v>2828295</v>
      </c>
      <c r="O245" s="134"/>
    </row>
    <row r="246" spans="1:15" x14ac:dyDescent="0.15">
      <c r="A246" s="35"/>
      <c r="B246" s="44"/>
      <c r="C246" s="44"/>
      <c r="D246" s="36"/>
      <c r="E246" s="37"/>
      <c r="F246" s="36"/>
      <c r="G246" s="39"/>
      <c r="H246" s="36"/>
      <c r="I246" s="39"/>
      <c r="J246" s="39"/>
      <c r="K246" s="41"/>
      <c r="L246" s="41"/>
      <c r="M246" s="41"/>
      <c r="N246" s="41"/>
      <c r="O246" s="134"/>
    </row>
    <row r="247" spans="1:15" x14ac:dyDescent="0.15">
      <c r="A247" s="35" t="s">
        <v>264</v>
      </c>
      <c r="B247" s="44">
        <v>602</v>
      </c>
      <c r="C247" s="44" t="s">
        <v>370</v>
      </c>
      <c r="D247" s="36" t="s">
        <v>232</v>
      </c>
      <c r="E247" s="37">
        <v>34500000</v>
      </c>
      <c r="F247" s="36" t="s">
        <v>371</v>
      </c>
      <c r="G247" s="39">
        <v>6</v>
      </c>
      <c r="H247" s="36" t="s">
        <v>135</v>
      </c>
      <c r="I247" s="39">
        <v>6.75</v>
      </c>
      <c r="J247" s="41">
        <v>34500000000</v>
      </c>
      <c r="K247" s="41">
        <v>0</v>
      </c>
      <c r="L247" s="41">
        <f>ROUND((K247/1000),0)</f>
        <v>0</v>
      </c>
      <c r="M247" s="41"/>
      <c r="N247" s="41"/>
      <c r="O247" s="134"/>
    </row>
    <row r="248" spans="1:15" x14ac:dyDescent="0.15">
      <c r="A248" s="35" t="s">
        <v>372</v>
      </c>
      <c r="B248" s="44">
        <v>602</v>
      </c>
      <c r="C248" s="44" t="s">
        <v>370</v>
      </c>
      <c r="D248" s="36" t="s">
        <v>232</v>
      </c>
      <c r="E248" s="37">
        <v>30500000</v>
      </c>
      <c r="F248" s="36" t="s">
        <v>373</v>
      </c>
      <c r="G248" s="39">
        <v>1</v>
      </c>
      <c r="H248" s="36" t="s">
        <v>135</v>
      </c>
      <c r="I248" s="39">
        <v>7</v>
      </c>
      <c r="J248" s="41">
        <v>30500000000</v>
      </c>
      <c r="K248" s="41">
        <v>0</v>
      </c>
      <c r="L248" s="41">
        <f>ROUND((K248/1000),0)</f>
        <v>0</v>
      </c>
      <c r="M248" s="41"/>
      <c r="N248" s="41"/>
      <c r="O248" s="134"/>
    </row>
    <row r="249" spans="1:15" x14ac:dyDescent="0.15">
      <c r="A249" s="35" t="s">
        <v>258</v>
      </c>
      <c r="B249" s="44">
        <v>607</v>
      </c>
      <c r="C249" s="44" t="s">
        <v>374</v>
      </c>
      <c r="D249" s="36" t="s">
        <v>232</v>
      </c>
      <c r="E249" s="37">
        <v>52800000</v>
      </c>
      <c r="F249" s="36" t="s">
        <v>290</v>
      </c>
      <c r="G249" s="39">
        <v>7.5</v>
      </c>
      <c r="H249" s="36" t="s">
        <v>135</v>
      </c>
      <c r="I249" s="39">
        <v>9.75</v>
      </c>
      <c r="J249" s="41">
        <v>52800000000</v>
      </c>
      <c r="K249" s="41">
        <v>52800000000</v>
      </c>
      <c r="L249" s="41">
        <f>ROUND((K249/1000),0)</f>
        <v>52800000</v>
      </c>
      <c r="M249" s="41">
        <v>630951</v>
      </c>
      <c r="N249" s="41">
        <v>53430951</v>
      </c>
      <c r="O249" s="134"/>
    </row>
    <row r="250" spans="1:15" x14ac:dyDescent="0.15">
      <c r="A250" s="35" t="s">
        <v>258</v>
      </c>
      <c r="B250" s="44">
        <v>607</v>
      </c>
      <c r="C250" s="44" t="s">
        <v>374</v>
      </c>
      <c r="D250" s="36" t="s">
        <v>232</v>
      </c>
      <c r="E250" s="37">
        <v>2700000</v>
      </c>
      <c r="F250" s="36" t="s">
        <v>375</v>
      </c>
      <c r="G250" s="39">
        <v>9</v>
      </c>
      <c r="H250" s="36" t="s">
        <v>135</v>
      </c>
      <c r="I250" s="39">
        <v>9.75</v>
      </c>
      <c r="J250" s="41">
        <v>2700000000</v>
      </c>
      <c r="K250" s="41">
        <v>2700000000</v>
      </c>
      <c r="L250" s="41">
        <f>ROUND((K250/1000),0)</f>
        <v>2700000</v>
      </c>
      <c r="M250" s="41">
        <v>38501</v>
      </c>
      <c r="N250" s="41">
        <v>2738501</v>
      </c>
      <c r="O250" s="134"/>
    </row>
    <row r="251" spans="1:15" x14ac:dyDescent="0.15">
      <c r="A251" s="35" t="s">
        <v>258</v>
      </c>
      <c r="B251" s="44">
        <v>607</v>
      </c>
      <c r="C251" s="44" t="s">
        <v>374</v>
      </c>
      <c r="D251" s="36" t="s">
        <v>232</v>
      </c>
      <c r="E251" s="37">
        <v>4500000</v>
      </c>
      <c r="F251" s="36" t="s">
        <v>291</v>
      </c>
      <c r="G251" s="39">
        <v>0</v>
      </c>
      <c r="H251" s="36" t="s">
        <v>135</v>
      </c>
      <c r="I251" s="39">
        <v>10</v>
      </c>
      <c r="J251" s="41">
        <v>4500000000</v>
      </c>
      <c r="K251" s="41">
        <v>4500000000</v>
      </c>
      <c r="L251" s="41">
        <f>ROUND((K251/1000),0)</f>
        <v>4500000</v>
      </c>
      <c r="M251" s="41">
        <v>0</v>
      </c>
      <c r="N251" s="41">
        <v>4500000</v>
      </c>
      <c r="O251" s="134"/>
    </row>
    <row r="252" spans="1:15" x14ac:dyDescent="0.15">
      <c r="A252" s="35"/>
      <c r="B252" s="44"/>
      <c r="C252" s="44"/>
      <c r="D252" s="36"/>
      <c r="E252" s="37"/>
      <c r="F252" s="36"/>
      <c r="G252" s="39"/>
      <c r="H252" s="36"/>
      <c r="I252" s="39"/>
      <c r="J252" s="39"/>
      <c r="K252" s="41"/>
      <c r="L252" s="41"/>
      <c r="M252" s="41"/>
      <c r="N252" s="41"/>
      <c r="O252" s="134"/>
    </row>
    <row r="253" spans="1:15" x14ac:dyDescent="0.15">
      <c r="A253" s="35" t="s">
        <v>264</v>
      </c>
      <c r="B253" s="44">
        <v>612</v>
      </c>
      <c r="C253" s="44" t="s">
        <v>376</v>
      </c>
      <c r="D253" s="36" t="s">
        <v>232</v>
      </c>
      <c r="E253" s="37">
        <v>34500000</v>
      </c>
      <c r="F253" s="36" t="s">
        <v>377</v>
      </c>
      <c r="G253" s="39">
        <v>6</v>
      </c>
      <c r="H253" s="36" t="s">
        <v>135</v>
      </c>
      <c r="I253" s="39">
        <v>7.25</v>
      </c>
      <c r="J253" s="41">
        <v>34500000000</v>
      </c>
      <c r="K253" s="41">
        <v>34500000000</v>
      </c>
      <c r="L253" s="41">
        <f>ROUND((K253/1000),0)</f>
        <v>34500000</v>
      </c>
      <c r="M253" s="41">
        <v>166894</v>
      </c>
      <c r="N253" s="41">
        <v>34666894</v>
      </c>
      <c r="O253" s="134"/>
    </row>
    <row r="254" spans="1:15" x14ac:dyDescent="0.15">
      <c r="A254" s="35" t="s">
        <v>264</v>
      </c>
      <c r="B254" s="44">
        <v>612</v>
      </c>
      <c r="C254" s="44" t="s">
        <v>376</v>
      </c>
      <c r="D254" s="36" t="s">
        <v>232</v>
      </c>
      <c r="E254" s="37">
        <v>10500000</v>
      </c>
      <c r="F254" s="36" t="s">
        <v>378</v>
      </c>
      <c r="G254" s="39">
        <v>0</v>
      </c>
      <c r="H254" s="36" t="s">
        <v>135</v>
      </c>
      <c r="I254" s="39">
        <v>7.5</v>
      </c>
      <c r="J254" s="41">
        <v>10500000000</v>
      </c>
      <c r="K254" s="41">
        <v>10500000000</v>
      </c>
      <c r="L254" s="41">
        <f>ROUND((K254/1000),0)</f>
        <v>10500000</v>
      </c>
      <c r="M254" s="41">
        <v>0</v>
      </c>
      <c r="N254" s="41">
        <v>10500000</v>
      </c>
      <c r="O254" s="134"/>
    </row>
    <row r="255" spans="1:15" x14ac:dyDescent="0.15">
      <c r="A255" s="35" t="s">
        <v>264</v>
      </c>
      <c r="B255" s="44">
        <v>614</v>
      </c>
      <c r="C255" s="44" t="s">
        <v>379</v>
      </c>
      <c r="D255" s="36" t="s">
        <v>232</v>
      </c>
      <c r="E255" s="37">
        <v>13500000</v>
      </c>
      <c r="F255" s="36" t="s">
        <v>380</v>
      </c>
      <c r="G255" s="39">
        <v>6.5</v>
      </c>
      <c r="H255" s="36" t="s">
        <v>135</v>
      </c>
      <c r="I255" s="39">
        <v>6.5</v>
      </c>
      <c r="J255" s="41">
        <v>13500000000</v>
      </c>
      <c r="K255" s="41">
        <v>13500000000</v>
      </c>
      <c r="L255" s="41">
        <f>ROUND((K255/1000),0)</f>
        <v>13500000</v>
      </c>
      <c r="M255" s="41">
        <v>211892</v>
      </c>
      <c r="N255" s="41">
        <v>13711892</v>
      </c>
      <c r="O255" s="134"/>
    </row>
    <row r="256" spans="1:15" x14ac:dyDescent="0.15">
      <c r="A256" s="35" t="s">
        <v>264</v>
      </c>
      <c r="B256" s="44">
        <v>614</v>
      </c>
      <c r="C256" s="44" t="s">
        <v>379</v>
      </c>
      <c r="D256" s="36" t="s">
        <v>232</v>
      </c>
      <c r="E256" s="37">
        <v>10500000</v>
      </c>
      <c r="F256" s="36" t="s">
        <v>381</v>
      </c>
      <c r="G256" s="39">
        <v>0</v>
      </c>
      <c r="H256" s="36" t="s">
        <v>135</v>
      </c>
      <c r="I256" s="39">
        <v>6.75</v>
      </c>
      <c r="J256" s="41">
        <v>10500000000</v>
      </c>
      <c r="K256" s="41">
        <v>10500000000</v>
      </c>
      <c r="L256" s="41">
        <f>ROUND((K256/1000),0)</f>
        <v>10500000</v>
      </c>
      <c r="M256" s="41">
        <v>0</v>
      </c>
      <c r="N256" s="41">
        <v>10500000</v>
      </c>
      <c r="O256" s="134"/>
    </row>
    <row r="257" spans="1:15" x14ac:dyDescent="0.15">
      <c r="A257" s="35"/>
      <c r="B257" s="44"/>
      <c r="C257" s="44"/>
      <c r="D257" s="36"/>
      <c r="E257" s="37"/>
      <c r="F257" s="36"/>
      <c r="G257" s="39"/>
      <c r="H257" s="36"/>
      <c r="I257" s="39"/>
      <c r="J257" s="41"/>
      <c r="K257" s="41"/>
      <c r="L257" s="41"/>
      <c r="M257" s="41"/>
      <c r="N257" s="41"/>
      <c r="O257" s="134"/>
    </row>
    <row r="258" spans="1:15" x14ac:dyDescent="0.15">
      <c r="A258" s="35" t="s">
        <v>382</v>
      </c>
      <c r="B258" s="44">
        <v>626</v>
      </c>
      <c r="C258" s="44" t="s">
        <v>383</v>
      </c>
      <c r="D258" s="36" t="s">
        <v>342</v>
      </c>
      <c r="E258" s="37">
        <v>100000</v>
      </c>
      <c r="F258" s="36" t="s">
        <v>384</v>
      </c>
      <c r="G258" s="39">
        <v>0</v>
      </c>
      <c r="H258" s="36" t="s">
        <v>261</v>
      </c>
      <c r="I258" s="39">
        <v>0.5</v>
      </c>
      <c r="J258" s="41"/>
      <c r="K258" s="41"/>
      <c r="L258" s="41"/>
      <c r="M258" s="41"/>
      <c r="N258" s="41"/>
      <c r="O258" s="134"/>
    </row>
    <row r="259" spans="1:15" x14ac:dyDescent="0.15">
      <c r="A259" s="35" t="s">
        <v>382</v>
      </c>
      <c r="B259" s="44">
        <v>626</v>
      </c>
      <c r="C259" s="44" t="s">
        <v>383</v>
      </c>
      <c r="D259" s="36" t="s">
        <v>342</v>
      </c>
      <c r="E259" s="37">
        <v>100000</v>
      </c>
      <c r="F259" s="36" t="s">
        <v>385</v>
      </c>
      <c r="G259" s="39">
        <v>0</v>
      </c>
      <c r="H259" s="36" t="s">
        <v>261</v>
      </c>
      <c r="I259" s="39">
        <v>0.25</v>
      </c>
      <c r="J259" s="41"/>
      <c r="K259" s="41"/>
      <c r="L259" s="41"/>
      <c r="M259" s="41"/>
      <c r="N259" s="41"/>
      <c r="O259" s="134"/>
    </row>
    <row r="260" spans="1:15" x14ac:dyDescent="0.15">
      <c r="A260" s="35" t="s">
        <v>264</v>
      </c>
      <c r="B260" s="44">
        <v>628</v>
      </c>
      <c r="C260" s="44" t="s">
        <v>386</v>
      </c>
      <c r="D260" s="36" t="s">
        <v>232</v>
      </c>
      <c r="E260" s="37">
        <v>33500000</v>
      </c>
      <c r="F260" s="36" t="s">
        <v>387</v>
      </c>
      <c r="G260" s="39">
        <v>6.5</v>
      </c>
      <c r="H260" s="36" t="s">
        <v>135</v>
      </c>
      <c r="I260" s="39">
        <v>7.25</v>
      </c>
      <c r="J260" s="41">
        <v>33500000000</v>
      </c>
      <c r="K260" s="41">
        <v>33500000000</v>
      </c>
      <c r="L260" s="41">
        <f>ROUND((K260/1000),0)</f>
        <v>33500000</v>
      </c>
      <c r="M260" s="41">
        <v>175248</v>
      </c>
      <c r="N260" s="41">
        <v>33675248</v>
      </c>
      <c r="O260" s="134"/>
    </row>
    <row r="261" spans="1:15" x14ac:dyDescent="0.15">
      <c r="A261" s="35" t="s">
        <v>264</v>
      </c>
      <c r="B261" s="44">
        <v>628</v>
      </c>
      <c r="C261" s="44" t="s">
        <v>386</v>
      </c>
      <c r="D261" s="36" t="s">
        <v>232</v>
      </c>
      <c r="E261" s="37">
        <v>6500000</v>
      </c>
      <c r="F261" s="36" t="s">
        <v>388</v>
      </c>
      <c r="G261" s="39">
        <v>0</v>
      </c>
      <c r="H261" s="36" t="s">
        <v>135</v>
      </c>
      <c r="I261" s="39">
        <v>7.5</v>
      </c>
      <c r="J261" s="41">
        <v>6500000000</v>
      </c>
      <c r="K261" s="41">
        <v>6500000000</v>
      </c>
      <c r="L261" s="41">
        <f>ROUND((K261/1000),0)</f>
        <v>6500000</v>
      </c>
      <c r="M261" s="41">
        <v>0</v>
      </c>
      <c r="N261" s="41">
        <v>6500000</v>
      </c>
      <c r="O261" s="134"/>
    </row>
    <row r="262" spans="1:15" x14ac:dyDescent="0.15">
      <c r="A262" s="35" t="s">
        <v>264</v>
      </c>
      <c r="B262" s="44">
        <v>631</v>
      </c>
      <c r="C262" s="44" t="s">
        <v>389</v>
      </c>
      <c r="D262" s="36" t="s">
        <v>232</v>
      </c>
      <c r="E262" s="37">
        <v>25000000</v>
      </c>
      <c r="F262" s="36" t="s">
        <v>390</v>
      </c>
      <c r="G262" s="39">
        <v>6.5</v>
      </c>
      <c r="H262" s="36" t="s">
        <v>135</v>
      </c>
      <c r="I262" s="39">
        <v>6</v>
      </c>
      <c r="J262" s="41">
        <v>25000000000</v>
      </c>
      <c r="K262" s="41">
        <v>25000000000</v>
      </c>
      <c r="L262" s="41">
        <f>ROUND((K262/1000),0)</f>
        <v>25000000</v>
      </c>
      <c r="M262" s="41">
        <v>130782</v>
      </c>
      <c r="N262" s="41">
        <v>25130782</v>
      </c>
      <c r="O262" s="134"/>
    </row>
    <row r="263" spans="1:15" x14ac:dyDescent="0.15">
      <c r="A263" s="35" t="s">
        <v>324</v>
      </c>
      <c r="B263" s="44">
        <v>631</v>
      </c>
      <c r="C263" s="44" t="s">
        <v>389</v>
      </c>
      <c r="D263" s="36" t="s">
        <v>232</v>
      </c>
      <c r="E263" s="37">
        <v>3500000</v>
      </c>
      <c r="F263" s="36" t="s">
        <v>391</v>
      </c>
      <c r="G263" s="39">
        <v>7</v>
      </c>
      <c r="H263" s="36" t="s">
        <v>135</v>
      </c>
      <c r="I263" s="39">
        <v>6</v>
      </c>
      <c r="J263" s="41"/>
      <c r="K263" s="41"/>
      <c r="L263" s="41"/>
      <c r="M263" s="41"/>
      <c r="N263" s="41"/>
      <c r="O263" s="134"/>
    </row>
    <row r="264" spans="1:15" x14ac:dyDescent="0.15">
      <c r="A264" s="35" t="s">
        <v>264</v>
      </c>
      <c r="B264" s="44">
        <v>631</v>
      </c>
      <c r="C264" s="44" t="s">
        <v>389</v>
      </c>
      <c r="D264" s="36" t="s">
        <v>232</v>
      </c>
      <c r="E264" s="37">
        <v>10000</v>
      </c>
      <c r="F264" s="36" t="s">
        <v>392</v>
      </c>
      <c r="G264" s="39">
        <v>0</v>
      </c>
      <c r="H264" s="36" t="s">
        <v>135</v>
      </c>
      <c r="I264" s="39">
        <v>6.25</v>
      </c>
      <c r="J264" s="41">
        <v>10000000</v>
      </c>
      <c r="K264" s="41">
        <v>10000000</v>
      </c>
      <c r="L264" s="41">
        <f>ROUND((K264/1000),0)</f>
        <v>10000</v>
      </c>
      <c r="M264" s="41">
        <v>0</v>
      </c>
      <c r="N264" s="41">
        <v>10000</v>
      </c>
      <c r="O264" s="134"/>
    </row>
    <row r="265" spans="1:15" x14ac:dyDescent="0.15">
      <c r="A265" s="35"/>
      <c r="B265" s="44"/>
      <c r="C265" s="44"/>
      <c r="D265" s="36"/>
      <c r="E265" s="37"/>
      <c r="F265" s="36"/>
      <c r="G265" s="39"/>
      <c r="H265" s="36"/>
      <c r="I265" s="39"/>
      <c r="J265" s="41"/>
      <c r="K265" s="41"/>
      <c r="L265" s="41"/>
      <c r="M265" s="41"/>
      <c r="N265" s="41"/>
      <c r="O265" s="134"/>
    </row>
    <row r="266" spans="1:15" x14ac:dyDescent="0.15">
      <c r="A266" s="35" t="s">
        <v>393</v>
      </c>
      <c r="B266" s="44">
        <v>634</v>
      </c>
      <c r="C266" s="44" t="s">
        <v>394</v>
      </c>
      <c r="D266" s="36" t="s">
        <v>342</v>
      </c>
      <c r="E266" s="37">
        <v>50000</v>
      </c>
      <c r="F266" s="36" t="s">
        <v>395</v>
      </c>
      <c r="G266" s="39">
        <v>0</v>
      </c>
      <c r="H266" s="36" t="s">
        <v>261</v>
      </c>
      <c r="I266" s="39">
        <v>8.4931506849315067E-2</v>
      </c>
      <c r="J266" s="41"/>
      <c r="K266" s="41"/>
      <c r="L266" s="41"/>
      <c r="M266" s="41"/>
      <c r="N266" s="41"/>
      <c r="O266" s="134"/>
    </row>
    <row r="267" spans="1:15" x14ac:dyDescent="0.15">
      <c r="A267" s="35" t="s">
        <v>393</v>
      </c>
      <c r="B267" s="44">
        <v>634</v>
      </c>
      <c r="C267" s="44" t="s">
        <v>394</v>
      </c>
      <c r="D267" s="36" t="s">
        <v>342</v>
      </c>
      <c r="E267" s="37">
        <v>50000</v>
      </c>
      <c r="F267" s="36" t="s">
        <v>396</v>
      </c>
      <c r="G267" s="39">
        <v>0</v>
      </c>
      <c r="H267" s="36" t="s">
        <v>261</v>
      </c>
      <c r="I267" s="39">
        <v>0.24931506849315069</v>
      </c>
      <c r="J267" s="41"/>
      <c r="K267" s="41"/>
      <c r="L267" s="41"/>
      <c r="M267" s="41"/>
      <c r="N267" s="41"/>
      <c r="O267" s="134"/>
    </row>
    <row r="268" spans="1:15" x14ac:dyDescent="0.15">
      <c r="A268" s="35" t="s">
        <v>393</v>
      </c>
      <c r="B268" s="44">
        <v>634</v>
      </c>
      <c r="C268" s="44" t="s">
        <v>394</v>
      </c>
      <c r="D268" s="36" t="s">
        <v>342</v>
      </c>
      <c r="E268" s="37">
        <v>50000</v>
      </c>
      <c r="F268" s="36" t="s">
        <v>397</v>
      </c>
      <c r="G268" s="39">
        <v>0</v>
      </c>
      <c r="H268" s="36" t="s">
        <v>261</v>
      </c>
      <c r="I268" s="39">
        <v>0.49589041095890413</v>
      </c>
      <c r="J268" s="7"/>
      <c r="K268" s="7"/>
      <c r="L268" s="7"/>
      <c r="M268" s="7"/>
      <c r="N268" s="7"/>
      <c r="O268" s="134"/>
    </row>
    <row r="269" spans="1:15" x14ac:dyDescent="0.15">
      <c r="A269" s="35" t="s">
        <v>393</v>
      </c>
      <c r="B269" s="44">
        <v>634</v>
      </c>
      <c r="C269" s="44" t="s">
        <v>394</v>
      </c>
      <c r="D269" s="36" t="s">
        <v>342</v>
      </c>
      <c r="E269" s="37">
        <v>50000</v>
      </c>
      <c r="F269" s="36" t="s">
        <v>398</v>
      </c>
      <c r="G269" s="39">
        <v>0</v>
      </c>
      <c r="H269" s="36" t="s">
        <v>261</v>
      </c>
      <c r="I269" s="39">
        <v>0.989041095890411</v>
      </c>
      <c r="J269" s="7"/>
      <c r="K269" s="7"/>
      <c r="L269" s="7"/>
      <c r="M269" s="7"/>
      <c r="N269" s="7"/>
      <c r="O269" s="134"/>
    </row>
    <row r="270" spans="1:15" x14ac:dyDescent="0.15">
      <c r="A270" s="35" t="s">
        <v>393</v>
      </c>
      <c r="B270" s="44">
        <v>634</v>
      </c>
      <c r="C270" s="44" t="s">
        <v>394</v>
      </c>
      <c r="D270" s="36" t="s">
        <v>232</v>
      </c>
      <c r="E270" s="37">
        <v>25000000</v>
      </c>
      <c r="F270" s="36" t="s">
        <v>399</v>
      </c>
      <c r="G270" s="39">
        <v>0</v>
      </c>
      <c r="H270" s="36" t="s">
        <v>261</v>
      </c>
      <c r="I270" s="39">
        <v>8.4931506849315067E-2</v>
      </c>
      <c r="J270" s="7"/>
      <c r="K270" s="7"/>
      <c r="L270" s="7"/>
      <c r="M270" s="7"/>
      <c r="N270" s="7"/>
      <c r="O270" s="134"/>
    </row>
    <row r="271" spans="1:15" x14ac:dyDescent="0.15">
      <c r="A271" s="35" t="s">
        <v>393</v>
      </c>
      <c r="B271" s="44">
        <v>634</v>
      </c>
      <c r="C271" s="44" t="s">
        <v>394</v>
      </c>
      <c r="D271" s="36" t="s">
        <v>232</v>
      </c>
      <c r="E271" s="37">
        <v>25000000</v>
      </c>
      <c r="F271" s="36" t="s">
        <v>400</v>
      </c>
      <c r="G271" s="39">
        <v>0</v>
      </c>
      <c r="H271" s="36" t="s">
        <v>261</v>
      </c>
      <c r="I271" s="39">
        <v>0.24931506849315069</v>
      </c>
      <c r="J271" s="41"/>
      <c r="K271" s="41"/>
      <c r="L271" s="41"/>
      <c r="M271" s="41"/>
      <c r="N271" s="41"/>
      <c r="O271" s="134"/>
    </row>
    <row r="272" spans="1:15" x14ac:dyDescent="0.15">
      <c r="A272" s="35" t="s">
        <v>393</v>
      </c>
      <c r="B272" s="44">
        <v>634</v>
      </c>
      <c r="C272" s="44" t="s">
        <v>394</v>
      </c>
      <c r="D272" s="36" t="s">
        <v>232</v>
      </c>
      <c r="E272" s="37">
        <v>25000000</v>
      </c>
      <c r="F272" s="36" t="s">
        <v>401</v>
      </c>
      <c r="G272" s="39">
        <v>0</v>
      </c>
      <c r="H272" s="36" t="s">
        <v>261</v>
      </c>
      <c r="I272" s="39">
        <v>0.49589041095890413</v>
      </c>
      <c r="J272" s="41"/>
      <c r="K272" s="41"/>
      <c r="L272" s="41"/>
      <c r="M272" s="41"/>
      <c r="N272" s="41"/>
      <c r="O272" s="134"/>
    </row>
    <row r="273" spans="1:15" x14ac:dyDescent="0.15">
      <c r="A273" s="35" t="s">
        <v>393</v>
      </c>
      <c r="B273" s="44">
        <v>634</v>
      </c>
      <c r="C273" s="44" t="s">
        <v>394</v>
      </c>
      <c r="D273" s="36" t="s">
        <v>232</v>
      </c>
      <c r="E273" s="37">
        <v>25000000</v>
      </c>
      <c r="F273" s="36" t="s">
        <v>402</v>
      </c>
      <c r="G273" s="39">
        <v>0</v>
      </c>
      <c r="H273" s="36" t="s">
        <v>261</v>
      </c>
      <c r="I273" s="39">
        <v>0.989041095890411</v>
      </c>
      <c r="J273" s="7"/>
      <c r="K273" s="7"/>
      <c r="L273" s="7"/>
      <c r="M273" s="7"/>
      <c r="N273" s="7"/>
      <c r="O273" s="134"/>
    </row>
    <row r="274" spans="1:15" x14ac:dyDescent="0.15">
      <c r="A274" s="35" t="s">
        <v>393</v>
      </c>
      <c r="B274" s="44">
        <v>634</v>
      </c>
      <c r="C274" s="44" t="s">
        <v>394</v>
      </c>
      <c r="D274" s="36" t="s">
        <v>232</v>
      </c>
      <c r="E274" s="37">
        <v>25000000</v>
      </c>
      <c r="F274" s="36" t="s">
        <v>403</v>
      </c>
      <c r="G274" s="39">
        <v>0</v>
      </c>
      <c r="H274" s="36" t="s">
        <v>261</v>
      </c>
      <c r="I274" s="39">
        <v>0.24931506849315069</v>
      </c>
      <c r="J274" s="7"/>
      <c r="K274" s="7"/>
      <c r="L274" s="7"/>
      <c r="M274" s="7"/>
      <c r="N274" s="7"/>
      <c r="O274" s="134"/>
    </row>
    <row r="275" spans="1:15" x14ac:dyDescent="0.15">
      <c r="A275" s="35" t="s">
        <v>393</v>
      </c>
      <c r="B275" s="44">
        <v>634</v>
      </c>
      <c r="C275" s="44" t="s">
        <v>394</v>
      </c>
      <c r="D275" s="36" t="s">
        <v>232</v>
      </c>
      <c r="E275" s="37">
        <v>25000000</v>
      </c>
      <c r="F275" s="36" t="s">
        <v>404</v>
      </c>
      <c r="G275" s="39">
        <v>0</v>
      </c>
      <c r="H275" s="36" t="s">
        <v>261</v>
      </c>
      <c r="I275" s="39">
        <v>0.49589041095890413</v>
      </c>
      <c r="J275" s="7"/>
      <c r="K275" s="7"/>
      <c r="L275" s="7"/>
      <c r="M275" s="7"/>
      <c r="N275" s="7"/>
      <c r="O275" s="134"/>
    </row>
    <row r="276" spans="1:15" x14ac:dyDescent="0.15">
      <c r="A276" s="35" t="s">
        <v>393</v>
      </c>
      <c r="B276" s="44">
        <v>634</v>
      </c>
      <c r="C276" s="44" t="s">
        <v>394</v>
      </c>
      <c r="D276" s="36" t="s">
        <v>232</v>
      </c>
      <c r="E276" s="37">
        <v>25000000</v>
      </c>
      <c r="F276" s="36" t="s">
        <v>405</v>
      </c>
      <c r="G276" s="39">
        <v>0</v>
      </c>
      <c r="H276" s="36" t="s">
        <v>261</v>
      </c>
      <c r="I276" s="39">
        <v>0.989041095890411</v>
      </c>
      <c r="J276" s="7"/>
      <c r="K276" s="7"/>
      <c r="L276" s="7"/>
      <c r="M276" s="7"/>
      <c r="N276" s="7"/>
      <c r="O276" s="134"/>
    </row>
    <row r="277" spans="1:15" x14ac:dyDescent="0.15">
      <c r="A277" s="35" t="s">
        <v>393</v>
      </c>
      <c r="B277" s="44">
        <v>634</v>
      </c>
      <c r="C277" s="44" t="s">
        <v>394</v>
      </c>
      <c r="D277" s="36" t="s">
        <v>342</v>
      </c>
      <c r="E277" s="37">
        <v>50000</v>
      </c>
      <c r="F277" s="36" t="s">
        <v>406</v>
      </c>
      <c r="G277" s="39">
        <v>0</v>
      </c>
      <c r="H277" s="36" t="s">
        <v>261</v>
      </c>
      <c r="I277" s="39">
        <v>0.24931506849315069</v>
      </c>
      <c r="J277" s="41"/>
      <c r="K277" s="41"/>
      <c r="L277" s="41"/>
      <c r="M277" s="41"/>
      <c r="N277" s="41"/>
      <c r="O277" s="134"/>
    </row>
    <row r="278" spans="1:15" x14ac:dyDescent="0.15">
      <c r="A278" s="35" t="s">
        <v>393</v>
      </c>
      <c r="B278" s="44">
        <v>634</v>
      </c>
      <c r="C278" s="44" t="s">
        <v>394</v>
      </c>
      <c r="D278" s="36" t="s">
        <v>342</v>
      </c>
      <c r="E278" s="37">
        <v>50000</v>
      </c>
      <c r="F278" s="36" t="s">
        <v>407</v>
      </c>
      <c r="G278" s="39">
        <v>0</v>
      </c>
      <c r="H278" s="36" t="s">
        <v>261</v>
      </c>
      <c r="I278" s="39">
        <v>0.49589041095890413</v>
      </c>
      <c r="J278" s="41"/>
      <c r="K278" s="41"/>
      <c r="L278" s="41"/>
      <c r="M278" s="41"/>
      <c r="N278" s="41"/>
      <c r="O278" s="134"/>
    </row>
    <row r="279" spans="1:15" x14ac:dyDescent="0.15">
      <c r="A279" s="35" t="s">
        <v>258</v>
      </c>
      <c r="B279" s="44">
        <v>634</v>
      </c>
      <c r="C279" s="44" t="s">
        <v>394</v>
      </c>
      <c r="D279" s="36" t="s">
        <v>342</v>
      </c>
      <c r="E279" s="37">
        <v>50000</v>
      </c>
      <c r="F279" s="36" t="s">
        <v>408</v>
      </c>
      <c r="G279" s="39">
        <v>0</v>
      </c>
      <c r="H279" s="36" t="s">
        <v>261</v>
      </c>
      <c r="I279" s="39">
        <v>0.989041095890411</v>
      </c>
      <c r="J279" s="41">
        <v>25440000</v>
      </c>
      <c r="K279" s="41">
        <v>0</v>
      </c>
      <c r="L279" s="41">
        <f>ROUND((K279*$G$8/1000),0)</f>
        <v>0</v>
      </c>
      <c r="M279" s="41"/>
      <c r="N279" s="41"/>
      <c r="O279" s="134"/>
    </row>
    <row r="280" spans="1:15" x14ac:dyDescent="0.15">
      <c r="A280" s="35"/>
      <c r="B280" s="44"/>
      <c r="C280" s="44"/>
      <c r="D280" s="36"/>
      <c r="E280" s="37"/>
      <c r="F280" s="36"/>
      <c r="G280" s="39"/>
      <c r="H280" s="36"/>
      <c r="I280" s="39"/>
      <c r="J280" s="41"/>
      <c r="K280" s="41"/>
      <c r="L280" s="41"/>
      <c r="M280" s="41"/>
      <c r="N280" s="41"/>
      <c r="O280" s="134"/>
    </row>
    <row r="281" spans="1:15" x14ac:dyDescent="0.15">
      <c r="A281" s="35" t="s">
        <v>324</v>
      </c>
      <c r="B281" s="44">
        <v>657</v>
      </c>
      <c r="C281" s="44" t="s">
        <v>738</v>
      </c>
      <c r="D281" s="36" t="s">
        <v>232</v>
      </c>
      <c r="E281" s="37">
        <v>26100000</v>
      </c>
      <c r="F281" s="36" t="s">
        <v>739</v>
      </c>
      <c r="G281" s="39">
        <v>7.5</v>
      </c>
      <c r="H281" s="36" t="s">
        <v>135</v>
      </c>
      <c r="I281" s="39">
        <v>6.5</v>
      </c>
      <c r="J281" s="41"/>
      <c r="K281" s="41"/>
      <c r="L281" s="41"/>
      <c r="M281" s="41"/>
      <c r="N281" s="41"/>
      <c r="O281" s="134"/>
    </row>
    <row r="282" spans="1:15" x14ac:dyDescent="0.15">
      <c r="A282" s="35" t="s">
        <v>324</v>
      </c>
      <c r="B282" s="44">
        <v>657</v>
      </c>
      <c r="C282" s="44" t="s">
        <v>738</v>
      </c>
      <c r="D282" s="36" t="s">
        <v>232</v>
      </c>
      <c r="E282" s="37">
        <v>18900000</v>
      </c>
      <c r="F282" s="36" t="s">
        <v>740</v>
      </c>
      <c r="G282" s="39">
        <v>0</v>
      </c>
      <c r="H282" s="36" t="s">
        <v>135</v>
      </c>
      <c r="I282" s="39">
        <v>6.75</v>
      </c>
      <c r="J282" s="41"/>
      <c r="K282" s="41"/>
      <c r="L282" s="41"/>
      <c r="M282" s="41"/>
      <c r="N282" s="41"/>
      <c r="O282" s="134"/>
    </row>
    <row r="283" spans="1:15" x14ac:dyDescent="0.15">
      <c r="A283" s="35" t="s">
        <v>258</v>
      </c>
      <c r="B283" s="44">
        <v>658</v>
      </c>
      <c r="C283" s="137" t="s">
        <v>750</v>
      </c>
      <c r="D283" s="36" t="s">
        <v>232</v>
      </c>
      <c r="E283" s="37">
        <v>10000000</v>
      </c>
      <c r="F283" s="36" t="s">
        <v>751</v>
      </c>
      <c r="G283" s="39">
        <v>7</v>
      </c>
      <c r="H283" s="36" t="s">
        <v>135</v>
      </c>
      <c r="I283" s="39">
        <v>5</v>
      </c>
      <c r="J283" s="41">
        <v>10000000000</v>
      </c>
      <c r="K283" s="41">
        <v>10000000000</v>
      </c>
      <c r="L283" s="41">
        <f>ROUND((K283/1000),0)</f>
        <v>10000000</v>
      </c>
      <c r="M283" s="41">
        <v>169939</v>
      </c>
      <c r="N283" s="41">
        <v>10169939</v>
      </c>
      <c r="O283" s="134"/>
    </row>
    <row r="284" spans="1:15" x14ac:dyDescent="0.15">
      <c r="A284" s="35" t="s">
        <v>344</v>
      </c>
      <c r="B284" s="44">
        <v>658</v>
      </c>
      <c r="C284" s="137" t="s">
        <v>750</v>
      </c>
      <c r="D284" s="36" t="s">
        <v>232</v>
      </c>
      <c r="E284" s="37">
        <v>50</v>
      </c>
      <c r="F284" s="36" t="s">
        <v>752</v>
      </c>
      <c r="G284" s="39">
        <v>8.5</v>
      </c>
      <c r="H284" s="36" t="s">
        <v>135</v>
      </c>
      <c r="I284" s="39">
        <v>5.25</v>
      </c>
      <c r="J284" s="41">
        <v>50000</v>
      </c>
      <c r="K284" s="41">
        <v>52081</v>
      </c>
      <c r="L284" s="41">
        <f>ROUND((K284/1000),0)</f>
        <v>52</v>
      </c>
      <c r="M284" s="41">
        <v>1</v>
      </c>
      <c r="N284" s="41">
        <v>53</v>
      </c>
      <c r="O284" s="134"/>
    </row>
    <row r="285" spans="1:15" x14ac:dyDescent="0.15">
      <c r="A285" s="35"/>
      <c r="B285" s="44"/>
      <c r="C285" s="137"/>
      <c r="D285" s="36"/>
      <c r="E285" s="37"/>
      <c r="F285" s="36"/>
      <c r="G285" s="39"/>
      <c r="H285" s="36"/>
      <c r="I285" s="39"/>
      <c r="J285" s="41"/>
      <c r="K285" s="41"/>
      <c r="L285" s="41"/>
      <c r="M285" s="41"/>
      <c r="N285" s="41"/>
      <c r="O285" s="134"/>
    </row>
    <row r="286" spans="1:15" x14ac:dyDescent="0.15">
      <c r="A286" s="35" t="s">
        <v>828</v>
      </c>
      <c r="B286" s="44">
        <v>693</v>
      </c>
      <c r="C286" s="137" t="s">
        <v>829</v>
      </c>
      <c r="D286" s="36" t="s">
        <v>342</v>
      </c>
      <c r="E286" s="37">
        <v>50000</v>
      </c>
      <c r="F286" s="36" t="s">
        <v>51</v>
      </c>
      <c r="G286" s="39">
        <v>0</v>
      </c>
      <c r="H286" s="36" t="s">
        <v>261</v>
      </c>
      <c r="I286" s="39">
        <v>8.3333333333333329E-2</v>
      </c>
      <c r="J286" s="41"/>
      <c r="K286" s="41"/>
      <c r="L286" s="41"/>
      <c r="M286" s="41"/>
      <c r="N286" s="41"/>
      <c r="O286" s="134"/>
    </row>
    <row r="287" spans="1:15" ht="18.75" customHeight="1" x14ac:dyDescent="0.15">
      <c r="A287" s="35" t="s">
        <v>828</v>
      </c>
      <c r="B287" s="44">
        <v>693</v>
      </c>
      <c r="C287" s="137" t="s">
        <v>829</v>
      </c>
      <c r="D287" s="36" t="s">
        <v>342</v>
      </c>
      <c r="E287" s="37">
        <v>50000</v>
      </c>
      <c r="F287" s="36" t="s">
        <v>52</v>
      </c>
      <c r="G287" s="39">
        <v>0</v>
      </c>
      <c r="H287" s="36" t="s">
        <v>261</v>
      </c>
      <c r="I287" s="39">
        <v>0.25</v>
      </c>
      <c r="J287" s="41"/>
      <c r="K287" s="41"/>
      <c r="L287" s="41"/>
      <c r="M287" s="41"/>
      <c r="N287" s="41"/>
      <c r="O287" s="134"/>
    </row>
    <row r="288" spans="1:15" ht="10.5" customHeight="1" x14ac:dyDescent="0.15">
      <c r="A288" s="35" t="s">
        <v>828</v>
      </c>
      <c r="B288" s="44">
        <v>693</v>
      </c>
      <c r="C288" s="137" t="s">
        <v>829</v>
      </c>
      <c r="D288" s="36" t="s">
        <v>342</v>
      </c>
      <c r="E288" s="37">
        <v>50000</v>
      </c>
      <c r="F288" s="36" t="s">
        <v>445</v>
      </c>
      <c r="G288" s="39">
        <v>0</v>
      </c>
      <c r="H288" s="36" t="s">
        <v>261</v>
      </c>
      <c r="I288" s="39">
        <v>0.5</v>
      </c>
      <c r="J288" s="41"/>
      <c r="K288" s="41"/>
      <c r="L288" s="41"/>
      <c r="M288" s="41"/>
      <c r="N288" s="41"/>
      <c r="O288" s="134"/>
    </row>
    <row r="289" spans="1:15" x14ac:dyDescent="0.15">
      <c r="A289" s="35" t="s">
        <v>828</v>
      </c>
      <c r="B289" s="44">
        <v>693</v>
      </c>
      <c r="C289" s="137" t="s">
        <v>829</v>
      </c>
      <c r="D289" s="36" t="s">
        <v>342</v>
      </c>
      <c r="E289" s="37">
        <v>50000</v>
      </c>
      <c r="F289" s="36" t="s">
        <v>830</v>
      </c>
      <c r="G289" s="39">
        <v>0</v>
      </c>
      <c r="H289" s="36" t="s">
        <v>261</v>
      </c>
      <c r="I289" s="39">
        <v>1</v>
      </c>
      <c r="J289" s="41"/>
      <c r="K289" s="41"/>
      <c r="L289" s="41"/>
      <c r="M289" s="41"/>
      <c r="N289" s="41"/>
      <c r="O289" s="134"/>
    </row>
    <row r="290" spans="1:15" x14ac:dyDescent="0.15">
      <c r="A290" s="35" t="s">
        <v>828</v>
      </c>
      <c r="B290" s="44">
        <v>693</v>
      </c>
      <c r="C290" s="137" t="s">
        <v>829</v>
      </c>
      <c r="D290" s="36" t="s">
        <v>342</v>
      </c>
      <c r="E290" s="37">
        <v>50000</v>
      </c>
      <c r="F290" s="36" t="s">
        <v>831</v>
      </c>
      <c r="G290" s="39">
        <v>0</v>
      </c>
      <c r="H290" s="36" t="s">
        <v>261</v>
      </c>
      <c r="I290" s="39">
        <v>1.5</v>
      </c>
      <c r="J290" s="41"/>
      <c r="K290" s="41"/>
      <c r="L290" s="41"/>
      <c r="M290" s="41"/>
      <c r="N290" s="41"/>
      <c r="O290" s="134"/>
    </row>
    <row r="291" spans="1:15" x14ac:dyDescent="0.15">
      <c r="A291" s="35" t="s">
        <v>828</v>
      </c>
      <c r="B291" s="44">
        <v>693</v>
      </c>
      <c r="C291" s="137" t="s">
        <v>829</v>
      </c>
      <c r="D291" s="36" t="s">
        <v>232</v>
      </c>
      <c r="E291" s="37">
        <v>25000000</v>
      </c>
      <c r="F291" s="36" t="s">
        <v>54</v>
      </c>
      <c r="G291" s="39">
        <v>0</v>
      </c>
      <c r="H291" s="36" t="s">
        <v>261</v>
      </c>
      <c r="I291" s="39">
        <v>8.3333333333333329E-2</v>
      </c>
      <c r="J291" s="41"/>
      <c r="K291" s="41"/>
      <c r="L291" s="41"/>
      <c r="M291" s="41"/>
      <c r="N291" s="41"/>
      <c r="O291" s="134"/>
    </row>
    <row r="292" spans="1:15" x14ac:dyDescent="0.15">
      <c r="A292" s="35" t="s">
        <v>828</v>
      </c>
      <c r="B292" s="44">
        <v>693</v>
      </c>
      <c r="C292" s="137" t="s">
        <v>829</v>
      </c>
      <c r="D292" s="36" t="s">
        <v>232</v>
      </c>
      <c r="E292" s="37">
        <v>25000000</v>
      </c>
      <c r="F292" s="36" t="s">
        <v>444</v>
      </c>
      <c r="G292" s="39">
        <v>0</v>
      </c>
      <c r="H292" s="36" t="s">
        <v>261</v>
      </c>
      <c r="I292" s="39">
        <v>0.25</v>
      </c>
      <c r="J292" s="41"/>
      <c r="K292" s="41"/>
      <c r="L292" s="41"/>
      <c r="M292" s="41"/>
      <c r="N292" s="41"/>
      <c r="O292" s="134"/>
    </row>
    <row r="293" spans="1:15" x14ac:dyDescent="0.15">
      <c r="A293" s="35" t="s">
        <v>828</v>
      </c>
      <c r="B293" s="44">
        <v>693</v>
      </c>
      <c r="C293" s="137" t="s">
        <v>829</v>
      </c>
      <c r="D293" s="36" t="s">
        <v>232</v>
      </c>
      <c r="E293" s="37">
        <v>25000000</v>
      </c>
      <c r="F293" s="36" t="s">
        <v>446</v>
      </c>
      <c r="G293" s="39">
        <v>0</v>
      </c>
      <c r="H293" s="36" t="s">
        <v>261</v>
      </c>
      <c r="I293" s="39">
        <v>0.5</v>
      </c>
      <c r="J293" s="41"/>
      <c r="K293" s="41"/>
      <c r="L293" s="41"/>
      <c r="M293" s="41"/>
      <c r="N293" s="41"/>
      <c r="O293" s="134"/>
    </row>
    <row r="294" spans="1:15" x14ac:dyDescent="0.15">
      <c r="A294" s="35" t="s">
        <v>828</v>
      </c>
      <c r="B294" s="44">
        <v>693</v>
      </c>
      <c r="C294" s="137" t="s">
        <v>829</v>
      </c>
      <c r="D294" s="36" t="s">
        <v>232</v>
      </c>
      <c r="E294" s="37">
        <v>25000000</v>
      </c>
      <c r="F294" s="36" t="s">
        <v>832</v>
      </c>
      <c r="G294" s="39">
        <v>0</v>
      </c>
      <c r="H294" s="36" t="s">
        <v>261</v>
      </c>
      <c r="I294" s="39">
        <v>1</v>
      </c>
      <c r="J294" s="41"/>
      <c r="K294" s="41"/>
      <c r="L294" s="41"/>
      <c r="M294" s="41"/>
      <c r="N294" s="41"/>
      <c r="O294" s="134"/>
    </row>
    <row r="295" spans="1:15" x14ac:dyDescent="0.15">
      <c r="A295" s="35" t="s">
        <v>828</v>
      </c>
      <c r="B295" s="44">
        <v>693</v>
      </c>
      <c r="C295" s="137" t="s">
        <v>829</v>
      </c>
      <c r="D295" s="36" t="s">
        <v>232</v>
      </c>
      <c r="E295" s="37">
        <v>25000000</v>
      </c>
      <c r="F295" s="36" t="s">
        <v>833</v>
      </c>
      <c r="G295" s="39">
        <v>0</v>
      </c>
      <c r="H295" s="36" t="s">
        <v>261</v>
      </c>
      <c r="I295" s="39">
        <v>1.5</v>
      </c>
      <c r="J295" s="41"/>
      <c r="K295" s="41"/>
      <c r="L295" s="41"/>
      <c r="M295" s="41"/>
      <c r="N295" s="41"/>
      <c r="O295" s="134"/>
    </row>
    <row r="296" spans="1:15" x14ac:dyDescent="0.15">
      <c r="A296" s="35" t="s">
        <v>828</v>
      </c>
      <c r="B296" s="44">
        <v>693</v>
      </c>
      <c r="C296" s="137" t="s">
        <v>829</v>
      </c>
      <c r="D296" s="36" t="s">
        <v>232</v>
      </c>
      <c r="E296" s="37">
        <v>25000000</v>
      </c>
      <c r="F296" s="36" t="s">
        <v>77</v>
      </c>
      <c r="G296" s="39">
        <v>0</v>
      </c>
      <c r="H296" s="36" t="s">
        <v>261</v>
      </c>
      <c r="I296" s="39">
        <v>0.25</v>
      </c>
      <c r="J296" s="41"/>
      <c r="K296" s="41"/>
      <c r="L296" s="41"/>
      <c r="M296" s="41"/>
      <c r="N296" s="41"/>
      <c r="O296" s="134"/>
    </row>
    <row r="297" spans="1:15" x14ac:dyDescent="0.15">
      <c r="A297" s="35" t="s">
        <v>828</v>
      </c>
      <c r="B297" s="44">
        <v>693</v>
      </c>
      <c r="C297" s="137" t="s">
        <v>829</v>
      </c>
      <c r="D297" s="36" t="s">
        <v>232</v>
      </c>
      <c r="E297" s="37">
        <v>25000000</v>
      </c>
      <c r="F297" s="36" t="s">
        <v>757</v>
      </c>
      <c r="G297" s="39">
        <v>0</v>
      </c>
      <c r="H297" s="36" t="s">
        <v>261</v>
      </c>
      <c r="I297" s="39">
        <v>0.5</v>
      </c>
      <c r="J297" s="41"/>
      <c r="K297" s="41"/>
      <c r="L297" s="41"/>
      <c r="M297" s="41"/>
      <c r="N297" s="41"/>
      <c r="O297" s="134"/>
    </row>
    <row r="298" spans="1:15" x14ac:dyDescent="0.15">
      <c r="A298" s="35" t="s">
        <v>828</v>
      </c>
      <c r="B298" s="44">
        <v>693</v>
      </c>
      <c r="C298" s="137" t="s">
        <v>829</v>
      </c>
      <c r="D298" s="36" t="s">
        <v>232</v>
      </c>
      <c r="E298" s="37">
        <v>25000000</v>
      </c>
      <c r="F298" s="36" t="s">
        <v>760</v>
      </c>
      <c r="G298" s="39">
        <v>0</v>
      </c>
      <c r="H298" s="36" t="s">
        <v>261</v>
      </c>
      <c r="I298" s="39">
        <v>1</v>
      </c>
      <c r="J298" s="41"/>
      <c r="K298" s="41"/>
      <c r="L298" s="41"/>
      <c r="M298" s="41"/>
      <c r="N298" s="41"/>
      <c r="O298" s="134"/>
    </row>
    <row r="299" spans="1:15" x14ac:dyDescent="0.15">
      <c r="A299" s="35" t="s">
        <v>828</v>
      </c>
      <c r="B299" s="44">
        <v>693</v>
      </c>
      <c r="C299" s="137" t="s">
        <v>829</v>
      </c>
      <c r="D299" s="36" t="s">
        <v>232</v>
      </c>
      <c r="E299" s="37">
        <v>25000000</v>
      </c>
      <c r="F299" s="36" t="s">
        <v>834</v>
      </c>
      <c r="G299" s="39">
        <v>0</v>
      </c>
      <c r="H299" s="36" t="s">
        <v>261</v>
      </c>
      <c r="I299" s="39">
        <v>1.5</v>
      </c>
      <c r="J299" s="41"/>
      <c r="K299" s="41"/>
      <c r="L299" s="41"/>
      <c r="M299" s="41"/>
      <c r="N299" s="41"/>
      <c r="O299" s="134"/>
    </row>
    <row r="300" spans="1:15" x14ac:dyDescent="0.15">
      <c r="A300" s="35" t="s">
        <v>828</v>
      </c>
      <c r="B300" s="44">
        <v>693</v>
      </c>
      <c r="C300" s="137" t="s">
        <v>829</v>
      </c>
      <c r="D300" s="36" t="s">
        <v>38</v>
      </c>
      <c r="E300" s="37">
        <v>1100</v>
      </c>
      <c r="F300" s="36" t="s">
        <v>835</v>
      </c>
      <c r="G300" s="39">
        <v>0</v>
      </c>
      <c r="H300" s="36" t="s">
        <v>261</v>
      </c>
      <c r="I300" s="39">
        <v>0.25</v>
      </c>
      <c r="J300" s="41"/>
      <c r="K300" s="41"/>
      <c r="L300" s="41"/>
      <c r="M300" s="41"/>
      <c r="N300" s="41"/>
      <c r="O300" s="134"/>
    </row>
    <row r="301" spans="1:15" x14ac:dyDescent="0.15">
      <c r="A301" s="35" t="s">
        <v>828</v>
      </c>
      <c r="B301" s="44">
        <v>693</v>
      </c>
      <c r="C301" s="137" t="s">
        <v>829</v>
      </c>
      <c r="D301" s="36" t="s">
        <v>38</v>
      </c>
      <c r="E301" s="37">
        <v>1100</v>
      </c>
      <c r="F301" s="36" t="s">
        <v>758</v>
      </c>
      <c r="G301" s="39">
        <v>0</v>
      </c>
      <c r="H301" s="36" t="s">
        <v>261</v>
      </c>
      <c r="I301" s="39">
        <v>0.5</v>
      </c>
      <c r="J301" s="41"/>
      <c r="K301" s="41"/>
      <c r="L301" s="41"/>
      <c r="M301" s="41"/>
      <c r="N301" s="41"/>
      <c r="O301" s="134"/>
    </row>
    <row r="302" spans="1:15" x14ac:dyDescent="0.15">
      <c r="A302" s="35" t="s">
        <v>828</v>
      </c>
      <c r="B302" s="44">
        <v>693</v>
      </c>
      <c r="C302" s="137" t="s">
        <v>829</v>
      </c>
      <c r="D302" s="36" t="s">
        <v>38</v>
      </c>
      <c r="E302" s="37">
        <v>1100</v>
      </c>
      <c r="F302" s="36" t="s">
        <v>761</v>
      </c>
      <c r="G302" s="39">
        <v>0</v>
      </c>
      <c r="H302" s="36" t="s">
        <v>261</v>
      </c>
      <c r="I302" s="39">
        <v>1</v>
      </c>
      <c r="J302" s="41"/>
      <c r="K302" s="41"/>
      <c r="L302" s="41"/>
      <c r="M302" s="41"/>
      <c r="N302" s="41"/>
      <c r="O302" s="134"/>
    </row>
    <row r="303" spans="1:15" x14ac:dyDescent="0.15">
      <c r="A303" s="35" t="s">
        <v>828</v>
      </c>
      <c r="B303" s="44">
        <v>693</v>
      </c>
      <c r="C303" s="137" t="s">
        <v>829</v>
      </c>
      <c r="D303" s="36" t="s">
        <v>38</v>
      </c>
      <c r="E303" s="37">
        <v>1100</v>
      </c>
      <c r="F303" s="36" t="s">
        <v>836</v>
      </c>
      <c r="G303" s="39">
        <v>0</v>
      </c>
      <c r="H303" s="36" t="s">
        <v>261</v>
      </c>
      <c r="I303" s="39">
        <v>1.5</v>
      </c>
      <c r="J303" s="41"/>
      <c r="K303" s="41"/>
      <c r="L303" s="41"/>
      <c r="M303" s="41"/>
      <c r="N303" s="41"/>
      <c r="O303" s="134"/>
    </row>
    <row r="304" spans="1:15" x14ac:dyDescent="0.15">
      <c r="A304" s="35" t="s">
        <v>828</v>
      </c>
      <c r="B304" s="44">
        <v>693</v>
      </c>
      <c r="C304" s="137" t="s">
        <v>829</v>
      </c>
      <c r="D304" s="36" t="s">
        <v>342</v>
      </c>
      <c r="E304" s="37">
        <v>50000</v>
      </c>
      <c r="F304" s="36" t="s">
        <v>837</v>
      </c>
      <c r="G304" s="39">
        <v>0</v>
      </c>
      <c r="H304" s="36" t="s">
        <v>261</v>
      </c>
      <c r="I304" s="39">
        <v>0.25</v>
      </c>
      <c r="J304" s="41"/>
      <c r="K304" s="41"/>
      <c r="L304" s="41"/>
      <c r="M304" s="41"/>
      <c r="N304" s="41"/>
      <c r="O304" s="134"/>
    </row>
    <row r="305" spans="1:15" x14ac:dyDescent="0.15">
      <c r="A305" s="35" t="s">
        <v>828</v>
      </c>
      <c r="B305" s="44">
        <v>693</v>
      </c>
      <c r="C305" s="137" t="s">
        <v>829</v>
      </c>
      <c r="D305" s="36" t="s">
        <v>342</v>
      </c>
      <c r="E305" s="37">
        <v>50000</v>
      </c>
      <c r="F305" s="36" t="s">
        <v>759</v>
      </c>
      <c r="G305" s="39">
        <v>0</v>
      </c>
      <c r="H305" s="36" t="s">
        <v>261</v>
      </c>
      <c r="I305" s="39">
        <v>0.5</v>
      </c>
      <c r="J305" s="41"/>
      <c r="K305" s="41"/>
      <c r="L305" s="41"/>
      <c r="M305" s="41"/>
      <c r="N305" s="41"/>
      <c r="O305" s="134"/>
    </row>
    <row r="306" spans="1:15" x14ac:dyDescent="0.15">
      <c r="A306" s="35" t="s">
        <v>828</v>
      </c>
      <c r="B306" s="44">
        <v>693</v>
      </c>
      <c r="C306" s="137" t="s">
        <v>829</v>
      </c>
      <c r="D306" s="36" t="s">
        <v>342</v>
      </c>
      <c r="E306" s="37">
        <v>50000</v>
      </c>
      <c r="F306" s="36" t="s">
        <v>762</v>
      </c>
      <c r="G306" s="39">
        <v>0</v>
      </c>
      <c r="H306" s="36" t="s">
        <v>261</v>
      </c>
      <c r="I306" s="39">
        <v>1</v>
      </c>
      <c r="J306" s="41"/>
      <c r="K306" s="41"/>
      <c r="L306" s="41"/>
      <c r="M306" s="41"/>
      <c r="N306" s="41"/>
      <c r="O306" s="134"/>
    </row>
    <row r="307" spans="1:15" x14ac:dyDescent="0.15">
      <c r="A307" s="35" t="s">
        <v>828</v>
      </c>
      <c r="B307" s="44">
        <v>693</v>
      </c>
      <c r="C307" s="137" t="s">
        <v>829</v>
      </c>
      <c r="D307" s="36" t="s">
        <v>342</v>
      </c>
      <c r="E307" s="37">
        <v>50000</v>
      </c>
      <c r="F307" s="36" t="s">
        <v>838</v>
      </c>
      <c r="G307" s="39">
        <v>0</v>
      </c>
      <c r="H307" s="36" t="s">
        <v>261</v>
      </c>
      <c r="I307" s="39">
        <v>1.5</v>
      </c>
      <c r="J307" s="41"/>
      <c r="K307" s="41"/>
      <c r="L307" s="41"/>
      <c r="M307" s="41"/>
      <c r="N307" s="41"/>
      <c r="O307" s="134"/>
    </row>
    <row r="308" spans="1:15" x14ac:dyDescent="0.15">
      <c r="A308" s="35" t="s">
        <v>828</v>
      </c>
      <c r="B308" s="44">
        <v>693</v>
      </c>
      <c r="C308" s="137" t="s">
        <v>829</v>
      </c>
      <c r="D308" s="36" t="s">
        <v>38</v>
      </c>
      <c r="E308" s="37">
        <v>1100</v>
      </c>
      <c r="F308" s="36" t="s">
        <v>839</v>
      </c>
      <c r="G308" s="39">
        <v>0</v>
      </c>
      <c r="H308" s="36" t="s">
        <v>261</v>
      </c>
      <c r="I308" s="39">
        <v>0.25</v>
      </c>
      <c r="J308" s="41"/>
      <c r="K308" s="41"/>
      <c r="L308" s="41"/>
      <c r="M308" s="41"/>
      <c r="N308" s="41"/>
      <c r="O308" s="134"/>
    </row>
    <row r="309" spans="1:15" x14ac:dyDescent="0.15">
      <c r="A309" s="35" t="s">
        <v>828</v>
      </c>
      <c r="B309" s="44">
        <v>693</v>
      </c>
      <c r="C309" s="137" t="s">
        <v>829</v>
      </c>
      <c r="D309" s="36" t="s">
        <v>38</v>
      </c>
      <c r="E309" s="37">
        <v>1100</v>
      </c>
      <c r="F309" s="36" t="s">
        <v>840</v>
      </c>
      <c r="G309" s="39">
        <v>0</v>
      </c>
      <c r="H309" s="36" t="s">
        <v>261</v>
      </c>
      <c r="I309" s="39">
        <v>0.5</v>
      </c>
      <c r="J309" s="41"/>
      <c r="K309" s="41"/>
      <c r="L309" s="41"/>
      <c r="M309" s="41"/>
      <c r="N309" s="41"/>
      <c r="O309" s="134"/>
    </row>
    <row r="310" spans="1:15" x14ac:dyDescent="0.15">
      <c r="A310" s="35" t="s">
        <v>828</v>
      </c>
      <c r="B310" s="44">
        <v>693</v>
      </c>
      <c r="C310" s="137" t="s">
        <v>829</v>
      </c>
      <c r="D310" s="36" t="s">
        <v>38</v>
      </c>
      <c r="E310" s="37">
        <v>1100</v>
      </c>
      <c r="F310" s="36" t="s">
        <v>841</v>
      </c>
      <c r="G310" s="39">
        <v>0</v>
      </c>
      <c r="H310" s="36" t="s">
        <v>261</v>
      </c>
      <c r="I310" s="39">
        <v>1</v>
      </c>
      <c r="J310" s="41"/>
      <c r="K310" s="41"/>
      <c r="L310" s="41"/>
      <c r="M310" s="41"/>
      <c r="N310" s="41"/>
      <c r="O310" s="134"/>
    </row>
    <row r="311" spans="1:15" x14ac:dyDescent="0.15">
      <c r="A311" s="35" t="s">
        <v>828</v>
      </c>
      <c r="B311" s="44">
        <v>693</v>
      </c>
      <c r="C311" s="137" t="s">
        <v>829</v>
      </c>
      <c r="D311" s="36" t="s">
        <v>38</v>
      </c>
      <c r="E311" s="37">
        <v>1100</v>
      </c>
      <c r="F311" s="36" t="s">
        <v>842</v>
      </c>
      <c r="G311" s="39">
        <v>0</v>
      </c>
      <c r="H311" s="36" t="s">
        <v>261</v>
      </c>
      <c r="I311" s="39">
        <v>1.5</v>
      </c>
      <c r="J311" s="41"/>
      <c r="K311" s="41"/>
      <c r="L311" s="41"/>
      <c r="M311" s="41"/>
      <c r="N311" s="41"/>
      <c r="O311" s="134"/>
    </row>
    <row r="312" spans="1:15" x14ac:dyDescent="0.15">
      <c r="A312" s="35" t="s">
        <v>828</v>
      </c>
      <c r="B312" s="44">
        <v>693</v>
      </c>
      <c r="C312" s="137" t="s">
        <v>829</v>
      </c>
      <c r="D312" s="36" t="s">
        <v>38</v>
      </c>
      <c r="E312" s="53">
        <v>1E-3</v>
      </c>
      <c r="F312" s="36" t="s">
        <v>843</v>
      </c>
      <c r="G312" s="39">
        <v>0</v>
      </c>
      <c r="H312" s="36" t="s">
        <v>261</v>
      </c>
      <c r="I312" s="39">
        <v>1.5027777777777778</v>
      </c>
      <c r="J312" s="41"/>
      <c r="K312" s="41"/>
      <c r="L312" s="41"/>
      <c r="M312" s="41"/>
      <c r="N312" s="41"/>
      <c r="O312" s="134"/>
    </row>
    <row r="313" spans="1:15" x14ac:dyDescent="0.15">
      <c r="A313" s="35"/>
      <c r="B313" s="44"/>
      <c r="C313" s="137"/>
      <c r="D313" s="36"/>
      <c r="E313" s="37"/>
      <c r="F313" s="36"/>
      <c r="G313" s="39"/>
      <c r="H313" s="36"/>
      <c r="I313" s="39"/>
      <c r="J313" s="41"/>
      <c r="K313" s="41"/>
      <c r="L313" s="41"/>
      <c r="M313" s="41"/>
      <c r="N313" s="41"/>
      <c r="O313" s="134"/>
    </row>
    <row r="314" spans="1:15" x14ac:dyDescent="0.15">
      <c r="A314" s="35"/>
      <c r="B314" s="44"/>
      <c r="C314" s="44"/>
      <c r="D314" s="36"/>
      <c r="E314" s="37"/>
      <c r="F314" s="36"/>
      <c r="G314" s="39"/>
      <c r="H314" s="36"/>
      <c r="I314" s="39"/>
      <c r="J314" s="39"/>
      <c r="K314" s="41"/>
      <c r="L314" s="41"/>
      <c r="M314" s="41"/>
      <c r="N314" s="41"/>
      <c r="O314" s="134"/>
    </row>
    <row r="315" spans="1:15" x14ac:dyDescent="0.15">
      <c r="A315" s="59" t="s">
        <v>409</v>
      </c>
      <c r="B315" s="60"/>
      <c r="C315" s="60"/>
      <c r="D315" s="61"/>
      <c r="E315" s="62"/>
      <c r="F315" s="61"/>
      <c r="G315" s="61"/>
      <c r="H315" s="61" t="s">
        <v>3</v>
      </c>
      <c r="I315" s="63"/>
      <c r="J315" s="63"/>
      <c r="K315" s="64"/>
      <c r="L315" s="65">
        <f>SUM(L10:L314)</f>
        <v>907847854</v>
      </c>
      <c r="M315" s="65">
        <f>SUM(M10:M314)</f>
        <v>27485275</v>
      </c>
      <c r="N315" s="65">
        <f>SUM(N10:N314)</f>
        <v>935333129</v>
      </c>
      <c r="O315" s="136"/>
    </row>
    <row r="316" spans="1:15" x14ac:dyDescent="0.15">
      <c r="A316" s="66"/>
      <c r="G316" s="67"/>
      <c r="H316" s="68"/>
      <c r="I316" s="69"/>
      <c r="J316" s="69"/>
      <c r="K316" s="70"/>
      <c r="L316" s="70"/>
      <c r="M316" s="70"/>
      <c r="N316" s="70"/>
      <c r="O316" s="81"/>
    </row>
    <row r="317" spans="1:15" x14ac:dyDescent="0.15">
      <c r="A317" s="71" t="s">
        <v>844</v>
      </c>
      <c r="B317" s="71"/>
      <c r="C317" s="71" t="s">
        <v>845</v>
      </c>
      <c r="G317" s="67"/>
      <c r="H317" s="68"/>
      <c r="I317" s="69"/>
      <c r="J317" s="69"/>
    </row>
    <row r="318" spans="1:15" x14ac:dyDescent="0.15">
      <c r="A318" s="72" t="s">
        <v>796</v>
      </c>
      <c r="B318" s="44"/>
      <c r="C318" s="44"/>
      <c r="H318" s="73"/>
      <c r="K318" s="74"/>
      <c r="L318" s="75"/>
    </row>
    <row r="319" spans="1:15" x14ac:dyDescent="0.15">
      <c r="A319" s="72" t="s">
        <v>797</v>
      </c>
    </row>
    <row r="320" spans="1:15" x14ac:dyDescent="0.15">
      <c r="A320" s="72" t="s">
        <v>798</v>
      </c>
    </row>
    <row r="321" spans="1:7" x14ac:dyDescent="0.15">
      <c r="A321" s="72" t="s">
        <v>799</v>
      </c>
    </row>
    <row r="322" spans="1:7" x14ac:dyDescent="0.15">
      <c r="A322" s="76" t="s">
        <v>800</v>
      </c>
      <c r="B322" s="76" t="s">
        <v>417</v>
      </c>
    </row>
    <row r="323" spans="1:7" x14ac:dyDescent="0.15">
      <c r="A323" s="76" t="s">
        <v>801</v>
      </c>
    </row>
    <row r="324" spans="1:7" x14ac:dyDescent="0.15">
      <c r="A324" s="76" t="s">
        <v>778</v>
      </c>
    </row>
    <row r="325" spans="1:7" x14ac:dyDescent="0.15">
      <c r="A325" s="76" t="s">
        <v>779</v>
      </c>
      <c r="E325" s="77"/>
    </row>
    <row r="326" spans="1:7" x14ac:dyDescent="0.15">
      <c r="A326" s="78" t="s">
        <v>780</v>
      </c>
      <c r="B326" s="78" t="s">
        <v>422</v>
      </c>
      <c r="G326" s="78" t="s">
        <v>423</v>
      </c>
    </row>
    <row r="327" spans="1:7" x14ac:dyDescent="0.15">
      <c r="A327" s="78" t="s">
        <v>781</v>
      </c>
      <c r="B327" s="78" t="s">
        <v>425</v>
      </c>
      <c r="G327" s="78" t="s">
        <v>426</v>
      </c>
    </row>
    <row r="330" spans="1:7" ht="12.75" x14ac:dyDescent="0.2">
      <c r="A330" s="83" t="s">
        <v>427</v>
      </c>
      <c r="C330" s="6"/>
      <c r="E330" s="6"/>
    </row>
    <row r="331" spans="1:7" ht="12.75" x14ac:dyDescent="0.2">
      <c r="A331" s="1" t="s">
        <v>428</v>
      </c>
      <c r="C331" s="6"/>
      <c r="E331" s="6"/>
    </row>
    <row r="332" spans="1:7" ht="12.75" x14ac:dyDescent="0.2">
      <c r="A332" s="83" t="s">
        <v>846</v>
      </c>
      <c r="C332" s="6"/>
      <c r="E332" s="6"/>
    </row>
    <row r="333" spans="1:7" x14ac:dyDescent="0.15">
      <c r="A333" s="11"/>
      <c r="B333" s="2"/>
      <c r="C333" s="11"/>
      <c r="D333" s="11"/>
      <c r="E333" s="11"/>
      <c r="F333" s="11"/>
    </row>
    <row r="334" spans="1:7" ht="12.75" x14ac:dyDescent="0.2">
      <c r="A334" s="84"/>
      <c r="B334" s="85"/>
      <c r="C334" s="86"/>
      <c r="D334" s="86" t="s">
        <v>430</v>
      </c>
      <c r="E334" s="85"/>
      <c r="F334" s="87" t="s">
        <v>431</v>
      </c>
    </row>
    <row r="335" spans="1:7" ht="12.75" x14ac:dyDescent="0.2">
      <c r="A335" s="88" t="s">
        <v>4</v>
      </c>
      <c r="B335" s="89" t="s">
        <v>5</v>
      </c>
      <c r="C335" s="21"/>
      <c r="D335" s="89" t="s">
        <v>432</v>
      </c>
      <c r="E335" s="89" t="s">
        <v>433</v>
      </c>
      <c r="F335" s="90" t="s">
        <v>434</v>
      </c>
    </row>
    <row r="336" spans="1:7" ht="12.75" x14ac:dyDescent="0.2">
      <c r="A336" s="88" t="s">
        <v>435</v>
      </c>
      <c r="B336" s="89" t="s">
        <v>436</v>
      </c>
      <c r="C336" s="89" t="s">
        <v>7</v>
      </c>
      <c r="D336" s="89" t="s">
        <v>437</v>
      </c>
      <c r="E336" s="89" t="s">
        <v>438</v>
      </c>
      <c r="F336" s="90" t="s">
        <v>439</v>
      </c>
    </row>
    <row r="337" spans="1:6" ht="12.75" x14ac:dyDescent="0.2">
      <c r="A337" s="91"/>
      <c r="B337" s="92"/>
      <c r="C337" s="31"/>
      <c r="D337" s="92" t="s">
        <v>35</v>
      </c>
      <c r="E337" s="92" t="s">
        <v>35</v>
      </c>
      <c r="F337" s="93" t="s">
        <v>35</v>
      </c>
    </row>
    <row r="338" spans="1:6" x14ac:dyDescent="0.15">
      <c r="A338" s="11"/>
      <c r="B338" s="2"/>
      <c r="C338" s="11"/>
      <c r="D338" s="11"/>
      <c r="E338" s="11"/>
      <c r="F338" s="11"/>
    </row>
    <row r="339" spans="1:6" x14ac:dyDescent="0.15">
      <c r="A339" s="78" t="s">
        <v>36</v>
      </c>
      <c r="B339" s="2">
        <v>236</v>
      </c>
      <c r="C339" s="2" t="s">
        <v>71</v>
      </c>
      <c r="D339" s="94">
        <v>243801</v>
      </c>
      <c r="E339" s="94">
        <v>144115</v>
      </c>
      <c r="F339" s="11"/>
    </row>
    <row r="340" spans="1:6" x14ac:dyDescent="0.15">
      <c r="A340" s="78" t="s">
        <v>49</v>
      </c>
      <c r="B340" s="2">
        <v>247</v>
      </c>
      <c r="C340" s="2" t="s">
        <v>84</v>
      </c>
      <c r="D340" s="94">
        <v>155689</v>
      </c>
      <c r="E340" s="94">
        <v>54215</v>
      </c>
      <c r="F340" s="11"/>
    </row>
    <row r="341" spans="1:6" x14ac:dyDescent="0.15">
      <c r="A341" s="78" t="s">
        <v>49</v>
      </c>
      <c r="B341" s="2">
        <v>247</v>
      </c>
      <c r="C341" s="2" t="s">
        <v>85</v>
      </c>
      <c r="D341" s="94">
        <v>16243</v>
      </c>
      <c r="E341" s="94">
        <v>2926</v>
      </c>
      <c r="F341" s="11"/>
    </row>
    <row r="342" spans="1:6" x14ac:dyDescent="0.15">
      <c r="A342" s="78" t="s">
        <v>744</v>
      </c>
      <c r="B342" s="2">
        <v>282</v>
      </c>
      <c r="C342" s="36" t="s">
        <v>104</v>
      </c>
      <c r="D342" s="94">
        <v>484723</v>
      </c>
      <c r="E342" s="94">
        <v>138757</v>
      </c>
      <c r="F342" s="11"/>
    </row>
    <row r="343" spans="1:6" x14ac:dyDescent="0.15">
      <c r="A343" s="78" t="s">
        <v>744</v>
      </c>
      <c r="B343" s="2">
        <v>282</v>
      </c>
      <c r="C343" s="36" t="s">
        <v>105</v>
      </c>
      <c r="D343" s="94">
        <v>124349</v>
      </c>
      <c r="E343" s="94">
        <v>34472</v>
      </c>
      <c r="F343" s="11"/>
    </row>
    <row r="344" spans="1:6" x14ac:dyDescent="0.15">
      <c r="A344" s="78" t="s">
        <v>36</v>
      </c>
      <c r="B344" s="2">
        <v>283</v>
      </c>
      <c r="C344" s="2" t="s">
        <v>109</v>
      </c>
      <c r="D344" s="94">
        <v>212376</v>
      </c>
      <c r="E344" s="94">
        <v>202293</v>
      </c>
      <c r="F344" s="11"/>
    </row>
    <row r="345" spans="1:6" x14ac:dyDescent="0.15">
      <c r="A345" s="35" t="s">
        <v>49</v>
      </c>
      <c r="B345" s="2">
        <v>294</v>
      </c>
      <c r="C345" s="36" t="s">
        <v>113</v>
      </c>
      <c r="D345" s="94">
        <v>80179</v>
      </c>
      <c r="E345" s="94">
        <v>49812</v>
      </c>
      <c r="F345" s="11"/>
    </row>
    <row r="346" spans="1:6" x14ac:dyDescent="0.15">
      <c r="A346" s="35" t="s">
        <v>212</v>
      </c>
      <c r="B346" s="2">
        <v>294</v>
      </c>
      <c r="C346" s="36" t="s">
        <v>114</v>
      </c>
      <c r="D346" s="94">
        <v>26799</v>
      </c>
      <c r="E346" s="94">
        <v>8986</v>
      </c>
      <c r="F346" s="11"/>
    </row>
    <row r="347" spans="1:6" x14ac:dyDescent="0.15">
      <c r="A347" s="35" t="s">
        <v>116</v>
      </c>
      <c r="B347" s="2">
        <v>300</v>
      </c>
      <c r="C347" s="36" t="s">
        <v>118</v>
      </c>
      <c r="D347" s="94">
        <v>8711</v>
      </c>
      <c r="E347" s="94">
        <v>54537</v>
      </c>
      <c r="F347" s="11"/>
    </row>
    <row r="348" spans="1:6" x14ac:dyDescent="0.15">
      <c r="A348" s="35" t="s">
        <v>116</v>
      </c>
      <c r="B348" s="2">
        <v>300</v>
      </c>
      <c r="C348" s="36" t="s">
        <v>119</v>
      </c>
      <c r="D348" s="94">
        <v>1984</v>
      </c>
      <c r="E348" s="94">
        <v>12422</v>
      </c>
      <c r="F348" s="11"/>
    </row>
    <row r="349" spans="1:6" x14ac:dyDescent="0.15">
      <c r="A349" s="35" t="s">
        <v>96</v>
      </c>
      <c r="B349" s="44">
        <v>363</v>
      </c>
      <c r="C349" s="36" t="s">
        <v>190</v>
      </c>
      <c r="D349" s="94">
        <v>40436</v>
      </c>
      <c r="E349" s="94">
        <v>23582</v>
      </c>
      <c r="F349" s="11"/>
    </row>
    <row r="350" spans="1:6" x14ac:dyDescent="0.15">
      <c r="A350" s="35" t="s">
        <v>96</v>
      </c>
      <c r="B350" s="44">
        <v>363</v>
      </c>
      <c r="C350" s="36" t="s">
        <v>191</v>
      </c>
      <c r="D350" s="94">
        <v>9705</v>
      </c>
      <c r="E350" s="94">
        <v>5660</v>
      </c>
      <c r="F350" s="11"/>
    </row>
    <row r="351" spans="1:6" x14ac:dyDescent="0.15">
      <c r="A351" s="35" t="s">
        <v>756</v>
      </c>
      <c r="B351" s="44">
        <v>383</v>
      </c>
      <c r="C351" s="36" t="s">
        <v>103</v>
      </c>
      <c r="D351" s="94">
        <v>51948</v>
      </c>
      <c r="E351" s="94">
        <v>37028</v>
      </c>
      <c r="F351" s="95"/>
    </row>
    <row r="352" spans="1:6" x14ac:dyDescent="0.15">
      <c r="A352" s="35" t="s">
        <v>69</v>
      </c>
      <c r="B352" s="44">
        <v>392</v>
      </c>
      <c r="C352" s="36" t="s">
        <v>196</v>
      </c>
      <c r="D352" s="94">
        <v>37030</v>
      </c>
      <c r="E352" s="94">
        <v>29918</v>
      </c>
      <c r="F352" s="95"/>
    </row>
    <row r="353" spans="1:6" x14ac:dyDescent="0.15">
      <c r="A353" s="35" t="s">
        <v>69</v>
      </c>
      <c r="B353" s="44">
        <v>392</v>
      </c>
      <c r="C353" s="36" t="s">
        <v>204</v>
      </c>
      <c r="D353" s="94">
        <v>61</v>
      </c>
      <c r="E353" s="94">
        <v>49</v>
      </c>
      <c r="F353" s="95"/>
    </row>
    <row r="354" spans="1:6" x14ac:dyDescent="0.15">
      <c r="A354" s="35" t="s">
        <v>236</v>
      </c>
      <c r="B354" s="44">
        <v>437</v>
      </c>
      <c r="C354" s="36" t="s">
        <v>238</v>
      </c>
      <c r="D354" s="94">
        <v>66206</v>
      </c>
      <c r="E354" s="94">
        <v>1986</v>
      </c>
      <c r="F354" s="95"/>
    </row>
    <row r="355" spans="1:6" x14ac:dyDescent="0.15">
      <c r="A355" s="35" t="s">
        <v>236</v>
      </c>
      <c r="B355" s="44">
        <v>437</v>
      </c>
      <c r="C355" s="36" t="s">
        <v>239</v>
      </c>
      <c r="D355" s="94">
        <v>19862</v>
      </c>
      <c r="E355" s="94">
        <v>596</v>
      </c>
      <c r="F355" s="95"/>
    </row>
    <row r="356" spans="1:6" x14ac:dyDescent="0.15">
      <c r="A356" s="35" t="s">
        <v>236</v>
      </c>
      <c r="B356" s="44">
        <v>437</v>
      </c>
      <c r="C356" s="36" t="s">
        <v>240</v>
      </c>
      <c r="D356" s="94">
        <v>0</v>
      </c>
      <c r="E356" s="94">
        <v>45754</v>
      </c>
      <c r="F356" s="95"/>
    </row>
    <row r="357" spans="1:6" x14ac:dyDescent="0.15">
      <c r="A357" s="35" t="s">
        <v>236</v>
      </c>
      <c r="B357" s="44">
        <v>437</v>
      </c>
      <c r="C357" s="36" t="s">
        <v>241</v>
      </c>
      <c r="D357" s="94">
        <v>0</v>
      </c>
      <c r="E357" s="94">
        <v>11966</v>
      </c>
      <c r="F357" s="95"/>
    </row>
    <row r="358" spans="1:6" x14ac:dyDescent="0.15">
      <c r="A358" s="35" t="s">
        <v>236</v>
      </c>
      <c r="B358" s="44">
        <v>437</v>
      </c>
      <c r="C358" s="36" t="s">
        <v>243</v>
      </c>
      <c r="D358" s="94">
        <v>39642</v>
      </c>
      <c r="E358" s="94">
        <v>21084</v>
      </c>
      <c r="F358" s="95"/>
    </row>
    <row r="359" spans="1:6" x14ac:dyDescent="0.15">
      <c r="A359" s="35" t="s">
        <v>236</v>
      </c>
      <c r="B359" s="44">
        <v>437</v>
      </c>
      <c r="C359" s="36" t="s">
        <v>245</v>
      </c>
      <c r="D359" s="94">
        <v>28831</v>
      </c>
      <c r="E359" s="94">
        <v>0</v>
      </c>
      <c r="F359" s="95"/>
    </row>
    <row r="360" spans="1:6" x14ac:dyDescent="0.15">
      <c r="A360" s="35" t="s">
        <v>96</v>
      </c>
      <c r="B360" s="44">
        <v>437</v>
      </c>
      <c r="C360" s="36" t="s">
        <v>249</v>
      </c>
      <c r="D360" s="94">
        <v>88033</v>
      </c>
      <c r="E360" s="94">
        <v>3314</v>
      </c>
      <c r="F360" s="95"/>
    </row>
    <row r="361" spans="1:6" x14ac:dyDescent="0.15">
      <c r="A361" s="35" t="s">
        <v>96</v>
      </c>
      <c r="B361" s="44">
        <v>437</v>
      </c>
      <c r="C361" s="36" t="s">
        <v>251</v>
      </c>
      <c r="D361" s="94">
        <v>26410</v>
      </c>
      <c r="E361" s="94">
        <v>994</v>
      </c>
      <c r="F361" s="95"/>
    </row>
    <row r="362" spans="1:6" x14ac:dyDescent="0.15">
      <c r="A362" s="35" t="s">
        <v>96</v>
      </c>
      <c r="B362" s="44">
        <v>437</v>
      </c>
      <c r="C362" s="36" t="s">
        <v>252</v>
      </c>
      <c r="D362" s="94">
        <v>0</v>
      </c>
      <c r="E362" s="94">
        <v>70056</v>
      </c>
      <c r="F362" s="95"/>
    </row>
    <row r="363" spans="1:6" x14ac:dyDescent="0.15">
      <c r="A363" s="35" t="s">
        <v>96</v>
      </c>
      <c r="B363" s="44">
        <v>437</v>
      </c>
      <c r="C363" s="36" t="s">
        <v>253</v>
      </c>
      <c r="D363" s="94">
        <v>0</v>
      </c>
      <c r="E363" s="94">
        <v>18495</v>
      </c>
      <c r="F363" s="95"/>
    </row>
    <row r="364" spans="1:6" x14ac:dyDescent="0.15">
      <c r="A364" s="35" t="s">
        <v>96</v>
      </c>
      <c r="B364" s="44">
        <v>437</v>
      </c>
      <c r="C364" s="36" t="s">
        <v>254</v>
      </c>
      <c r="D364" s="94">
        <v>26911</v>
      </c>
      <c r="E364" s="94">
        <v>16778</v>
      </c>
      <c r="F364" s="95"/>
    </row>
    <row r="365" spans="1:6" x14ac:dyDescent="0.15">
      <c r="A365" s="35" t="s">
        <v>96</v>
      </c>
      <c r="B365" s="44">
        <v>437</v>
      </c>
      <c r="C365" s="36" t="s">
        <v>256</v>
      </c>
      <c r="D365" s="94">
        <v>54584</v>
      </c>
      <c r="E365" s="94">
        <v>0</v>
      </c>
      <c r="F365" s="95"/>
    </row>
    <row r="366" spans="1:6" x14ac:dyDescent="0.15">
      <c r="A366" s="35" t="s">
        <v>69</v>
      </c>
      <c r="B366" s="44">
        <v>501</v>
      </c>
      <c r="C366" s="36" t="s">
        <v>266</v>
      </c>
      <c r="D366" s="94">
        <v>112613</v>
      </c>
      <c r="E366" s="94">
        <v>17013</v>
      </c>
      <c r="F366" s="95"/>
    </row>
    <row r="367" spans="1:6" x14ac:dyDescent="0.15">
      <c r="A367" s="35" t="s">
        <v>264</v>
      </c>
      <c r="B367" s="44">
        <v>519</v>
      </c>
      <c r="C367" s="36" t="s">
        <v>347</v>
      </c>
      <c r="D367" s="94">
        <v>1734000</v>
      </c>
      <c r="E367" s="94">
        <v>539519</v>
      </c>
      <c r="F367" s="95"/>
    </row>
    <row r="368" spans="1:6" x14ac:dyDescent="0.15">
      <c r="A368" s="35" t="s">
        <v>264</v>
      </c>
      <c r="B368" s="44">
        <v>571</v>
      </c>
      <c r="C368" s="36" t="s">
        <v>364</v>
      </c>
      <c r="D368" s="94">
        <v>0</v>
      </c>
      <c r="E368" s="94">
        <v>1104498</v>
      </c>
      <c r="F368" s="95"/>
    </row>
    <row r="369" spans="1:12" x14ac:dyDescent="0.15">
      <c r="A369" s="35" t="s">
        <v>264</v>
      </c>
      <c r="B369" s="44">
        <v>612</v>
      </c>
      <c r="C369" s="36" t="s">
        <v>377</v>
      </c>
      <c r="D369" s="94">
        <v>0</v>
      </c>
      <c r="E369" s="94">
        <v>506246</v>
      </c>
      <c r="F369" s="95"/>
    </row>
    <row r="370" spans="1:12" x14ac:dyDescent="0.15">
      <c r="A370" s="35" t="s">
        <v>264</v>
      </c>
      <c r="B370" s="44">
        <v>628</v>
      </c>
      <c r="C370" s="36" t="s">
        <v>387</v>
      </c>
      <c r="D370" s="94">
        <v>0</v>
      </c>
      <c r="E370" s="94">
        <v>531585</v>
      </c>
      <c r="F370" s="95"/>
    </row>
    <row r="371" spans="1:12" x14ac:dyDescent="0.15">
      <c r="A371" s="35" t="s">
        <v>264</v>
      </c>
      <c r="B371" s="44">
        <v>631</v>
      </c>
      <c r="C371" s="36" t="s">
        <v>390</v>
      </c>
      <c r="D371" s="94">
        <v>0</v>
      </c>
      <c r="E371" s="94">
        <v>396705</v>
      </c>
      <c r="F371" s="95"/>
    </row>
    <row r="372" spans="1:12" x14ac:dyDescent="0.15">
      <c r="A372" s="35"/>
      <c r="B372" s="44"/>
      <c r="C372" s="36"/>
      <c r="D372" s="94"/>
      <c r="E372" s="94"/>
      <c r="F372" s="95"/>
    </row>
    <row r="373" spans="1:12" x14ac:dyDescent="0.15">
      <c r="A373" s="96" t="s">
        <v>447</v>
      </c>
      <c r="B373" s="60"/>
      <c r="C373" s="61"/>
      <c r="D373" s="59">
        <v>3691126</v>
      </c>
      <c r="E373" s="59">
        <v>4085361</v>
      </c>
      <c r="F373" s="59">
        <v>0</v>
      </c>
    </row>
    <row r="375" spans="1:12" ht="12.75" x14ac:dyDescent="0.2">
      <c r="A375" s="8" t="s">
        <v>448</v>
      </c>
      <c r="B375" s="79"/>
      <c r="C375" s="79"/>
      <c r="E375" s="6"/>
      <c r="F375" s="97"/>
      <c r="G375" s="97"/>
      <c r="L375" s="98"/>
    </row>
    <row r="376" spans="1:12" ht="12.75" x14ac:dyDescent="0.2">
      <c r="A376" s="1" t="s">
        <v>428</v>
      </c>
      <c r="B376" s="79"/>
      <c r="C376" s="79"/>
      <c r="E376" s="6"/>
      <c r="F376" s="97"/>
      <c r="G376" s="97"/>
      <c r="L376" s="98"/>
    </row>
    <row r="377" spans="1:12" ht="12.75" x14ac:dyDescent="0.2">
      <c r="A377" s="83" t="s">
        <v>846</v>
      </c>
      <c r="B377" s="6"/>
      <c r="C377" s="6"/>
      <c r="E377" s="6"/>
      <c r="F377" s="97"/>
      <c r="G377" s="97"/>
      <c r="L377" s="98"/>
    </row>
    <row r="378" spans="1:12" x14ac:dyDescent="0.15">
      <c r="A378" s="11"/>
      <c r="B378" s="11"/>
      <c r="C378" s="11"/>
      <c r="D378" s="11"/>
      <c r="E378" s="11"/>
      <c r="F378" s="99"/>
      <c r="G378" s="99"/>
      <c r="H378" s="11"/>
      <c r="I378" s="11"/>
      <c r="J378" s="11"/>
      <c r="K378" s="11"/>
      <c r="L378" s="98"/>
    </row>
    <row r="379" spans="1:12" ht="12.75" x14ac:dyDescent="0.2">
      <c r="A379" s="84"/>
      <c r="B379" s="85" t="s">
        <v>449</v>
      </c>
      <c r="C379" s="85"/>
      <c r="D379" s="85"/>
      <c r="E379" s="100"/>
      <c r="F379" s="85" t="s">
        <v>450</v>
      </c>
      <c r="G379" s="85" t="s">
        <v>451</v>
      </c>
      <c r="H379" s="85" t="s">
        <v>452</v>
      </c>
      <c r="I379" s="85" t="s">
        <v>14</v>
      </c>
      <c r="J379" s="85" t="s">
        <v>452</v>
      </c>
      <c r="K379" s="85" t="s">
        <v>453</v>
      </c>
      <c r="L379" s="85" t="s">
        <v>454</v>
      </c>
    </row>
    <row r="380" spans="1:12" ht="12.75" x14ac:dyDescent="0.2">
      <c r="A380" s="88" t="s">
        <v>455</v>
      </c>
      <c r="B380" s="89" t="s">
        <v>456</v>
      </c>
      <c r="C380" s="89" t="s">
        <v>457</v>
      </c>
      <c r="D380" s="89" t="s">
        <v>5</v>
      </c>
      <c r="E380" s="89" t="s">
        <v>7</v>
      </c>
      <c r="F380" s="89" t="s">
        <v>15</v>
      </c>
      <c r="G380" s="89" t="s">
        <v>458</v>
      </c>
      <c r="H380" s="89" t="s">
        <v>459</v>
      </c>
      <c r="I380" s="89" t="s">
        <v>460</v>
      </c>
      <c r="J380" s="89" t="s">
        <v>461</v>
      </c>
      <c r="K380" s="89" t="s">
        <v>462</v>
      </c>
      <c r="L380" s="89" t="s">
        <v>463</v>
      </c>
    </row>
    <row r="381" spans="1:12" ht="12.75" x14ac:dyDescent="0.2">
      <c r="A381" s="88" t="s">
        <v>435</v>
      </c>
      <c r="B381" s="89" t="s">
        <v>464</v>
      </c>
      <c r="C381" s="89" t="s">
        <v>465</v>
      </c>
      <c r="D381" s="89" t="s">
        <v>466</v>
      </c>
      <c r="E381" s="21"/>
      <c r="F381" s="89" t="s">
        <v>467</v>
      </c>
      <c r="G381" s="89" t="s">
        <v>468</v>
      </c>
      <c r="H381" s="89" t="s">
        <v>469</v>
      </c>
      <c r="I381" s="89" t="s">
        <v>470</v>
      </c>
      <c r="J381" s="89" t="s">
        <v>22</v>
      </c>
      <c r="K381" s="101" t="s">
        <v>22</v>
      </c>
      <c r="L381" s="101" t="s">
        <v>471</v>
      </c>
    </row>
    <row r="382" spans="1:12" ht="12.75" x14ac:dyDescent="0.2">
      <c r="A382" s="91"/>
      <c r="B382" s="92" t="s">
        <v>472</v>
      </c>
      <c r="C382" s="92"/>
      <c r="D382" s="92"/>
      <c r="E382" s="31"/>
      <c r="F382" s="102"/>
      <c r="G382" s="102"/>
      <c r="H382" s="92"/>
      <c r="I382" s="92" t="s">
        <v>35</v>
      </c>
      <c r="J382" s="92"/>
      <c r="K382" s="103"/>
      <c r="L382" s="103" t="s">
        <v>473</v>
      </c>
    </row>
    <row r="383" spans="1:12" x14ac:dyDescent="0.15">
      <c r="A383" s="11"/>
      <c r="B383" s="11"/>
      <c r="C383" s="11"/>
      <c r="D383" s="11"/>
      <c r="E383" s="11"/>
      <c r="F383" s="99"/>
      <c r="G383" s="99"/>
      <c r="H383" s="11"/>
      <c r="I383" s="11"/>
      <c r="J383" s="11"/>
      <c r="K383" s="11"/>
      <c r="L383" s="98"/>
    </row>
    <row r="384" spans="1:12" ht="12.75" x14ac:dyDescent="0.2">
      <c r="A384" s="140" t="s">
        <v>847</v>
      </c>
      <c r="B384" s="6"/>
      <c r="C384" s="6"/>
      <c r="D384" s="44"/>
      <c r="E384" s="36"/>
      <c r="F384" s="104"/>
      <c r="G384" s="36"/>
      <c r="H384" s="105"/>
      <c r="I384" s="105"/>
      <c r="J384" s="105"/>
      <c r="K384" s="105"/>
      <c r="L384" s="98"/>
    </row>
    <row r="385" spans="1:12" x14ac:dyDescent="0.15">
      <c r="A385" s="35"/>
      <c r="B385" s="35"/>
      <c r="C385" s="6"/>
      <c r="D385" s="44"/>
      <c r="E385" s="36"/>
      <c r="F385" s="104"/>
      <c r="G385" s="36"/>
      <c r="H385" s="105"/>
      <c r="I385" s="105"/>
      <c r="J385" s="105"/>
      <c r="K385" s="105"/>
      <c r="L385" s="98"/>
    </row>
    <row r="386" spans="1:12" x14ac:dyDescent="0.15">
      <c r="A386" s="106" t="s">
        <v>447</v>
      </c>
      <c r="B386" s="61"/>
      <c r="C386" s="61"/>
      <c r="D386" s="61"/>
      <c r="E386" s="61"/>
      <c r="F386" s="107"/>
      <c r="G386" s="107"/>
      <c r="H386" s="59"/>
      <c r="I386" s="63">
        <v>0</v>
      </c>
      <c r="J386" s="63">
        <v>0</v>
      </c>
      <c r="K386" s="63">
        <v>0</v>
      </c>
      <c r="L386" s="59"/>
    </row>
    <row r="387" spans="1:12" x14ac:dyDescent="0.15">
      <c r="A387" s="108"/>
      <c r="B387" s="6"/>
      <c r="C387" s="6"/>
      <c r="E387" s="6"/>
      <c r="F387" s="97"/>
      <c r="G387" s="97"/>
      <c r="H387" s="66"/>
      <c r="I387" s="66"/>
      <c r="J387" s="66"/>
      <c r="K387" s="66"/>
      <c r="L387" s="98"/>
    </row>
    <row r="388" spans="1:12" x14ac:dyDescent="0.15">
      <c r="A388" s="109" t="s">
        <v>475</v>
      </c>
      <c r="B388" s="6"/>
      <c r="C388" s="6"/>
      <c r="E388" s="6"/>
      <c r="F388" s="97"/>
      <c r="G388" s="97"/>
      <c r="H388" s="81"/>
      <c r="I388" s="81"/>
      <c r="J388" s="81"/>
      <c r="K388" s="81"/>
      <c r="L388" s="98"/>
    </row>
    <row r="389" spans="1:12" x14ac:dyDescent="0.15">
      <c r="A389" s="72" t="s">
        <v>476</v>
      </c>
      <c r="B389" s="6"/>
      <c r="C389" s="6"/>
      <c r="E389" s="74"/>
      <c r="F389" s="110"/>
      <c r="G389" s="111"/>
      <c r="H389" s="81"/>
      <c r="I389" s="81"/>
      <c r="J389" s="81"/>
      <c r="K389" s="81"/>
      <c r="L389" s="98"/>
    </row>
    <row r="390" spans="1:12" x14ac:dyDescent="0.15">
      <c r="A390" s="72" t="s">
        <v>477</v>
      </c>
      <c r="B390" s="6"/>
      <c r="C390" s="6"/>
      <c r="E390" s="6"/>
      <c r="F390" s="97"/>
      <c r="G390" s="97"/>
      <c r="L390" s="98"/>
    </row>
    <row r="391" spans="1:12" x14ac:dyDescent="0.15">
      <c r="A391" s="112"/>
      <c r="B391" s="6"/>
      <c r="C391" s="6"/>
      <c r="E391" s="6"/>
      <c r="F391" s="97"/>
      <c r="G391" s="97"/>
      <c r="H391" s="81"/>
      <c r="I391" s="81"/>
      <c r="J391" s="81"/>
      <c r="K391" s="81"/>
      <c r="L391" s="98"/>
    </row>
    <row r="393" spans="1:12" ht="12.75" x14ac:dyDescent="0.2">
      <c r="A393" s="113"/>
      <c r="B393" s="113"/>
      <c r="C393" s="114"/>
      <c r="D393" s="114"/>
      <c r="E393" s="114"/>
      <c r="F393" s="114"/>
    </row>
    <row r="394" spans="1:12" x14ac:dyDescent="0.15">
      <c r="A394" s="115" t="s">
        <v>478</v>
      </c>
      <c r="B394" s="116"/>
      <c r="C394" s="116"/>
      <c r="D394" s="116"/>
      <c r="E394" s="116"/>
      <c r="F394" s="117"/>
    </row>
    <row r="395" spans="1:12" ht="31.5" x14ac:dyDescent="0.15">
      <c r="A395" s="118" t="s">
        <v>479</v>
      </c>
      <c r="B395" s="119" t="s">
        <v>480</v>
      </c>
      <c r="C395" s="119" t="s">
        <v>481</v>
      </c>
      <c r="D395" s="120" t="s">
        <v>482</v>
      </c>
      <c r="E395" s="119" t="s">
        <v>483</v>
      </c>
      <c r="F395" s="121" t="s">
        <v>484</v>
      </c>
    </row>
    <row r="396" spans="1:12" ht="112.5" x14ac:dyDescent="0.15">
      <c r="A396" s="122">
        <v>193</v>
      </c>
      <c r="B396" s="123" t="s">
        <v>37</v>
      </c>
      <c r="C396" s="123" t="s">
        <v>485</v>
      </c>
      <c r="D396" s="123" t="s">
        <v>486</v>
      </c>
      <c r="E396" s="124" t="s">
        <v>487</v>
      </c>
      <c r="F396" s="124" t="s">
        <v>488</v>
      </c>
    </row>
    <row r="397" spans="1:12" ht="112.5" x14ac:dyDescent="0.15">
      <c r="A397" s="125">
        <v>199</v>
      </c>
      <c r="B397" s="126" t="s">
        <v>42</v>
      </c>
      <c r="C397" s="126" t="s">
        <v>485</v>
      </c>
      <c r="D397" s="126" t="s">
        <v>486</v>
      </c>
      <c r="E397" s="127" t="s">
        <v>487</v>
      </c>
      <c r="F397" s="127" t="s">
        <v>489</v>
      </c>
    </row>
    <row r="398" spans="1:12" ht="146.25" x14ac:dyDescent="0.15">
      <c r="A398" s="122">
        <v>202</v>
      </c>
      <c r="B398" s="123" t="s">
        <v>45</v>
      </c>
      <c r="C398" s="123" t="s">
        <v>485</v>
      </c>
      <c r="D398" s="123" t="s">
        <v>486</v>
      </c>
      <c r="E398" s="124" t="s">
        <v>490</v>
      </c>
      <c r="F398" s="124" t="s">
        <v>491</v>
      </c>
    </row>
    <row r="399" spans="1:12" ht="45" x14ac:dyDescent="0.15">
      <c r="A399" s="125">
        <v>211</v>
      </c>
      <c r="B399" s="126" t="s">
        <v>50</v>
      </c>
      <c r="C399" s="126" t="s">
        <v>492</v>
      </c>
      <c r="D399" s="126" t="s">
        <v>486</v>
      </c>
      <c r="E399" s="126" t="s">
        <v>493</v>
      </c>
      <c r="F399" s="126" t="s">
        <v>494</v>
      </c>
    </row>
    <row r="400" spans="1:12" ht="56.25" x14ac:dyDescent="0.15">
      <c r="A400" s="122">
        <v>221</v>
      </c>
      <c r="B400" s="123" t="s">
        <v>55</v>
      </c>
      <c r="C400" s="123" t="s">
        <v>492</v>
      </c>
      <c r="D400" s="123" t="s">
        <v>495</v>
      </c>
      <c r="E400" s="126" t="s">
        <v>496</v>
      </c>
      <c r="F400" s="126" t="s">
        <v>497</v>
      </c>
    </row>
    <row r="401" spans="1:6" ht="33.75" x14ac:dyDescent="0.15">
      <c r="A401" s="125">
        <v>225</v>
      </c>
      <c r="B401" s="126" t="s">
        <v>63</v>
      </c>
      <c r="C401" s="126" t="s">
        <v>498</v>
      </c>
      <c r="D401" s="126" t="s">
        <v>499</v>
      </c>
      <c r="E401" s="126" t="s">
        <v>500</v>
      </c>
      <c r="F401" s="126" t="s">
        <v>501</v>
      </c>
    </row>
    <row r="402" spans="1:6" ht="22.5" x14ac:dyDescent="0.15">
      <c r="A402" s="122">
        <v>226</v>
      </c>
      <c r="B402" s="123" t="s">
        <v>502</v>
      </c>
      <c r="C402" s="123" t="s">
        <v>492</v>
      </c>
      <c r="D402" s="123" t="s">
        <v>486</v>
      </c>
      <c r="E402" s="123" t="s">
        <v>503</v>
      </c>
      <c r="F402" s="123" t="s">
        <v>504</v>
      </c>
    </row>
    <row r="403" spans="1:6" ht="22.5" x14ac:dyDescent="0.15">
      <c r="A403" s="125">
        <v>228</v>
      </c>
      <c r="B403" s="126" t="s">
        <v>68</v>
      </c>
      <c r="C403" s="126" t="s">
        <v>498</v>
      </c>
      <c r="D403" s="126" t="s">
        <v>499</v>
      </c>
      <c r="E403" s="126" t="s">
        <v>505</v>
      </c>
      <c r="F403" s="126" t="s">
        <v>505</v>
      </c>
    </row>
    <row r="404" spans="1:6" ht="33.75" x14ac:dyDescent="0.15">
      <c r="A404" s="122">
        <v>233</v>
      </c>
      <c r="B404" s="123" t="s">
        <v>506</v>
      </c>
      <c r="C404" s="123" t="s">
        <v>492</v>
      </c>
      <c r="D404" s="123" t="s">
        <v>507</v>
      </c>
      <c r="E404" s="126" t="s">
        <v>508</v>
      </c>
      <c r="F404" s="126" t="s">
        <v>509</v>
      </c>
    </row>
    <row r="405" spans="1:6" ht="67.5" x14ac:dyDescent="0.15">
      <c r="A405" s="125">
        <v>236</v>
      </c>
      <c r="B405" s="126" t="s">
        <v>70</v>
      </c>
      <c r="C405" s="126" t="s">
        <v>485</v>
      </c>
      <c r="D405" s="126" t="s">
        <v>499</v>
      </c>
      <c r="E405" s="126" t="s">
        <v>510</v>
      </c>
      <c r="F405" s="126" t="s">
        <v>511</v>
      </c>
    </row>
    <row r="406" spans="1:6" ht="33.75" x14ac:dyDescent="0.15">
      <c r="A406" s="122">
        <v>239</v>
      </c>
      <c r="B406" s="123" t="s">
        <v>75</v>
      </c>
      <c r="C406" s="123" t="s">
        <v>512</v>
      </c>
      <c r="D406" s="123" t="s">
        <v>486</v>
      </c>
      <c r="E406" s="123" t="s">
        <v>513</v>
      </c>
      <c r="F406" s="123" t="s">
        <v>513</v>
      </c>
    </row>
    <row r="407" spans="1:6" ht="33.75" x14ac:dyDescent="0.15">
      <c r="A407" s="125">
        <v>243</v>
      </c>
      <c r="B407" s="126" t="s">
        <v>514</v>
      </c>
      <c r="C407" s="126" t="s">
        <v>512</v>
      </c>
      <c r="D407" s="126" t="s">
        <v>486</v>
      </c>
      <c r="E407" s="126" t="s">
        <v>515</v>
      </c>
      <c r="F407" s="126" t="s">
        <v>515</v>
      </c>
    </row>
    <row r="408" spans="1:6" ht="90" x14ac:dyDescent="0.15">
      <c r="A408" s="122">
        <v>245</v>
      </c>
      <c r="B408" s="123" t="s">
        <v>78</v>
      </c>
      <c r="C408" s="123" t="s">
        <v>492</v>
      </c>
      <c r="D408" s="123" t="s">
        <v>495</v>
      </c>
      <c r="E408" s="126" t="s">
        <v>516</v>
      </c>
      <c r="F408" s="126" t="s">
        <v>517</v>
      </c>
    </row>
    <row r="409" spans="1:6" ht="90" x14ac:dyDescent="0.15">
      <c r="A409" s="125">
        <v>247</v>
      </c>
      <c r="B409" s="126" t="s">
        <v>83</v>
      </c>
      <c r="C409" s="126" t="s">
        <v>492</v>
      </c>
      <c r="D409" s="126" t="s">
        <v>495</v>
      </c>
      <c r="E409" s="126" t="s">
        <v>518</v>
      </c>
      <c r="F409" s="126" t="s">
        <v>519</v>
      </c>
    </row>
    <row r="410" spans="1:6" ht="22.5" x14ac:dyDescent="0.15">
      <c r="A410" s="122">
        <v>262</v>
      </c>
      <c r="B410" s="123" t="s">
        <v>88</v>
      </c>
      <c r="C410" s="123" t="s">
        <v>520</v>
      </c>
      <c r="D410" s="123" t="s">
        <v>486</v>
      </c>
      <c r="E410" s="123" t="s">
        <v>521</v>
      </c>
      <c r="F410" s="123" t="s">
        <v>521</v>
      </c>
    </row>
    <row r="411" spans="1:6" ht="67.5" x14ac:dyDescent="0.15">
      <c r="A411" s="125">
        <v>265</v>
      </c>
      <c r="B411" s="126" t="s">
        <v>522</v>
      </c>
      <c r="C411" s="126" t="s">
        <v>523</v>
      </c>
      <c r="D411" s="126" t="s">
        <v>495</v>
      </c>
      <c r="E411" s="126" t="s">
        <v>524</v>
      </c>
      <c r="F411" s="126" t="s">
        <v>525</v>
      </c>
    </row>
    <row r="412" spans="1:6" ht="22.5" x14ac:dyDescent="0.15">
      <c r="A412" s="122">
        <v>270</v>
      </c>
      <c r="B412" s="123" t="s">
        <v>95</v>
      </c>
      <c r="C412" s="123" t="s">
        <v>498</v>
      </c>
      <c r="D412" s="123" t="s">
        <v>499</v>
      </c>
      <c r="E412" s="123" t="s">
        <v>505</v>
      </c>
      <c r="F412" s="123" t="s">
        <v>505</v>
      </c>
    </row>
    <row r="413" spans="1:6" ht="101.25" x14ac:dyDescent="0.15">
      <c r="A413" s="125">
        <v>271</v>
      </c>
      <c r="B413" s="126" t="s">
        <v>97</v>
      </c>
      <c r="C413" s="126" t="s">
        <v>526</v>
      </c>
      <c r="D413" s="126" t="s">
        <v>495</v>
      </c>
      <c r="E413" s="126" t="s">
        <v>527</v>
      </c>
      <c r="F413" s="126" t="s">
        <v>528</v>
      </c>
    </row>
    <row r="414" spans="1:6" ht="22.5" x14ac:dyDescent="0.15">
      <c r="A414" s="122">
        <v>278</v>
      </c>
      <c r="B414" s="123" t="s">
        <v>529</v>
      </c>
      <c r="C414" s="123" t="s">
        <v>530</v>
      </c>
      <c r="D414" s="123" t="s">
        <v>486</v>
      </c>
      <c r="E414" s="123" t="s">
        <v>531</v>
      </c>
      <c r="F414" s="123" t="s">
        <v>531</v>
      </c>
    </row>
    <row r="415" spans="1:6" ht="33.75" x14ac:dyDescent="0.15">
      <c r="A415" s="125">
        <v>280</v>
      </c>
      <c r="B415" s="126" t="s">
        <v>532</v>
      </c>
      <c r="C415" s="126" t="s">
        <v>492</v>
      </c>
      <c r="D415" s="126" t="s">
        <v>533</v>
      </c>
      <c r="E415" s="126" t="s">
        <v>534</v>
      </c>
      <c r="F415" s="126" t="s">
        <v>535</v>
      </c>
    </row>
    <row r="416" spans="1:6" ht="90" x14ac:dyDescent="0.15">
      <c r="A416" s="122">
        <v>282</v>
      </c>
      <c r="B416" s="123" t="s">
        <v>102</v>
      </c>
      <c r="C416" s="123" t="s">
        <v>526</v>
      </c>
      <c r="D416" s="123" t="s">
        <v>495</v>
      </c>
      <c r="E416" s="126" t="s">
        <v>536</v>
      </c>
      <c r="F416" s="126" t="s">
        <v>537</v>
      </c>
    </row>
    <row r="417" spans="1:6" ht="67.5" x14ac:dyDescent="0.15">
      <c r="A417" s="125">
        <v>283</v>
      </c>
      <c r="B417" s="126" t="s">
        <v>108</v>
      </c>
      <c r="C417" s="126" t="s">
        <v>485</v>
      </c>
      <c r="D417" s="126" t="s">
        <v>499</v>
      </c>
      <c r="E417" s="126" t="s">
        <v>538</v>
      </c>
      <c r="F417" s="126" t="s">
        <v>539</v>
      </c>
    </row>
    <row r="418" spans="1:6" ht="22.5" x14ac:dyDescent="0.15">
      <c r="A418" s="122">
        <v>290</v>
      </c>
      <c r="B418" s="123" t="s">
        <v>540</v>
      </c>
      <c r="C418" s="123" t="s">
        <v>526</v>
      </c>
      <c r="D418" s="123" t="s">
        <v>541</v>
      </c>
      <c r="E418" s="123"/>
      <c r="F418" s="123" t="s">
        <v>542</v>
      </c>
    </row>
    <row r="419" spans="1:6" ht="90" x14ac:dyDescent="0.15">
      <c r="A419" s="125">
        <v>294</v>
      </c>
      <c r="B419" s="126" t="s">
        <v>112</v>
      </c>
      <c r="C419" s="126" t="s">
        <v>492</v>
      </c>
      <c r="D419" s="126" t="s">
        <v>495</v>
      </c>
      <c r="E419" s="127" t="s">
        <v>543</v>
      </c>
      <c r="F419" s="127" t="s">
        <v>544</v>
      </c>
    </row>
    <row r="420" spans="1:6" ht="22.5" x14ac:dyDescent="0.15">
      <c r="A420" s="122">
        <v>295</v>
      </c>
      <c r="B420" s="123" t="s">
        <v>545</v>
      </c>
      <c r="C420" s="123" t="s">
        <v>526</v>
      </c>
      <c r="D420" s="123" t="s">
        <v>546</v>
      </c>
      <c r="E420" s="123" t="s">
        <v>547</v>
      </c>
      <c r="F420" s="123" t="s">
        <v>547</v>
      </c>
    </row>
    <row r="421" spans="1:6" ht="22.5" x14ac:dyDescent="0.15">
      <c r="A421" s="125">
        <v>299</v>
      </c>
      <c r="B421" s="126" t="s">
        <v>548</v>
      </c>
      <c r="C421" s="126" t="s">
        <v>526</v>
      </c>
      <c r="D421" s="126" t="s">
        <v>541</v>
      </c>
      <c r="E421" s="126"/>
      <c r="F421" s="126" t="s">
        <v>542</v>
      </c>
    </row>
    <row r="422" spans="1:6" ht="33.75" x14ac:dyDescent="0.15">
      <c r="A422" s="122">
        <v>300</v>
      </c>
      <c r="B422" s="123" t="s">
        <v>117</v>
      </c>
      <c r="C422" s="123" t="s">
        <v>523</v>
      </c>
      <c r="D422" s="123" t="s">
        <v>499</v>
      </c>
      <c r="E422" s="123" t="s">
        <v>549</v>
      </c>
      <c r="F422" s="123" t="s">
        <v>550</v>
      </c>
    </row>
    <row r="423" spans="1:6" ht="33.75" x14ac:dyDescent="0.15">
      <c r="A423" s="125">
        <v>304</v>
      </c>
      <c r="B423" s="126" t="s">
        <v>551</v>
      </c>
      <c r="C423" s="126" t="s">
        <v>520</v>
      </c>
      <c r="D423" s="126" t="s">
        <v>552</v>
      </c>
      <c r="E423" s="126" t="s">
        <v>553</v>
      </c>
      <c r="F423" s="126" t="s">
        <v>554</v>
      </c>
    </row>
    <row r="424" spans="1:6" ht="33.75" x14ac:dyDescent="0.15">
      <c r="A424" s="125" t="s">
        <v>555</v>
      </c>
      <c r="B424" s="126" t="s">
        <v>556</v>
      </c>
      <c r="C424" s="126" t="s">
        <v>492</v>
      </c>
      <c r="D424" s="126" t="s">
        <v>557</v>
      </c>
      <c r="E424" s="126" t="s">
        <v>558</v>
      </c>
      <c r="F424" s="126" t="s">
        <v>559</v>
      </c>
    </row>
    <row r="425" spans="1:6" ht="45" x14ac:dyDescent="0.15">
      <c r="A425" s="122">
        <v>311</v>
      </c>
      <c r="B425" s="123" t="s">
        <v>560</v>
      </c>
      <c r="C425" s="123" t="s">
        <v>520</v>
      </c>
      <c r="D425" s="123" t="s">
        <v>561</v>
      </c>
      <c r="E425" s="123" t="s">
        <v>562</v>
      </c>
      <c r="F425" s="123" t="s">
        <v>563</v>
      </c>
    </row>
    <row r="426" spans="1:6" ht="22.5" x14ac:dyDescent="0.15">
      <c r="A426" s="125">
        <v>312</v>
      </c>
      <c r="B426" s="126" t="s">
        <v>564</v>
      </c>
      <c r="C426" s="126" t="s">
        <v>565</v>
      </c>
      <c r="D426" s="126" t="s">
        <v>486</v>
      </c>
      <c r="E426" s="126" t="s">
        <v>566</v>
      </c>
      <c r="F426" s="126" t="s">
        <v>566</v>
      </c>
    </row>
    <row r="427" spans="1:6" ht="90" x14ac:dyDescent="0.15">
      <c r="A427" s="122">
        <v>313</v>
      </c>
      <c r="B427" s="123" t="s">
        <v>567</v>
      </c>
      <c r="C427" s="123" t="s">
        <v>568</v>
      </c>
      <c r="D427" s="123" t="s">
        <v>569</v>
      </c>
      <c r="E427" s="126" t="s">
        <v>570</v>
      </c>
      <c r="F427" s="123" t="s">
        <v>571</v>
      </c>
    </row>
    <row r="428" spans="1:6" ht="33.75" x14ac:dyDescent="0.15">
      <c r="A428" s="125">
        <v>315</v>
      </c>
      <c r="B428" s="126" t="s">
        <v>572</v>
      </c>
      <c r="C428" s="126" t="s">
        <v>573</v>
      </c>
      <c r="D428" s="126" t="s">
        <v>574</v>
      </c>
      <c r="E428" s="126"/>
      <c r="F428" s="126" t="s">
        <v>542</v>
      </c>
    </row>
    <row r="429" spans="1:6" ht="22.5" x14ac:dyDescent="0.15">
      <c r="A429" s="122">
        <v>316</v>
      </c>
      <c r="B429" s="123" t="s">
        <v>572</v>
      </c>
      <c r="C429" s="123" t="s">
        <v>526</v>
      </c>
      <c r="D429" s="123" t="s">
        <v>541</v>
      </c>
      <c r="E429" s="123"/>
      <c r="F429" s="123" t="s">
        <v>542</v>
      </c>
    </row>
    <row r="430" spans="1:6" ht="22.5" x14ac:dyDescent="0.15">
      <c r="A430" s="125">
        <v>319</v>
      </c>
      <c r="B430" s="126" t="s">
        <v>122</v>
      </c>
      <c r="C430" s="126" t="s">
        <v>498</v>
      </c>
      <c r="D430" s="126" t="s">
        <v>499</v>
      </c>
      <c r="E430" s="126" t="s">
        <v>505</v>
      </c>
      <c r="F430" s="126" t="s">
        <v>505</v>
      </c>
    </row>
    <row r="431" spans="1:6" ht="78.75" x14ac:dyDescent="0.15">
      <c r="A431" s="122">
        <v>322</v>
      </c>
      <c r="B431" s="123" t="s">
        <v>124</v>
      </c>
      <c r="C431" s="123" t="s">
        <v>526</v>
      </c>
      <c r="D431" s="123" t="s">
        <v>495</v>
      </c>
      <c r="E431" s="126" t="s">
        <v>575</v>
      </c>
      <c r="F431" s="126" t="s">
        <v>517</v>
      </c>
    </row>
    <row r="432" spans="1:6" ht="45" x14ac:dyDescent="0.15">
      <c r="A432" s="125">
        <v>323</v>
      </c>
      <c r="B432" s="126" t="s">
        <v>576</v>
      </c>
      <c r="C432" s="126" t="s">
        <v>565</v>
      </c>
      <c r="D432" s="126" t="s">
        <v>577</v>
      </c>
      <c r="E432" s="126" t="s">
        <v>578</v>
      </c>
      <c r="F432" s="126" t="s">
        <v>579</v>
      </c>
    </row>
    <row r="433" spans="1:6" ht="22.5" x14ac:dyDescent="0.15">
      <c r="A433" s="122">
        <v>330</v>
      </c>
      <c r="B433" s="123" t="s">
        <v>133</v>
      </c>
      <c r="C433" s="123" t="s">
        <v>523</v>
      </c>
      <c r="D433" s="123" t="s">
        <v>580</v>
      </c>
      <c r="E433" s="123" t="s">
        <v>581</v>
      </c>
      <c r="F433" s="123" t="s">
        <v>581</v>
      </c>
    </row>
    <row r="434" spans="1:6" ht="33.75" x14ac:dyDescent="0.15">
      <c r="A434" s="125">
        <v>331</v>
      </c>
      <c r="B434" s="126" t="s">
        <v>582</v>
      </c>
      <c r="C434" s="126" t="s">
        <v>573</v>
      </c>
      <c r="D434" s="126" t="s">
        <v>583</v>
      </c>
      <c r="E434" s="126" t="s">
        <v>584</v>
      </c>
      <c r="F434" s="126" t="s">
        <v>585</v>
      </c>
    </row>
    <row r="435" spans="1:6" ht="45" x14ac:dyDescent="0.15">
      <c r="A435" s="125">
        <v>332</v>
      </c>
      <c r="B435" s="126" t="s">
        <v>582</v>
      </c>
      <c r="C435" s="126" t="s">
        <v>586</v>
      </c>
      <c r="D435" s="126" t="s">
        <v>587</v>
      </c>
      <c r="E435" s="126" t="s">
        <v>588</v>
      </c>
      <c r="F435" s="126" t="s">
        <v>589</v>
      </c>
    </row>
    <row r="436" spans="1:6" ht="33.75" x14ac:dyDescent="0.15">
      <c r="A436" s="122" t="s">
        <v>590</v>
      </c>
      <c r="B436" s="123" t="s">
        <v>591</v>
      </c>
      <c r="C436" s="123" t="s">
        <v>492</v>
      </c>
      <c r="D436" s="123" t="s">
        <v>557</v>
      </c>
      <c r="E436" s="123" t="s">
        <v>558</v>
      </c>
      <c r="F436" s="123" t="s">
        <v>559</v>
      </c>
    </row>
    <row r="437" spans="1:6" ht="22.5" x14ac:dyDescent="0.15">
      <c r="A437" s="125" t="s">
        <v>592</v>
      </c>
      <c r="B437" s="126" t="s">
        <v>137</v>
      </c>
      <c r="C437" s="126" t="s">
        <v>593</v>
      </c>
      <c r="D437" s="126" t="s">
        <v>499</v>
      </c>
      <c r="E437" s="126" t="s">
        <v>594</v>
      </c>
      <c r="F437" s="126" t="s">
        <v>594</v>
      </c>
    </row>
    <row r="438" spans="1:6" ht="22.5" x14ac:dyDescent="0.15">
      <c r="A438" s="122">
        <v>338</v>
      </c>
      <c r="B438" s="123" t="s">
        <v>595</v>
      </c>
      <c r="C438" s="123" t="s">
        <v>520</v>
      </c>
      <c r="D438" s="123" t="s">
        <v>486</v>
      </c>
      <c r="E438" s="126" t="s">
        <v>596</v>
      </c>
      <c r="F438" s="126" t="s">
        <v>596</v>
      </c>
    </row>
    <row r="439" spans="1:6" ht="33.75" x14ac:dyDescent="0.15">
      <c r="A439" s="125">
        <v>341</v>
      </c>
      <c r="B439" s="126" t="s">
        <v>148</v>
      </c>
      <c r="C439" s="126" t="s">
        <v>498</v>
      </c>
      <c r="D439" s="126" t="s">
        <v>486</v>
      </c>
      <c r="E439" s="126" t="s">
        <v>597</v>
      </c>
      <c r="F439" s="126" t="s">
        <v>597</v>
      </c>
    </row>
    <row r="440" spans="1:6" ht="22.5" x14ac:dyDescent="0.15">
      <c r="A440" s="122">
        <v>342</v>
      </c>
      <c r="B440" s="123" t="s">
        <v>598</v>
      </c>
      <c r="C440" s="123" t="s">
        <v>526</v>
      </c>
      <c r="D440" s="123" t="s">
        <v>599</v>
      </c>
      <c r="E440" s="126" t="s">
        <v>547</v>
      </c>
      <c r="F440" s="123" t="s">
        <v>547</v>
      </c>
    </row>
    <row r="441" spans="1:6" ht="45" x14ac:dyDescent="0.15">
      <c r="A441" s="125">
        <v>346</v>
      </c>
      <c r="B441" s="126" t="s">
        <v>600</v>
      </c>
      <c r="C441" s="126" t="s">
        <v>520</v>
      </c>
      <c r="D441" s="126" t="s">
        <v>561</v>
      </c>
      <c r="E441" s="126" t="s">
        <v>601</v>
      </c>
      <c r="F441" s="126" t="s">
        <v>563</v>
      </c>
    </row>
    <row r="442" spans="1:6" ht="45" x14ac:dyDescent="0.15">
      <c r="A442" s="122" t="s">
        <v>602</v>
      </c>
      <c r="B442" s="123" t="s">
        <v>152</v>
      </c>
      <c r="C442" s="123" t="s">
        <v>526</v>
      </c>
      <c r="D442" s="126" t="s">
        <v>495</v>
      </c>
      <c r="E442" s="126" t="s">
        <v>603</v>
      </c>
      <c r="F442" s="126" t="s">
        <v>603</v>
      </c>
    </row>
    <row r="443" spans="1:6" ht="45" x14ac:dyDescent="0.15">
      <c r="A443" s="125">
        <v>354</v>
      </c>
      <c r="B443" s="126" t="s">
        <v>604</v>
      </c>
      <c r="C443" s="126" t="s">
        <v>573</v>
      </c>
      <c r="D443" s="126" t="s">
        <v>605</v>
      </c>
      <c r="E443" s="126" t="s">
        <v>606</v>
      </c>
      <c r="F443" s="126" t="s">
        <v>606</v>
      </c>
    </row>
    <row r="444" spans="1:6" ht="22.5" x14ac:dyDescent="0.15">
      <c r="A444" s="122">
        <v>361</v>
      </c>
      <c r="B444" s="123" t="s">
        <v>607</v>
      </c>
      <c r="C444" s="123" t="s">
        <v>565</v>
      </c>
      <c r="D444" s="123" t="s">
        <v>486</v>
      </c>
      <c r="E444" s="123" t="s">
        <v>566</v>
      </c>
      <c r="F444" s="123" t="s">
        <v>566</v>
      </c>
    </row>
    <row r="445" spans="1:6" ht="22.5" x14ac:dyDescent="0.15">
      <c r="A445" s="125">
        <v>362</v>
      </c>
      <c r="B445" s="126" t="s">
        <v>608</v>
      </c>
      <c r="C445" s="126" t="s">
        <v>492</v>
      </c>
      <c r="D445" s="126" t="s">
        <v>486</v>
      </c>
      <c r="E445" s="126" t="s">
        <v>531</v>
      </c>
      <c r="F445" s="126" t="s">
        <v>531</v>
      </c>
    </row>
    <row r="446" spans="1:6" ht="45" x14ac:dyDescent="0.15">
      <c r="A446" s="122">
        <v>363</v>
      </c>
      <c r="B446" s="123" t="s">
        <v>189</v>
      </c>
      <c r="C446" s="123" t="s">
        <v>526</v>
      </c>
      <c r="D446" s="123" t="s">
        <v>609</v>
      </c>
      <c r="E446" s="126" t="s">
        <v>610</v>
      </c>
      <c r="F446" s="126" t="s">
        <v>610</v>
      </c>
    </row>
    <row r="447" spans="1:6" ht="78.75" x14ac:dyDescent="0.15">
      <c r="A447" s="125" t="s">
        <v>611</v>
      </c>
      <c r="B447" s="126" t="s">
        <v>160</v>
      </c>
      <c r="C447" s="126" t="s">
        <v>526</v>
      </c>
      <c r="D447" s="126" t="s">
        <v>495</v>
      </c>
      <c r="E447" s="126" t="s">
        <v>612</v>
      </c>
      <c r="F447" s="126" t="s">
        <v>517</v>
      </c>
    </row>
    <row r="448" spans="1:6" ht="22.5" x14ac:dyDescent="0.15">
      <c r="A448" s="122">
        <v>365</v>
      </c>
      <c r="B448" s="123" t="s">
        <v>613</v>
      </c>
      <c r="C448" s="123" t="s">
        <v>565</v>
      </c>
      <c r="D448" s="123" t="s">
        <v>614</v>
      </c>
      <c r="E448" s="126" t="s">
        <v>615</v>
      </c>
      <c r="F448" s="126" t="s">
        <v>615</v>
      </c>
    </row>
    <row r="449" spans="1:6" ht="22.5" x14ac:dyDescent="0.15">
      <c r="A449" s="125">
        <v>367</v>
      </c>
      <c r="B449" s="126" t="s">
        <v>193</v>
      </c>
      <c r="C449" s="126" t="s">
        <v>498</v>
      </c>
      <c r="D449" s="126" t="s">
        <v>499</v>
      </c>
      <c r="E449" s="126" t="s">
        <v>505</v>
      </c>
      <c r="F449" s="126" t="s">
        <v>505</v>
      </c>
    </row>
    <row r="450" spans="1:6" ht="56.25" x14ac:dyDescent="0.15">
      <c r="A450" s="122">
        <v>368</v>
      </c>
      <c r="B450" s="123" t="s">
        <v>616</v>
      </c>
      <c r="C450" s="123" t="s">
        <v>520</v>
      </c>
      <c r="D450" s="123" t="s">
        <v>617</v>
      </c>
      <c r="E450" s="126" t="s">
        <v>618</v>
      </c>
      <c r="F450" s="126" t="s">
        <v>619</v>
      </c>
    </row>
    <row r="451" spans="1:6" ht="22.5" x14ac:dyDescent="0.15">
      <c r="A451" s="125">
        <v>369</v>
      </c>
      <c r="B451" s="126" t="s">
        <v>620</v>
      </c>
      <c r="C451" s="126" t="s">
        <v>565</v>
      </c>
      <c r="D451" s="126" t="s">
        <v>546</v>
      </c>
      <c r="E451" s="126" t="s">
        <v>547</v>
      </c>
      <c r="F451" s="126" t="s">
        <v>547</v>
      </c>
    </row>
    <row r="452" spans="1:6" ht="45" x14ac:dyDescent="0.15">
      <c r="A452" s="125">
        <v>373</v>
      </c>
      <c r="B452" s="126" t="s">
        <v>621</v>
      </c>
      <c r="C452" s="126" t="s">
        <v>523</v>
      </c>
      <c r="D452" s="126" t="s">
        <v>622</v>
      </c>
      <c r="E452" s="126" t="s">
        <v>623</v>
      </c>
      <c r="F452" s="126" t="s">
        <v>624</v>
      </c>
    </row>
    <row r="453" spans="1:6" ht="22.5" x14ac:dyDescent="0.15">
      <c r="A453" s="125">
        <v>379</v>
      </c>
      <c r="B453" s="126" t="s">
        <v>625</v>
      </c>
      <c r="C453" s="126" t="s">
        <v>526</v>
      </c>
      <c r="D453" s="126" t="s">
        <v>626</v>
      </c>
      <c r="E453" s="126"/>
      <c r="F453" s="126" t="s">
        <v>627</v>
      </c>
    </row>
    <row r="454" spans="1:6" ht="56.25" x14ac:dyDescent="0.15">
      <c r="A454" s="125" t="s">
        <v>628</v>
      </c>
      <c r="B454" s="126" t="s">
        <v>141</v>
      </c>
      <c r="C454" s="126" t="s">
        <v>593</v>
      </c>
      <c r="D454" s="126" t="s">
        <v>495</v>
      </c>
      <c r="E454" s="126" t="s">
        <v>629</v>
      </c>
      <c r="F454" s="126" t="s">
        <v>629</v>
      </c>
    </row>
    <row r="455" spans="1:6" ht="78.75" x14ac:dyDescent="0.15">
      <c r="A455" s="125" t="s">
        <v>630</v>
      </c>
      <c r="B455" s="126" t="s">
        <v>169</v>
      </c>
      <c r="C455" s="126" t="s">
        <v>526</v>
      </c>
      <c r="D455" s="126" t="s">
        <v>499</v>
      </c>
      <c r="E455" s="126" t="s">
        <v>631</v>
      </c>
      <c r="F455" s="126" t="s">
        <v>603</v>
      </c>
    </row>
    <row r="456" spans="1:6" ht="56.25" x14ac:dyDescent="0.15">
      <c r="A456" s="125">
        <v>383</v>
      </c>
      <c r="B456" s="126" t="s">
        <v>632</v>
      </c>
      <c r="C456" s="126" t="s">
        <v>586</v>
      </c>
      <c r="D456" s="126" t="s">
        <v>495</v>
      </c>
      <c r="E456" s="126" t="s">
        <v>633</v>
      </c>
      <c r="F456" s="126" t="s">
        <v>634</v>
      </c>
    </row>
    <row r="457" spans="1:6" ht="78.75" x14ac:dyDescent="0.15">
      <c r="A457" s="125">
        <v>392</v>
      </c>
      <c r="B457" s="126" t="s">
        <v>200</v>
      </c>
      <c r="C457" s="126" t="s">
        <v>485</v>
      </c>
      <c r="D457" s="126" t="s">
        <v>495</v>
      </c>
      <c r="E457" s="126" t="s">
        <v>635</v>
      </c>
      <c r="F457" s="126" t="s">
        <v>636</v>
      </c>
    </row>
    <row r="458" spans="1:6" ht="22.5" x14ac:dyDescent="0.15">
      <c r="A458" s="125">
        <v>393</v>
      </c>
      <c r="B458" s="126" t="s">
        <v>637</v>
      </c>
      <c r="C458" s="126" t="s">
        <v>526</v>
      </c>
      <c r="D458" s="126" t="s">
        <v>599</v>
      </c>
      <c r="E458" s="126" t="s">
        <v>547</v>
      </c>
      <c r="F458" s="126" t="s">
        <v>547</v>
      </c>
    </row>
    <row r="459" spans="1:6" ht="22.5" x14ac:dyDescent="0.15">
      <c r="A459" s="125">
        <v>396</v>
      </c>
      <c r="B459" s="126" t="s">
        <v>638</v>
      </c>
      <c r="C459" s="126" t="s">
        <v>565</v>
      </c>
      <c r="D459" s="126" t="s">
        <v>639</v>
      </c>
      <c r="E459" s="126" t="s">
        <v>640</v>
      </c>
      <c r="F459" s="126" t="s">
        <v>640</v>
      </c>
    </row>
    <row r="460" spans="1:6" ht="101.25" x14ac:dyDescent="0.15">
      <c r="A460" s="125" t="s">
        <v>641</v>
      </c>
      <c r="B460" s="126" t="s">
        <v>179</v>
      </c>
      <c r="C460" s="126" t="s">
        <v>526</v>
      </c>
      <c r="D460" s="126" t="s">
        <v>499</v>
      </c>
      <c r="E460" s="126" t="s">
        <v>642</v>
      </c>
      <c r="F460" s="126" t="s">
        <v>603</v>
      </c>
    </row>
    <row r="461" spans="1:6" ht="45" x14ac:dyDescent="0.15">
      <c r="A461" s="125">
        <v>405</v>
      </c>
      <c r="B461" s="128">
        <v>38393</v>
      </c>
      <c r="C461" s="126" t="s">
        <v>526</v>
      </c>
      <c r="D461" s="126" t="s">
        <v>486</v>
      </c>
      <c r="E461" s="126" t="s">
        <v>643</v>
      </c>
      <c r="F461" s="126" t="s">
        <v>643</v>
      </c>
    </row>
    <row r="462" spans="1:6" ht="22.5" x14ac:dyDescent="0.15">
      <c r="A462" s="122">
        <v>410</v>
      </c>
      <c r="B462" s="129">
        <v>38454</v>
      </c>
      <c r="C462" s="130" t="s">
        <v>526</v>
      </c>
      <c r="D462" s="130" t="s">
        <v>599</v>
      </c>
      <c r="E462" s="130" t="s">
        <v>547</v>
      </c>
      <c r="F462" s="130" t="s">
        <v>547</v>
      </c>
    </row>
    <row r="463" spans="1:6" ht="45" x14ac:dyDescent="0.15">
      <c r="A463" s="125">
        <v>412</v>
      </c>
      <c r="B463" s="128">
        <v>38470</v>
      </c>
      <c r="C463" s="126" t="s">
        <v>520</v>
      </c>
      <c r="D463" s="126" t="s">
        <v>644</v>
      </c>
      <c r="E463" s="126" t="s">
        <v>645</v>
      </c>
      <c r="F463" s="126" t="s">
        <v>645</v>
      </c>
    </row>
    <row r="464" spans="1:6" ht="22.5" x14ac:dyDescent="0.15">
      <c r="A464" s="125">
        <v>414</v>
      </c>
      <c r="B464" s="128">
        <v>38498</v>
      </c>
      <c r="C464" s="126" t="s">
        <v>565</v>
      </c>
      <c r="D464" s="126" t="s">
        <v>646</v>
      </c>
      <c r="E464" s="126" t="s">
        <v>647</v>
      </c>
      <c r="F464" s="126" t="s">
        <v>647</v>
      </c>
    </row>
    <row r="465" spans="1:6" ht="22.5" x14ac:dyDescent="0.15">
      <c r="A465" s="125">
        <v>420</v>
      </c>
      <c r="B465" s="128">
        <v>38526</v>
      </c>
      <c r="C465" s="126" t="s">
        <v>498</v>
      </c>
      <c r="D465" s="126" t="s">
        <v>486</v>
      </c>
      <c r="E465" s="126" t="s">
        <v>505</v>
      </c>
      <c r="F465" s="126" t="s">
        <v>505</v>
      </c>
    </row>
    <row r="466" spans="1:6" ht="33.75" x14ac:dyDescent="0.15">
      <c r="A466" s="125">
        <v>424</v>
      </c>
      <c r="B466" s="128">
        <v>38553</v>
      </c>
      <c r="C466" s="128" t="s">
        <v>492</v>
      </c>
      <c r="D466" s="123" t="s">
        <v>557</v>
      </c>
      <c r="E466" s="123" t="s">
        <v>558</v>
      </c>
      <c r="F466" s="123" t="s">
        <v>559</v>
      </c>
    </row>
    <row r="467" spans="1:6" ht="22.5" x14ac:dyDescent="0.15">
      <c r="A467" s="125" t="s">
        <v>648</v>
      </c>
      <c r="B467" s="128">
        <v>38559</v>
      </c>
      <c r="C467" s="126" t="s">
        <v>593</v>
      </c>
      <c r="D467" s="126" t="s">
        <v>499</v>
      </c>
      <c r="E467" s="126" t="s">
        <v>649</v>
      </c>
      <c r="F467" s="126" t="s">
        <v>649</v>
      </c>
    </row>
    <row r="468" spans="1:6" ht="33.75" x14ac:dyDescent="0.15">
      <c r="A468" s="125">
        <v>430</v>
      </c>
      <c r="B468" s="128">
        <v>38576</v>
      </c>
      <c r="C468" s="128" t="s">
        <v>492</v>
      </c>
      <c r="D468" s="126" t="s">
        <v>650</v>
      </c>
      <c r="E468" s="126" t="s">
        <v>651</v>
      </c>
      <c r="F468" s="126" t="s">
        <v>559</v>
      </c>
    </row>
    <row r="469" spans="1:6" ht="45" x14ac:dyDescent="0.15">
      <c r="A469" s="125">
        <v>436</v>
      </c>
      <c r="B469" s="128">
        <v>38638</v>
      </c>
      <c r="C469" s="126" t="s">
        <v>565</v>
      </c>
      <c r="D469" s="126" t="s">
        <v>577</v>
      </c>
      <c r="E469" s="126" t="s">
        <v>578</v>
      </c>
      <c r="F469" s="126" t="s">
        <v>579</v>
      </c>
    </row>
    <row r="470" spans="1:6" ht="78.75" x14ac:dyDescent="0.15">
      <c r="A470" s="125" t="s">
        <v>652</v>
      </c>
      <c r="B470" s="128">
        <v>38649</v>
      </c>
      <c r="C470" s="126" t="s">
        <v>526</v>
      </c>
      <c r="D470" s="126" t="s">
        <v>499</v>
      </c>
      <c r="E470" s="126" t="s">
        <v>653</v>
      </c>
      <c r="F470" s="126" t="s">
        <v>603</v>
      </c>
    </row>
    <row r="471" spans="1:6" ht="22.5" x14ac:dyDescent="0.15">
      <c r="A471" s="125">
        <v>441</v>
      </c>
      <c r="B471" s="128">
        <v>38673</v>
      </c>
      <c r="C471" s="126" t="s">
        <v>565</v>
      </c>
      <c r="D471" s="130" t="s">
        <v>599</v>
      </c>
      <c r="E471" s="130" t="s">
        <v>547</v>
      </c>
      <c r="F471" s="130" t="s">
        <v>547</v>
      </c>
    </row>
    <row r="472" spans="1:6" ht="22.5" x14ac:dyDescent="0.15">
      <c r="A472" s="125">
        <v>442</v>
      </c>
      <c r="B472" s="128">
        <v>38677</v>
      </c>
      <c r="C472" s="126" t="s">
        <v>520</v>
      </c>
      <c r="D472" s="126" t="s">
        <v>654</v>
      </c>
      <c r="E472" s="126" t="s">
        <v>655</v>
      </c>
      <c r="F472" s="126" t="s">
        <v>655</v>
      </c>
    </row>
    <row r="473" spans="1:6" ht="360" x14ac:dyDescent="0.15">
      <c r="A473" s="125">
        <v>449</v>
      </c>
      <c r="B473" s="128">
        <v>38716</v>
      </c>
      <c r="C473" s="126" t="s">
        <v>485</v>
      </c>
      <c r="D473" s="126" t="s">
        <v>495</v>
      </c>
      <c r="E473" s="131" t="s">
        <v>656</v>
      </c>
      <c r="F473" s="126" t="s">
        <v>657</v>
      </c>
    </row>
    <row r="474" spans="1:6" ht="45" x14ac:dyDescent="0.15">
      <c r="A474" s="125" t="s">
        <v>658</v>
      </c>
      <c r="B474" s="128">
        <v>38734</v>
      </c>
      <c r="C474" s="126" t="s">
        <v>520</v>
      </c>
      <c r="D474" s="126" t="s">
        <v>561</v>
      </c>
      <c r="E474" s="126" t="s">
        <v>601</v>
      </c>
      <c r="F474" s="126" t="s">
        <v>563</v>
      </c>
    </row>
    <row r="475" spans="1:6" ht="22.5" x14ac:dyDescent="0.15">
      <c r="A475" s="125">
        <v>455</v>
      </c>
      <c r="B475" s="128">
        <v>38769</v>
      </c>
      <c r="C475" s="126" t="s">
        <v>659</v>
      </c>
      <c r="D475" s="126" t="s">
        <v>660</v>
      </c>
      <c r="E475" s="126" t="s">
        <v>661</v>
      </c>
      <c r="F475" s="126" t="s">
        <v>661</v>
      </c>
    </row>
    <row r="476" spans="1:6" ht="22.5" x14ac:dyDescent="0.15">
      <c r="A476" s="125">
        <v>458</v>
      </c>
      <c r="B476" s="128">
        <v>38792</v>
      </c>
      <c r="C476" s="130" t="s">
        <v>662</v>
      </c>
      <c r="D476" s="126" t="s">
        <v>599</v>
      </c>
      <c r="E476" s="130" t="s">
        <v>547</v>
      </c>
      <c r="F476" s="130" t="s">
        <v>547</v>
      </c>
    </row>
    <row r="477" spans="1:6" ht="22.5" x14ac:dyDescent="0.15">
      <c r="A477" s="125">
        <v>460</v>
      </c>
      <c r="B477" s="128">
        <v>38812</v>
      </c>
      <c r="C477" s="126" t="s">
        <v>498</v>
      </c>
      <c r="D477" s="126" t="s">
        <v>499</v>
      </c>
      <c r="E477" s="126" t="s">
        <v>594</v>
      </c>
      <c r="F477" s="126" t="s">
        <v>594</v>
      </c>
    </row>
    <row r="478" spans="1:6" ht="123.75" x14ac:dyDescent="0.15">
      <c r="A478" s="125">
        <v>462</v>
      </c>
      <c r="B478" s="128">
        <v>38818</v>
      </c>
      <c r="C478" s="126" t="s">
        <v>520</v>
      </c>
      <c r="D478" s="126" t="s">
        <v>663</v>
      </c>
      <c r="E478" s="126" t="s">
        <v>664</v>
      </c>
      <c r="F478" s="126" t="s">
        <v>665</v>
      </c>
    </row>
    <row r="479" spans="1:6" ht="22.5" x14ac:dyDescent="0.15">
      <c r="A479" s="125">
        <v>471</v>
      </c>
      <c r="B479" s="128">
        <v>38960</v>
      </c>
      <c r="C479" s="126" t="s">
        <v>520</v>
      </c>
      <c r="D479" s="126" t="s">
        <v>666</v>
      </c>
      <c r="E479" s="126" t="s">
        <v>667</v>
      </c>
      <c r="F479" s="126" t="s">
        <v>667</v>
      </c>
    </row>
    <row r="480" spans="1:6" ht="22.5" x14ac:dyDescent="0.15">
      <c r="A480" s="125">
        <v>472</v>
      </c>
      <c r="B480" s="128">
        <v>38973</v>
      </c>
      <c r="C480" s="126" t="s">
        <v>593</v>
      </c>
      <c r="D480" s="123" t="s">
        <v>546</v>
      </c>
      <c r="E480" s="123" t="s">
        <v>547</v>
      </c>
      <c r="F480" s="123" t="s">
        <v>547</v>
      </c>
    </row>
    <row r="481" spans="1:6" x14ac:dyDescent="0.15">
      <c r="A481" s="125">
        <v>473</v>
      </c>
      <c r="B481" s="128">
        <v>38986</v>
      </c>
      <c r="C481" s="126" t="s">
        <v>520</v>
      </c>
      <c r="D481" s="126" t="s">
        <v>668</v>
      </c>
      <c r="E481" s="126" t="s">
        <v>669</v>
      </c>
      <c r="F481" s="126" t="s">
        <v>669</v>
      </c>
    </row>
    <row r="482" spans="1:6" ht="33.75" x14ac:dyDescent="0.15">
      <c r="A482" s="125">
        <v>486</v>
      </c>
      <c r="B482" s="128" t="s">
        <v>283</v>
      </c>
      <c r="C482" s="126" t="s">
        <v>593</v>
      </c>
      <c r="D482" s="126" t="s">
        <v>499</v>
      </c>
      <c r="E482" s="126" t="s">
        <v>670</v>
      </c>
      <c r="F482" s="126" t="s">
        <v>670</v>
      </c>
    </row>
    <row r="483" spans="1:6" ht="78.75" x14ac:dyDescent="0.15">
      <c r="A483" s="125" t="s">
        <v>671</v>
      </c>
      <c r="B483" s="128" t="s">
        <v>248</v>
      </c>
      <c r="C483" s="126" t="s">
        <v>526</v>
      </c>
      <c r="D483" s="126" t="s">
        <v>499</v>
      </c>
      <c r="E483" s="126" t="s">
        <v>653</v>
      </c>
      <c r="F483" s="126" t="s">
        <v>603</v>
      </c>
    </row>
    <row r="484" spans="1:6" ht="56.25" x14ac:dyDescent="0.15">
      <c r="A484" s="125" t="s">
        <v>672</v>
      </c>
      <c r="B484" s="128" t="s">
        <v>289</v>
      </c>
      <c r="C484" s="126" t="s">
        <v>520</v>
      </c>
      <c r="D484" s="126" t="s">
        <v>617</v>
      </c>
      <c r="E484" s="126" t="s">
        <v>618</v>
      </c>
      <c r="F484" s="126" t="s">
        <v>619</v>
      </c>
    </row>
    <row r="485" spans="1:6" ht="22.5" x14ac:dyDescent="0.15">
      <c r="A485" s="125" t="s">
        <v>673</v>
      </c>
      <c r="B485" s="128" t="s">
        <v>296</v>
      </c>
      <c r="C485" s="126" t="s">
        <v>498</v>
      </c>
      <c r="D485" s="126" t="s">
        <v>499</v>
      </c>
      <c r="E485" s="126" t="s">
        <v>594</v>
      </c>
      <c r="F485" s="126" t="s">
        <v>594</v>
      </c>
    </row>
    <row r="486" spans="1:6" ht="101.25" x14ac:dyDescent="0.15">
      <c r="A486" s="125">
        <v>496</v>
      </c>
      <c r="B486" s="128" t="s">
        <v>325</v>
      </c>
      <c r="C486" s="126" t="s">
        <v>520</v>
      </c>
      <c r="D486" s="126" t="s">
        <v>674</v>
      </c>
      <c r="E486" s="126" t="s">
        <v>675</v>
      </c>
      <c r="F486" s="126" t="s">
        <v>676</v>
      </c>
    </row>
    <row r="487" spans="1:6" ht="45" x14ac:dyDescent="0.15">
      <c r="A487" s="125" t="s">
        <v>677</v>
      </c>
      <c r="B487" s="128" t="s">
        <v>678</v>
      </c>
      <c r="C487" s="126" t="s">
        <v>520</v>
      </c>
      <c r="D487" s="126" t="s">
        <v>679</v>
      </c>
      <c r="E487" s="126" t="s">
        <v>562</v>
      </c>
      <c r="F487" s="126" t="s">
        <v>563</v>
      </c>
    </row>
    <row r="488" spans="1:6" ht="45" x14ac:dyDescent="0.15">
      <c r="A488" s="125">
        <v>501</v>
      </c>
      <c r="B488" s="128" t="s">
        <v>329</v>
      </c>
      <c r="C488" s="126" t="s">
        <v>485</v>
      </c>
      <c r="D488" s="126" t="s">
        <v>495</v>
      </c>
      <c r="E488" s="126" t="s">
        <v>680</v>
      </c>
      <c r="F488" s="126" t="s">
        <v>657</v>
      </c>
    </row>
    <row r="489" spans="1:6" ht="56.25" x14ac:dyDescent="0.15">
      <c r="A489" s="125" t="s">
        <v>681</v>
      </c>
      <c r="B489" s="128" t="s">
        <v>678</v>
      </c>
      <c r="C489" s="126" t="s">
        <v>520</v>
      </c>
      <c r="D489" s="126" t="s">
        <v>617</v>
      </c>
      <c r="E489" s="126" t="s">
        <v>618</v>
      </c>
      <c r="F489" s="126" t="s">
        <v>619</v>
      </c>
    </row>
    <row r="490" spans="1:6" ht="22.5" x14ac:dyDescent="0.15">
      <c r="A490" s="125">
        <v>510</v>
      </c>
      <c r="B490" s="128" t="s">
        <v>333</v>
      </c>
      <c r="C490" s="126" t="s">
        <v>498</v>
      </c>
      <c r="D490" s="126" t="s">
        <v>499</v>
      </c>
      <c r="E490" s="126" t="s">
        <v>505</v>
      </c>
      <c r="F490" s="126" t="s">
        <v>505</v>
      </c>
    </row>
    <row r="491" spans="1:6" ht="45" x14ac:dyDescent="0.15">
      <c r="A491" s="125">
        <v>511</v>
      </c>
      <c r="B491" s="128" t="s">
        <v>339</v>
      </c>
      <c r="C491" s="126" t="s">
        <v>565</v>
      </c>
      <c r="D491" s="126" t="s">
        <v>577</v>
      </c>
      <c r="E491" s="126" t="s">
        <v>578</v>
      </c>
      <c r="F491" s="126" t="s">
        <v>579</v>
      </c>
    </row>
    <row r="492" spans="1:6" ht="22.5" x14ac:dyDescent="0.15">
      <c r="A492" s="125">
        <v>514</v>
      </c>
      <c r="B492" s="128" t="s">
        <v>341</v>
      </c>
      <c r="C492" s="126" t="s">
        <v>565</v>
      </c>
      <c r="D492" s="126" t="s">
        <v>682</v>
      </c>
      <c r="E492" s="126"/>
      <c r="F492" s="126" t="s">
        <v>258</v>
      </c>
    </row>
    <row r="493" spans="1:6" ht="22.5" x14ac:dyDescent="0.15">
      <c r="A493" s="125" t="s">
        <v>683</v>
      </c>
      <c r="B493" s="128" t="s">
        <v>305</v>
      </c>
      <c r="C493" s="126" t="s">
        <v>498</v>
      </c>
      <c r="D493" s="126" t="s">
        <v>499</v>
      </c>
      <c r="E493" s="126" t="s">
        <v>649</v>
      </c>
      <c r="F493" s="126" t="s">
        <v>649</v>
      </c>
    </row>
    <row r="494" spans="1:6" ht="22.5" x14ac:dyDescent="0.15">
      <c r="A494" s="125">
        <v>519</v>
      </c>
      <c r="B494" s="128" t="s">
        <v>346</v>
      </c>
      <c r="C494" s="126" t="s">
        <v>520</v>
      </c>
      <c r="D494" s="126" t="s">
        <v>646</v>
      </c>
      <c r="E494" s="126" t="s">
        <v>647</v>
      </c>
      <c r="F494" s="126" t="s">
        <v>647</v>
      </c>
    </row>
    <row r="495" spans="1:6" ht="33.75" x14ac:dyDescent="0.15">
      <c r="A495" s="125">
        <v>523</v>
      </c>
      <c r="B495" s="128" t="s">
        <v>286</v>
      </c>
      <c r="C495" s="126" t="s">
        <v>593</v>
      </c>
      <c r="D495" s="126" t="s">
        <v>499</v>
      </c>
      <c r="E495" s="126" t="s">
        <v>670</v>
      </c>
      <c r="F495" s="126" t="s">
        <v>670</v>
      </c>
    </row>
    <row r="496" spans="1:6" ht="101.25" x14ac:dyDescent="0.15">
      <c r="A496" s="125">
        <v>524</v>
      </c>
      <c r="B496" s="128" t="s">
        <v>349</v>
      </c>
      <c r="C496" s="126" t="s">
        <v>520</v>
      </c>
      <c r="D496" s="126" t="s">
        <v>674</v>
      </c>
      <c r="E496" s="126" t="s">
        <v>675</v>
      </c>
      <c r="F496" s="126" t="s">
        <v>676</v>
      </c>
    </row>
    <row r="497" spans="1:6" ht="22.5" x14ac:dyDescent="0.15">
      <c r="A497" s="125">
        <v>536</v>
      </c>
      <c r="B497" s="128" t="s">
        <v>352</v>
      </c>
      <c r="C497" s="126" t="s">
        <v>565</v>
      </c>
      <c r="D497" s="126" t="s">
        <v>499</v>
      </c>
      <c r="E497" s="126" t="s">
        <v>684</v>
      </c>
      <c r="F497" s="126" t="s">
        <v>649</v>
      </c>
    </row>
    <row r="498" spans="1:6" ht="146.25" x14ac:dyDescent="0.15">
      <c r="A498" s="125">
        <v>554</v>
      </c>
      <c r="B498" s="128" t="s">
        <v>685</v>
      </c>
      <c r="C498" s="126" t="s">
        <v>686</v>
      </c>
      <c r="D498" s="126" t="s">
        <v>687</v>
      </c>
      <c r="E498" s="126" t="s">
        <v>688</v>
      </c>
      <c r="F498" s="126" t="s">
        <v>264</v>
      </c>
    </row>
    <row r="499" spans="1:6" ht="56.25" x14ac:dyDescent="0.15">
      <c r="A499" s="125">
        <v>557</v>
      </c>
      <c r="B499" s="128" t="s">
        <v>359</v>
      </c>
      <c r="C499" s="126" t="s">
        <v>485</v>
      </c>
      <c r="D499" s="126" t="s">
        <v>495</v>
      </c>
      <c r="E499" s="126" t="s">
        <v>689</v>
      </c>
      <c r="F499" s="126" t="s">
        <v>690</v>
      </c>
    </row>
    <row r="500" spans="1:6" ht="22.5" x14ac:dyDescent="0.15">
      <c r="A500" s="125">
        <v>571</v>
      </c>
      <c r="B500" s="128" t="s">
        <v>363</v>
      </c>
      <c r="C500" s="126" t="s">
        <v>520</v>
      </c>
      <c r="D500" s="126" t="s">
        <v>691</v>
      </c>
      <c r="E500" s="126" t="s">
        <v>692</v>
      </c>
      <c r="F500" s="126" t="s">
        <v>692</v>
      </c>
    </row>
    <row r="501" spans="1:6" ht="22.5" x14ac:dyDescent="0.15">
      <c r="A501" s="125">
        <v>582</v>
      </c>
      <c r="B501" s="128" t="s">
        <v>368</v>
      </c>
      <c r="C501" s="126" t="s">
        <v>498</v>
      </c>
      <c r="D501" s="126" t="s">
        <v>499</v>
      </c>
      <c r="E501" s="126" t="s">
        <v>505</v>
      </c>
      <c r="F501" s="126" t="s">
        <v>505</v>
      </c>
    </row>
    <row r="502" spans="1:6" ht="22.5" x14ac:dyDescent="0.15">
      <c r="A502" s="125" t="s">
        <v>693</v>
      </c>
      <c r="B502" s="128" t="s">
        <v>316</v>
      </c>
      <c r="C502" s="126" t="s">
        <v>498</v>
      </c>
      <c r="D502" s="126" t="s">
        <v>499</v>
      </c>
      <c r="E502" s="126" t="s">
        <v>649</v>
      </c>
      <c r="F502" s="126" t="s">
        <v>649</v>
      </c>
    </row>
    <row r="503" spans="1:6" ht="22.5" x14ac:dyDescent="0.15">
      <c r="A503" s="125">
        <v>602</v>
      </c>
      <c r="B503" s="128" t="s">
        <v>370</v>
      </c>
      <c r="C503" s="126" t="s">
        <v>520</v>
      </c>
      <c r="D503" s="126" t="s">
        <v>561</v>
      </c>
      <c r="E503" s="126" t="s">
        <v>694</v>
      </c>
      <c r="F503" s="126" t="s">
        <v>563</v>
      </c>
    </row>
    <row r="504" spans="1:6" ht="22.5" x14ac:dyDescent="0.15">
      <c r="A504" s="125">
        <v>607</v>
      </c>
      <c r="B504" s="128" t="s">
        <v>374</v>
      </c>
      <c r="C504" s="126" t="s">
        <v>565</v>
      </c>
      <c r="D504" s="126" t="s">
        <v>695</v>
      </c>
      <c r="E504" s="126" t="s">
        <v>696</v>
      </c>
      <c r="F504" s="126" t="s">
        <v>696</v>
      </c>
    </row>
    <row r="505" spans="1:6" ht="22.5" x14ac:dyDescent="0.15">
      <c r="A505" s="125">
        <v>612</v>
      </c>
      <c r="B505" s="128" t="s">
        <v>376</v>
      </c>
      <c r="C505" s="126" t="s">
        <v>520</v>
      </c>
      <c r="D505" s="126" t="s">
        <v>697</v>
      </c>
      <c r="E505" s="126" t="s">
        <v>655</v>
      </c>
      <c r="F505" s="126" t="s">
        <v>655</v>
      </c>
    </row>
    <row r="506" spans="1:6" ht="123.75" x14ac:dyDescent="0.15">
      <c r="A506" s="125">
        <v>614</v>
      </c>
      <c r="B506" s="128" t="s">
        <v>379</v>
      </c>
      <c r="C506" s="126" t="s">
        <v>520</v>
      </c>
      <c r="D506" s="126" t="s">
        <v>698</v>
      </c>
      <c r="E506" s="126" t="s">
        <v>699</v>
      </c>
      <c r="F506" s="126" t="s">
        <v>619</v>
      </c>
    </row>
    <row r="507" spans="1:6" ht="33.75" x14ac:dyDescent="0.15">
      <c r="A507" s="125">
        <v>626</v>
      </c>
      <c r="B507" s="128" t="s">
        <v>383</v>
      </c>
      <c r="C507" s="126" t="s">
        <v>492</v>
      </c>
      <c r="D507" s="126" t="s">
        <v>700</v>
      </c>
      <c r="E507" s="126" t="s">
        <v>701</v>
      </c>
      <c r="F507" s="126" t="s">
        <v>559</v>
      </c>
    </row>
    <row r="508" spans="1:6" ht="22.5" x14ac:dyDescent="0.15">
      <c r="A508" s="125">
        <v>628</v>
      </c>
      <c r="B508" s="128" t="s">
        <v>386</v>
      </c>
      <c r="C508" s="126" t="s">
        <v>520</v>
      </c>
      <c r="D508" s="126" t="s">
        <v>702</v>
      </c>
      <c r="E508" s="126" t="s">
        <v>703</v>
      </c>
      <c r="F508" s="126" t="s">
        <v>703</v>
      </c>
    </row>
    <row r="509" spans="1:6" ht="33.75" x14ac:dyDescent="0.15">
      <c r="A509" s="125">
        <v>631</v>
      </c>
      <c r="B509" s="128" t="s">
        <v>389</v>
      </c>
      <c r="C509" s="126" t="s">
        <v>520</v>
      </c>
      <c r="D509" s="126" t="s">
        <v>668</v>
      </c>
      <c r="E509" s="126" t="s">
        <v>704</v>
      </c>
      <c r="F509" s="126" t="s">
        <v>704</v>
      </c>
    </row>
    <row r="510" spans="1:6" ht="22.5" x14ac:dyDescent="0.15">
      <c r="A510" s="125">
        <v>634</v>
      </c>
      <c r="B510" s="128" t="s">
        <v>394</v>
      </c>
      <c r="C510" s="126" t="s">
        <v>565</v>
      </c>
      <c r="D510" s="126" t="s">
        <v>705</v>
      </c>
      <c r="E510" s="126" t="s">
        <v>706</v>
      </c>
      <c r="F510" s="126" t="s">
        <v>258</v>
      </c>
    </row>
    <row r="511" spans="1:6" ht="123.75" x14ac:dyDescent="0.15">
      <c r="A511" s="125">
        <v>657</v>
      </c>
      <c r="B511" s="128" t="s">
        <v>389</v>
      </c>
      <c r="C511" s="126" t="s">
        <v>520</v>
      </c>
      <c r="D511" s="126" t="s">
        <v>698</v>
      </c>
      <c r="E511" s="126" t="s">
        <v>699</v>
      </c>
      <c r="F511" s="126" t="s">
        <v>619</v>
      </c>
    </row>
    <row r="512" spans="1:6" ht="22.5" x14ac:dyDescent="0.15">
      <c r="A512" s="125">
        <v>658</v>
      </c>
      <c r="B512" s="128" t="s">
        <v>750</v>
      </c>
      <c r="C512" s="126" t="s">
        <v>565</v>
      </c>
      <c r="D512" s="126" t="s">
        <v>614</v>
      </c>
      <c r="E512" s="126" t="s">
        <v>615</v>
      </c>
      <c r="F512" s="126" t="s">
        <v>615</v>
      </c>
    </row>
    <row r="513" spans="1:6" ht="22.5" x14ac:dyDescent="0.15">
      <c r="A513" s="125">
        <v>693</v>
      </c>
      <c r="B513" s="128" t="s">
        <v>829</v>
      </c>
      <c r="C513" s="126" t="s">
        <v>526</v>
      </c>
      <c r="D513" s="126" t="s">
        <v>848</v>
      </c>
      <c r="E513" s="126" t="s">
        <v>849</v>
      </c>
      <c r="F513" s="126" t="s">
        <v>850</v>
      </c>
    </row>
    <row r="514" spans="1:6" x14ac:dyDescent="0.15">
      <c r="A514" s="122"/>
      <c r="B514" s="129"/>
      <c r="C514" s="123"/>
      <c r="D514" s="123"/>
      <c r="E514" s="123"/>
      <c r="F514" s="123"/>
    </row>
    <row r="515" spans="1:6" ht="12.75" x14ac:dyDescent="0.2">
      <c r="A515" s="113" t="s">
        <v>707</v>
      </c>
      <c r="B515" s="132" t="s">
        <v>708</v>
      </c>
      <c r="C515" s="114"/>
      <c r="D515" s="114"/>
      <c r="E515" s="124"/>
      <c r="F515" s="114"/>
    </row>
    <row r="516" spans="1:6" ht="12.75" x14ac:dyDescent="0.2">
      <c r="A516" s="113" t="s">
        <v>709</v>
      </c>
      <c r="B516" s="114" t="s">
        <v>499</v>
      </c>
      <c r="C516" s="114"/>
      <c r="D516" s="114"/>
      <c r="E516" s="123"/>
      <c r="F516" s="114"/>
    </row>
    <row r="517" spans="1:6" ht="12.75" x14ac:dyDescent="0.2">
      <c r="A517" s="113" t="s">
        <v>710</v>
      </c>
      <c r="B517" s="132" t="s">
        <v>486</v>
      </c>
      <c r="C517" s="114"/>
      <c r="D517" s="114"/>
      <c r="E517" s="114"/>
      <c r="F517" s="114"/>
    </row>
    <row r="518" spans="1:6" ht="12.75" x14ac:dyDescent="0.2">
      <c r="A518" s="113" t="s">
        <v>711</v>
      </c>
      <c r="B518" s="114" t="s">
        <v>712</v>
      </c>
      <c r="C518" s="114"/>
      <c r="D518" s="114"/>
      <c r="E518" s="114"/>
      <c r="F518" s="114"/>
    </row>
    <row r="519" spans="1:6" ht="12.75" x14ac:dyDescent="0.2">
      <c r="A519" s="113" t="s">
        <v>713</v>
      </c>
      <c r="B519" s="114" t="s">
        <v>714</v>
      </c>
      <c r="C519" s="114"/>
      <c r="D519" s="114"/>
      <c r="E519" s="114"/>
      <c r="F519" s="114"/>
    </row>
    <row r="520" spans="1:6" ht="12.75" x14ac:dyDescent="0.2">
      <c r="A520" s="113" t="s">
        <v>715</v>
      </c>
      <c r="B520" s="114" t="s">
        <v>716</v>
      </c>
      <c r="C520" s="114"/>
      <c r="D520" s="114"/>
      <c r="E520" s="114"/>
      <c r="F520" s="114"/>
    </row>
    <row r="521" spans="1:6" ht="12.75" x14ac:dyDescent="0.2">
      <c r="A521" s="113" t="s">
        <v>717</v>
      </c>
      <c r="B521" s="114" t="s">
        <v>718</v>
      </c>
      <c r="C521" s="114"/>
      <c r="D521" s="114"/>
      <c r="E521" s="114"/>
      <c r="F521" s="114"/>
    </row>
    <row r="522" spans="1:6" ht="12.75" x14ac:dyDescent="0.2">
      <c r="A522" s="113" t="s">
        <v>719</v>
      </c>
      <c r="B522" s="114" t="s">
        <v>720</v>
      </c>
      <c r="C522" s="114"/>
      <c r="D522" s="114"/>
      <c r="E522" s="114"/>
      <c r="F522" s="114"/>
    </row>
    <row r="523" spans="1:6" ht="12.75" x14ac:dyDescent="0.2">
      <c r="A523" s="113" t="s">
        <v>721</v>
      </c>
      <c r="B523" s="114" t="s">
        <v>722</v>
      </c>
      <c r="C523" s="114"/>
      <c r="D523" s="114"/>
      <c r="E523" s="114"/>
      <c r="F523" s="114"/>
    </row>
    <row r="524" spans="1:6" ht="12.75" x14ac:dyDescent="0.2">
      <c r="A524" s="113" t="s">
        <v>723</v>
      </c>
      <c r="B524" s="114" t="s">
        <v>724</v>
      </c>
      <c r="C524" s="114"/>
      <c r="D524" s="114"/>
      <c r="E524" s="114"/>
      <c r="F524" s="114"/>
    </row>
    <row r="525" spans="1:6" ht="12.75" x14ac:dyDescent="0.2">
      <c r="A525" s="113"/>
      <c r="B525" s="114"/>
      <c r="C525" s="114"/>
      <c r="D525" s="114"/>
      <c r="E525" s="114"/>
      <c r="F525" s="114"/>
    </row>
    <row r="526" spans="1:6" x14ac:dyDescent="0.15">
      <c r="A526" s="143" t="s">
        <v>725</v>
      </c>
      <c r="B526" s="143"/>
      <c r="C526" s="143"/>
      <c r="D526" s="143"/>
      <c r="E526" s="143"/>
      <c r="F526" s="143"/>
    </row>
    <row r="527" spans="1:6" x14ac:dyDescent="0.15">
      <c r="A527" s="143"/>
      <c r="B527" s="143"/>
      <c r="C527" s="143"/>
      <c r="D527" s="143"/>
      <c r="E527" s="143"/>
      <c r="F527" s="143"/>
    </row>
    <row r="528" spans="1:6" x14ac:dyDescent="0.15">
      <c r="A528" s="143"/>
      <c r="B528" s="143"/>
      <c r="C528" s="143"/>
      <c r="D528" s="143"/>
      <c r="E528" s="143"/>
      <c r="F528" s="143"/>
    </row>
    <row r="529" spans="1:6" x14ac:dyDescent="0.15">
      <c r="A529" s="143"/>
      <c r="B529" s="143"/>
      <c r="C529" s="143"/>
      <c r="D529" s="143"/>
      <c r="E529" s="143"/>
      <c r="F529" s="143"/>
    </row>
  </sheetData>
  <mergeCells count="2">
    <mergeCell ref="J5:K5"/>
    <mergeCell ref="A526:F5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486"/>
  <sheetViews>
    <sheetView workbookViewId="0"/>
  </sheetViews>
  <sheetFormatPr baseColWidth="10" defaultColWidth="11.7109375" defaultRowHeight="12" x14ac:dyDescent="0.15"/>
  <cols>
    <col min="1" max="1" width="37.28515625" style="6" customWidth="1"/>
    <col min="2" max="2" width="12"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152" width="9.7109375" style="7" customWidth="1"/>
    <col min="153"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408" width="9.7109375" style="7" customWidth="1"/>
    <col min="409"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664" width="9.7109375" style="7" customWidth="1"/>
    <col min="665"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920" width="9.7109375" style="7" customWidth="1"/>
    <col min="921"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176" width="9.7109375" style="7" customWidth="1"/>
    <col min="1177"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432" width="9.7109375" style="7" customWidth="1"/>
    <col min="1433"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688" width="9.7109375" style="7" customWidth="1"/>
    <col min="1689"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1944" width="9.7109375" style="7" customWidth="1"/>
    <col min="1945"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200" width="9.7109375" style="7" customWidth="1"/>
    <col min="2201"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456" width="9.7109375" style="7" customWidth="1"/>
    <col min="2457"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712" width="9.7109375" style="7" customWidth="1"/>
    <col min="2713"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2968" width="9.7109375" style="7" customWidth="1"/>
    <col min="2969"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224" width="9.7109375" style="7" customWidth="1"/>
    <col min="3225"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480" width="9.7109375" style="7" customWidth="1"/>
    <col min="3481"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736" width="9.7109375" style="7" customWidth="1"/>
    <col min="3737"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3992" width="9.7109375" style="7" customWidth="1"/>
    <col min="3993"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248" width="9.7109375" style="7" customWidth="1"/>
    <col min="4249"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504" width="9.7109375" style="7" customWidth="1"/>
    <col min="4505"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760" width="9.7109375" style="7" customWidth="1"/>
    <col min="4761"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016" width="9.7109375" style="7" customWidth="1"/>
    <col min="5017"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272" width="9.7109375" style="7" customWidth="1"/>
    <col min="5273"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528" width="9.7109375" style="7" customWidth="1"/>
    <col min="5529"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784" width="9.7109375" style="7" customWidth="1"/>
    <col min="5785"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040" width="9.7109375" style="7" customWidth="1"/>
    <col min="6041"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296" width="9.7109375" style="7" customWidth="1"/>
    <col min="6297"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552" width="9.7109375" style="7" customWidth="1"/>
    <col min="6553"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808" width="9.7109375" style="7" customWidth="1"/>
    <col min="6809"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064" width="9.7109375" style="7" customWidth="1"/>
    <col min="7065"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320" width="9.7109375" style="7" customWidth="1"/>
    <col min="7321"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576" width="9.7109375" style="7" customWidth="1"/>
    <col min="7577"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832" width="9.7109375" style="7" customWidth="1"/>
    <col min="7833"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088" width="9.7109375" style="7" customWidth="1"/>
    <col min="8089"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344" width="9.7109375" style="7" customWidth="1"/>
    <col min="8345"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600" width="9.7109375" style="7" customWidth="1"/>
    <col min="8601"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856" width="9.7109375" style="7" customWidth="1"/>
    <col min="8857"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112" width="9.7109375" style="7" customWidth="1"/>
    <col min="9113"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368" width="9.7109375" style="7" customWidth="1"/>
    <col min="9369"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624" width="9.7109375" style="7" customWidth="1"/>
    <col min="9625"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880" width="9.7109375" style="7" customWidth="1"/>
    <col min="9881"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136" width="9.7109375" style="7" customWidth="1"/>
    <col min="10137"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392" width="9.7109375" style="7" customWidth="1"/>
    <col min="10393"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648" width="9.7109375" style="7" customWidth="1"/>
    <col min="10649"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0904" width="9.7109375" style="7" customWidth="1"/>
    <col min="10905"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160" width="9.7109375" style="7" customWidth="1"/>
    <col min="11161"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416" width="9.7109375" style="7" customWidth="1"/>
    <col min="11417"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672" width="9.7109375" style="7" customWidth="1"/>
    <col min="11673"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1928" width="9.7109375" style="7" customWidth="1"/>
    <col min="11929"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184" width="9.7109375" style="7" customWidth="1"/>
    <col min="12185"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440" width="9.7109375" style="7" customWidth="1"/>
    <col min="12441"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696" width="9.7109375" style="7" customWidth="1"/>
    <col min="12697"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2952" width="9.7109375" style="7" customWidth="1"/>
    <col min="12953"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208" width="9.7109375" style="7" customWidth="1"/>
    <col min="13209"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464" width="9.7109375" style="7" customWidth="1"/>
    <col min="13465"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720" width="9.7109375" style="7" customWidth="1"/>
    <col min="13721"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3976" width="9.7109375" style="7" customWidth="1"/>
    <col min="13977"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232" width="9.7109375" style="7" customWidth="1"/>
    <col min="14233"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488" width="9.7109375" style="7" customWidth="1"/>
    <col min="14489"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744" width="9.7109375" style="7" customWidth="1"/>
    <col min="14745"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5000" width="9.7109375" style="7" customWidth="1"/>
    <col min="15001"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256" width="9.7109375" style="7" customWidth="1"/>
    <col min="15257"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512" width="9.7109375" style="7" customWidth="1"/>
    <col min="15513"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768" width="9.7109375" style="7" customWidth="1"/>
    <col min="15769"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024" width="9.7109375" style="7" customWidth="1"/>
    <col min="16025"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280" width="9.7109375" style="7" customWidth="1"/>
    <col min="16281" max="16384" width="11.7109375" style="7"/>
  </cols>
  <sheetData>
    <row r="1" spans="1:15" ht="12.75" x14ac:dyDescent="0.2">
      <c r="A1" s="1" t="s">
        <v>0</v>
      </c>
      <c r="B1" s="2"/>
      <c r="D1" s="4"/>
      <c r="E1" s="5"/>
    </row>
    <row r="2" spans="1:15" ht="12.75" x14ac:dyDescent="0.2">
      <c r="A2" s="1" t="s">
        <v>1</v>
      </c>
      <c r="B2" s="2"/>
      <c r="D2" s="4"/>
      <c r="E2" s="5"/>
    </row>
    <row r="3" spans="1:15" ht="12.75" x14ac:dyDescent="0.2">
      <c r="A3" s="8" t="s">
        <v>726</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x14ac:dyDescent="0.2">
      <c r="A8" s="28" t="s">
        <v>727</v>
      </c>
      <c r="B8" s="29"/>
      <c r="C8" s="29">
        <v>21526.95</v>
      </c>
      <c r="D8" s="30"/>
      <c r="E8" s="29"/>
      <c r="F8" s="29" t="s">
        <v>728</v>
      </c>
      <c r="G8" s="29">
        <v>475.21</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v>0</v>
      </c>
      <c r="N10" s="41">
        <v>0</v>
      </c>
      <c r="O10" s="134"/>
    </row>
    <row r="11" spans="1:15" x14ac:dyDescent="0.15">
      <c r="A11" s="35" t="s">
        <v>36</v>
      </c>
      <c r="B11" s="36">
        <v>193</v>
      </c>
      <c r="C11" s="36" t="s">
        <v>37</v>
      </c>
      <c r="D11" s="36" t="s">
        <v>38</v>
      </c>
      <c r="E11" s="37">
        <v>139</v>
      </c>
      <c r="F11" s="38" t="s">
        <v>41</v>
      </c>
      <c r="G11" s="39">
        <v>6.3</v>
      </c>
      <c r="H11" s="36" t="s">
        <v>40</v>
      </c>
      <c r="I11" s="40">
        <v>24.5</v>
      </c>
      <c r="J11" s="41">
        <v>139000</v>
      </c>
      <c r="K11" s="41">
        <v>104985.28</v>
      </c>
      <c r="L11" s="41">
        <f t="shared" si="0"/>
        <v>2260013</v>
      </c>
      <c r="M11" s="41">
        <v>22464</v>
      </c>
      <c r="N11" s="41">
        <v>2282477</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v>0</v>
      </c>
      <c r="N12" s="41">
        <v>0</v>
      </c>
      <c r="O12" s="134"/>
    </row>
    <row r="13" spans="1:15" x14ac:dyDescent="0.15">
      <c r="A13" s="35" t="s">
        <v>36</v>
      </c>
      <c r="B13" s="36">
        <v>199</v>
      </c>
      <c r="C13" s="36" t="s">
        <v>42</v>
      </c>
      <c r="D13" s="36" t="s">
        <v>38</v>
      </c>
      <c r="E13" s="37">
        <v>143</v>
      </c>
      <c r="F13" s="38" t="s">
        <v>44</v>
      </c>
      <c r="G13" s="39">
        <v>6.3</v>
      </c>
      <c r="H13" s="36" t="s">
        <v>40</v>
      </c>
      <c r="I13" s="40">
        <v>24.5</v>
      </c>
      <c r="J13" s="41">
        <v>143000</v>
      </c>
      <c r="K13" s="41">
        <v>111323.48</v>
      </c>
      <c r="L13" s="41">
        <f t="shared" si="0"/>
        <v>2396455</v>
      </c>
      <c r="M13" s="41">
        <v>23820</v>
      </c>
      <c r="N13" s="41">
        <v>2420275</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f t="shared" si="0"/>
        <v>0</v>
      </c>
      <c r="M14" s="41">
        <v>0</v>
      </c>
      <c r="N14" s="41">
        <v>0</v>
      </c>
      <c r="O14" s="134"/>
    </row>
    <row r="15" spans="1:15" x14ac:dyDescent="0.15">
      <c r="A15" s="35" t="s">
        <v>47</v>
      </c>
      <c r="B15" s="36">
        <v>202</v>
      </c>
      <c r="C15" s="36" t="s">
        <v>45</v>
      </c>
      <c r="D15" s="36" t="s">
        <v>38</v>
      </c>
      <c r="E15" s="37">
        <v>317</v>
      </c>
      <c r="F15" s="38" t="s">
        <v>48</v>
      </c>
      <c r="G15" s="39">
        <v>7.4</v>
      </c>
      <c r="H15" s="36" t="s">
        <v>40</v>
      </c>
      <c r="I15" s="40">
        <v>20</v>
      </c>
      <c r="J15" s="41">
        <v>317000</v>
      </c>
      <c r="K15" s="41">
        <v>175781.16</v>
      </c>
      <c r="L15" s="41">
        <f t="shared" si="0"/>
        <v>3784032</v>
      </c>
      <c r="M15" s="41">
        <v>44065</v>
      </c>
      <c r="N15" s="41">
        <v>3828097</v>
      </c>
      <c r="O15" s="134"/>
    </row>
    <row r="16" spans="1:15" x14ac:dyDescent="0.15">
      <c r="A16" s="35" t="s">
        <v>49</v>
      </c>
      <c r="B16" s="36">
        <v>211</v>
      </c>
      <c r="C16" s="36" t="s">
        <v>50</v>
      </c>
      <c r="D16" s="36" t="s">
        <v>38</v>
      </c>
      <c r="E16" s="37">
        <v>290</v>
      </c>
      <c r="F16" s="36" t="s">
        <v>51</v>
      </c>
      <c r="G16" s="39">
        <v>6.9</v>
      </c>
      <c r="H16" s="36" t="s">
        <v>40</v>
      </c>
      <c r="I16" s="40">
        <v>20</v>
      </c>
      <c r="J16" s="41">
        <v>290000</v>
      </c>
      <c r="K16" s="41">
        <v>109901.84</v>
      </c>
      <c r="L16" s="41">
        <f t="shared" si="0"/>
        <v>2365851</v>
      </c>
      <c r="M16" s="41">
        <v>362922</v>
      </c>
      <c r="N16" s="41">
        <v>2728773</v>
      </c>
      <c r="O16" s="134"/>
    </row>
    <row r="17" spans="1:15" x14ac:dyDescent="0.15">
      <c r="A17" s="35" t="s">
        <v>49</v>
      </c>
      <c r="B17" s="36">
        <v>211</v>
      </c>
      <c r="C17" s="36" t="s">
        <v>50</v>
      </c>
      <c r="D17" s="36" t="s">
        <v>38</v>
      </c>
      <c r="E17" s="37">
        <v>128</v>
      </c>
      <c r="F17" s="36" t="s">
        <v>52</v>
      </c>
      <c r="G17" s="39">
        <v>6.9</v>
      </c>
      <c r="H17" s="36" t="s">
        <v>40</v>
      </c>
      <c r="I17" s="40">
        <v>20</v>
      </c>
      <c r="J17" s="41">
        <v>128000</v>
      </c>
      <c r="K17" s="41">
        <v>46929.95</v>
      </c>
      <c r="L17" s="41">
        <f t="shared" si="0"/>
        <v>1010259</v>
      </c>
      <c r="M17" s="41">
        <v>154971</v>
      </c>
      <c r="N17" s="41">
        <v>1165230</v>
      </c>
      <c r="O17" s="134"/>
    </row>
    <row r="18" spans="1:15" x14ac:dyDescent="0.15">
      <c r="A18" s="35" t="s">
        <v>53</v>
      </c>
      <c r="B18" s="36">
        <v>211</v>
      </c>
      <c r="C18" s="36" t="s">
        <v>50</v>
      </c>
      <c r="D18" s="36" t="s">
        <v>38</v>
      </c>
      <c r="E18" s="37">
        <v>22</v>
      </c>
      <c r="F18" s="36" t="s">
        <v>54</v>
      </c>
      <c r="G18" s="39">
        <v>6.9</v>
      </c>
      <c r="H18" s="36" t="s">
        <v>40</v>
      </c>
      <c r="I18" s="40">
        <v>20</v>
      </c>
      <c r="J18" s="41">
        <v>22000</v>
      </c>
      <c r="K18" s="41">
        <v>47935.360000000001</v>
      </c>
      <c r="L18" s="41">
        <f t="shared" si="0"/>
        <v>1031902</v>
      </c>
      <c r="M18" s="41">
        <v>158294</v>
      </c>
      <c r="N18" s="41">
        <v>1190196</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215000</v>
      </c>
      <c r="L20" s="41">
        <f t="shared" si="0"/>
        <v>4628294</v>
      </c>
      <c r="M20" s="41">
        <v>763546</v>
      </c>
      <c r="N20" s="41">
        <v>5391840</v>
      </c>
      <c r="O20" s="134"/>
    </row>
    <row r="21" spans="1:15" x14ac:dyDescent="0.15">
      <c r="A21" s="35" t="s">
        <v>49</v>
      </c>
      <c r="B21" s="36">
        <v>221</v>
      </c>
      <c r="C21" s="36" t="s">
        <v>55</v>
      </c>
      <c r="D21" s="36" t="s">
        <v>38</v>
      </c>
      <c r="E21" s="37">
        <v>43</v>
      </c>
      <c r="F21" s="36" t="s">
        <v>58</v>
      </c>
      <c r="G21" s="39">
        <v>7.4</v>
      </c>
      <c r="H21" s="36" t="s">
        <v>57</v>
      </c>
      <c r="I21" s="40">
        <v>20</v>
      </c>
      <c r="J21" s="41">
        <v>43000</v>
      </c>
      <c r="K21" s="41">
        <v>28000</v>
      </c>
      <c r="L21" s="41">
        <f t="shared" si="0"/>
        <v>602755</v>
      </c>
      <c r="M21" s="41">
        <v>99434</v>
      </c>
      <c r="N21" s="41">
        <v>702189</v>
      </c>
      <c r="O21" s="134"/>
    </row>
    <row r="22" spans="1:15" x14ac:dyDescent="0.15">
      <c r="A22" s="35" t="s">
        <v>49</v>
      </c>
      <c r="B22" s="36">
        <v>221</v>
      </c>
      <c r="C22" s="36" t="s">
        <v>55</v>
      </c>
      <c r="D22" s="36" t="s">
        <v>38</v>
      </c>
      <c r="E22" s="37">
        <v>240</v>
      </c>
      <c r="F22" s="36" t="s">
        <v>59</v>
      </c>
      <c r="G22" s="39">
        <v>7.4</v>
      </c>
      <c r="H22" s="36" t="s">
        <v>57</v>
      </c>
      <c r="I22" s="40">
        <v>12</v>
      </c>
      <c r="J22" s="41">
        <v>240000</v>
      </c>
      <c r="K22" s="41">
        <v>11038.48</v>
      </c>
      <c r="L22" s="41">
        <f t="shared" si="0"/>
        <v>237625</v>
      </c>
      <c r="M22" s="41">
        <v>39201</v>
      </c>
      <c r="N22" s="41">
        <v>276826</v>
      </c>
      <c r="O22" s="134"/>
    </row>
    <row r="23" spans="1:15" x14ac:dyDescent="0.15">
      <c r="A23" s="35" t="s">
        <v>49</v>
      </c>
      <c r="B23" s="36">
        <v>221</v>
      </c>
      <c r="C23" s="36" t="s">
        <v>55</v>
      </c>
      <c r="D23" s="36" t="s">
        <v>38</v>
      </c>
      <c r="E23" s="37">
        <v>55</v>
      </c>
      <c r="F23" s="36" t="s">
        <v>60</v>
      </c>
      <c r="G23" s="39">
        <v>7.4</v>
      </c>
      <c r="H23" s="36" t="s">
        <v>57</v>
      </c>
      <c r="I23" s="40">
        <v>12</v>
      </c>
      <c r="J23" s="41">
        <v>55000</v>
      </c>
      <c r="K23" s="41">
        <v>2563.56</v>
      </c>
      <c r="L23" s="41">
        <f>ROUND((K23*$C$8/1000),0)</f>
        <v>55186</v>
      </c>
      <c r="M23" s="41">
        <v>9172</v>
      </c>
      <c r="N23" s="41">
        <v>64358</v>
      </c>
      <c r="O23" s="134"/>
    </row>
    <row r="24" spans="1:15" x14ac:dyDescent="0.15">
      <c r="A24" s="35" t="s">
        <v>53</v>
      </c>
      <c r="B24" s="36">
        <v>221</v>
      </c>
      <c r="C24" s="36" t="s">
        <v>55</v>
      </c>
      <c r="D24" s="36" t="s">
        <v>38</v>
      </c>
      <c r="E24" s="37">
        <v>50</v>
      </c>
      <c r="F24" s="36" t="s">
        <v>61</v>
      </c>
      <c r="G24" s="39">
        <v>7.4</v>
      </c>
      <c r="H24" s="36" t="s">
        <v>57</v>
      </c>
      <c r="I24" s="40">
        <v>20</v>
      </c>
      <c r="J24" s="41">
        <v>50000</v>
      </c>
      <c r="K24" s="41">
        <v>112270.5</v>
      </c>
      <c r="L24" s="41">
        <f>ROUND((K24*$C$8/1000),0)</f>
        <v>2416841</v>
      </c>
      <c r="M24" s="41">
        <v>396881</v>
      </c>
      <c r="N24" s="41">
        <v>2813722</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202468</v>
      </c>
      <c r="L28" s="41">
        <f>ROUND((K28*$C$8/1000),0)</f>
        <v>4358519</v>
      </c>
      <c r="M28" s="41">
        <v>53497</v>
      </c>
      <c r="N28" s="41">
        <v>4412016</v>
      </c>
      <c r="O28" s="134"/>
    </row>
    <row r="29" spans="1:15" x14ac:dyDescent="0.15">
      <c r="A29" s="35" t="s">
        <v>66</v>
      </c>
      <c r="B29" s="36">
        <v>228</v>
      </c>
      <c r="C29" s="36" t="s">
        <v>68</v>
      </c>
      <c r="D29" s="36" t="s">
        <v>38</v>
      </c>
      <c r="E29" s="37">
        <v>60</v>
      </c>
      <c r="F29" s="36" t="s">
        <v>44</v>
      </c>
      <c r="G29" s="39">
        <v>7.5</v>
      </c>
      <c r="H29" s="36" t="s">
        <v>65</v>
      </c>
      <c r="I29" s="40">
        <v>21</v>
      </c>
      <c r="J29" s="41">
        <v>60000</v>
      </c>
      <c r="K29" s="41">
        <v>130555</v>
      </c>
      <c r="L29" s="41">
        <f>ROUND((K29*$C$8/1000),0)</f>
        <v>2810451</v>
      </c>
      <c r="M29" s="41">
        <v>34495</v>
      </c>
      <c r="N29" s="41">
        <v>2844946</v>
      </c>
      <c r="O29" s="134"/>
    </row>
    <row r="30" spans="1:15" x14ac:dyDescent="0.15">
      <c r="A30" s="35" t="s">
        <v>69</v>
      </c>
      <c r="B30" s="36">
        <v>236</v>
      </c>
      <c r="C30" s="36" t="s">
        <v>70</v>
      </c>
      <c r="D30" s="36" t="s">
        <v>38</v>
      </c>
      <c r="E30" s="37">
        <v>403</v>
      </c>
      <c r="F30" s="38" t="s">
        <v>71</v>
      </c>
      <c r="G30" s="39">
        <v>7</v>
      </c>
      <c r="H30" s="36" t="s">
        <v>65</v>
      </c>
      <c r="I30" s="40">
        <v>19</v>
      </c>
      <c r="J30" s="41">
        <v>403000</v>
      </c>
      <c r="K30" s="41">
        <v>198800.38</v>
      </c>
      <c r="L30" s="41">
        <f>ROUND((K30*$C$8/1000),0)</f>
        <v>4279566</v>
      </c>
      <c r="M30" s="41">
        <v>72008</v>
      </c>
      <c r="N30" s="41">
        <v>4351574</v>
      </c>
      <c r="O30" s="134"/>
    </row>
    <row r="31" spans="1:15" x14ac:dyDescent="0.15">
      <c r="A31" s="35" t="s">
        <v>72</v>
      </c>
      <c r="B31" s="36">
        <v>236</v>
      </c>
      <c r="C31" s="36" t="s">
        <v>70</v>
      </c>
      <c r="D31" s="36" t="s">
        <v>38</v>
      </c>
      <c r="E31" s="37">
        <v>35.5</v>
      </c>
      <c r="F31" s="38" t="s">
        <v>73</v>
      </c>
      <c r="G31" s="39">
        <v>6.5</v>
      </c>
      <c r="H31" s="36" t="s">
        <v>65</v>
      </c>
      <c r="I31" s="40">
        <v>20</v>
      </c>
      <c r="J31" s="41">
        <v>35500</v>
      </c>
      <c r="K31" s="41">
        <v>69845.75</v>
      </c>
      <c r="L31" s="41">
        <f>ROUND((K31*$C$8/1000),0)</f>
        <v>1503566</v>
      </c>
      <c r="M31" s="41">
        <v>0</v>
      </c>
      <c r="N31" s="41">
        <v>1503566</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v>0</v>
      </c>
      <c r="N32" s="41">
        <v>0</v>
      </c>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f>ROUND((K33*$C$8/1000),0)</f>
        <v>0</v>
      </c>
      <c r="M33" s="41">
        <v>0</v>
      </c>
      <c r="N33" s="41">
        <v>0</v>
      </c>
      <c r="O33" s="134"/>
    </row>
    <row r="34" spans="1:15" x14ac:dyDescent="0.15">
      <c r="A34" s="35" t="s">
        <v>76</v>
      </c>
      <c r="B34" s="36">
        <v>239</v>
      </c>
      <c r="C34" s="36" t="s">
        <v>75</v>
      </c>
      <c r="D34" s="36" t="s">
        <v>38</v>
      </c>
      <c r="E34" s="37">
        <v>48</v>
      </c>
      <c r="F34" s="36" t="s">
        <v>77</v>
      </c>
      <c r="G34" s="39">
        <v>6.8</v>
      </c>
      <c r="H34" s="36" t="s">
        <v>40</v>
      </c>
      <c r="I34" s="40">
        <v>14</v>
      </c>
      <c r="J34" s="41">
        <v>48000</v>
      </c>
      <c r="K34" s="41">
        <v>94693.2</v>
      </c>
      <c r="L34" s="41">
        <f>ROUND((K34*$C$8/1000),0)</f>
        <v>2038456</v>
      </c>
      <c r="M34" s="41">
        <v>0</v>
      </c>
      <c r="N34" s="41">
        <v>2038455.75</v>
      </c>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261670.85</v>
      </c>
      <c r="L36" s="41">
        <f>ROUND((K36*$C$8/1000),0)</f>
        <v>5632975</v>
      </c>
      <c r="M36" s="41">
        <v>877031</v>
      </c>
      <c r="N36" s="41">
        <v>6510006</v>
      </c>
      <c r="O36" s="134"/>
    </row>
    <row r="37" spans="1:15" x14ac:dyDescent="0.15">
      <c r="A37" s="35" t="s">
        <v>49</v>
      </c>
      <c r="B37" s="36">
        <v>245</v>
      </c>
      <c r="C37" s="36" t="s">
        <v>78</v>
      </c>
      <c r="D37" s="36" t="s">
        <v>38</v>
      </c>
      <c r="E37" s="37">
        <v>95</v>
      </c>
      <c r="F37" s="36" t="s">
        <v>80</v>
      </c>
      <c r="G37" s="39">
        <v>7</v>
      </c>
      <c r="H37" s="36" t="s">
        <v>57</v>
      </c>
      <c r="I37" s="39">
        <v>19.75</v>
      </c>
      <c r="J37" s="41">
        <v>95000</v>
      </c>
      <c r="K37" s="41">
        <v>31411.56</v>
      </c>
      <c r="L37" s="41">
        <f>ROUND((K37*$C$8/1000),0)</f>
        <v>676195</v>
      </c>
      <c r="M37" s="41">
        <v>105270</v>
      </c>
      <c r="N37" s="41">
        <v>781465</v>
      </c>
      <c r="O37" s="134"/>
    </row>
    <row r="38" spans="1:15" x14ac:dyDescent="0.15">
      <c r="A38" s="35" t="s">
        <v>81</v>
      </c>
      <c r="B38" s="36">
        <v>245</v>
      </c>
      <c r="C38" s="36" t="s">
        <v>78</v>
      </c>
      <c r="D38" s="36" t="s">
        <v>38</v>
      </c>
      <c r="E38" s="37">
        <v>90</v>
      </c>
      <c r="F38" s="36" t="s">
        <v>82</v>
      </c>
      <c r="G38" s="39">
        <v>7</v>
      </c>
      <c r="H38" s="36" t="s">
        <v>57</v>
      </c>
      <c r="I38" s="39">
        <v>19.75</v>
      </c>
      <c r="J38" s="41">
        <v>90000</v>
      </c>
      <c r="K38" s="41">
        <v>146998.78</v>
      </c>
      <c r="L38" s="41">
        <f>ROUND((K38*$C$8/1000),0)</f>
        <v>3164435</v>
      </c>
      <c r="M38" s="41">
        <v>492733</v>
      </c>
      <c r="N38" s="41">
        <v>3657168</v>
      </c>
      <c r="O38" s="134"/>
    </row>
    <row r="39" spans="1:15" x14ac:dyDescent="0.15">
      <c r="A39" s="35" t="s">
        <v>49</v>
      </c>
      <c r="B39" s="36">
        <v>247</v>
      </c>
      <c r="C39" s="36" t="s">
        <v>83</v>
      </c>
      <c r="D39" s="36" t="s">
        <v>38</v>
      </c>
      <c r="E39" s="37">
        <v>470</v>
      </c>
      <c r="F39" s="36" t="s">
        <v>84</v>
      </c>
      <c r="G39" s="39">
        <v>6.3</v>
      </c>
      <c r="H39" s="36" t="s">
        <v>57</v>
      </c>
      <c r="I39" s="39">
        <v>25</v>
      </c>
      <c r="J39" s="41">
        <v>470000</v>
      </c>
      <c r="K39" s="41">
        <v>174923.45</v>
      </c>
      <c r="L39" s="41">
        <f t="shared" ref="L39:L46" si="1">ROUND((K39*$C$8/1000),0)</f>
        <v>3765568</v>
      </c>
      <c r="M39" s="41">
        <v>482887</v>
      </c>
      <c r="N39" s="41">
        <v>4248455</v>
      </c>
      <c r="O39" s="134"/>
    </row>
    <row r="40" spans="1:15" x14ac:dyDescent="0.15">
      <c r="A40" s="35" t="s">
        <v>49</v>
      </c>
      <c r="B40" s="36">
        <v>247</v>
      </c>
      <c r="C40" s="36" t="s">
        <v>83</v>
      </c>
      <c r="D40" s="36" t="s">
        <v>38</v>
      </c>
      <c r="E40" s="37">
        <v>25</v>
      </c>
      <c r="F40" s="36" t="s">
        <v>85</v>
      </c>
      <c r="G40" s="39">
        <v>6.3</v>
      </c>
      <c r="H40" s="36" t="s">
        <v>57</v>
      </c>
      <c r="I40" s="39">
        <v>25</v>
      </c>
      <c r="J40" s="41">
        <v>25000</v>
      </c>
      <c r="K40" s="41">
        <v>9152.7999999999993</v>
      </c>
      <c r="L40" s="41">
        <f t="shared" si="1"/>
        <v>197032</v>
      </c>
      <c r="M40" s="41">
        <v>25259</v>
      </c>
      <c r="N40" s="41">
        <v>222291</v>
      </c>
      <c r="O40" s="134"/>
    </row>
    <row r="41" spans="1:15" x14ac:dyDescent="0.15">
      <c r="A41" s="35" t="s">
        <v>53</v>
      </c>
      <c r="B41" s="36">
        <v>247</v>
      </c>
      <c r="C41" s="36" t="s">
        <v>83</v>
      </c>
      <c r="D41" s="36" t="s">
        <v>38</v>
      </c>
      <c r="E41" s="37">
        <v>27</v>
      </c>
      <c r="F41" s="36" t="s">
        <v>86</v>
      </c>
      <c r="G41" s="39">
        <v>7.3</v>
      </c>
      <c r="H41" s="36" t="s">
        <v>57</v>
      </c>
      <c r="I41" s="39">
        <v>25</v>
      </c>
      <c r="J41" s="41">
        <v>27000</v>
      </c>
      <c r="K41" s="41">
        <v>54514.62</v>
      </c>
      <c r="L41" s="41">
        <f t="shared" si="1"/>
        <v>1173533</v>
      </c>
      <c r="M41" s="41">
        <v>150859</v>
      </c>
      <c r="N41" s="41">
        <v>1324392</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f>ROUND((K42*$C$8/1000),0)</f>
        <v>0</v>
      </c>
      <c r="M42" s="41">
        <v>0</v>
      </c>
      <c r="N42" s="41">
        <v>0</v>
      </c>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f t="shared" si="1"/>
        <v>0</v>
      </c>
      <c r="M43" s="41">
        <v>0</v>
      </c>
      <c r="N43" s="41">
        <v>0</v>
      </c>
      <c r="O43" s="134"/>
    </row>
    <row r="44" spans="1:15" x14ac:dyDescent="0.15">
      <c r="A44" s="35" t="s">
        <v>87</v>
      </c>
      <c r="B44" s="36">
        <v>262</v>
      </c>
      <c r="C44" s="36" t="s">
        <v>88</v>
      </c>
      <c r="D44" s="36" t="s">
        <v>38</v>
      </c>
      <c r="E44" s="37">
        <v>465</v>
      </c>
      <c r="F44" s="36" t="s">
        <v>91</v>
      </c>
      <c r="G44" s="39">
        <v>6.5</v>
      </c>
      <c r="H44" s="36" t="s">
        <v>40</v>
      </c>
      <c r="I44" s="39">
        <v>20</v>
      </c>
      <c r="J44" s="41">
        <v>465000</v>
      </c>
      <c r="K44" s="41">
        <v>34728.1</v>
      </c>
      <c r="L44" s="41">
        <f t="shared" si="1"/>
        <v>747590</v>
      </c>
      <c r="M44" s="41">
        <v>8145</v>
      </c>
      <c r="N44" s="41">
        <v>755735</v>
      </c>
      <c r="O44" s="134"/>
    </row>
    <row r="45" spans="1:15" x14ac:dyDescent="0.15">
      <c r="A45" s="35" t="s">
        <v>87</v>
      </c>
      <c r="B45" s="36">
        <v>262</v>
      </c>
      <c r="C45" s="36" t="s">
        <v>88</v>
      </c>
      <c r="D45" s="36" t="s">
        <v>38</v>
      </c>
      <c r="E45" s="37">
        <v>121</v>
      </c>
      <c r="F45" s="36" t="s">
        <v>92</v>
      </c>
      <c r="G45" s="39">
        <v>6.5</v>
      </c>
      <c r="H45" s="36" t="s">
        <v>40</v>
      </c>
      <c r="I45" s="39">
        <v>20</v>
      </c>
      <c r="J45" s="41">
        <v>121000</v>
      </c>
      <c r="K45" s="41">
        <v>8334.7000000000007</v>
      </c>
      <c r="L45" s="41">
        <f t="shared" si="1"/>
        <v>179421</v>
      </c>
      <c r="M45" s="41">
        <v>1955</v>
      </c>
      <c r="N45" s="41">
        <v>181376</v>
      </c>
      <c r="O45" s="134"/>
    </row>
    <row r="46" spans="1:15" x14ac:dyDescent="0.15">
      <c r="A46" s="35" t="s">
        <v>93</v>
      </c>
      <c r="B46" s="36">
        <v>262</v>
      </c>
      <c r="C46" s="36" t="s">
        <v>88</v>
      </c>
      <c r="D46" s="36" t="s">
        <v>38</v>
      </c>
      <c r="E46" s="37">
        <v>35</v>
      </c>
      <c r="F46" s="36" t="s">
        <v>94</v>
      </c>
      <c r="G46" s="39">
        <v>6.5</v>
      </c>
      <c r="H46" s="36" t="s">
        <v>40</v>
      </c>
      <c r="I46" s="39">
        <v>20</v>
      </c>
      <c r="J46" s="41">
        <v>35000</v>
      </c>
      <c r="K46" s="41">
        <v>63663.3</v>
      </c>
      <c r="L46" s="41">
        <f t="shared" si="1"/>
        <v>1370477</v>
      </c>
      <c r="M46" s="41">
        <v>14015</v>
      </c>
      <c r="N46" s="41">
        <v>1384492</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227923</v>
      </c>
      <c r="L48" s="41">
        <f t="shared" ref="L48:L54" si="2">ROUND((K48*$C$8/1000),0)</f>
        <v>4906487</v>
      </c>
      <c r="M48" s="41">
        <v>56274</v>
      </c>
      <c r="N48" s="41">
        <v>4962761</v>
      </c>
      <c r="O48" s="134"/>
    </row>
    <row r="49" spans="1:15" x14ac:dyDescent="0.15">
      <c r="A49" s="35" t="s">
        <v>66</v>
      </c>
      <c r="B49" s="36">
        <v>270</v>
      </c>
      <c r="C49" s="36" t="s">
        <v>95</v>
      </c>
      <c r="D49" s="36" t="s">
        <v>38</v>
      </c>
      <c r="E49" s="37">
        <v>80</v>
      </c>
      <c r="F49" s="36" t="s">
        <v>48</v>
      </c>
      <c r="G49" s="39">
        <v>7</v>
      </c>
      <c r="H49" s="36" t="s">
        <v>65</v>
      </c>
      <c r="I49" s="39">
        <v>21</v>
      </c>
      <c r="J49" s="41">
        <v>80000</v>
      </c>
      <c r="K49" s="41">
        <v>152137</v>
      </c>
      <c r="L49" s="41">
        <f t="shared" si="2"/>
        <v>3275046</v>
      </c>
      <c r="M49" s="41">
        <v>37563</v>
      </c>
      <c r="N49" s="41">
        <v>3312609</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f t="shared" si="2"/>
        <v>0</v>
      </c>
      <c r="M50" s="41">
        <v>0</v>
      </c>
      <c r="N50" s="41">
        <v>0</v>
      </c>
      <c r="O50" s="134"/>
    </row>
    <row r="51" spans="1:15" x14ac:dyDescent="0.15">
      <c r="A51" s="35" t="s">
        <v>96</v>
      </c>
      <c r="B51" s="36">
        <v>271</v>
      </c>
      <c r="C51" s="36" t="s">
        <v>97</v>
      </c>
      <c r="D51" s="36" t="s">
        <v>38</v>
      </c>
      <c r="E51" s="37">
        <v>47</v>
      </c>
      <c r="F51" s="36" t="s">
        <v>56</v>
      </c>
      <c r="G51" s="39">
        <v>5.5</v>
      </c>
      <c r="H51" s="36" t="s">
        <v>57</v>
      </c>
      <c r="I51" s="39">
        <v>5</v>
      </c>
      <c r="J51" s="41">
        <v>47000</v>
      </c>
      <c r="K51" s="41">
        <v>0</v>
      </c>
      <c r="L51" s="41">
        <f t="shared" si="2"/>
        <v>0</v>
      </c>
      <c r="M51" s="41">
        <v>0</v>
      </c>
      <c r="N51" s="41">
        <v>0</v>
      </c>
      <c r="O51" s="134"/>
    </row>
    <row r="52" spans="1:15" x14ac:dyDescent="0.15">
      <c r="A52" s="35" t="s">
        <v>96</v>
      </c>
      <c r="B52" s="36">
        <v>271</v>
      </c>
      <c r="C52" s="36" t="s">
        <v>97</v>
      </c>
      <c r="D52" s="36" t="s">
        <v>38</v>
      </c>
      <c r="E52" s="37">
        <v>795</v>
      </c>
      <c r="F52" s="36" t="s">
        <v>99</v>
      </c>
      <c r="G52" s="39">
        <v>6.5</v>
      </c>
      <c r="H52" s="36" t="s">
        <v>57</v>
      </c>
      <c r="I52" s="39">
        <v>22.25</v>
      </c>
      <c r="J52" s="41">
        <v>795000</v>
      </c>
      <c r="K52" s="41">
        <v>327920.64000000001</v>
      </c>
      <c r="L52" s="41">
        <f t="shared" si="2"/>
        <v>7059131</v>
      </c>
      <c r="M52" s="41">
        <v>11123</v>
      </c>
      <c r="N52" s="41">
        <v>7070254</v>
      </c>
      <c r="O52" s="134"/>
    </row>
    <row r="53" spans="1:15" x14ac:dyDescent="0.15">
      <c r="A53" s="35" t="s">
        <v>96</v>
      </c>
      <c r="B53" s="36">
        <v>271</v>
      </c>
      <c r="C53" s="36" t="s">
        <v>97</v>
      </c>
      <c r="D53" s="36" t="s">
        <v>38</v>
      </c>
      <c r="E53" s="37">
        <v>203</v>
      </c>
      <c r="F53" s="36" t="s">
        <v>100</v>
      </c>
      <c r="G53" s="39">
        <v>6.5</v>
      </c>
      <c r="H53" s="36" t="s">
        <v>57</v>
      </c>
      <c r="I53" s="39">
        <v>22.25</v>
      </c>
      <c r="J53" s="41">
        <v>203000</v>
      </c>
      <c r="K53" s="41">
        <v>83405.88</v>
      </c>
      <c r="L53" s="41">
        <f t="shared" si="2"/>
        <v>1795474</v>
      </c>
      <c r="M53" s="41">
        <v>2829</v>
      </c>
      <c r="N53" s="41">
        <v>1798303</v>
      </c>
      <c r="O53" s="134"/>
    </row>
    <row r="54" spans="1:15" x14ac:dyDescent="0.15">
      <c r="A54" s="35" t="s">
        <v>101</v>
      </c>
      <c r="B54" s="36">
        <v>271</v>
      </c>
      <c r="C54" s="36" t="s">
        <v>97</v>
      </c>
      <c r="D54" s="36" t="s">
        <v>38</v>
      </c>
      <c r="E54" s="37">
        <v>90</v>
      </c>
      <c r="F54" s="36" t="s">
        <v>79</v>
      </c>
      <c r="G54" s="39">
        <v>6.5</v>
      </c>
      <c r="H54" s="36" t="s">
        <v>57</v>
      </c>
      <c r="I54" s="39">
        <v>22.25</v>
      </c>
      <c r="J54" s="41">
        <v>90000</v>
      </c>
      <c r="K54" s="41">
        <v>161148.54</v>
      </c>
      <c r="L54" s="41">
        <f t="shared" si="2"/>
        <v>3469037</v>
      </c>
      <c r="M54" s="41">
        <v>60600</v>
      </c>
      <c r="N54" s="41">
        <v>3529637</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v>0</v>
      </c>
      <c r="N56" s="41">
        <v>0</v>
      </c>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v>0</v>
      </c>
      <c r="N57" s="41">
        <v>0</v>
      </c>
      <c r="O57" s="134"/>
    </row>
    <row r="58" spans="1:15" x14ac:dyDescent="0.15">
      <c r="A58" s="35" t="s">
        <v>96</v>
      </c>
      <c r="B58" s="36">
        <v>282</v>
      </c>
      <c r="C58" s="36" t="s">
        <v>102</v>
      </c>
      <c r="D58" s="36" t="s">
        <v>38</v>
      </c>
      <c r="E58" s="37">
        <v>1090</v>
      </c>
      <c r="F58" s="36" t="s">
        <v>104</v>
      </c>
      <c r="G58" s="39">
        <v>6</v>
      </c>
      <c r="H58" s="36" t="s">
        <v>57</v>
      </c>
      <c r="I58" s="39">
        <v>25</v>
      </c>
      <c r="J58" s="41">
        <v>1090000</v>
      </c>
      <c r="K58" s="41">
        <v>478921.81</v>
      </c>
      <c r="L58" s="41">
        <f t="shared" si="3"/>
        <v>10309726</v>
      </c>
      <c r="M58" s="41">
        <v>115787</v>
      </c>
      <c r="N58" s="41">
        <v>10425513</v>
      </c>
      <c r="O58" s="134"/>
    </row>
    <row r="59" spans="1:15" x14ac:dyDescent="0.15">
      <c r="A59" s="35" t="s">
        <v>96</v>
      </c>
      <c r="B59" s="36">
        <v>282</v>
      </c>
      <c r="C59" s="36" t="s">
        <v>102</v>
      </c>
      <c r="D59" s="36" t="s">
        <v>38</v>
      </c>
      <c r="E59" s="37">
        <v>274</v>
      </c>
      <c r="F59" s="36" t="s">
        <v>105</v>
      </c>
      <c r="G59" s="39">
        <v>6</v>
      </c>
      <c r="H59" s="36" t="s">
        <v>57</v>
      </c>
      <c r="I59" s="39">
        <v>25</v>
      </c>
      <c r="J59" s="41">
        <v>274000</v>
      </c>
      <c r="K59" s="41">
        <v>118830.21</v>
      </c>
      <c r="L59" s="41">
        <f t="shared" si="3"/>
        <v>2558052</v>
      </c>
      <c r="M59" s="41">
        <v>28730</v>
      </c>
      <c r="N59" s="41">
        <v>2586782</v>
      </c>
      <c r="O59" s="134"/>
    </row>
    <row r="60" spans="1:15" x14ac:dyDescent="0.15">
      <c r="A60" s="35" t="s">
        <v>106</v>
      </c>
      <c r="B60" s="36">
        <v>282</v>
      </c>
      <c r="C60" s="36" t="s">
        <v>102</v>
      </c>
      <c r="D60" s="36" t="s">
        <v>38</v>
      </c>
      <c r="E60" s="37">
        <v>197</v>
      </c>
      <c r="F60" s="36" t="s">
        <v>80</v>
      </c>
      <c r="G60" s="39">
        <v>6</v>
      </c>
      <c r="H60" s="36" t="s">
        <v>57</v>
      </c>
      <c r="I60" s="39">
        <v>25</v>
      </c>
      <c r="J60" s="41">
        <v>197000</v>
      </c>
      <c r="K60" s="41">
        <v>328014.13</v>
      </c>
      <c r="L60" s="41">
        <f t="shared" si="3"/>
        <v>7061144</v>
      </c>
      <c r="M60" s="41">
        <v>184080</v>
      </c>
      <c r="N60" s="41">
        <v>7245224</v>
      </c>
      <c r="O60" s="134"/>
    </row>
    <row r="61" spans="1:15" x14ac:dyDescent="0.15">
      <c r="A61" s="35" t="s">
        <v>107</v>
      </c>
      <c r="B61" s="36">
        <v>283</v>
      </c>
      <c r="C61" s="36" t="s">
        <v>108</v>
      </c>
      <c r="D61" s="36" t="s">
        <v>38</v>
      </c>
      <c r="E61" s="37">
        <v>438</v>
      </c>
      <c r="F61" s="38" t="s">
        <v>109</v>
      </c>
      <c r="G61" s="39">
        <v>6</v>
      </c>
      <c r="H61" s="36" t="s">
        <v>65</v>
      </c>
      <c r="I61" s="39">
        <v>22</v>
      </c>
      <c r="J61" s="41">
        <v>438000</v>
      </c>
      <c r="K61" s="41">
        <v>315699.89</v>
      </c>
      <c r="L61" s="41">
        <f t="shared" si="3"/>
        <v>6796056</v>
      </c>
      <c r="M61" s="41">
        <v>98248</v>
      </c>
      <c r="N61" s="41">
        <v>6894304</v>
      </c>
      <c r="O61" s="134"/>
    </row>
    <row r="62" spans="1:15" x14ac:dyDescent="0.15">
      <c r="A62" s="35" t="s">
        <v>110</v>
      </c>
      <c r="B62" s="36">
        <v>283</v>
      </c>
      <c r="C62" s="36" t="s">
        <v>108</v>
      </c>
      <c r="D62" s="36" t="s">
        <v>38</v>
      </c>
      <c r="E62" s="37">
        <v>122.8</v>
      </c>
      <c r="F62" s="36" t="s">
        <v>111</v>
      </c>
      <c r="G62" s="39">
        <v>6</v>
      </c>
      <c r="H62" s="36" t="s">
        <v>65</v>
      </c>
      <c r="I62" s="39">
        <v>22.5</v>
      </c>
      <c r="J62" s="41">
        <v>122800</v>
      </c>
      <c r="K62" s="41">
        <v>210467.18</v>
      </c>
      <c r="L62" s="41">
        <f t="shared" si="3"/>
        <v>4530716</v>
      </c>
      <c r="M62" s="41">
        <v>0</v>
      </c>
      <c r="N62" s="41">
        <v>4530716</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161222.6</v>
      </c>
      <c r="L64" s="41">
        <f t="shared" ref="L64:L69" si="4">ROUND((K64*$C$8/1000),0)</f>
        <v>3470631</v>
      </c>
      <c r="M64" s="41">
        <v>434870</v>
      </c>
      <c r="N64" s="41">
        <v>3905501</v>
      </c>
      <c r="O64" s="134"/>
    </row>
    <row r="65" spans="1:15" x14ac:dyDescent="0.15">
      <c r="A65" s="35" t="s">
        <v>49</v>
      </c>
      <c r="B65" s="36">
        <v>294</v>
      </c>
      <c r="C65" s="42" t="s">
        <v>112</v>
      </c>
      <c r="D65" s="36" t="s">
        <v>38</v>
      </c>
      <c r="E65" s="37">
        <v>69</v>
      </c>
      <c r="F65" s="36" t="s">
        <v>114</v>
      </c>
      <c r="G65" s="39">
        <v>6.25</v>
      </c>
      <c r="H65" s="36" t="s">
        <v>57</v>
      </c>
      <c r="I65" s="39">
        <v>20.83</v>
      </c>
      <c r="J65" s="41">
        <v>69000</v>
      </c>
      <c r="K65" s="41">
        <v>29202.59</v>
      </c>
      <c r="L65" s="41">
        <f t="shared" si="4"/>
        <v>628643</v>
      </c>
      <c r="M65" s="41">
        <v>78769</v>
      </c>
      <c r="N65" s="41">
        <v>707412</v>
      </c>
      <c r="O65" s="134"/>
    </row>
    <row r="66" spans="1:15" x14ac:dyDescent="0.15">
      <c r="A66" s="35" t="s">
        <v>53</v>
      </c>
      <c r="B66" s="36">
        <v>294</v>
      </c>
      <c r="C66" s="42" t="s">
        <v>112</v>
      </c>
      <c r="D66" s="36" t="s">
        <v>38</v>
      </c>
      <c r="E66" s="37">
        <v>31.8</v>
      </c>
      <c r="F66" s="36" t="s">
        <v>115</v>
      </c>
      <c r="G66" s="39">
        <v>6.75</v>
      </c>
      <c r="H66" s="36" t="s">
        <v>57</v>
      </c>
      <c r="I66" s="39">
        <v>20.83</v>
      </c>
      <c r="J66" s="41">
        <v>31800</v>
      </c>
      <c r="K66" s="41">
        <v>56996.32</v>
      </c>
      <c r="L66" s="41">
        <f t="shared" si="4"/>
        <v>1226957</v>
      </c>
      <c r="M66" s="41">
        <v>168948</v>
      </c>
      <c r="N66" s="41">
        <v>1395905</v>
      </c>
      <c r="O66" s="134"/>
    </row>
    <row r="67" spans="1:15" x14ac:dyDescent="0.15">
      <c r="A67" s="35" t="s">
        <v>116</v>
      </c>
      <c r="B67" s="36">
        <v>300</v>
      </c>
      <c r="C67" s="36" t="s">
        <v>117</v>
      </c>
      <c r="D67" s="36" t="s">
        <v>38</v>
      </c>
      <c r="E67" s="37">
        <v>275</v>
      </c>
      <c r="F67" s="36" t="s">
        <v>118</v>
      </c>
      <c r="G67" s="39">
        <v>6.2</v>
      </c>
      <c r="H67" s="36" t="s">
        <v>65</v>
      </c>
      <c r="I67" s="39">
        <v>22.75</v>
      </c>
      <c r="J67" s="41">
        <v>275000</v>
      </c>
      <c r="K67" s="41">
        <v>176133</v>
      </c>
      <c r="L67" s="41">
        <f t="shared" si="4"/>
        <v>3791606</v>
      </c>
      <c r="M67" s="41">
        <v>43973</v>
      </c>
      <c r="N67" s="41">
        <v>3835579</v>
      </c>
      <c r="O67" s="134"/>
    </row>
    <row r="68" spans="1:15" x14ac:dyDescent="0.15">
      <c r="A68" s="35" t="s">
        <v>116</v>
      </c>
      <c r="B68" s="36">
        <v>300</v>
      </c>
      <c r="C68" s="42" t="s">
        <v>117</v>
      </c>
      <c r="D68" s="36" t="s">
        <v>38</v>
      </c>
      <c r="E68" s="37">
        <v>74</v>
      </c>
      <c r="F68" s="36" t="s">
        <v>119</v>
      </c>
      <c r="G68" s="39">
        <v>6.2</v>
      </c>
      <c r="H68" s="36" t="s">
        <v>65</v>
      </c>
      <c r="I68" s="39">
        <v>22.75</v>
      </c>
      <c r="J68" s="41">
        <v>74000</v>
      </c>
      <c r="K68" s="41">
        <v>41549</v>
      </c>
      <c r="L68" s="41">
        <f t="shared" si="4"/>
        <v>894423</v>
      </c>
      <c r="M68" s="41">
        <v>10380</v>
      </c>
      <c r="N68" s="41">
        <v>904803</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f t="shared" si="4"/>
        <v>1506887</v>
      </c>
      <c r="M69" s="41">
        <v>1034941</v>
      </c>
      <c r="N69" s="43">
        <v>2541828</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575846</v>
      </c>
      <c r="L71" s="41">
        <f t="shared" ref="L71:L79" si="5">ROUND((K71*$C$8/1000),0)</f>
        <v>12396208</v>
      </c>
      <c r="M71" s="41">
        <v>121267</v>
      </c>
      <c r="N71" s="41">
        <v>12517475</v>
      </c>
      <c r="O71" s="134"/>
    </row>
    <row r="72" spans="1:15" x14ac:dyDescent="0.15">
      <c r="A72" s="35" t="s">
        <v>66</v>
      </c>
      <c r="B72" s="44">
        <v>319</v>
      </c>
      <c r="C72" s="44" t="s">
        <v>122</v>
      </c>
      <c r="D72" s="36" t="s">
        <v>38</v>
      </c>
      <c r="E72" s="37">
        <v>58</v>
      </c>
      <c r="F72" s="36" t="s">
        <v>73</v>
      </c>
      <c r="G72" s="39">
        <v>6</v>
      </c>
      <c r="H72" s="36" t="s">
        <v>65</v>
      </c>
      <c r="I72" s="39">
        <v>22</v>
      </c>
      <c r="J72" s="41">
        <v>58000</v>
      </c>
      <c r="K72" s="41">
        <v>92443</v>
      </c>
      <c r="L72" s="41">
        <f t="shared" si="5"/>
        <v>1990016</v>
      </c>
      <c r="M72" s="41">
        <v>19468</v>
      </c>
      <c r="N72" s="41">
        <v>2009484</v>
      </c>
      <c r="O72" s="134"/>
    </row>
    <row r="73" spans="1:15" x14ac:dyDescent="0.15">
      <c r="A73" s="35" t="s">
        <v>66</v>
      </c>
      <c r="B73" s="44">
        <v>319</v>
      </c>
      <c r="C73" s="44" t="s">
        <v>122</v>
      </c>
      <c r="D73" s="36" t="s">
        <v>38</v>
      </c>
      <c r="E73" s="37">
        <v>100</v>
      </c>
      <c r="F73" s="36" t="s">
        <v>123</v>
      </c>
      <c r="G73" s="39">
        <v>6</v>
      </c>
      <c r="H73" s="36" t="s">
        <v>65</v>
      </c>
      <c r="I73" s="39">
        <v>22</v>
      </c>
      <c r="J73" s="41">
        <v>100000</v>
      </c>
      <c r="K73" s="41">
        <v>159385</v>
      </c>
      <c r="L73" s="41">
        <f t="shared" si="5"/>
        <v>3431073</v>
      </c>
      <c r="M73" s="41">
        <v>33565</v>
      </c>
      <c r="N73" s="41">
        <v>3464638</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f t="shared" si="5"/>
        <v>0</v>
      </c>
      <c r="M74" s="41">
        <v>0</v>
      </c>
      <c r="N74" s="41">
        <v>0</v>
      </c>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f t="shared" si="5"/>
        <v>0</v>
      </c>
      <c r="M75" s="41">
        <v>0</v>
      </c>
      <c r="N75" s="41">
        <v>0</v>
      </c>
      <c r="O75" s="134"/>
    </row>
    <row r="76" spans="1:15" x14ac:dyDescent="0.15">
      <c r="A76" s="35" t="s">
        <v>96</v>
      </c>
      <c r="B76" s="44">
        <v>322</v>
      </c>
      <c r="C76" s="44" t="s">
        <v>124</v>
      </c>
      <c r="D76" s="36" t="s">
        <v>38</v>
      </c>
      <c r="E76" s="37">
        <v>1500</v>
      </c>
      <c r="F76" s="36" t="s">
        <v>127</v>
      </c>
      <c r="G76" s="39">
        <v>5.8</v>
      </c>
      <c r="H76" s="36" t="s">
        <v>57</v>
      </c>
      <c r="I76" s="39">
        <v>19.25</v>
      </c>
      <c r="J76" s="41">
        <v>1500000</v>
      </c>
      <c r="K76" s="41">
        <v>753531.58</v>
      </c>
      <c r="L76" s="41">
        <f t="shared" si="5"/>
        <v>16221237</v>
      </c>
      <c r="M76" s="41">
        <v>99380</v>
      </c>
      <c r="N76" s="41">
        <v>16320617</v>
      </c>
      <c r="O76" s="134"/>
    </row>
    <row r="77" spans="1:15" x14ac:dyDescent="0.15">
      <c r="A77" s="35" t="s">
        <v>96</v>
      </c>
      <c r="B77" s="44">
        <v>322</v>
      </c>
      <c r="C77" s="44" t="s">
        <v>124</v>
      </c>
      <c r="D77" s="36" t="s">
        <v>38</v>
      </c>
      <c r="E77" s="37">
        <v>374</v>
      </c>
      <c r="F77" s="36" t="s">
        <v>128</v>
      </c>
      <c r="G77" s="39">
        <v>5.8</v>
      </c>
      <c r="H77" s="36" t="s">
        <v>57</v>
      </c>
      <c r="I77" s="39">
        <v>19.25</v>
      </c>
      <c r="J77" s="41">
        <v>374000</v>
      </c>
      <c r="K77" s="41">
        <v>187193.1</v>
      </c>
      <c r="L77" s="41">
        <f t="shared" si="5"/>
        <v>4029697</v>
      </c>
      <c r="M77" s="41">
        <v>24688</v>
      </c>
      <c r="N77" s="41">
        <v>4054385</v>
      </c>
      <c r="O77" s="134"/>
    </row>
    <row r="78" spans="1:15" x14ac:dyDescent="0.15">
      <c r="A78" s="35" t="s">
        <v>129</v>
      </c>
      <c r="B78" s="44">
        <v>322</v>
      </c>
      <c r="C78" s="44" t="s">
        <v>124</v>
      </c>
      <c r="D78" s="36" t="s">
        <v>38</v>
      </c>
      <c r="E78" s="37">
        <v>314</v>
      </c>
      <c r="F78" s="36" t="s">
        <v>130</v>
      </c>
      <c r="G78" s="39">
        <v>5.8</v>
      </c>
      <c r="H78" s="36" t="s">
        <v>57</v>
      </c>
      <c r="I78" s="39">
        <v>19</v>
      </c>
      <c r="J78" s="41">
        <v>314000</v>
      </c>
      <c r="K78" s="41">
        <v>402341.36</v>
      </c>
      <c r="L78" s="41">
        <f t="shared" si="5"/>
        <v>8661182</v>
      </c>
      <c r="M78" s="41">
        <v>53062</v>
      </c>
      <c r="N78" s="41">
        <v>8714244</v>
      </c>
      <c r="O78" s="134"/>
    </row>
    <row r="79" spans="1:15" x14ac:dyDescent="0.15">
      <c r="A79" s="35" t="s">
        <v>131</v>
      </c>
      <c r="B79" s="44">
        <v>322</v>
      </c>
      <c r="C79" s="44" t="s">
        <v>124</v>
      </c>
      <c r="D79" s="36" t="s">
        <v>38</v>
      </c>
      <c r="E79" s="37">
        <v>28</v>
      </c>
      <c r="F79" s="36" t="s">
        <v>132</v>
      </c>
      <c r="G79" s="39">
        <v>5.8</v>
      </c>
      <c r="H79" s="36" t="s">
        <v>57</v>
      </c>
      <c r="I79" s="39">
        <v>19</v>
      </c>
      <c r="J79" s="41">
        <v>28000</v>
      </c>
      <c r="K79" s="41">
        <v>43958.54</v>
      </c>
      <c r="L79" s="41">
        <f t="shared" si="5"/>
        <v>946293</v>
      </c>
      <c r="M79" s="41">
        <v>5798</v>
      </c>
      <c r="N79" s="41">
        <v>952091</v>
      </c>
      <c r="O79" s="134"/>
    </row>
    <row r="80" spans="1:15" x14ac:dyDescent="0.15">
      <c r="A80" s="35"/>
      <c r="B80" s="44"/>
      <c r="C80" s="44"/>
      <c r="D80" s="36"/>
      <c r="E80" s="37"/>
      <c r="F80" s="36"/>
      <c r="G80" s="39"/>
      <c r="H80" s="36"/>
      <c r="I80" s="39"/>
      <c r="J80" s="41"/>
      <c r="K80" s="41"/>
      <c r="L80" s="41"/>
      <c r="M80" s="41"/>
      <c r="N80" s="41"/>
      <c r="O80" s="134"/>
    </row>
    <row r="81" spans="1:225" x14ac:dyDescent="0.15">
      <c r="A81" s="35" t="s">
        <v>116</v>
      </c>
      <c r="B81" s="44">
        <v>330</v>
      </c>
      <c r="C81" s="44" t="s">
        <v>133</v>
      </c>
      <c r="D81" s="36" t="s">
        <v>38</v>
      </c>
      <c r="E81" s="37">
        <v>1000</v>
      </c>
      <c r="F81" s="36" t="s">
        <v>134</v>
      </c>
      <c r="G81" s="39">
        <v>5</v>
      </c>
      <c r="H81" s="36" t="s">
        <v>135</v>
      </c>
      <c r="I81" s="39">
        <v>11</v>
      </c>
      <c r="J81" s="41">
        <v>1000000</v>
      </c>
      <c r="K81" s="41">
        <v>200000</v>
      </c>
      <c r="L81" s="41">
        <f>ROUND((K81*$C$8/1000),0)</f>
        <v>4305390</v>
      </c>
      <c r="M81" s="41">
        <v>52246</v>
      </c>
      <c r="N81" s="41">
        <v>4357636</v>
      </c>
      <c r="O81" s="134"/>
    </row>
    <row r="82" spans="1:225" x14ac:dyDescent="0.15">
      <c r="A82" s="35" t="s">
        <v>136</v>
      </c>
      <c r="B82" s="44">
        <v>337</v>
      </c>
      <c r="C82" s="44" t="s">
        <v>137</v>
      </c>
      <c r="D82" s="36" t="s">
        <v>38</v>
      </c>
      <c r="E82" s="37">
        <v>400</v>
      </c>
      <c r="F82" s="36" t="s">
        <v>39</v>
      </c>
      <c r="G82" s="39">
        <v>6.3</v>
      </c>
      <c r="H82" s="36" t="s">
        <v>65</v>
      </c>
      <c r="I82" s="39">
        <v>19.5</v>
      </c>
      <c r="J82" s="41">
        <v>400000</v>
      </c>
      <c r="K82" s="41">
        <v>226419</v>
      </c>
      <c r="L82" s="41">
        <f t="shared" ref="L82:L88" si="6">ROUND((K82*$C$8/1000),0)</f>
        <v>4874110</v>
      </c>
      <c r="M82" s="41">
        <v>4145</v>
      </c>
      <c r="N82" s="41">
        <v>4878255</v>
      </c>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c r="HJ82" s="35"/>
      <c r="HK82" s="35"/>
      <c r="HL82" s="35"/>
      <c r="HM82" s="35"/>
      <c r="HN82" s="35"/>
      <c r="HO82" s="35"/>
      <c r="HP82" s="35"/>
      <c r="HQ82" s="35"/>
    </row>
    <row r="83" spans="1:225" x14ac:dyDescent="0.15">
      <c r="A83" s="35" t="s">
        <v>136</v>
      </c>
      <c r="B83" s="44">
        <v>337</v>
      </c>
      <c r="C83" s="44" t="s">
        <v>137</v>
      </c>
      <c r="D83" s="36" t="s">
        <v>38</v>
      </c>
      <c r="E83" s="37">
        <v>74</v>
      </c>
      <c r="F83" s="36" t="s">
        <v>41</v>
      </c>
      <c r="G83" s="39">
        <v>6.3</v>
      </c>
      <c r="H83" s="36" t="s">
        <v>65</v>
      </c>
      <c r="I83" s="39">
        <v>19.5</v>
      </c>
      <c r="J83" s="41">
        <v>74000</v>
      </c>
      <c r="K83" s="41">
        <v>41949</v>
      </c>
      <c r="L83" s="41">
        <f t="shared" si="6"/>
        <v>903034</v>
      </c>
      <c r="M83" s="41">
        <v>768</v>
      </c>
      <c r="N83" s="41">
        <v>903802</v>
      </c>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c r="HJ83" s="35"/>
      <c r="HK83" s="35"/>
      <c r="HL83" s="35"/>
      <c r="HM83" s="35"/>
      <c r="HN83" s="35"/>
      <c r="HO83" s="35"/>
      <c r="HP83" s="35"/>
      <c r="HQ83" s="35"/>
    </row>
    <row r="84" spans="1:225" x14ac:dyDescent="0.15">
      <c r="A84" s="35" t="s">
        <v>138</v>
      </c>
      <c r="B84" s="44">
        <v>337</v>
      </c>
      <c r="C84" s="44" t="s">
        <v>137</v>
      </c>
      <c r="D84" s="36" t="s">
        <v>38</v>
      </c>
      <c r="E84" s="37">
        <v>38</v>
      </c>
      <c r="F84" s="36" t="s">
        <v>139</v>
      </c>
      <c r="G84" s="39">
        <v>7</v>
      </c>
      <c r="H84" s="36" t="s">
        <v>65</v>
      </c>
      <c r="I84" s="39">
        <v>19.75</v>
      </c>
      <c r="J84" s="41">
        <v>38000</v>
      </c>
      <c r="K84" s="41">
        <v>38000</v>
      </c>
      <c r="L84" s="41">
        <f t="shared" si="6"/>
        <v>818024</v>
      </c>
      <c r="M84" s="41">
        <v>565219</v>
      </c>
      <c r="N84" s="41">
        <v>1383243</v>
      </c>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row>
    <row r="85" spans="1:225" s="45" customFormat="1" x14ac:dyDescent="0.15">
      <c r="A85" s="35" t="s">
        <v>140</v>
      </c>
      <c r="B85" s="44">
        <v>337</v>
      </c>
      <c r="C85" s="44" t="s">
        <v>141</v>
      </c>
      <c r="D85" s="36" t="s">
        <v>38</v>
      </c>
      <c r="E85" s="37">
        <v>539</v>
      </c>
      <c r="F85" s="36" t="s">
        <v>142</v>
      </c>
      <c r="G85" s="39">
        <v>5</v>
      </c>
      <c r="H85" s="44" t="s">
        <v>57</v>
      </c>
      <c r="I85" s="39">
        <v>19.5</v>
      </c>
      <c r="J85" s="41">
        <v>539000</v>
      </c>
      <c r="K85" s="41">
        <v>339453</v>
      </c>
      <c r="L85" s="41">
        <f t="shared" si="6"/>
        <v>7307388</v>
      </c>
      <c r="M85" s="41">
        <v>34740</v>
      </c>
      <c r="N85" s="41">
        <v>7342128</v>
      </c>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c r="HJ85" s="35"/>
      <c r="HK85" s="35"/>
      <c r="HL85" s="35"/>
      <c r="HM85" s="35"/>
      <c r="HN85" s="35"/>
      <c r="HO85" s="35"/>
      <c r="HP85" s="35"/>
      <c r="HQ85" s="35"/>
    </row>
    <row r="86" spans="1:225" s="45" customFormat="1" x14ac:dyDescent="0.15">
      <c r="A86" s="35" t="s">
        <v>140</v>
      </c>
      <c r="B86" s="44">
        <v>337</v>
      </c>
      <c r="C86" s="44" t="s">
        <v>141</v>
      </c>
      <c r="D86" s="36" t="s">
        <v>38</v>
      </c>
      <c r="E86" s="37">
        <v>40</v>
      </c>
      <c r="F86" s="36" t="s">
        <v>143</v>
      </c>
      <c r="G86" s="39">
        <v>7.5</v>
      </c>
      <c r="H86" s="44" t="s">
        <v>57</v>
      </c>
      <c r="I86" s="39">
        <v>19.75</v>
      </c>
      <c r="J86" s="41">
        <v>40000</v>
      </c>
      <c r="K86" s="41">
        <v>40000</v>
      </c>
      <c r="L86" s="41">
        <f t="shared" si="6"/>
        <v>861078</v>
      </c>
      <c r="M86" s="41">
        <v>526480</v>
      </c>
      <c r="N86" s="41">
        <v>1387558</v>
      </c>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c r="HJ86" s="35"/>
      <c r="HK86" s="35"/>
      <c r="HL86" s="35"/>
      <c r="HM86" s="35"/>
      <c r="HN86" s="35"/>
      <c r="HO86" s="35"/>
      <c r="HP86" s="35"/>
      <c r="HQ86" s="35"/>
    </row>
    <row r="87" spans="1:225" x14ac:dyDescent="0.15">
      <c r="A87" s="35" t="s">
        <v>144</v>
      </c>
      <c r="B87" s="44">
        <v>337</v>
      </c>
      <c r="C87" s="44" t="s">
        <v>145</v>
      </c>
      <c r="D87" s="36" t="s">
        <v>38</v>
      </c>
      <c r="E87" s="37">
        <v>512</v>
      </c>
      <c r="F87" s="36" t="s">
        <v>146</v>
      </c>
      <c r="G87" s="39">
        <v>4.5</v>
      </c>
      <c r="H87" s="36" t="s">
        <v>65</v>
      </c>
      <c r="I87" s="39">
        <v>19.5</v>
      </c>
      <c r="J87" s="41">
        <v>512000</v>
      </c>
      <c r="K87" s="41">
        <v>345019</v>
      </c>
      <c r="L87" s="41">
        <f t="shared" si="6"/>
        <v>7427207</v>
      </c>
      <c r="M87" s="41">
        <v>4548</v>
      </c>
      <c r="N87" s="41">
        <v>7431755</v>
      </c>
      <c r="O87" s="134"/>
    </row>
    <row r="88" spans="1:225" x14ac:dyDescent="0.15">
      <c r="A88" s="35" t="s">
        <v>144</v>
      </c>
      <c r="B88" s="44">
        <v>337</v>
      </c>
      <c r="C88" s="44" t="s">
        <v>145</v>
      </c>
      <c r="D88" s="36" t="s">
        <v>38</v>
      </c>
      <c r="E88" s="37">
        <v>45</v>
      </c>
      <c r="F88" s="36" t="s">
        <v>147</v>
      </c>
      <c r="G88" s="39">
        <v>8</v>
      </c>
      <c r="H88" s="36" t="s">
        <v>65</v>
      </c>
      <c r="I88" s="39">
        <v>19.75</v>
      </c>
      <c r="J88" s="41">
        <v>45000</v>
      </c>
      <c r="K88" s="41">
        <v>45000</v>
      </c>
      <c r="L88" s="41">
        <f t="shared" si="6"/>
        <v>968713</v>
      </c>
      <c r="M88" s="41">
        <v>540832</v>
      </c>
      <c r="N88" s="41">
        <v>1509545</v>
      </c>
      <c r="O88" s="134"/>
    </row>
    <row r="89" spans="1:225" x14ac:dyDescent="0.15">
      <c r="A89" s="35"/>
      <c r="B89" s="44"/>
      <c r="C89" s="44"/>
      <c r="D89" s="36"/>
      <c r="E89" s="37"/>
      <c r="F89" s="36"/>
      <c r="G89" s="39"/>
      <c r="H89" s="36"/>
      <c r="I89" s="39"/>
      <c r="J89" s="41"/>
      <c r="K89" s="41"/>
      <c r="L89" s="41"/>
      <c r="M89" s="41"/>
      <c r="N89" s="41"/>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row>
    <row r="90" spans="1:225" x14ac:dyDescent="0.15">
      <c r="A90" s="35" t="s">
        <v>62</v>
      </c>
      <c r="B90" s="44">
        <v>341</v>
      </c>
      <c r="C90" s="44" t="s">
        <v>148</v>
      </c>
      <c r="D90" s="36" t="s">
        <v>38</v>
      </c>
      <c r="E90" s="37">
        <v>320</v>
      </c>
      <c r="F90" s="36" t="s">
        <v>149</v>
      </c>
      <c r="G90" s="39">
        <v>5.8</v>
      </c>
      <c r="H90" s="36" t="s">
        <v>40</v>
      </c>
      <c r="I90" s="39">
        <v>23.75</v>
      </c>
      <c r="J90" s="41">
        <v>320000</v>
      </c>
      <c r="K90" s="41">
        <v>142922</v>
      </c>
      <c r="L90" s="41">
        <f>ROUND((K90*$C$8/1000),0)</f>
        <v>3076675</v>
      </c>
      <c r="M90" s="41">
        <v>29115</v>
      </c>
      <c r="N90" s="41">
        <v>3105790</v>
      </c>
      <c r="O90" s="134"/>
    </row>
    <row r="91" spans="1:225" x14ac:dyDescent="0.15">
      <c r="A91" s="35" t="s">
        <v>66</v>
      </c>
      <c r="B91" s="44">
        <v>341</v>
      </c>
      <c r="C91" s="44" t="s">
        <v>148</v>
      </c>
      <c r="D91" s="36" t="s">
        <v>38</v>
      </c>
      <c r="E91" s="37">
        <v>6</v>
      </c>
      <c r="F91" s="36" t="s">
        <v>150</v>
      </c>
      <c r="G91" s="39">
        <v>7.5</v>
      </c>
      <c r="H91" s="36" t="s">
        <v>40</v>
      </c>
      <c r="I91" s="39">
        <v>23.75</v>
      </c>
      <c r="J91" s="41">
        <v>6000</v>
      </c>
      <c r="K91" s="41">
        <v>10136</v>
      </c>
      <c r="L91" s="41">
        <f>ROUND((K91*$C$8/1000),0)</f>
        <v>218197</v>
      </c>
      <c r="M91" s="41">
        <v>2654</v>
      </c>
      <c r="N91" s="41">
        <v>220851</v>
      </c>
      <c r="O91" s="134"/>
    </row>
    <row r="92" spans="1:225" x14ac:dyDescent="0.15">
      <c r="A92" s="35" t="s">
        <v>66</v>
      </c>
      <c r="B92" s="44">
        <v>341</v>
      </c>
      <c r="C92" s="44" t="s">
        <v>148</v>
      </c>
      <c r="D92" s="36" t="s">
        <v>38</v>
      </c>
      <c r="E92" s="37">
        <v>15.2</v>
      </c>
      <c r="F92" s="36" t="s">
        <v>151</v>
      </c>
      <c r="G92" s="39">
        <v>7.5</v>
      </c>
      <c r="H92" s="36" t="s">
        <v>40</v>
      </c>
      <c r="I92" s="39">
        <v>23.75</v>
      </c>
      <c r="J92" s="41">
        <v>15200</v>
      </c>
      <c r="K92" s="41">
        <v>25678</v>
      </c>
      <c r="L92" s="41">
        <f>ROUND((K92*$C$8/1000),0)</f>
        <v>552769</v>
      </c>
      <c r="M92" s="41">
        <v>6723</v>
      </c>
      <c r="N92" s="41">
        <v>559492</v>
      </c>
      <c r="O92" s="134"/>
    </row>
    <row r="93" spans="1:225" x14ac:dyDescent="0.15">
      <c r="A93" s="35"/>
      <c r="B93" s="44"/>
      <c r="C93" s="44"/>
      <c r="D93" s="36"/>
      <c r="E93" s="37"/>
      <c r="F93" s="36"/>
      <c r="G93" s="39"/>
      <c r="H93" s="36"/>
      <c r="I93" s="39"/>
      <c r="J93" s="41"/>
      <c r="K93" s="41"/>
      <c r="L93" s="41"/>
      <c r="M93" s="41"/>
      <c r="N93" s="41"/>
      <c r="O93" s="134"/>
    </row>
    <row r="94" spans="1:225" x14ac:dyDescent="0.15">
      <c r="A94" s="35" t="s">
        <v>96</v>
      </c>
      <c r="B94" s="44">
        <v>351</v>
      </c>
      <c r="C94" s="44" t="s">
        <v>152</v>
      </c>
      <c r="D94" s="36" t="s">
        <v>38</v>
      </c>
      <c r="E94" s="37">
        <v>400</v>
      </c>
      <c r="F94" s="36" t="s">
        <v>153</v>
      </c>
      <c r="G94" s="39">
        <v>6.5</v>
      </c>
      <c r="H94" s="36" t="s">
        <v>57</v>
      </c>
      <c r="I94" s="39">
        <v>20</v>
      </c>
      <c r="J94" s="41">
        <v>400000</v>
      </c>
      <c r="K94" s="41">
        <v>242725.99</v>
      </c>
      <c r="L94" s="41">
        <f>ROUND((K94*$C$8/1000),0)</f>
        <v>5225150</v>
      </c>
      <c r="M94" s="41">
        <v>35769</v>
      </c>
      <c r="N94" s="41">
        <v>5260919</v>
      </c>
      <c r="O94" s="134"/>
    </row>
    <row r="95" spans="1:225" x14ac:dyDescent="0.15">
      <c r="A95" s="35" t="s">
        <v>96</v>
      </c>
      <c r="B95" s="44">
        <v>351</v>
      </c>
      <c r="C95" s="44" t="s">
        <v>152</v>
      </c>
      <c r="D95" s="36" t="s">
        <v>38</v>
      </c>
      <c r="E95" s="37">
        <v>155</v>
      </c>
      <c r="F95" s="36" t="s">
        <v>154</v>
      </c>
      <c r="G95" s="39">
        <v>6.5</v>
      </c>
      <c r="H95" s="36" t="s">
        <v>57</v>
      </c>
      <c r="I95" s="39">
        <v>20</v>
      </c>
      <c r="J95" s="41">
        <v>155000</v>
      </c>
      <c r="K95" s="41">
        <v>94056.51</v>
      </c>
      <c r="L95" s="41">
        <f>ROUND((K95*$C$8/1000),0)</f>
        <v>2024750</v>
      </c>
      <c r="M95" s="41">
        <v>13861</v>
      </c>
      <c r="N95" s="41">
        <v>2038611</v>
      </c>
      <c r="O95" s="134"/>
    </row>
    <row r="96" spans="1:225" x14ac:dyDescent="0.15">
      <c r="A96" s="35" t="s">
        <v>155</v>
      </c>
      <c r="B96" s="44">
        <v>351</v>
      </c>
      <c r="C96" s="44" t="s">
        <v>152</v>
      </c>
      <c r="D96" s="36" t="s">
        <v>38</v>
      </c>
      <c r="E96" s="37">
        <v>21</v>
      </c>
      <c r="F96" s="36" t="s">
        <v>156</v>
      </c>
      <c r="G96" s="39">
        <v>5</v>
      </c>
      <c r="H96" s="36" t="s">
        <v>57</v>
      </c>
      <c r="I96" s="39">
        <v>5.5</v>
      </c>
      <c r="J96" s="41">
        <v>21000</v>
      </c>
      <c r="K96" s="41">
        <v>0</v>
      </c>
      <c r="L96" s="41">
        <f>ROUND((K96*$C$8/1000),0)</f>
        <v>0</v>
      </c>
      <c r="M96" s="41">
        <v>0</v>
      </c>
      <c r="N96" s="41">
        <v>0</v>
      </c>
      <c r="O96" s="134"/>
    </row>
    <row r="97" spans="1:15" x14ac:dyDescent="0.15">
      <c r="A97" s="35" t="s">
        <v>106</v>
      </c>
      <c r="B97" s="44">
        <v>351</v>
      </c>
      <c r="C97" s="44" t="s">
        <v>152</v>
      </c>
      <c r="D97" s="36" t="s">
        <v>38</v>
      </c>
      <c r="E97" s="37">
        <v>60</v>
      </c>
      <c r="F97" s="36" t="s">
        <v>157</v>
      </c>
      <c r="G97" s="39">
        <v>6.5</v>
      </c>
      <c r="H97" s="36" t="s">
        <v>57</v>
      </c>
      <c r="I97" s="39">
        <v>20</v>
      </c>
      <c r="J97" s="41">
        <v>60000</v>
      </c>
      <c r="K97" s="41">
        <v>94718.74</v>
      </c>
      <c r="L97" s="41">
        <f>ROUND((K97*$C$8/1000),0)</f>
        <v>2039006</v>
      </c>
      <c r="M97" s="41">
        <v>13958</v>
      </c>
      <c r="N97" s="41">
        <v>2052964</v>
      </c>
      <c r="O97" s="134"/>
    </row>
    <row r="98" spans="1:15" x14ac:dyDescent="0.15">
      <c r="A98" s="35" t="s">
        <v>106</v>
      </c>
      <c r="B98" s="44">
        <v>351</v>
      </c>
      <c r="C98" s="44" t="s">
        <v>152</v>
      </c>
      <c r="D98" s="36" t="s">
        <v>38</v>
      </c>
      <c r="E98" s="37">
        <v>2</v>
      </c>
      <c r="F98" s="36" t="s">
        <v>158</v>
      </c>
      <c r="G98" s="39">
        <v>6.5</v>
      </c>
      <c r="H98" s="36" t="s">
        <v>57</v>
      </c>
      <c r="I98" s="39">
        <v>21</v>
      </c>
      <c r="J98" s="41">
        <v>2000</v>
      </c>
      <c r="K98" s="41">
        <v>3157.29</v>
      </c>
      <c r="L98" s="41">
        <f>ROUND((K98*$C$8/1000),0)</f>
        <v>67967</v>
      </c>
      <c r="M98" s="41">
        <v>465</v>
      </c>
      <c r="N98" s="41">
        <v>68432</v>
      </c>
      <c r="O98" s="134"/>
    </row>
    <row r="99" spans="1:15" x14ac:dyDescent="0.15">
      <c r="A99" s="35" t="s">
        <v>159</v>
      </c>
      <c r="B99" s="44">
        <v>351</v>
      </c>
      <c r="C99" s="44" t="s">
        <v>160</v>
      </c>
      <c r="D99" s="36" t="s">
        <v>38</v>
      </c>
      <c r="E99" s="37">
        <v>160</v>
      </c>
      <c r="F99" s="36" t="s">
        <v>161</v>
      </c>
      <c r="G99" s="39">
        <v>5.3</v>
      </c>
      <c r="H99" s="36" t="s">
        <v>57</v>
      </c>
      <c r="I99" s="39">
        <v>6</v>
      </c>
      <c r="J99" s="41">
        <v>160000</v>
      </c>
      <c r="K99" s="41">
        <v>0</v>
      </c>
      <c r="L99" s="41">
        <f t="shared" ref="L99:L111" si="7">ROUND((K99*$C$8/1000),0)</f>
        <v>0</v>
      </c>
      <c r="M99" s="41">
        <v>0</v>
      </c>
      <c r="N99" s="41">
        <v>0</v>
      </c>
      <c r="O99" s="134"/>
    </row>
    <row r="100" spans="1:15" x14ac:dyDescent="0.15">
      <c r="A100" s="35" t="s">
        <v>159</v>
      </c>
      <c r="B100" s="44">
        <v>351</v>
      </c>
      <c r="C100" s="44" t="s">
        <v>160</v>
      </c>
      <c r="D100" s="36" t="s">
        <v>38</v>
      </c>
      <c r="E100" s="37">
        <v>60</v>
      </c>
      <c r="F100" s="36" t="s">
        <v>162</v>
      </c>
      <c r="G100" s="39">
        <v>5.3</v>
      </c>
      <c r="H100" s="36" t="s">
        <v>57</v>
      </c>
      <c r="I100" s="39">
        <v>6</v>
      </c>
      <c r="J100" s="41">
        <v>60000</v>
      </c>
      <c r="K100" s="41">
        <v>0</v>
      </c>
      <c r="L100" s="41">
        <f t="shared" si="7"/>
        <v>0</v>
      </c>
      <c r="M100" s="41">
        <v>0</v>
      </c>
      <c r="N100" s="41">
        <v>0</v>
      </c>
      <c r="O100" s="134"/>
    </row>
    <row r="101" spans="1:15" x14ac:dyDescent="0.15">
      <c r="A101" s="35" t="s">
        <v>159</v>
      </c>
      <c r="B101" s="44">
        <v>351</v>
      </c>
      <c r="C101" s="44" t="s">
        <v>160</v>
      </c>
      <c r="D101" s="36" t="s">
        <v>38</v>
      </c>
      <c r="E101" s="37">
        <v>600</v>
      </c>
      <c r="F101" s="36" t="s">
        <v>163</v>
      </c>
      <c r="G101" s="39">
        <v>6.5</v>
      </c>
      <c r="H101" s="36" t="s">
        <v>57</v>
      </c>
      <c r="I101" s="39">
        <v>22.5</v>
      </c>
      <c r="J101" s="41">
        <v>600000</v>
      </c>
      <c r="K101" s="41">
        <v>452119.07</v>
      </c>
      <c r="L101" s="41">
        <f t="shared" si="7"/>
        <v>9732745</v>
      </c>
      <c r="M101" s="41">
        <v>66625</v>
      </c>
      <c r="N101" s="41">
        <v>9799370</v>
      </c>
      <c r="O101" s="134"/>
    </row>
    <row r="102" spans="1:15" x14ac:dyDescent="0.15">
      <c r="A102" s="35" t="s">
        <v>159</v>
      </c>
      <c r="B102" s="44">
        <v>351</v>
      </c>
      <c r="C102" s="44" t="s">
        <v>160</v>
      </c>
      <c r="D102" s="36" t="s">
        <v>38</v>
      </c>
      <c r="E102" s="37">
        <v>129</v>
      </c>
      <c r="F102" s="36" t="s">
        <v>164</v>
      </c>
      <c r="G102" s="39">
        <v>6.5</v>
      </c>
      <c r="H102" s="36" t="s">
        <v>57</v>
      </c>
      <c r="I102" s="39">
        <v>22.5</v>
      </c>
      <c r="J102" s="41">
        <v>129000</v>
      </c>
      <c r="K102" s="41">
        <v>97206.03</v>
      </c>
      <c r="L102" s="41">
        <f t="shared" si="7"/>
        <v>2092549</v>
      </c>
      <c r="M102" s="41">
        <v>14325</v>
      </c>
      <c r="N102" s="41">
        <v>2106874</v>
      </c>
      <c r="O102" s="134"/>
    </row>
    <row r="103" spans="1:15" x14ac:dyDescent="0.15">
      <c r="A103" s="35" t="s">
        <v>165</v>
      </c>
      <c r="B103" s="44">
        <v>351</v>
      </c>
      <c r="C103" s="44" t="s">
        <v>160</v>
      </c>
      <c r="D103" s="36" t="s">
        <v>38</v>
      </c>
      <c r="E103" s="37">
        <v>82</v>
      </c>
      <c r="F103" s="36" t="s">
        <v>166</v>
      </c>
      <c r="G103" s="39">
        <v>6.5</v>
      </c>
      <c r="H103" s="36" t="s">
        <v>57</v>
      </c>
      <c r="I103" s="39">
        <v>22.5</v>
      </c>
      <c r="J103" s="41">
        <v>82000</v>
      </c>
      <c r="K103" s="41">
        <v>127426.9</v>
      </c>
      <c r="L103" s="41">
        <f t="shared" si="7"/>
        <v>2743113</v>
      </c>
      <c r="M103" s="41">
        <v>18778</v>
      </c>
      <c r="N103" s="41">
        <v>2761891</v>
      </c>
      <c r="O103" s="134"/>
    </row>
    <row r="104" spans="1:15" x14ac:dyDescent="0.15">
      <c r="A104" s="35" t="s">
        <v>165</v>
      </c>
      <c r="B104" s="44">
        <v>351</v>
      </c>
      <c r="C104" s="44" t="s">
        <v>160</v>
      </c>
      <c r="D104" s="36" t="s">
        <v>38</v>
      </c>
      <c r="E104" s="37">
        <v>7</v>
      </c>
      <c r="F104" s="36" t="s">
        <v>167</v>
      </c>
      <c r="G104" s="39">
        <v>6.5</v>
      </c>
      <c r="H104" s="36" t="s">
        <v>57</v>
      </c>
      <c r="I104" s="39">
        <v>22.5</v>
      </c>
      <c r="J104" s="41">
        <v>7000</v>
      </c>
      <c r="K104" s="41">
        <v>10877.91</v>
      </c>
      <c r="L104" s="41">
        <f t="shared" si="7"/>
        <v>234168</v>
      </c>
      <c r="M104" s="41">
        <v>1603</v>
      </c>
      <c r="N104" s="41">
        <v>235771</v>
      </c>
      <c r="O104" s="134"/>
    </row>
    <row r="105" spans="1:15" x14ac:dyDescent="0.15">
      <c r="A105" s="35" t="s">
        <v>168</v>
      </c>
      <c r="B105" s="44">
        <v>351</v>
      </c>
      <c r="C105" s="44" t="s">
        <v>169</v>
      </c>
      <c r="D105" s="36" t="s">
        <v>38</v>
      </c>
      <c r="E105" s="37">
        <v>255</v>
      </c>
      <c r="F105" s="36" t="s">
        <v>170</v>
      </c>
      <c r="G105" s="39">
        <v>4</v>
      </c>
      <c r="H105" s="44" t="s">
        <v>65</v>
      </c>
      <c r="I105" s="39">
        <v>5.75</v>
      </c>
      <c r="J105" s="41">
        <v>255000</v>
      </c>
      <c r="K105" s="41">
        <v>0</v>
      </c>
      <c r="L105" s="41">
        <f t="shared" si="7"/>
        <v>0</v>
      </c>
      <c r="M105" s="41">
        <v>0</v>
      </c>
      <c r="N105" s="41">
        <v>0</v>
      </c>
      <c r="O105" s="134"/>
    </row>
    <row r="106" spans="1:15" x14ac:dyDescent="0.15">
      <c r="A106" s="35" t="s">
        <v>168</v>
      </c>
      <c r="B106" s="44">
        <v>351</v>
      </c>
      <c r="C106" s="44" t="s">
        <v>169</v>
      </c>
      <c r="D106" s="36" t="s">
        <v>38</v>
      </c>
      <c r="E106" s="37">
        <v>69</v>
      </c>
      <c r="F106" s="36" t="s">
        <v>171</v>
      </c>
      <c r="G106" s="39">
        <v>4</v>
      </c>
      <c r="H106" s="44" t="s">
        <v>65</v>
      </c>
      <c r="I106" s="39">
        <v>5.75</v>
      </c>
      <c r="J106" s="41">
        <v>69000</v>
      </c>
      <c r="K106" s="41">
        <v>0</v>
      </c>
      <c r="L106" s="41">
        <f t="shared" si="7"/>
        <v>0</v>
      </c>
      <c r="M106" s="41">
        <v>0</v>
      </c>
      <c r="N106" s="41">
        <v>0</v>
      </c>
      <c r="O106" s="134"/>
    </row>
    <row r="107" spans="1:15" x14ac:dyDescent="0.15">
      <c r="A107" s="35" t="s">
        <v>172</v>
      </c>
      <c r="B107" s="44">
        <v>351</v>
      </c>
      <c r="C107" s="44" t="s">
        <v>169</v>
      </c>
      <c r="D107" s="36" t="s">
        <v>38</v>
      </c>
      <c r="E107" s="37">
        <v>305</v>
      </c>
      <c r="F107" s="36" t="s">
        <v>173</v>
      </c>
      <c r="G107" s="39">
        <v>6</v>
      </c>
      <c r="H107" s="44" t="s">
        <v>65</v>
      </c>
      <c r="I107" s="39">
        <v>22.5</v>
      </c>
      <c r="J107" s="41">
        <v>305000</v>
      </c>
      <c r="K107" s="41">
        <v>310494.09999999998</v>
      </c>
      <c r="L107" s="41">
        <f t="shared" si="7"/>
        <v>6683991</v>
      </c>
      <c r="M107" s="41">
        <v>42326</v>
      </c>
      <c r="N107" s="41">
        <v>6726317</v>
      </c>
      <c r="O107" s="134"/>
    </row>
    <row r="108" spans="1:15" x14ac:dyDescent="0.15">
      <c r="A108" s="35" t="s">
        <v>172</v>
      </c>
      <c r="B108" s="44">
        <v>351</v>
      </c>
      <c r="C108" s="44" t="s">
        <v>169</v>
      </c>
      <c r="D108" s="36" t="s">
        <v>38</v>
      </c>
      <c r="E108" s="37">
        <v>77</v>
      </c>
      <c r="F108" s="36" t="s">
        <v>174</v>
      </c>
      <c r="G108" s="39">
        <v>6</v>
      </c>
      <c r="H108" s="44" t="s">
        <v>65</v>
      </c>
      <c r="I108" s="39">
        <v>22.5</v>
      </c>
      <c r="J108" s="41">
        <v>77000</v>
      </c>
      <c r="K108" s="41">
        <v>78387.45</v>
      </c>
      <c r="L108" s="41">
        <f t="shared" si="7"/>
        <v>1687443</v>
      </c>
      <c r="M108" s="41">
        <v>10685</v>
      </c>
      <c r="N108" s="41">
        <v>1698128</v>
      </c>
      <c r="O108" s="134"/>
    </row>
    <row r="109" spans="1:15" x14ac:dyDescent="0.15">
      <c r="A109" s="35" t="s">
        <v>172</v>
      </c>
      <c r="B109" s="44">
        <v>351</v>
      </c>
      <c r="C109" s="44" t="s">
        <v>169</v>
      </c>
      <c r="D109" s="36" t="s">
        <v>38</v>
      </c>
      <c r="E109" s="37">
        <v>29</v>
      </c>
      <c r="F109" s="36" t="s">
        <v>175</v>
      </c>
      <c r="G109" s="39">
        <v>6</v>
      </c>
      <c r="H109" s="44" t="s">
        <v>65</v>
      </c>
      <c r="I109" s="39">
        <v>25.5</v>
      </c>
      <c r="J109" s="41">
        <v>29000</v>
      </c>
      <c r="K109" s="41">
        <v>42148.03</v>
      </c>
      <c r="L109" s="41">
        <f t="shared" si="7"/>
        <v>907319</v>
      </c>
      <c r="M109" s="41">
        <v>5745</v>
      </c>
      <c r="N109" s="41">
        <v>913064</v>
      </c>
      <c r="O109" s="134"/>
    </row>
    <row r="110" spans="1:15" x14ac:dyDescent="0.15">
      <c r="A110" s="35" t="s">
        <v>176</v>
      </c>
      <c r="B110" s="44">
        <v>351</v>
      </c>
      <c r="C110" s="44" t="s">
        <v>169</v>
      </c>
      <c r="D110" s="36" t="s">
        <v>38</v>
      </c>
      <c r="E110" s="37">
        <v>29</v>
      </c>
      <c r="F110" s="36" t="s">
        <v>177</v>
      </c>
      <c r="G110" s="39">
        <v>4.5</v>
      </c>
      <c r="H110" s="44" t="s">
        <v>65</v>
      </c>
      <c r="I110" s="39">
        <v>26</v>
      </c>
      <c r="J110" s="41">
        <v>29000</v>
      </c>
      <c r="K110" s="41">
        <v>38464.57</v>
      </c>
      <c r="L110" s="41">
        <f t="shared" si="7"/>
        <v>828025</v>
      </c>
      <c r="M110" s="41">
        <v>3958</v>
      </c>
      <c r="N110" s="41">
        <v>831983</v>
      </c>
      <c r="O110" s="134"/>
    </row>
    <row r="111" spans="1:15" x14ac:dyDescent="0.15">
      <c r="A111" s="35" t="s">
        <v>178</v>
      </c>
      <c r="B111" s="44">
        <v>351</v>
      </c>
      <c r="C111" s="44" t="s">
        <v>179</v>
      </c>
      <c r="D111" s="36" t="s">
        <v>38</v>
      </c>
      <c r="E111" s="37">
        <v>205</v>
      </c>
      <c r="F111" s="36" t="s">
        <v>180</v>
      </c>
      <c r="G111" s="39">
        <v>4</v>
      </c>
      <c r="H111" s="44" t="s">
        <v>65</v>
      </c>
      <c r="I111" s="39">
        <v>5.75</v>
      </c>
      <c r="J111" s="41">
        <v>205000</v>
      </c>
      <c r="K111" s="41">
        <v>0</v>
      </c>
      <c r="L111" s="41">
        <f t="shared" si="7"/>
        <v>0</v>
      </c>
      <c r="M111" s="41">
        <v>0</v>
      </c>
      <c r="N111" s="41">
        <v>0</v>
      </c>
      <c r="O111" s="134"/>
    </row>
    <row r="112" spans="1:15" x14ac:dyDescent="0.15">
      <c r="A112" s="35" t="s">
        <v>178</v>
      </c>
      <c r="B112" s="44">
        <v>351</v>
      </c>
      <c r="C112" s="44" t="s">
        <v>179</v>
      </c>
      <c r="D112" s="36" t="s">
        <v>38</v>
      </c>
      <c r="E112" s="37">
        <v>57</v>
      </c>
      <c r="F112" s="36" t="s">
        <v>181</v>
      </c>
      <c r="G112" s="39">
        <v>4</v>
      </c>
      <c r="H112" s="44" t="s">
        <v>65</v>
      </c>
      <c r="I112" s="39">
        <v>5.75</v>
      </c>
      <c r="J112" s="41">
        <v>57000</v>
      </c>
      <c r="K112" s="41">
        <v>0</v>
      </c>
      <c r="L112" s="41">
        <f>ROUND((K112*$C$8/1000),0)</f>
        <v>0</v>
      </c>
      <c r="M112" s="41">
        <v>0</v>
      </c>
      <c r="N112" s="41">
        <v>0</v>
      </c>
      <c r="O112" s="134"/>
    </row>
    <row r="113" spans="1:15" x14ac:dyDescent="0.15">
      <c r="A113" s="35" t="s">
        <v>182</v>
      </c>
      <c r="B113" s="44">
        <v>351</v>
      </c>
      <c r="C113" s="44" t="s">
        <v>179</v>
      </c>
      <c r="D113" s="36" t="s">
        <v>38</v>
      </c>
      <c r="E113" s="37">
        <v>270</v>
      </c>
      <c r="F113" s="36" t="s">
        <v>183</v>
      </c>
      <c r="G113" s="39">
        <v>5.6</v>
      </c>
      <c r="H113" s="44" t="s">
        <v>65</v>
      </c>
      <c r="I113" s="39">
        <v>19.75</v>
      </c>
      <c r="J113" s="41">
        <v>270000</v>
      </c>
      <c r="K113" s="41">
        <v>277968.46000000002</v>
      </c>
      <c r="L113" s="41">
        <f>ROUND((K113*$C$8/1000),0)</f>
        <v>5983813</v>
      </c>
      <c r="M113" s="41">
        <v>35426</v>
      </c>
      <c r="N113" s="41">
        <v>6019239</v>
      </c>
      <c r="O113" s="134"/>
    </row>
    <row r="114" spans="1:15" x14ac:dyDescent="0.15">
      <c r="A114" s="35" t="s">
        <v>184</v>
      </c>
      <c r="B114" s="44">
        <v>351</v>
      </c>
      <c r="C114" s="44" t="s">
        <v>179</v>
      </c>
      <c r="D114" s="36" t="s">
        <v>38</v>
      </c>
      <c r="E114" s="37">
        <v>69</v>
      </c>
      <c r="F114" s="36" t="s">
        <v>185</v>
      </c>
      <c r="G114" s="39">
        <v>5.6</v>
      </c>
      <c r="H114" s="44" t="s">
        <v>65</v>
      </c>
      <c r="I114" s="39">
        <v>19.75</v>
      </c>
      <c r="J114" s="41">
        <v>69000</v>
      </c>
      <c r="K114" s="41">
        <v>71036.600000000006</v>
      </c>
      <c r="L114" s="41">
        <f>ROUND((K114*$C$8/1000),0)</f>
        <v>1529201</v>
      </c>
      <c r="M114" s="41">
        <v>9054</v>
      </c>
      <c r="N114" s="41">
        <v>1538255</v>
      </c>
      <c r="O114" s="134"/>
    </row>
    <row r="115" spans="1:15" x14ac:dyDescent="0.15">
      <c r="A115" s="35" t="s">
        <v>186</v>
      </c>
      <c r="B115" s="44">
        <v>351</v>
      </c>
      <c r="C115" s="44" t="s">
        <v>179</v>
      </c>
      <c r="D115" s="36" t="s">
        <v>38</v>
      </c>
      <c r="E115" s="37">
        <v>20</v>
      </c>
      <c r="F115" s="36" t="s">
        <v>187</v>
      </c>
      <c r="G115" s="39">
        <v>6</v>
      </c>
      <c r="H115" s="44" t="s">
        <v>65</v>
      </c>
      <c r="I115" s="39">
        <v>25.25</v>
      </c>
      <c r="J115" s="41">
        <v>20000</v>
      </c>
      <c r="K115" s="41">
        <v>28508.48</v>
      </c>
      <c r="L115" s="41">
        <f>ROUND((K115*$C$8/1000),0)</f>
        <v>613701</v>
      </c>
      <c r="M115" s="41">
        <v>3886</v>
      </c>
      <c r="N115" s="41">
        <v>617587</v>
      </c>
      <c r="O115" s="134"/>
    </row>
    <row r="116" spans="1:15" s="52" customFormat="1" x14ac:dyDescent="0.15">
      <c r="A116" s="46" t="s">
        <v>182</v>
      </c>
      <c r="B116" s="47">
        <v>351</v>
      </c>
      <c r="C116" s="47" t="s">
        <v>179</v>
      </c>
      <c r="D116" s="48" t="s">
        <v>38</v>
      </c>
      <c r="E116" s="49">
        <v>46</v>
      </c>
      <c r="F116" s="48" t="s">
        <v>188</v>
      </c>
      <c r="G116" s="50">
        <v>4.5</v>
      </c>
      <c r="H116" s="47" t="s">
        <v>65</v>
      </c>
      <c r="I116" s="50">
        <v>25.75</v>
      </c>
      <c r="J116" s="51">
        <v>46000</v>
      </c>
      <c r="K116" s="51">
        <v>60124.1</v>
      </c>
      <c r="L116" s="41">
        <f>ROUND((K116*$C$8/1000),0)</f>
        <v>1294288</v>
      </c>
      <c r="M116" s="51">
        <v>6187</v>
      </c>
      <c r="N116" s="51">
        <v>1300475</v>
      </c>
      <c r="O116" s="135"/>
    </row>
    <row r="117" spans="1:15" s="52" customFormat="1" x14ac:dyDescent="0.15">
      <c r="A117" s="46"/>
      <c r="B117" s="47"/>
      <c r="C117" s="47"/>
      <c r="D117" s="48"/>
      <c r="E117" s="49"/>
      <c r="F117" s="48"/>
      <c r="G117" s="50"/>
      <c r="H117" s="47"/>
      <c r="I117" s="50"/>
      <c r="J117" s="51"/>
      <c r="K117" s="51"/>
      <c r="L117" s="51"/>
      <c r="M117" s="51"/>
      <c r="N117" s="51"/>
      <c r="O117" s="135"/>
    </row>
    <row r="118" spans="1:15" x14ac:dyDescent="0.15">
      <c r="A118" s="35" t="s">
        <v>96</v>
      </c>
      <c r="B118" s="44">
        <v>363</v>
      </c>
      <c r="C118" s="44" t="s">
        <v>189</v>
      </c>
      <c r="D118" s="36" t="s">
        <v>38</v>
      </c>
      <c r="E118" s="37">
        <v>400</v>
      </c>
      <c r="F118" s="36" t="s">
        <v>190</v>
      </c>
      <c r="G118" s="39">
        <v>5</v>
      </c>
      <c r="H118" s="44" t="s">
        <v>135</v>
      </c>
      <c r="I118" s="39">
        <v>17.5</v>
      </c>
      <c r="J118" s="41">
        <v>400000</v>
      </c>
      <c r="K118" s="41">
        <v>275626.90999999997</v>
      </c>
      <c r="L118" s="41">
        <f t="shared" ref="L118:L124" si="8">ROUND((K118*$C$8/1000),0)</f>
        <v>5933407</v>
      </c>
      <c r="M118" s="41">
        <v>2590</v>
      </c>
      <c r="N118" s="41">
        <v>5935997</v>
      </c>
      <c r="O118" s="134"/>
    </row>
    <row r="119" spans="1:15" x14ac:dyDescent="0.15">
      <c r="A119" s="35" t="s">
        <v>96</v>
      </c>
      <c r="B119" s="44">
        <v>363</v>
      </c>
      <c r="C119" s="44" t="s">
        <v>189</v>
      </c>
      <c r="D119" s="36" t="s">
        <v>38</v>
      </c>
      <c r="E119" s="37">
        <v>96</v>
      </c>
      <c r="F119" s="36" t="s">
        <v>191</v>
      </c>
      <c r="G119" s="39">
        <v>5</v>
      </c>
      <c r="H119" s="44" t="s">
        <v>135</v>
      </c>
      <c r="I119" s="39">
        <v>17.5</v>
      </c>
      <c r="J119" s="41">
        <v>96000</v>
      </c>
      <c r="K119" s="41">
        <v>66150.460000000006</v>
      </c>
      <c r="L119" s="41">
        <f t="shared" si="8"/>
        <v>1424018</v>
      </c>
      <c r="M119" s="41">
        <v>621</v>
      </c>
      <c r="N119" s="41">
        <v>1424639</v>
      </c>
      <c r="O119" s="134"/>
    </row>
    <row r="120" spans="1:15" x14ac:dyDescent="0.15">
      <c r="A120" s="35" t="s">
        <v>155</v>
      </c>
      <c r="B120" s="44">
        <v>363</v>
      </c>
      <c r="C120" s="44" t="s">
        <v>189</v>
      </c>
      <c r="D120" s="36" t="s">
        <v>38</v>
      </c>
      <c r="E120" s="53">
        <v>1E-3</v>
      </c>
      <c r="F120" s="36" t="s">
        <v>192</v>
      </c>
      <c r="G120" s="39">
        <v>0</v>
      </c>
      <c r="H120" s="44" t="s">
        <v>135</v>
      </c>
      <c r="I120" s="39">
        <v>17.5</v>
      </c>
      <c r="J120" s="41">
        <v>1</v>
      </c>
      <c r="K120" s="41">
        <v>1</v>
      </c>
      <c r="L120" s="41">
        <f t="shared" si="8"/>
        <v>22</v>
      </c>
      <c r="M120" s="41">
        <v>0</v>
      </c>
      <c r="N120" s="41">
        <v>22</v>
      </c>
      <c r="O120" s="134"/>
    </row>
    <row r="121" spans="1:15" x14ac:dyDescent="0.15">
      <c r="A121" s="35" t="s">
        <v>62</v>
      </c>
      <c r="B121" s="44">
        <v>367</v>
      </c>
      <c r="C121" s="44" t="s">
        <v>193</v>
      </c>
      <c r="D121" s="36" t="s">
        <v>38</v>
      </c>
      <c r="E121" s="37">
        <v>321.5</v>
      </c>
      <c r="F121" s="36" t="s">
        <v>194</v>
      </c>
      <c r="G121" s="39">
        <v>5.5</v>
      </c>
      <c r="H121" s="44" t="s">
        <v>65</v>
      </c>
      <c r="I121" s="39">
        <v>19</v>
      </c>
      <c r="J121" s="41">
        <v>321500</v>
      </c>
      <c r="K121" s="41">
        <v>194167</v>
      </c>
      <c r="L121" s="41">
        <f t="shared" si="8"/>
        <v>4179823</v>
      </c>
      <c r="M121" s="41">
        <v>37550</v>
      </c>
      <c r="N121" s="41">
        <v>4217373</v>
      </c>
      <c r="O121" s="134"/>
    </row>
    <row r="122" spans="1:15" x14ac:dyDescent="0.15">
      <c r="A122" s="35" t="s">
        <v>62</v>
      </c>
      <c r="B122" s="44">
        <v>367</v>
      </c>
      <c r="C122" s="44" t="s">
        <v>193</v>
      </c>
      <c r="D122" s="36" t="s">
        <v>38</v>
      </c>
      <c r="E122" s="37">
        <v>452.5</v>
      </c>
      <c r="F122" s="36" t="s">
        <v>195</v>
      </c>
      <c r="G122" s="39">
        <v>5.9</v>
      </c>
      <c r="H122" s="44" t="s">
        <v>65</v>
      </c>
      <c r="I122" s="39">
        <v>21.5</v>
      </c>
      <c r="J122" s="41">
        <v>452500</v>
      </c>
      <c r="K122" s="41">
        <v>357046</v>
      </c>
      <c r="L122" s="41">
        <f t="shared" si="8"/>
        <v>7686111</v>
      </c>
      <c r="M122" s="41">
        <v>73963</v>
      </c>
      <c r="N122" s="41">
        <v>7760074</v>
      </c>
      <c r="O122" s="134"/>
    </row>
    <row r="123" spans="1:15" x14ac:dyDescent="0.15">
      <c r="A123" s="35" t="s">
        <v>66</v>
      </c>
      <c r="B123" s="44">
        <v>367</v>
      </c>
      <c r="C123" s="44" t="s">
        <v>193</v>
      </c>
      <c r="D123" s="36" t="s">
        <v>38</v>
      </c>
      <c r="E123" s="37">
        <v>31</v>
      </c>
      <c r="F123" s="36" t="s">
        <v>196</v>
      </c>
      <c r="G123" s="39">
        <v>6.3</v>
      </c>
      <c r="H123" s="44" t="s">
        <v>65</v>
      </c>
      <c r="I123" s="39">
        <v>21.5</v>
      </c>
      <c r="J123" s="41">
        <v>31000</v>
      </c>
      <c r="K123" s="41">
        <v>46823</v>
      </c>
      <c r="L123" s="41">
        <f t="shared" si="8"/>
        <v>1007956</v>
      </c>
      <c r="M123" s="41">
        <v>10342</v>
      </c>
      <c r="N123" s="41">
        <v>1018298</v>
      </c>
      <c r="O123" s="134"/>
    </row>
    <row r="124" spans="1:15" x14ac:dyDescent="0.15">
      <c r="A124" s="35" t="s">
        <v>66</v>
      </c>
      <c r="B124" s="44">
        <v>367</v>
      </c>
      <c r="C124" s="44" t="s">
        <v>193</v>
      </c>
      <c r="D124" s="36" t="s">
        <v>38</v>
      </c>
      <c r="E124" s="37">
        <v>51.8</v>
      </c>
      <c r="F124" s="36" t="s">
        <v>197</v>
      </c>
      <c r="G124" s="39">
        <v>6.3</v>
      </c>
      <c r="H124" s="44" t="s">
        <v>65</v>
      </c>
      <c r="I124" s="39">
        <v>21.5</v>
      </c>
      <c r="J124" s="41">
        <v>51800</v>
      </c>
      <c r="K124" s="41">
        <v>78240</v>
      </c>
      <c r="L124" s="41">
        <f t="shared" si="8"/>
        <v>1684269</v>
      </c>
      <c r="M124" s="41">
        <v>17282</v>
      </c>
      <c r="N124" s="41">
        <v>1701551</v>
      </c>
      <c r="O124" s="134"/>
    </row>
    <row r="125" spans="1:15" x14ac:dyDescent="0.15">
      <c r="A125" s="35"/>
      <c r="B125" s="44"/>
      <c r="C125" s="44"/>
      <c r="D125" s="36"/>
      <c r="E125" s="37"/>
      <c r="F125" s="36"/>
      <c r="G125" s="39"/>
      <c r="H125" s="44"/>
      <c r="I125" s="39"/>
      <c r="J125" s="41"/>
      <c r="K125" s="41"/>
      <c r="L125" s="41"/>
      <c r="M125" s="41"/>
      <c r="N125" s="41"/>
      <c r="O125" s="134"/>
    </row>
    <row r="126" spans="1:15" x14ac:dyDescent="0.15">
      <c r="A126" s="35" t="s">
        <v>198</v>
      </c>
      <c r="B126" s="44">
        <v>383</v>
      </c>
      <c r="C126" s="44" t="s">
        <v>169</v>
      </c>
      <c r="D126" s="36" t="s">
        <v>38</v>
      </c>
      <c r="E126" s="37">
        <v>1250</v>
      </c>
      <c r="F126" s="36" t="s">
        <v>103</v>
      </c>
      <c r="G126" s="39">
        <v>4.5</v>
      </c>
      <c r="H126" s="44" t="s">
        <v>57</v>
      </c>
      <c r="I126" s="39">
        <v>22</v>
      </c>
      <c r="J126" s="41">
        <v>1250000</v>
      </c>
      <c r="K126" s="41">
        <v>473422</v>
      </c>
      <c r="L126" s="41">
        <f t="shared" ref="L126:L131" si="9">ROUND((K126*$C$8/1000),0)</f>
        <v>10191332</v>
      </c>
      <c r="M126" s="41">
        <v>6241</v>
      </c>
      <c r="N126" s="41">
        <v>10197573</v>
      </c>
      <c r="O126" s="134"/>
    </row>
    <row r="127" spans="1:15" x14ac:dyDescent="0.15">
      <c r="A127" s="35" t="s">
        <v>199</v>
      </c>
      <c r="B127" s="44">
        <v>383</v>
      </c>
      <c r="C127" s="44" t="s">
        <v>169</v>
      </c>
      <c r="D127" s="36" t="s">
        <v>38</v>
      </c>
      <c r="E127" s="53">
        <v>161</v>
      </c>
      <c r="F127" s="36" t="s">
        <v>58</v>
      </c>
      <c r="G127" s="39">
        <v>6</v>
      </c>
      <c r="H127" s="44" t="s">
        <v>57</v>
      </c>
      <c r="I127" s="39">
        <v>22</v>
      </c>
      <c r="J127" s="41">
        <v>161000</v>
      </c>
      <c r="K127" s="41">
        <v>227276</v>
      </c>
      <c r="L127" s="41">
        <f t="shared" si="9"/>
        <v>4892559</v>
      </c>
      <c r="M127" s="41">
        <v>15864</v>
      </c>
      <c r="N127" s="41">
        <v>4908423</v>
      </c>
      <c r="O127" s="134"/>
    </row>
    <row r="128" spans="1:15" x14ac:dyDescent="0.15">
      <c r="A128" s="35" t="s">
        <v>69</v>
      </c>
      <c r="B128" s="44">
        <v>392</v>
      </c>
      <c r="C128" s="44" t="s">
        <v>200</v>
      </c>
      <c r="D128" s="36" t="s">
        <v>38</v>
      </c>
      <c r="E128" s="37">
        <v>240</v>
      </c>
      <c r="F128" s="36" t="s">
        <v>201</v>
      </c>
      <c r="G128" s="39">
        <v>3.5</v>
      </c>
      <c r="H128" s="44" t="s">
        <v>57</v>
      </c>
      <c r="I128" s="39">
        <v>7</v>
      </c>
      <c r="J128" s="41">
        <v>240000</v>
      </c>
      <c r="K128" s="41">
        <v>18167.86</v>
      </c>
      <c r="L128" s="41">
        <f t="shared" si="9"/>
        <v>391099</v>
      </c>
      <c r="M128" s="41">
        <v>3340</v>
      </c>
      <c r="N128" s="41">
        <v>394439</v>
      </c>
      <c r="O128" s="134"/>
    </row>
    <row r="129" spans="1:15" x14ac:dyDescent="0.15">
      <c r="A129" s="35" t="s">
        <v>202</v>
      </c>
      <c r="B129" s="44">
        <v>392</v>
      </c>
      <c r="C129" s="44" t="s">
        <v>200</v>
      </c>
      <c r="D129" s="36" t="s">
        <v>38</v>
      </c>
      <c r="E129" s="37">
        <v>245</v>
      </c>
      <c r="F129" s="36" t="s">
        <v>196</v>
      </c>
      <c r="G129" s="39">
        <v>4.5</v>
      </c>
      <c r="H129" s="44" t="s">
        <v>57</v>
      </c>
      <c r="I129" s="39">
        <v>11</v>
      </c>
      <c r="J129" s="41">
        <v>119805</v>
      </c>
      <c r="K129" s="41">
        <v>147646.95000000001</v>
      </c>
      <c r="L129" s="41">
        <f t="shared" si="9"/>
        <v>3178389</v>
      </c>
      <c r="M129" s="41">
        <v>0</v>
      </c>
      <c r="N129" s="41">
        <v>3178389</v>
      </c>
      <c r="O129" s="134"/>
    </row>
    <row r="130" spans="1:15" x14ac:dyDescent="0.15">
      <c r="A130" s="35" t="s">
        <v>202</v>
      </c>
      <c r="B130" s="44">
        <v>392</v>
      </c>
      <c r="C130" s="44" t="s">
        <v>200</v>
      </c>
      <c r="D130" s="36" t="s">
        <v>38</v>
      </c>
      <c r="E130" s="54" t="s">
        <v>203</v>
      </c>
      <c r="F130" s="36" t="s">
        <v>204</v>
      </c>
      <c r="G130" s="39">
        <v>4.5</v>
      </c>
      <c r="H130" s="44" t="s">
        <v>57</v>
      </c>
      <c r="I130" s="39">
        <v>11</v>
      </c>
      <c r="J130" s="41">
        <v>195</v>
      </c>
      <c r="K130" s="41">
        <v>240.27</v>
      </c>
      <c r="L130" s="41">
        <f t="shared" si="9"/>
        <v>5172</v>
      </c>
      <c r="M130" s="41">
        <v>0</v>
      </c>
      <c r="N130" s="41">
        <v>5172</v>
      </c>
      <c r="O130" s="134"/>
    </row>
    <row r="131" spans="1:15" x14ac:dyDescent="0.15">
      <c r="A131" s="35" t="s">
        <v>202</v>
      </c>
      <c r="B131" s="44">
        <v>392</v>
      </c>
      <c r="C131" s="44" t="s">
        <v>200</v>
      </c>
      <c r="D131" s="36" t="s">
        <v>38</v>
      </c>
      <c r="E131" s="54" t="s">
        <v>203</v>
      </c>
      <c r="F131" s="36" t="s">
        <v>205</v>
      </c>
      <c r="G131" s="39">
        <v>5</v>
      </c>
      <c r="H131" s="44" t="s">
        <v>57</v>
      </c>
      <c r="I131" s="39">
        <v>11.5</v>
      </c>
      <c r="J131" s="41">
        <v>146837.81</v>
      </c>
      <c r="K131" s="41">
        <v>185109.43</v>
      </c>
      <c r="L131" s="41">
        <f t="shared" si="9"/>
        <v>3984841</v>
      </c>
      <c r="M131" s="41">
        <v>0</v>
      </c>
      <c r="N131" s="41">
        <v>3984841</v>
      </c>
      <c r="O131" s="134"/>
    </row>
    <row r="133" spans="1:15" x14ac:dyDescent="0.15">
      <c r="A133" s="35" t="s">
        <v>62</v>
      </c>
      <c r="B133" s="44">
        <v>420</v>
      </c>
      <c r="C133" s="44" t="s">
        <v>206</v>
      </c>
      <c r="D133" s="36" t="s">
        <v>38</v>
      </c>
      <c r="E133" s="37">
        <v>507</v>
      </c>
      <c r="F133" s="36" t="s">
        <v>207</v>
      </c>
      <c r="G133" s="39">
        <v>4.5</v>
      </c>
      <c r="H133" s="44" t="s">
        <v>40</v>
      </c>
      <c r="I133" s="39">
        <v>19.5</v>
      </c>
      <c r="J133" s="41">
        <v>507000</v>
      </c>
      <c r="K133" s="41">
        <v>272684</v>
      </c>
      <c r="L133" s="41">
        <f>ROUND((K133*$C$8/1000),0)</f>
        <v>5870055</v>
      </c>
      <c r="M133" s="41">
        <v>43302</v>
      </c>
      <c r="N133" s="41">
        <v>5913357</v>
      </c>
      <c r="O133" s="134"/>
    </row>
    <row r="134" spans="1:15" x14ac:dyDescent="0.15">
      <c r="A134" s="35" t="s">
        <v>62</v>
      </c>
      <c r="B134" s="44">
        <v>420</v>
      </c>
      <c r="C134" s="44" t="s">
        <v>206</v>
      </c>
      <c r="D134" s="36" t="s">
        <v>38</v>
      </c>
      <c r="E134" s="37">
        <v>91</v>
      </c>
      <c r="F134" s="36" t="s">
        <v>208</v>
      </c>
      <c r="G134" s="39">
        <v>4.5</v>
      </c>
      <c r="H134" s="44" t="s">
        <v>40</v>
      </c>
      <c r="I134" s="39">
        <v>19.5</v>
      </c>
      <c r="J134" s="41">
        <v>91000</v>
      </c>
      <c r="K134" s="41">
        <v>71718</v>
      </c>
      <c r="L134" s="41">
        <f>ROUND((K134*$C$8/1000),0)</f>
        <v>1543870</v>
      </c>
      <c r="M134" s="41">
        <v>11389</v>
      </c>
      <c r="N134" s="41">
        <v>1555259</v>
      </c>
      <c r="O134" s="134"/>
    </row>
    <row r="135" spans="1:15" x14ac:dyDescent="0.15">
      <c r="A135" s="35" t="s">
        <v>66</v>
      </c>
      <c r="B135" s="44">
        <v>420</v>
      </c>
      <c r="C135" s="44" t="s">
        <v>206</v>
      </c>
      <c r="D135" s="36" t="s">
        <v>38</v>
      </c>
      <c r="E135" s="37">
        <v>32</v>
      </c>
      <c r="F135" s="36" t="s">
        <v>209</v>
      </c>
      <c r="G135" s="39">
        <v>4.5</v>
      </c>
      <c r="H135" s="44" t="s">
        <v>40</v>
      </c>
      <c r="I135" s="39">
        <v>19.5</v>
      </c>
      <c r="J135" s="41">
        <v>32000</v>
      </c>
      <c r="K135" s="41">
        <v>41216</v>
      </c>
      <c r="L135" s="41">
        <f>ROUND((K135*$C$8/1000),0)</f>
        <v>887255</v>
      </c>
      <c r="M135" s="41">
        <v>6545</v>
      </c>
      <c r="N135" s="41">
        <v>893800</v>
      </c>
      <c r="O135" s="134"/>
    </row>
    <row r="136" spans="1:15" x14ac:dyDescent="0.15">
      <c r="A136" s="35" t="s">
        <v>66</v>
      </c>
      <c r="B136" s="44">
        <v>420</v>
      </c>
      <c r="C136" s="44" t="s">
        <v>206</v>
      </c>
      <c r="D136" s="36" t="s">
        <v>38</v>
      </c>
      <c r="E136" s="37">
        <v>28</v>
      </c>
      <c r="F136" s="36" t="s">
        <v>210</v>
      </c>
      <c r="G136" s="39">
        <v>4.5</v>
      </c>
      <c r="H136" s="44" t="s">
        <v>40</v>
      </c>
      <c r="I136" s="39">
        <v>19.5</v>
      </c>
      <c r="J136" s="41">
        <v>28000</v>
      </c>
      <c r="K136" s="41">
        <v>36064</v>
      </c>
      <c r="L136" s="41">
        <f>ROUND((K136*$C$8/1000),0)</f>
        <v>776348</v>
      </c>
      <c r="M136" s="41">
        <v>5727</v>
      </c>
      <c r="N136" s="41">
        <v>782075</v>
      </c>
      <c r="O136" s="134"/>
    </row>
    <row r="137" spans="1:15" x14ac:dyDescent="0.15">
      <c r="A137" s="35" t="s">
        <v>66</v>
      </c>
      <c r="B137" s="44">
        <v>420</v>
      </c>
      <c r="C137" s="44" t="s">
        <v>206</v>
      </c>
      <c r="D137" s="36" t="s">
        <v>38</v>
      </c>
      <c r="E137" s="37">
        <v>25</v>
      </c>
      <c r="F137" s="36" t="s">
        <v>211</v>
      </c>
      <c r="G137" s="39">
        <v>4.5</v>
      </c>
      <c r="H137" s="44" t="s">
        <v>40</v>
      </c>
      <c r="I137" s="39">
        <v>19.5</v>
      </c>
      <c r="J137" s="41">
        <v>25000</v>
      </c>
      <c r="K137" s="41">
        <v>32200</v>
      </c>
      <c r="L137" s="41">
        <f>ROUND((K137*$C$8/1000),0)</f>
        <v>693168</v>
      </c>
      <c r="M137" s="41">
        <v>5113</v>
      </c>
      <c r="N137" s="41">
        <v>698281</v>
      </c>
      <c r="O137" s="134"/>
    </row>
    <row r="138" spans="1:15" x14ac:dyDescent="0.15">
      <c r="A138" s="35"/>
      <c r="B138" s="44"/>
      <c r="C138" s="44"/>
      <c r="D138" s="36"/>
      <c r="E138" s="37"/>
      <c r="F138" s="36"/>
      <c r="G138" s="39"/>
      <c r="H138" s="44"/>
      <c r="I138" s="39"/>
      <c r="J138" s="41"/>
      <c r="K138" s="41"/>
      <c r="L138" s="41"/>
      <c r="M138" s="41"/>
      <c r="N138" s="41"/>
      <c r="O138" s="134"/>
    </row>
    <row r="139" spans="1:15" x14ac:dyDescent="0.15">
      <c r="A139" s="35" t="s">
        <v>212</v>
      </c>
      <c r="B139" s="44">
        <v>424</v>
      </c>
      <c r="C139" s="44" t="s">
        <v>213</v>
      </c>
      <c r="D139" s="36" t="s">
        <v>38</v>
      </c>
      <c r="E139" s="37">
        <v>893.5</v>
      </c>
      <c r="F139" s="36" t="s">
        <v>214</v>
      </c>
      <c r="G139" s="39">
        <v>1.51</v>
      </c>
      <c r="H139" s="36" t="s">
        <v>215</v>
      </c>
      <c r="I139" s="39">
        <v>1.04</v>
      </c>
      <c r="J139" s="41">
        <v>893500</v>
      </c>
      <c r="K139" s="41">
        <v>0</v>
      </c>
      <c r="L139" s="41">
        <f>ROUND((K139*$C$8/1000),0)</f>
        <v>0</v>
      </c>
      <c r="M139" s="41">
        <v>0</v>
      </c>
      <c r="N139" s="41">
        <v>0</v>
      </c>
      <c r="O139" s="134"/>
    </row>
    <row r="140" spans="1:15" x14ac:dyDescent="0.15">
      <c r="A140" s="35" t="s">
        <v>212</v>
      </c>
      <c r="B140" s="44">
        <v>424</v>
      </c>
      <c r="C140" s="44" t="s">
        <v>213</v>
      </c>
      <c r="D140" s="36" t="s">
        <v>38</v>
      </c>
      <c r="E140" s="37">
        <v>638.5</v>
      </c>
      <c r="F140" s="36" t="s">
        <v>216</v>
      </c>
      <c r="G140" s="39">
        <v>1.61</v>
      </c>
      <c r="H140" s="36" t="s">
        <v>215</v>
      </c>
      <c r="I140" s="39">
        <v>1.1399999999999999</v>
      </c>
      <c r="J140" s="41">
        <v>638500</v>
      </c>
      <c r="K140" s="41">
        <v>0</v>
      </c>
      <c r="L140" s="41">
        <f>ROUND((K140*$C$8/1000),0)</f>
        <v>0</v>
      </c>
      <c r="M140" s="41">
        <v>0</v>
      </c>
      <c r="N140" s="41">
        <v>0</v>
      </c>
      <c r="O140" s="134"/>
    </row>
    <row r="141" spans="1:15" x14ac:dyDescent="0.15">
      <c r="A141" s="35" t="s">
        <v>212</v>
      </c>
      <c r="B141" s="44">
        <v>424</v>
      </c>
      <c r="C141" s="44" t="s">
        <v>213</v>
      </c>
      <c r="D141" s="36" t="s">
        <v>38</v>
      </c>
      <c r="E141" s="37">
        <v>618</v>
      </c>
      <c r="F141" s="36" t="s">
        <v>217</v>
      </c>
      <c r="G141" s="39">
        <v>2.41</v>
      </c>
      <c r="H141" s="36" t="s">
        <v>215</v>
      </c>
      <c r="I141" s="39">
        <v>2.15</v>
      </c>
      <c r="J141" s="41">
        <v>618000</v>
      </c>
      <c r="K141" s="41">
        <v>0</v>
      </c>
      <c r="L141" s="41">
        <f t="shared" ref="L141:L147" si="10">ROUND((K141*$C$8/1000),0)</f>
        <v>0</v>
      </c>
      <c r="M141" s="41">
        <v>0</v>
      </c>
      <c r="N141" s="41">
        <v>0</v>
      </c>
      <c r="O141" s="134"/>
    </row>
    <row r="142" spans="1:15" x14ac:dyDescent="0.15">
      <c r="A142" s="35" t="s">
        <v>212</v>
      </c>
      <c r="B142" s="44">
        <v>424</v>
      </c>
      <c r="C142" s="44" t="s">
        <v>213</v>
      </c>
      <c r="D142" s="36" t="s">
        <v>38</v>
      </c>
      <c r="E142" s="37">
        <v>821</v>
      </c>
      <c r="F142" s="36" t="s">
        <v>218</v>
      </c>
      <c r="G142" s="39">
        <v>2.72</v>
      </c>
      <c r="H142" s="36" t="s">
        <v>215</v>
      </c>
      <c r="I142" s="39">
        <v>3.07</v>
      </c>
      <c r="J142" s="41">
        <v>821000</v>
      </c>
      <c r="K142" s="41">
        <v>0</v>
      </c>
      <c r="L142" s="41">
        <f t="shared" si="10"/>
        <v>0</v>
      </c>
      <c r="M142" s="41">
        <v>0</v>
      </c>
      <c r="N142" s="41">
        <v>0</v>
      </c>
      <c r="O142" s="134"/>
    </row>
    <row r="143" spans="1:15" x14ac:dyDescent="0.15">
      <c r="A143" s="35" t="s">
        <v>212</v>
      </c>
      <c r="B143" s="44">
        <v>424</v>
      </c>
      <c r="C143" s="44" t="s">
        <v>213</v>
      </c>
      <c r="D143" s="36" t="s">
        <v>38</v>
      </c>
      <c r="E143" s="37">
        <v>789.5</v>
      </c>
      <c r="F143" s="36" t="s">
        <v>219</v>
      </c>
      <c r="G143" s="39">
        <v>3.02</v>
      </c>
      <c r="H143" s="36" t="s">
        <v>215</v>
      </c>
      <c r="I143" s="39">
        <v>4.08</v>
      </c>
      <c r="J143" s="41">
        <v>789500</v>
      </c>
      <c r="K143" s="41">
        <v>0</v>
      </c>
      <c r="L143" s="41">
        <f t="shared" si="10"/>
        <v>0</v>
      </c>
      <c r="M143" s="41">
        <v>0</v>
      </c>
      <c r="N143" s="41">
        <v>0</v>
      </c>
      <c r="O143" s="134"/>
    </row>
    <row r="144" spans="1:15" x14ac:dyDescent="0.15">
      <c r="A144" s="35" t="s">
        <v>212</v>
      </c>
      <c r="B144" s="44">
        <v>424</v>
      </c>
      <c r="C144" s="44" t="s">
        <v>213</v>
      </c>
      <c r="D144" s="36" t="s">
        <v>38</v>
      </c>
      <c r="E144" s="37">
        <v>764</v>
      </c>
      <c r="F144" s="36" t="s">
        <v>220</v>
      </c>
      <c r="G144" s="39">
        <v>3.07</v>
      </c>
      <c r="H144" s="36" t="s">
        <v>215</v>
      </c>
      <c r="I144" s="39">
        <v>5.09</v>
      </c>
      <c r="J144" s="41">
        <v>764000</v>
      </c>
      <c r="K144" s="41">
        <v>0</v>
      </c>
      <c r="L144" s="41">
        <f t="shared" si="10"/>
        <v>0</v>
      </c>
      <c r="M144" s="41">
        <v>0</v>
      </c>
      <c r="N144" s="41">
        <v>0</v>
      </c>
      <c r="O144" s="134"/>
    </row>
    <row r="145" spans="1:15" x14ac:dyDescent="0.15">
      <c r="A145" s="35" t="s">
        <v>212</v>
      </c>
      <c r="B145" s="44">
        <v>424</v>
      </c>
      <c r="C145" s="44" t="s">
        <v>213</v>
      </c>
      <c r="D145" s="36" t="s">
        <v>38</v>
      </c>
      <c r="E145" s="37">
        <v>738.5</v>
      </c>
      <c r="F145" s="36" t="s">
        <v>221</v>
      </c>
      <c r="G145" s="39">
        <v>3.12</v>
      </c>
      <c r="H145" s="36" t="s">
        <v>215</v>
      </c>
      <c r="I145" s="39">
        <v>6.11</v>
      </c>
      <c r="J145" s="41">
        <v>738500</v>
      </c>
      <c r="K145" s="41">
        <v>738500</v>
      </c>
      <c r="L145" s="41">
        <f t="shared" si="10"/>
        <v>15897653</v>
      </c>
      <c r="M145" s="41">
        <v>3040418</v>
      </c>
      <c r="N145" s="41">
        <v>18938071</v>
      </c>
      <c r="O145" s="134"/>
    </row>
    <row r="146" spans="1:15" x14ac:dyDescent="0.15">
      <c r="A146" s="35" t="s">
        <v>212</v>
      </c>
      <c r="B146" s="44">
        <v>424</v>
      </c>
      <c r="C146" s="44" t="s">
        <v>213</v>
      </c>
      <c r="D146" s="36" t="s">
        <v>38</v>
      </c>
      <c r="E146" s="37">
        <v>708</v>
      </c>
      <c r="F146" s="36" t="s">
        <v>222</v>
      </c>
      <c r="G146" s="39">
        <v>3.17</v>
      </c>
      <c r="H146" s="36" t="s">
        <v>215</v>
      </c>
      <c r="I146" s="39">
        <v>7.13</v>
      </c>
      <c r="J146" s="41">
        <v>708000</v>
      </c>
      <c r="K146" s="41">
        <v>708000</v>
      </c>
      <c r="L146" s="41">
        <f t="shared" si="10"/>
        <v>15241081</v>
      </c>
      <c r="M146" s="41">
        <v>2965769</v>
      </c>
      <c r="N146" s="41">
        <v>18206850</v>
      </c>
      <c r="O146" s="134"/>
    </row>
    <row r="147" spans="1:15" x14ac:dyDescent="0.15">
      <c r="A147" s="35" t="s">
        <v>212</v>
      </c>
      <c r="B147" s="44">
        <v>424</v>
      </c>
      <c r="C147" s="44" t="s">
        <v>213</v>
      </c>
      <c r="D147" s="36" t="s">
        <v>38</v>
      </c>
      <c r="E147" s="53">
        <v>1E-3</v>
      </c>
      <c r="F147" s="36" t="s">
        <v>223</v>
      </c>
      <c r="G147" s="39">
        <v>0</v>
      </c>
      <c r="H147" s="36" t="s">
        <v>215</v>
      </c>
      <c r="I147" s="39">
        <v>7.13</v>
      </c>
      <c r="J147" s="41">
        <v>1</v>
      </c>
      <c r="K147" s="41">
        <v>1</v>
      </c>
      <c r="L147" s="41">
        <f t="shared" si="10"/>
        <v>22</v>
      </c>
      <c r="M147" s="41">
        <v>0</v>
      </c>
      <c r="N147" s="41">
        <v>22</v>
      </c>
      <c r="O147" s="134"/>
    </row>
    <row r="148" spans="1:15" x14ac:dyDescent="0.15">
      <c r="A148" s="35"/>
      <c r="B148" s="44"/>
      <c r="C148" s="44"/>
      <c r="D148" s="36"/>
      <c r="E148" s="37"/>
      <c r="F148" s="36"/>
      <c r="G148" s="39"/>
      <c r="H148" s="44"/>
      <c r="I148" s="39"/>
      <c r="J148" s="41"/>
      <c r="K148" s="41"/>
      <c r="L148" s="41"/>
      <c r="M148" s="41"/>
      <c r="N148" s="41"/>
      <c r="O148" s="134"/>
    </row>
    <row r="149" spans="1:15" x14ac:dyDescent="0.15">
      <c r="A149" s="35" t="s">
        <v>224</v>
      </c>
      <c r="B149" s="44">
        <v>430</v>
      </c>
      <c r="C149" s="44" t="s">
        <v>225</v>
      </c>
      <c r="D149" s="36" t="s">
        <v>38</v>
      </c>
      <c r="E149" s="55">
        <v>3660</v>
      </c>
      <c r="F149" s="36" t="s">
        <v>226</v>
      </c>
      <c r="G149" s="39">
        <v>3</v>
      </c>
      <c r="H149" s="44" t="s">
        <v>135</v>
      </c>
      <c r="I149" s="39">
        <v>11.42</v>
      </c>
      <c r="J149" s="41">
        <v>3660000</v>
      </c>
      <c r="K149" s="41">
        <v>2079862.34</v>
      </c>
      <c r="L149" s="41">
        <f>ROUND((K149*$C$8/1000),0)</f>
        <v>44773093</v>
      </c>
      <c r="M149" s="41">
        <v>3561998</v>
      </c>
      <c r="N149" s="41">
        <v>48335091</v>
      </c>
      <c r="O149" s="134"/>
    </row>
    <row r="150" spans="1:15" x14ac:dyDescent="0.15">
      <c r="A150" s="35" t="s">
        <v>224</v>
      </c>
      <c r="B150" s="44">
        <v>430</v>
      </c>
      <c r="C150" s="44" t="s">
        <v>225</v>
      </c>
      <c r="D150" s="36" t="s">
        <v>38</v>
      </c>
      <c r="E150" s="55">
        <v>479</v>
      </c>
      <c r="F150" s="36" t="s">
        <v>227</v>
      </c>
      <c r="G150" s="39">
        <v>4</v>
      </c>
      <c r="H150" s="44" t="s">
        <v>135</v>
      </c>
      <c r="I150" s="39">
        <v>11.42</v>
      </c>
      <c r="J150" s="41">
        <v>479000</v>
      </c>
      <c r="K150" s="41">
        <v>430713.73</v>
      </c>
      <c r="L150" s="41">
        <f>ROUND((K150*$C$8/1000),0)</f>
        <v>9271953</v>
      </c>
      <c r="M150" s="41">
        <v>970660</v>
      </c>
      <c r="N150" s="41">
        <v>10242613</v>
      </c>
      <c r="O150" s="134"/>
    </row>
    <row r="151" spans="1:15" x14ac:dyDescent="0.15">
      <c r="A151" s="35" t="s">
        <v>228</v>
      </c>
      <c r="B151" s="44">
        <v>430</v>
      </c>
      <c r="C151" s="44" t="s">
        <v>225</v>
      </c>
      <c r="D151" s="36" t="s">
        <v>38</v>
      </c>
      <c r="E151" s="53">
        <v>1.5349999999999999</v>
      </c>
      <c r="F151" s="36" t="s">
        <v>229</v>
      </c>
      <c r="G151" s="39">
        <v>10</v>
      </c>
      <c r="H151" s="44" t="s">
        <v>135</v>
      </c>
      <c r="I151" s="39">
        <v>11.42</v>
      </c>
      <c r="J151" s="41">
        <v>1535</v>
      </c>
      <c r="K151" s="41">
        <v>2473.42</v>
      </c>
      <c r="L151" s="41">
        <f>ROUND((K151*$C$8/1000),0)</f>
        <v>53245</v>
      </c>
      <c r="M151" s="41">
        <v>14493</v>
      </c>
      <c r="N151" s="41">
        <v>67738</v>
      </c>
      <c r="O151" s="134"/>
    </row>
    <row r="152" spans="1:15" x14ac:dyDescent="0.15">
      <c r="A152" s="35" t="s">
        <v>230</v>
      </c>
      <c r="B152" s="44">
        <v>436</v>
      </c>
      <c r="C152" s="44" t="s">
        <v>231</v>
      </c>
      <c r="D152" s="36" t="s">
        <v>232</v>
      </c>
      <c r="E152" s="55">
        <v>22000000</v>
      </c>
      <c r="F152" s="44" t="s">
        <v>233</v>
      </c>
      <c r="G152" s="39">
        <v>5.5</v>
      </c>
      <c r="H152" s="44" t="s">
        <v>135</v>
      </c>
      <c r="I152" s="39">
        <v>6</v>
      </c>
      <c r="J152" s="41">
        <v>22000000000</v>
      </c>
      <c r="K152" s="41">
        <v>5499996700</v>
      </c>
      <c r="L152" s="41">
        <f>ROUND((K152/1000),0)</f>
        <v>5499997</v>
      </c>
      <c r="M152" s="41">
        <v>55940</v>
      </c>
      <c r="N152" s="41">
        <v>5555937</v>
      </c>
      <c r="O152" s="134"/>
    </row>
    <row r="153" spans="1:15" x14ac:dyDescent="0.15">
      <c r="A153" s="35" t="s">
        <v>234</v>
      </c>
      <c r="B153" s="44">
        <v>436</v>
      </c>
      <c r="C153" s="44" t="s">
        <v>231</v>
      </c>
      <c r="D153" s="36" t="s">
        <v>232</v>
      </c>
      <c r="E153" s="55">
        <v>14100000</v>
      </c>
      <c r="F153" s="44" t="s">
        <v>235</v>
      </c>
      <c r="G153" s="39">
        <v>10</v>
      </c>
      <c r="H153" s="44" t="s">
        <v>135</v>
      </c>
      <c r="I153" s="39">
        <v>6</v>
      </c>
      <c r="J153" s="41">
        <v>14100000000</v>
      </c>
      <c r="K153" s="41">
        <v>23255769256</v>
      </c>
      <c r="L153" s="41">
        <f>ROUND((K153/1000),0)</f>
        <v>23255769</v>
      </c>
      <c r="M153" s="41">
        <v>422671</v>
      </c>
      <c r="N153" s="41">
        <v>23678440</v>
      </c>
      <c r="O153" s="134"/>
    </row>
    <row r="154" spans="1:15" x14ac:dyDescent="0.15">
      <c r="A154" s="35"/>
      <c r="B154" s="44"/>
      <c r="C154" s="44"/>
      <c r="D154" s="36"/>
      <c r="E154" s="55"/>
      <c r="F154" s="44"/>
      <c r="G154" s="39"/>
      <c r="H154" s="44"/>
      <c r="I154" s="39"/>
      <c r="J154" s="41"/>
      <c r="K154" s="41"/>
      <c r="L154" s="41"/>
      <c r="M154" s="41"/>
      <c r="N154" s="41"/>
      <c r="O154" s="134"/>
    </row>
    <row r="155" spans="1:15" x14ac:dyDescent="0.15">
      <c r="A155" s="35" t="s">
        <v>236</v>
      </c>
      <c r="B155" s="44">
        <v>437</v>
      </c>
      <c r="C155" s="44" t="s">
        <v>237</v>
      </c>
      <c r="D155" s="36" t="s">
        <v>38</v>
      </c>
      <c r="E155" s="55">
        <v>110</v>
      </c>
      <c r="F155" s="36" t="s">
        <v>238</v>
      </c>
      <c r="G155" s="39">
        <v>3</v>
      </c>
      <c r="H155" s="44" t="s">
        <v>65</v>
      </c>
      <c r="I155" s="39">
        <v>7</v>
      </c>
      <c r="J155" s="41">
        <v>110000</v>
      </c>
      <c r="K155" s="41">
        <v>22120.38</v>
      </c>
      <c r="L155" s="41">
        <f>ROUND((K155*$C$8/1000),0)</f>
        <v>476184</v>
      </c>
      <c r="M155" s="41">
        <v>2706</v>
      </c>
      <c r="N155" s="41">
        <v>478890</v>
      </c>
      <c r="O155" s="134"/>
    </row>
    <row r="156" spans="1:15" x14ac:dyDescent="0.15">
      <c r="A156" s="35" t="s">
        <v>236</v>
      </c>
      <c r="B156" s="44">
        <v>437</v>
      </c>
      <c r="C156" s="44" t="s">
        <v>237</v>
      </c>
      <c r="D156" s="36" t="s">
        <v>38</v>
      </c>
      <c r="E156" s="55">
        <v>33</v>
      </c>
      <c r="F156" s="36" t="s">
        <v>239</v>
      </c>
      <c r="G156" s="39">
        <v>3</v>
      </c>
      <c r="H156" s="44" t="s">
        <v>65</v>
      </c>
      <c r="I156" s="39">
        <v>7</v>
      </c>
      <c r="J156" s="41">
        <v>33000</v>
      </c>
      <c r="K156" s="41">
        <v>6636.12</v>
      </c>
      <c r="L156" s="41">
        <f t="shared" ref="L156:L168" si="11">ROUND((K156*$C$8/1000),0)</f>
        <v>142855</v>
      </c>
      <c r="M156" s="41">
        <v>812</v>
      </c>
      <c r="N156" s="41">
        <v>143667</v>
      </c>
      <c r="O156" s="134"/>
    </row>
    <row r="157" spans="1:15" x14ac:dyDescent="0.15">
      <c r="A157" s="35" t="s">
        <v>236</v>
      </c>
      <c r="B157" s="44">
        <v>437</v>
      </c>
      <c r="C157" s="44" t="s">
        <v>237</v>
      </c>
      <c r="D157" s="36" t="s">
        <v>38</v>
      </c>
      <c r="E157" s="55">
        <v>260</v>
      </c>
      <c r="F157" s="36" t="s">
        <v>240</v>
      </c>
      <c r="G157" s="39">
        <v>4.2</v>
      </c>
      <c r="H157" s="44" t="s">
        <v>65</v>
      </c>
      <c r="I157" s="39">
        <v>20</v>
      </c>
      <c r="J157" s="41">
        <v>260000</v>
      </c>
      <c r="K157" s="41">
        <v>211214.62</v>
      </c>
      <c r="L157" s="41">
        <f t="shared" si="11"/>
        <v>4546807</v>
      </c>
      <c r="M157" s="41">
        <v>35996</v>
      </c>
      <c r="N157" s="41">
        <v>4582803</v>
      </c>
      <c r="O157" s="134"/>
    </row>
    <row r="158" spans="1:15" x14ac:dyDescent="0.15">
      <c r="A158" s="35" t="s">
        <v>236</v>
      </c>
      <c r="B158" s="44">
        <v>437</v>
      </c>
      <c r="C158" s="44" t="s">
        <v>237</v>
      </c>
      <c r="D158" s="36" t="s">
        <v>38</v>
      </c>
      <c r="E158" s="55">
        <v>68</v>
      </c>
      <c r="F158" s="36" t="s">
        <v>241</v>
      </c>
      <c r="G158" s="39">
        <v>4.2</v>
      </c>
      <c r="H158" s="44" t="s">
        <v>65</v>
      </c>
      <c r="I158" s="39">
        <v>20</v>
      </c>
      <c r="J158" s="41">
        <v>68000</v>
      </c>
      <c r="K158" s="41">
        <v>55240.75</v>
      </c>
      <c r="L158" s="41">
        <f t="shared" si="11"/>
        <v>1189165</v>
      </c>
      <c r="M158" s="41">
        <v>9414</v>
      </c>
      <c r="N158" s="41">
        <v>1198579</v>
      </c>
      <c r="O158" s="134"/>
    </row>
    <row r="159" spans="1:15" x14ac:dyDescent="0.15">
      <c r="A159" s="35" t="s">
        <v>242</v>
      </c>
      <c r="B159" s="44">
        <v>437</v>
      </c>
      <c r="C159" s="44" t="s">
        <v>237</v>
      </c>
      <c r="D159" s="36" t="s">
        <v>38</v>
      </c>
      <c r="E159" s="56">
        <v>132</v>
      </c>
      <c r="F159" s="36" t="s">
        <v>243</v>
      </c>
      <c r="G159" s="39">
        <v>4.2</v>
      </c>
      <c r="H159" s="44" t="s">
        <v>65</v>
      </c>
      <c r="I159" s="39">
        <v>20</v>
      </c>
      <c r="J159" s="41">
        <v>132000</v>
      </c>
      <c r="K159" s="41">
        <v>96701.21</v>
      </c>
      <c r="L159" s="41">
        <f t="shared" si="11"/>
        <v>2081682</v>
      </c>
      <c r="M159" s="41">
        <v>16480</v>
      </c>
      <c r="N159" s="41">
        <v>2098162</v>
      </c>
      <c r="O159" s="134"/>
    </row>
    <row r="160" spans="1:15" x14ac:dyDescent="0.15">
      <c r="A160" s="35" t="s">
        <v>244</v>
      </c>
      <c r="B160" s="44">
        <v>437</v>
      </c>
      <c r="C160" s="44" t="s">
        <v>237</v>
      </c>
      <c r="D160" s="36" t="s">
        <v>38</v>
      </c>
      <c r="E160" s="56">
        <v>55</v>
      </c>
      <c r="F160" s="36" t="s">
        <v>245</v>
      </c>
      <c r="G160" s="39">
        <v>4.2</v>
      </c>
      <c r="H160" s="44" t="s">
        <v>65</v>
      </c>
      <c r="I160" s="39">
        <v>20</v>
      </c>
      <c r="J160" s="41">
        <v>55000</v>
      </c>
      <c r="K160" s="41">
        <v>59572.63</v>
      </c>
      <c r="L160" s="41">
        <f t="shared" si="11"/>
        <v>1282417</v>
      </c>
      <c r="M160" s="41">
        <v>10152</v>
      </c>
      <c r="N160" s="41">
        <v>1292569</v>
      </c>
      <c r="O160" s="134"/>
    </row>
    <row r="161" spans="1:15" x14ac:dyDescent="0.15">
      <c r="A161" s="35" t="s">
        <v>244</v>
      </c>
      <c r="B161" s="44">
        <v>437</v>
      </c>
      <c r="C161" s="44" t="s">
        <v>237</v>
      </c>
      <c r="D161" s="36" t="s">
        <v>38</v>
      </c>
      <c r="E161" s="56">
        <v>1</v>
      </c>
      <c r="F161" s="36" t="s">
        <v>246</v>
      </c>
      <c r="G161" s="39">
        <v>4.2</v>
      </c>
      <c r="H161" s="44" t="s">
        <v>65</v>
      </c>
      <c r="I161" s="39">
        <v>20</v>
      </c>
      <c r="J161" s="41">
        <v>1000</v>
      </c>
      <c r="K161" s="41">
        <v>1241.0999999999999</v>
      </c>
      <c r="L161" s="41">
        <f t="shared" si="11"/>
        <v>26717</v>
      </c>
      <c r="M161" s="41">
        <v>212</v>
      </c>
      <c r="N161" s="41">
        <v>26929</v>
      </c>
      <c r="O161" s="134"/>
    </row>
    <row r="162" spans="1:15" x14ac:dyDescent="0.15">
      <c r="A162" s="35" t="s">
        <v>247</v>
      </c>
      <c r="B162" s="44">
        <v>437</v>
      </c>
      <c r="C162" s="44" t="s">
        <v>248</v>
      </c>
      <c r="D162" s="36" t="s">
        <v>38</v>
      </c>
      <c r="E162" s="37">
        <v>110</v>
      </c>
      <c r="F162" s="36" t="s">
        <v>249</v>
      </c>
      <c r="G162" s="39">
        <v>3</v>
      </c>
      <c r="H162" s="44" t="s">
        <v>65</v>
      </c>
      <c r="I162" s="39">
        <v>5.93</v>
      </c>
      <c r="J162" s="41">
        <v>110000</v>
      </c>
      <c r="K162" s="41">
        <v>33740.559999999998</v>
      </c>
      <c r="L162" s="41">
        <f t="shared" si="11"/>
        <v>726331</v>
      </c>
      <c r="M162" s="41">
        <v>4127</v>
      </c>
      <c r="N162" s="41">
        <v>730458</v>
      </c>
      <c r="O162" s="134"/>
    </row>
    <row r="163" spans="1:15" x14ac:dyDescent="0.15">
      <c r="A163" s="35" t="s">
        <v>250</v>
      </c>
      <c r="B163" s="44">
        <v>437</v>
      </c>
      <c r="C163" s="44" t="s">
        <v>248</v>
      </c>
      <c r="D163" s="36" t="s">
        <v>38</v>
      </c>
      <c r="E163" s="37">
        <v>33</v>
      </c>
      <c r="F163" s="36" t="s">
        <v>251</v>
      </c>
      <c r="G163" s="39">
        <v>3</v>
      </c>
      <c r="H163" s="44" t="s">
        <v>65</v>
      </c>
      <c r="I163" s="39">
        <v>5.93</v>
      </c>
      <c r="J163" s="41">
        <v>33000</v>
      </c>
      <c r="K163" s="41">
        <v>10122.17</v>
      </c>
      <c r="L163" s="41">
        <f t="shared" si="11"/>
        <v>217899</v>
      </c>
      <c r="M163" s="41">
        <v>1238</v>
      </c>
      <c r="N163" s="41">
        <v>219137</v>
      </c>
      <c r="O163" s="134"/>
    </row>
    <row r="164" spans="1:15" x14ac:dyDescent="0.15">
      <c r="A164" s="35" t="s">
        <v>247</v>
      </c>
      <c r="B164" s="44">
        <v>437</v>
      </c>
      <c r="C164" s="44" t="s">
        <v>248</v>
      </c>
      <c r="D164" s="36" t="s">
        <v>38</v>
      </c>
      <c r="E164" s="37">
        <v>375</v>
      </c>
      <c r="F164" s="36" t="s">
        <v>252</v>
      </c>
      <c r="G164" s="39">
        <v>4.2</v>
      </c>
      <c r="H164" s="44" t="s">
        <v>65</v>
      </c>
      <c r="I164" s="39">
        <v>19.75</v>
      </c>
      <c r="J164" s="41">
        <v>375000</v>
      </c>
      <c r="K164" s="41">
        <v>323398.94</v>
      </c>
      <c r="L164" s="41">
        <f t="shared" si="11"/>
        <v>6961793</v>
      </c>
      <c r="M164" s="41">
        <v>55113</v>
      </c>
      <c r="N164" s="41">
        <v>7016906</v>
      </c>
      <c r="O164" s="134"/>
    </row>
    <row r="165" spans="1:15" x14ac:dyDescent="0.15">
      <c r="A165" s="35" t="s">
        <v>247</v>
      </c>
      <c r="B165" s="44">
        <v>437</v>
      </c>
      <c r="C165" s="44" t="s">
        <v>248</v>
      </c>
      <c r="D165" s="36" t="s">
        <v>38</v>
      </c>
      <c r="E165" s="37">
        <v>99</v>
      </c>
      <c r="F165" s="36" t="s">
        <v>253</v>
      </c>
      <c r="G165" s="39">
        <v>4.2</v>
      </c>
      <c r="H165" s="44" t="s">
        <v>65</v>
      </c>
      <c r="I165" s="39">
        <v>19.75</v>
      </c>
      <c r="J165" s="41">
        <v>99000</v>
      </c>
      <c r="K165" s="41">
        <v>85377.3</v>
      </c>
      <c r="L165" s="41">
        <f t="shared" si="11"/>
        <v>1837913</v>
      </c>
      <c r="M165" s="41">
        <v>14549</v>
      </c>
      <c r="N165" s="41">
        <v>1852462</v>
      </c>
      <c r="O165" s="134"/>
    </row>
    <row r="166" spans="1:15" x14ac:dyDescent="0.15">
      <c r="A166" s="35" t="s">
        <v>247</v>
      </c>
      <c r="B166" s="44">
        <v>437</v>
      </c>
      <c r="C166" s="44" t="s">
        <v>248</v>
      </c>
      <c r="D166" s="36" t="s">
        <v>38</v>
      </c>
      <c r="E166" s="37">
        <v>93</v>
      </c>
      <c r="F166" s="36" t="s">
        <v>254</v>
      </c>
      <c r="G166" s="39">
        <v>4.2</v>
      </c>
      <c r="H166" s="44" t="s">
        <v>65</v>
      </c>
      <c r="I166" s="39">
        <v>19.75</v>
      </c>
      <c r="J166" s="41">
        <v>93000</v>
      </c>
      <c r="K166" s="41">
        <v>76339.89</v>
      </c>
      <c r="L166" s="41">
        <f t="shared" si="11"/>
        <v>1643365</v>
      </c>
      <c r="M166" s="41">
        <v>13010</v>
      </c>
      <c r="N166" s="41">
        <v>1656375</v>
      </c>
      <c r="O166" s="134"/>
    </row>
    <row r="167" spans="1:15" x14ac:dyDescent="0.15">
      <c r="A167" s="35" t="s">
        <v>255</v>
      </c>
      <c r="B167" s="44">
        <v>437</v>
      </c>
      <c r="C167" s="44" t="s">
        <v>248</v>
      </c>
      <c r="D167" s="36" t="s">
        <v>38</v>
      </c>
      <c r="E167" s="37">
        <v>122</v>
      </c>
      <c r="F167" s="36" t="s">
        <v>256</v>
      </c>
      <c r="G167" s="39">
        <v>4.2</v>
      </c>
      <c r="H167" s="44" t="s">
        <v>65</v>
      </c>
      <c r="I167" s="39">
        <v>19.75</v>
      </c>
      <c r="J167" s="41">
        <v>122000</v>
      </c>
      <c r="K167" s="41">
        <v>125708.8</v>
      </c>
      <c r="L167" s="41">
        <f t="shared" si="11"/>
        <v>2706127</v>
      </c>
      <c r="M167" s="41">
        <v>21424</v>
      </c>
      <c r="N167" s="41">
        <v>2727551</v>
      </c>
      <c r="O167" s="134"/>
    </row>
    <row r="168" spans="1:15" x14ac:dyDescent="0.15">
      <c r="A168" s="35" t="s">
        <v>255</v>
      </c>
      <c r="B168" s="44">
        <v>437</v>
      </c>
      <c r="C168" s="44" t="s">
        <v>248</v>
      </c>
      <c r="D168" s="36" t="s">
        <v>38</v>
      </c>
      <c r="E168" s="37">
        <v>1</v>
      </c>
      <c r="F168" s="36" t="s">
        <v>257</v>
      </c>
      <c r="G168" s="39">
        <v>4.2</v>
      </c>
      <c r="H168" s="44" t="s">
        <v>65</v>
      </c>
      <c r="I168" s="39">
        <v>19.75</v>
      </c>
      <c r="J168" s="41">
        <v>1000</v>
      </c>
      <c r="K168" s="41">
        <v>1174.8499999999999</v>
      </c>
      <c r="L168" s="41">
        <f t="shared" si="11"/>
        <v>25291</v>
      </c>
      <c r="M168" s="41">
        <v>200</v>
      </c>
      <c r="N168" s="41">
        <v>25491</v>
      </c>
      <c r="O168" s="134"/>
    </row>
    <row r="169" spans="1:15" x14ac:dyDescent="0.15">
      <c r="A169" s="35"/>
      <c r="B169" s="44"/>
      <c r="C169" s="44"/>
      <c r="D169" s="36"/>
      <c r="E169" s="37"/>
      <c r="F169" s="36"/>
      <c r="G169" s="39"/>
      <c r="H169" s="44"/>
      <c r="I169" s="39"/>
      <c r="J169" s="41"/>
      <c r="K169" s="41"/>
      <c r="L169" s="41"/>
      <c r="M169" s="41"/>
      <c r="N169" s="41"/>
      <c r="O169" s="134"/>
    </row>
    <row r="170" spans="1:15" x14ac:dyDescent="0.15">
      <c r="A170" s="35" t="s">
        <v>258</v>
      </c>
      <c r="B170" s="44">
        <v>441</v>
      </c>
      <c r="C170" s="44" t="s">
        <v>259</v>
      </c>
      <c r="D170" s="36" t="s">
        <v>232</v>
      </c>
      <c r="E170" s="37">
        <v>17200000</v>
      </c>
      <c r="F170" s="36" t="s">
        <v>260</v>
      </c>
      <c r="G170" s="39">
        <v>6</v>
      </c>
      <c r="H170" s="44" t="s">
        <v>261</v>
      </c>
      <c r="I170" s="39">
        <v>4</v>
      </c>
      <c r="J170" s="41">
        <v>17200000000</v>
      </c>
      <c r="K170" s="41">
        <v>0</v>
      </c>
      <c r="L170" s="41">
        <f>ROUND((K170/1000),0)</f>
        <v>0</v>
      </c>
      <c r="M170" s="41">
        <v>0</v>
      </c>
      <c r="N170" s="41">
        <v>0</v>
      </c>
      <c r="O170" s="41"/>
    </row>
    <row r="171" spans="1:15" x14ac:dyDescent="0.15">
      <c r="A171" s="35" t="s">
        <v>262</v>
      </c>
      <c r="B171" s="44">
        <v>441</v>
      </c>
      <c r="C171" s="44" t="s">
        <v>259</v>
      </c>
      <c r="D171" s="36" t="s">
        <v>232</v>
      </c>
      <c r="E171" s="37">
        <v>2500000</v>
      </c>
      <c r="F171" s="36" t="s">
        <v>263</v>
      </c>
      <c r="G171" s="39">
        <v>10</v>
      </c>
      <c r="H171" s="44" t="s">
        <v>261</v>
      </c>
      <c r="I171" s="39">
        <v>4</v>
      </c>
      <c r="J171" s="41">
        <v>2500000000</v>
      </c>
      <c r="K171" s="41">
        <v>0</v>
      </c>
      <c r="L171" s="41">
        <f>ROUND((K171/1000),0)</f>
        <v>0</v>
      </c>
      <c r="M171" s="41">
        <v>0</v>
      </c>
      <c r="N171" s="41">
        <v>0</v>
      </c>
      <c r="O171" s="41"/>
    </row>
    <row r="172" spans="1:15" x14ac:dyDescent="0.15">
      <c r="A172" s="35" t="s">
        <v>264</v>
      </c>
      <c r="B172" s="44">
        <v>442</v>
      </c>
      <c r="C172" s="44" t="s">
        <v>265</v>
      </c>
      <c r="D172" s="36" t="s">
        <v>232</v>
      </c>
      <c r="E172" s="37">
        <v>30700000</v>
      </c>
      <c r="F172" s="36" t="s">
        <v>266</v>
      </c>
      <c r="G172" s="39">
        <v>6</v>
      </c>
      <c r="H172" s="44" t="s">
        <v>135</v>
      </c>
      <c r="I172" s="39">
        <v>6.25</v>
      </c>
      <c r="J172" s="41">
        <v>30700000000</v>
      </c>
      <c r="K172" s="41">
        <v>0</v>
      </c>
      <c r="L172" s="41">
        <f>ROUND((K172/1000),0)</f>
        <v>0</v>
      </c>
      <c r="M172" s="41">
        <v>0</v>
      </c>
      <c r="N172" s="41">
        <v>0</v>
      </c>
      <c r="O172" s="41"/>
    </row>
    <row r="173" spans="1:15" x14ac:dyDescent="0.15">
      <c r="A173" s="35" t="s">
        <v>264</v>
      </c>
      <c r="B173" s="44">
        <v>442</v>
      </c>
      <c r="C173" s="44" t="s">
        <v>265</v>
      </c>
      <c r="D173" s="36" t="s">
        <v>232</v>
      </c>
      <c r="E173" s="37">
        <v>18000</v>
      </c>
      <c r="F173" s="36" t="s">
        <v>267</v>
      </c>
      <c r="G173" s="39">
        <v>0</v>
      </c>
      <c r="H173" s="44" t="s">
        <v>135</v>
      </c>
      <c r="I173" s="39">
        <v>6.5</v>
      </c>
      <c r="J173" s="41">
        <v>18000000</v>
      </c>
      <c r="K173" s="41">
        <v>0</v>
      </c>
      <c r="L173" s="41">
        <f>ROUND((K173/1000),0)</f>
        <v>0</v>
      </c>
      <c r="M173" s="41">
        <v>0</v>
      </c>
      <c r="N173" s="41">
        <v>0</v>
      </c>
      <c r="O173" s="41"/>
    </row>
    <row r="174" spans="1:15" x14ac:dyDescent="0.15">
      <c r="A174" s="35" t="s">
        <v>69</v>
      </c>
      <c r="B174" s="44">
        <v>449</v>
      </c>
      <c r="C174" s="44" t="s">
        <v>268</v>
      </c>
      <c r="D174" s="36" t="s">
        <v>38</v>
      </c>
      <c r="E174" s="37">
        <v>162</v>
      </c>
      <c r="F174" s="36" t="s">
        <v>207</v>
      </c>
      <c r="G174" s="39">
        <v>4.8</v>
      </c>
      <c r="H174" s="36" t="s">
        <v>57</v>
      </c>
      <c r="I174" s="39">
        <v>7.75</v>
      </c>
      <c r="J174" s="41">
        <v>162000</v>
      </c>
      <c r="K174" s="41">
        <v>60769.38</v>
      </c>
      <c r="L174" s="41">
        <f>ROUND((K174*$C$8/1000),0)</f>
        <v>1308179</v>
      </c>
      <c r="M174" s="41">
        <v>9939</v>
      </c>
      <c r="N174" s="41">
        <v>1318118</v>
      </c>
      <c r="O174" s="134"/>
    </row>
    <row r="175" spans="1:15" x14ac:dyDescent="0.15">
      <c r="A175" s="35" t="s">
        <v>269</v>
      </c>
      <c r="B175" s="44">
        <v>449</v>
      </c>
      <c r="C175" s="44" t="s">
        <v>268</v>
      </c>
      <c r="D175" s="36" t="s">
        <v>38</v>
      </c>
      <c r="E175" s="37">
        <v>50</v>
      </c>
      <c r="F175" s="36" t="s">
        <v>208</v>
      </c>
      <c r="G175" s="39">
        <v>5.4</v>
      </c>
      <c r="H175" s="36" t="s">
        <v>57</v>
      </c>
      <c r="I175" s="39">
        <v>14.75</v>
      </c>
      <c r="J175" s="41">
        <v>50000</v>
      </c>
      <c r="K175" s="41">
        <v>65593.64</v>
      </c>
      <c r="L175" s="41">
        <f>ROUND((K175*$C$8/1000),0)</f>
        <v>1412031</v>
      </c>
      <c r="M175" s="41">
        <v>0</v>
      </c>
      <c r="N175" s="41">
        <v>1412031</v>
      </c>
      <c r="O175" s="134"/>
    </row>
    <row r="176" spans="1:15" x14ac:dyDescent="0.15">
      <c r="A176" s="35" t="s">
        <v>269</v>
      </c>
      <c r="B176" s="44">
        <v>449</v>
      </c>
      <c r="C176" s="44" t="s">
        <v>268</v>
      </c>
      <c r="D176" s="36" t="s">
        <v>38</v>
      </c>
      <c r="E176" s="37">
        <v>59.52</v>
      </c>
      <c r="F176" s="36" t="s">
        <v>209</v>
      </c>
      <c r="G176" s="39">
        <v>4.5</v>
      </c>
      <c r="H176" s="36" t="s">
        <v>57</v>
      </c>
      <c r="I176" s="39">
        <v>15</v>
      </c>
      <c r="J176" s="41">
        <v>59520</v>
      </c>
      <c r="K176" s="41">
        <v>74701.8</v>
      </c>
      <c r="L176" s="41">
        <f>ROUND((K176*$C$8/1000),0)</f>
        <v>1608102</v>
      </c>
      <c r="M176" s="41">
        <v>0</v>
      </c>
      <c r="N176" s="41">
        <v>1608102</v>
      </c>
      <c r="O176" s="134"/>
    </row>
    <row r="177" spans="1:15" x14ac:dyDescent="0.15">
      <c r="A177" s="35" t="s">
        <v>270</v>
      </c>
      <c r="B177" s="44">
        <v>458</v>
      </c>
      <c r="C177" s="44" t="s">
        <v>271</v>
      </c>
      <c r="D177" s="36" t="s">
        <v>232</v>
      </c>
      <c r="E177" s="37">
        <v>16320000</v>
      </c>
      <c r="F177" s="36" t="s">
        <v>272</v>
      </c>
      <c r="G177" s="39">
        <v>6</v>
      </c>
      <c r="H177" s="44" t="s">
        <v>135</v>
      </c>
      <c r="I177" s="39">
        <v>4</v>
      </c>
      <c r="J177" s="41">
        <v>16320000000</v>
      </c>
      <c r="K177" s="41">
        <v>0</v>
      </c>
      <c r="L177" s="41">
        <f>ROUND((K177/1000),0)</f>
        <v>0</v>
      </c>
      <c r="M177" s="41"/>
      <c r="N177" s="41"/>
      <c r="O177" s="134"/>
    </row>
    <row r="178" spans="1:15" x14ac:dyDescent="0.15">
      <c r="A178" s="35" t="s">
        <v>129</v>
      </c>
      <c r="B178" s="44">
        <v>458</v>
      </c>
      <c r="C178" s="44" t="s">
        <v>271</v>
      </c>
      <c r="D178" s="36" t="s">
        <v>232</v>
      </c>
      <c r="E178" s="37">
        <v>3500000</v>
      </c>
      <c r="F178" s="36" t="s">
        <v>273</v>
      </c>
      <c r="G178" s="39">
        <v>10</v>
      </c>
      <c r="H178" s="44" t="s">
        <v>135</v>
      </c>
      <c r="I178" s="39">
        <v>6.1666600000000003</v>
      </c>
      <c r="J178" s="41">
        <v>3500000000</v>
      </c>
      <c r="K178" s="41">
        <v>0</v>
      </c>
      <c r="L178" s="41">
        <v>0</v>
      </c>
      <c r="M178" s="41"/>
      <c r="N178" s="41"/>
      <c r="O178" s="134"/>
    </row>
    <row r="179" spans="1:15" x14ac:dyDescent="0.15">
      <c r="A179" s="35" t="s">
        <v>129</v>
      </c>
      <c r="B179" s="44">
        <v>458</v>
      </c>
      <c r="C179" s="44" t="s">
        <v>271</v>
      </c>
      <c r="D179" s="36" t="s">
        <v>232</v>
      </c>
      <c r="E179" s="37">
        <v>1000</v>
      </c>
      <c r="F179" s="36" t="s">
        <v>274</v>
      </c>
      <c r="G179" s="39">
        <v>10</v>
      </c>
      <c r="H179" s="44" t="s">
        <v>135</v>
      </c>
      <c r="I179" s="39">
        <v>6.1666600000000003</v>
      </c>
      <c r="J179" s="41">
        <v>1000000</v>
      </c>
      <c r="K179" s="41">
        <v>0</v>
      </c>
      <c r="L179" s="41">
        <f>ROUND((K179/1000),0)</f>
        <v>0</v>
      </c>
      <c r="M179" s="41"/>
      <c r="N179" s="41"/>
      <c r="O179" s="134"/>
    </row>
    <row r="180" spans="1:15" x14ac:dyDescent="0.15">
      <c r="A180" s="35"/>
      <c r="B180" s="44"/>
      <c r="C180" s="44"/>
      <c r="D180" s="36"/>
      <c r="E180" s="37"/>
      <c r="F180" s="36"/>
      <c r="G180" s="39"/>
      <c r="H180" s="44"/>
      <c r="I180" s="39"/>
      <c r="J180" s="41"/>
      <c r="K180" s="41"/>
      <c r="L180" s="41"/>
      <c r="M180" s="41"/>
      <c r="N180" s="41"/>
      <c r="O180" s="134"/>
    </row>
    <row r="181" spans="1:15" x14ac:dyDescent="0.15">
      <c r="A181" s="35" t="s">
        <v>264</v>
      </c>
      <c r="B181" s="44">
        <v>471</v>
      </c>
      <c r="C181" s="44" t="s">
        <v>275</v>
      </c>
      <c r="D181" s="36" t="s">
        <v>232</v>
      </c>
      <c r="E181" s="37">
        <v>35250000</v>
      </c>
      <c r="F181" s="36" t="s">
        <v>276</v>
      </c>
      <c r="G181" s="39">
        <v>6.5</v>
      </c>
      <c r="H181" s="44" t="s">
        <v>135</v>
      </c>
      <c r="I181" s="39">
        <v>7</v>
      </c>
      <c r="J181" s="41">
        <v>35250000000</v>
      </c>
      <c r="K181" s="41">
        <v>23336409450</v>
      </c>
      <c r="L181" s="41">
        <f t="shared" ref="L181:L187" si="12">ROUND((K181/1000),0)</f>
        <v>23336409</v>
      </c>
      <c r="M181" s="41">
        <v>366194</v>
      </c>
      <c r="N181" s="41">
        <v>23702603</v>
      </c>
      <c r="O181" s="134"/>
    </row>
    <row r="182" spans="1:15" x14ac:dyDescent="0.15">
      <c r="A182" s="35" t="s">
        <v>264</v>
      </c>
      <c r="B182" s="44">
        <v>471</v>
      </c>
      <c r="C182" s="44" t="s">
        <v>275</v>
      </c>
      <c r="D182" s="36" t="s">
        <v>232</v>
      </c>
      <c r="E182" s="37">
        <v>4750000</v>
      </c>
      <c r="F182" s="36" t="s">
        <v>277</v>
      </c>
      <c r="G182" s="39">
        <v>0</v>
      </c>
      <c r="H182" s="44" t="s">
        <v>135</v>
      </c>
      <c r="I182" s="39">
        <v>7.25</v>
      </c>
      <c r="J182" s="41">
        <v>4750000000</v>
      </c>
      <c r="K182" s="41">
        <v>4750000000</v>
      </c>
      <c r="L182" s="41">
        <f t="shared" si="12"/>
        <v>4750000</v>
      </c>
      <c r="M182" s="41">
        <v>0</v>
      </c>
      <c r="N182" s="41">
        <v>4750000</v>
      </c>
      <c r="O182" s="134"/>
    </row>
    <row r="183" spans="1:15" x14ac:dyDescent="0.15">
      <c r="A183" s="35" t="s">
        <v>136</v>
      </c>
      <c r="B183" s="44">
        <v>472</v>
      </c>
      <c r="C183" s="44" t="s">
        <v>278</v>
      </c>
      <c r="D183" s="36" t="s">
        <v>232</v>
      </c>
      <c r="E183" s="37">
        <v>15700000</v>
      </c>
      <c r="F183" s="36" t="s">
        <v>71</v>
      </c>
      <c r="G183" s="39">
        <v>6</v>
      </c>
      <c r="H183" s="44" t="s">
        <v>135</v>
      </c>
      <c r="I183" s="39">
        <v>4</v>
      </c>
      <c r="J183" s="41">
        <v>15700000000</v>
      </c>
      <c r="K183" s="41">
        <v>0</v>
      </c>
      <c r="L183" s="41">
        <f t="shared" si="12"/>
        <v>0</v>
      </c>
      <c r="M183" s="41"/>
      <c r="N183" s="41"/>
      <c r="O183" s="134"/>
    </row>
    <row r="184" spans="1:15" x14ac:dyDescent="0.15">
      <c r="A184" s="35" t="s">
        <v>136</v>
      </c>
      <c r="B184" s="44">
        <v>472</v>
      </c>
      <c r="C184" s="44" t="s">
        <v>278</v>
      </c>
      <c r="D184" s="36" t="s">
        <v>232</v>
      </c>
      <c r="E184" s="37">
        <v>500000</v>
      </c>
      <c r="F184" s="36" t="s">
        <v>73</v>
      </c>
      <c r="G184" s="39" t="s">
        <v>279</v>
      </c>
      <c r="H184" s="44" t="s">
        <v>135</v>
      </c>
      <c r="I184" s="39">
        <v>6</v>
      </c>
      <c r="J184" s="41">
        <v>500000000</v>
      </c>
      <c r="K184" s="41">
        <v>0</v>
      </c>
      <c r="L184" s="41">
        <f t="shared" si="12"/>
        <v>0</v>
      </c>
      <c r="M184" s="41"/>
      <c r="N184" s="41"/>
      <c r="O184" s="134"/>
    </row>
    <row r="185" spans="1:15" x14ac:dyDescent="0.15">
      <c r="A185" s="35" t="s">
        <v>136</v>
      </c>
      <c r="B185" s="44">
        <v>472</v>
      </c>
      <c r="C185" s="44" t="s">
        <v>278</v>
      </c>
      <c r="D185" s="36" t="s">
        <v>232</v>
      </c>
      <c r="E185" s="37">
        <v>1000</v>
      </c>
      <c r="F185" s="36" t="s">
        <v>123</v>
      </c>
      <c r="G185" s="39">
        <v>10</v>
      </c>
      <c r="H185" s="44" t="s">
        <v>135</v>
      </c>
      <c r="I185" s="39">
        <v>6</v>
      </c>
      <c r="J185" s="41">
        <v>1000000</v>
      </c>
      <c r="K185" s="41">
        <v>0</v>
      </c>
      <c r="L185" s="41">
        <f t="shared" si="12"/>
        <v>0</v>
      </c>
      <c r="M185" s="41"/>
      <c r="N185" s="41"/>
      <c r="O185" s="41"/>
    </row>
    <row r="186" spans="1:15" x14ac:dyDescent="0.15">
      <c r="A186" s="35" t="s">
        <v>264</v>
      </c>
      <c r="B186" s="44">
        <v>473</v>
      </c>
      <c r="C186" s="44" t="s">
        <v>280</v>
      </c>
      <c r="D186" s="36" t="s">
        <v>232</v>
      </c>
      <c r="E186" s="37">
        <v>13000000</v>
      </c>
      <c r="F186" s="36" t="s">
        <v>281</v>
      </c>
      <c r="G186" s="39">
        <v>6.5</v>
      </c>
      <c r="H186" s="44" t="s">
        <v>135</v>
      </c>
      <c r="I186" s="39">
        <v>5.25</v>
      </c>
      <c r="J186" s="41">
        <v>13000000000</v>
      </c>
      <c r="K186" s="41">
        <v>0</v>
      </c>
      <c r="L186" s="41">
        <f t="shared" si="12"/>
        <v>0</v>
      </c>
      <c r="M186" s="41"/>
      <c r="N186" s="41"/>
      <c r="O186" s="134"/>
    </row>
    <row r="187" spans="1:15" x14ac:dyDescent="0.15">
      <c r="A187" s="35" t="s">
        <v>264</v>
      </c>
      <c r="B187" s="44">
        <v>473</v>
      </c>
      <c r="C187" s="44" t="s">
        <v>280</v>
      </c>
      <c r="D187" s="36" t="s">
        <v>232</v>
      </c>
      <c r="E187" s="37">
        <v>10000</v>
      </c>
      <c r="F187" s="36" t="s">
        <v>282</v>
      </c>
      <c r="G187" s="39">
        <v>0</v>
      </c>
      <c r="H187" s="44" t="s">
        <v>135</v>
      </c>
      <c r="I187" s="39">
        <v>5.5</v>
      </c>
      <c r="J187" s="41">
        <v>10000000</v>
      </c>
      <c r="K187" s="41">
        <v>0</v>
      </c>
      <c r="L187" s="41">
        <f t="shared" si="12"/>
        <v>0</v>
      </c>
      <c r="M187" s="41"/>
      <c r="N187" s="41"/>
      <c r="O187" s="134"/>
    </row>
    <row r="188" spans="1:15" x14ac:dyDescent="0.15">
      <c r="A188" s="35" t="s">
        <v>136</v>
      </c>
      <c r="B188" s="44">
        <v>486</v>
      </c>
      <c r="C188" s="44" t="s">
        <v>283</v>
      </c>
      <c r="D188" s="36" t="s">
        <v>38</v>
      </c>
      <c r="E188" s="37">
        <v>450</v>
      </c>
      <c r="F188" s="36" t="s">
        <v>109</v>
      </c>
      <c r="G188" s="39">
        <v>4.25</v>
      </c>
      <c r="H188" s="44" t="s">
        <v>65</v>
      </c>
      <c r="I188" s="39">
        <v>19.5</v>
      </c>
      <c r="J188" s="41">
        <v>450000</v>
      </c>
      <c r="K188" s="41">
        <v>346752</v>
      </c>
      <c r="L188" s="41">
        <f>ROUND((K188*$C$8/1000),0)</f>
        <v>7464513</v>
      </c>
      <c r="M188" s="41">
        <v>30277</v>
      </c>
      <c r="N188" s="41">
        <v>7494790</v>
      </c>
      <c r="O188" s="134"/>
    </row>
    <row r="189" spans="1:15" x14ac:dyDescent="0.15">
      <c r="A189" s="35" t="s">
        <v>284</v>
      </c>
      <c r="B189" s="44">
        <v>486</v>
      </c>
      <c r="C189" s="44" t="s">
        <v>283</v>
      </c>
      <c r="D189" s="36" t="s">
        <v>38</v>
      </c>
      <c r="E189" s="37">
        <v>50</v>
      </c>
      <c r="F189" s="36" t="s">
        <v>111</v>
      </c>
      <c r="G189" s="39">
        <v>8</v>
      </c>
      <c r="H189" s="44" t="s">
        <v>65</v>
      </c>
      <c r="I189" s="39">
        <v>23.25</v>
      </c>
      <c r="J189" s="41">
        <v>50000</v>
      </c>
      <c r="K189" s="41">
        <v>50000</v>
      </c>
      <c r="L189" s="41">
        <f>ROUND((K189*$C$8/1000),0)</f>
        <v>1076348</v>
      </c>
      <c r="M189" s="41">
        <v>456888</v>
      </c>
      <c r="N189" s="41">
        <v>1533236</v>
      </c>
      <c r="O189" s="134"/>
    </row>
    <row r="190" spans="1:15" x14ac:dyDescent="0.15">
      <c r="A190" s="35" t="s">
        <v>285</v>
      </c>
      <c r="B190" s="44">
        <v>486</v>
      </c>
      <c r="C190" s="44" t="s">
        <v>286</v>
      </c>
      <c r="D190" s="36" t="s">
        <v>38</v>
      </c>
      <c r="E190" s="37">
        <v>427</v>
      </c>
      <c r="F190" s="36" t="s">
        <v>205</v>
      </c>
      <c r="G190" s="39">
        <v>4</v>
      </c>
      <c r="H190" s="44" t="s">
        <v>65</v>
      </c>
      <c r="I190" s="39">
        <v>20</v>
      </c>
      <c r="J190" s="41">
        <v>427000</v>
      </c>
      <c r="K190" s="41">
        <v>356784</v>
      </c>
      <c r="L190" s="41">
        <f>ROUND((K190*$C$8/1000),0)</f>
        <v>7680471</v>
      </c>
      <c r="M190" s="41">
        <v>29352</v>
      </c>
      <c r="N190" s="41">
        <v>7709823</v>
      </c>
      <c r="O190" s="134"/>
    </row>
    <row r="191" spans="1:15" x14ac:dyDescent="0.15">
      <c r="A191" s="35" t="s">
        <v>285</v>
      </c>
      <c r="B191" s="44">
        <v>486</v>
      </c>
      <c r="C191" s="44" t="s">
        <v>286</v>
      </c>
      <c r="D191" s="36" t="s">
        <v>38</v>
      </c>
      <c r="E191" s="37">
        <v>37</v>
      </c>
      <c r="F191" s="36" t="s">
        <v>287</v>
      </c>
      <c r="G191" s="39">
        <v>4</v>
      </c>
      <c r="H191" s="44" t="s">
        <v>65</v>
      </c>
      <c r="I191" s="39">
        <v>20</v>
      </c>
      <c r="J191" s="41">
        <v>37000</v>
      </c>
      <c r="K191" s="41">
        <v>37000</v>
      </c>
      <c r="L191" s="41">
        <f>ROUND((K191*$C$8/1000),0)</f>
        <v>796497</v>
      </c>
      <c r="M191" s="41">
        <v>102877</v>
      </c>
      <c r="N191" s="41">
        <v>899374</v>
      </c>
      <c r="O191" s="134"/>
    </row>
    <row r="192" spans="1:15" x14ac:dyDescent="0.15">
      <c r="A192" s="35" t="s">
        <v>285</v>
      </c>
      <c r="B192" s="44">
        <v>486</v>
      </c>
      <c r="C192" s="44" t="s">
        <v>286</v>
      </c>
      <c r="D192" s="36" t="s">
        <v>38</v>
      </c>
      <c r="E192" s="37">
        <v>59</v>
      </c>
      <c r="F192" s="36" t="s">
        <v>288</v>
      </c>
      <c r="G192" s="39">
        <v>7</v>
      </c>
      <c r="H192" s="44" t="s">
        <v>65</v>
      </c>
      <c r="I192" s="39">
        <v>21.75</v>
      </c>
      <c r="J192" s="41">
        <v>59000</v>
      </c>
      <c r="K192" s="41">
        <v>59000</v>
      </c>
      <c r="L192" s="41">
        <f>ROUND((K192*$C$8/1000),0)</f>
        <v>1270090</v>
      </c>
      <c r="M192" s="41">
        <v>296093</v>
      </c>
      <c r="N192" s="41">
        <v>1566183</v>
      </c>
      <c r="O192" s="134"/>
    </row>
    <row r="193" spans="1:15" x14ac:dyDescent="0.15">
      <c r="A193" s="35"/>
      <c r="B193" s="44"/>
      <c r="C193" s="44"/>
      <c r="D193" s="36"/>
      <c r="E193" s="37"/>
      <c r="F193" s="36"/>
      <c r="G193" s="39"/>
      <c r="H193" s="44"/>
      <c r="I193" s="39"/>
      <c r="J193" s="41"/>
      <c r="K193" s="41"/>
      <c r="L193" s="41"/>
      <c r="M193" s="41"/>
      <c r="N193" s="41"/>
      <c r="O193" s="134"/>
    </row>
    <row r="194" spans="1:15" x14ac:dyDescent="0.15">
      <c r="A194" s="35" t="s">
        <v>264</v>
      </c>
      <c r="B194" s="44">
        <v>490</v>
      </c>
      <c r="C194" s="44" t="s">
        <v>289</v>
      </c>
      <c r="D194" s="36" t="s">
        <v>232</v>
      </c>
      <c r="E194" s="37">
        <v>15000000</v>
      </c>
      <c r="F194" s="36" t="s">
        <v>290</v>
      </c>
      <c r="G194" s="39">
        <v>6.25</v>
      </c>
      <c r="H194" s="44" t="s">
        <v>135</v>
      </c>
      <c r="I194" s="39">
        <v>6.25</v>
      </c>
      <c r="J194" s="41">
        <v>15000000000</v>
      </c>
      <c r="K194" s="41">
        <v>0</v>
      </c>
      <c r="L194" s="41">
        <f>ROUND((K194/1000),0)</f>
        <v>0</v>
      </c>
      <c r="M194" s="41"/>
      <c r="N194" s="41"/>
      <c r="O194" s="134"/>
    </row>
    <row r="195" spans="1:15" x14ac:dyDescent="0.15">
      <c r="A195" s="35" t="s">
        <v>264</v>
      </c>
      <c r="B195" s="44">
        <v>490</v>
      </c>
      <c r="C195" s="44" t="s">
        <v>289</v>
      </c>
      <c r="D195" s="36" t="s">
        <v>232</v>
      </c>
      <c r="E195" s="37">
        <v>10000000</v>
      </c>
      <c r="F195" s="36" t="s">
        <v>291</v>
      </c>
      <c r="G195" s="39">
        <v>0</v>
      </c>
      <c r="H195" s="44" t="s">
        <v>135</v>
      </c>
      <c r="I195" s="39">
        <v>6.5</v>
      </c>
      <c r="J195" s="41">
        <v>10000000000</v>
      </c>
      <c r="K195" s="41">
        <v>0</v>
      </c>
      <c r="L195" s="41">
        <f>ROUND((K195/1000),0)</f>
        <v>0</v>
      </c>
      <c r="M195" s="41"/>
      <c r="N195" s="41"/>
      <c r="O195" s="134"/>
    </row>
    <row r="196" spans="1:15" x14ac:dyDescent="0.15">
      <c r="A196" s="35" t="s">
        <v>292</v>
      </c>
      <c r="B196" s="44">
        <v>490</v>
      </c>
      <c r="C196" s="44" t="s">
        <v>293</v>
      </c>
      <c r="D196" s="36" t="s">
        <v>232</v>
      </c>
      <c r="E196" s="37">
        <v>16800000</v>
      </c>
      <c r="F196" s="36" t="s">
        <v>294</v>
      </c>
      <c r="G196" s="39">
        <v>6.5</v>
      </c>
      <c r="H196" s="44" t="s">
        <v>135</v>
      </c>
      <c r="I196" s="39">
        <v>5.75</v>
      </c>
      <c r="J196" s="41">
        <v>16800000000</v>
      </c>
      <c r="K196" s="41">
        <v>0</v>
      </c>
      <c r="L196" s="41">
        <f>ROUND((K196/1000),0)</f>
        <v>0</v>
      </c>
      <c r="M196" s="41"/>
      <c r="N196" s="41"/>
      <c r="O196" s="134"/>
    </row>
    <row r="197" spans="1:15" x14ac:dyDescent="0.15">
      <c r="A197" s="35" t="s">
        <v>292</v>
      </c>
      <c r="B197" s="44">
        <v>490</v>
      </c>
      <c r="C197" s="44" t="s">
        <v>293</v>
      </c>
      <c r="D197" s="36" t="s">
        <v>232</v>
      </c>
      <c r="E197" s="37">
        <v>11200000</v>
      </c>
      <c r="F197" s="36" t="s">
        <v>295</v>
      </c>
      <c r="G197" s="39">
        <v>0</v>
      </c>
      <c r="H197" s="44" t="s">
        <v>135</v>
      </c>
      <c r="I197" s="39">
        <v>6</v>
      </c>
      <c r="J197" s="41">
        <v>11200000000</v>
      </c>
      <c r="K197" s="41">
        <v>0</v>
      </c>
      <c r="L197" s="41">
        <f>ROUND((K197/1000),0)</f>
        <v>0</v>
      </c>
      <c r="M197" s="41"/>
      <c r="N197" s="41"/>
      <c r="O197" s="134"/>
    </row>
    <row r="198" spans="1:15" x14ac:dyDescent="0.15">
      <c r="A198" s="35" t="s">
        <v>62</v>
      </c>
      <c r="B198" s="44">
        <v>495</v>
      </c>
      <c r="C198" s="44" t="s">
        <v>296</v>
      </c>
      <c r="D198" s="36" t="s">
        <v>38</v>
      </c>
      <c r="E198" s="37">
        <v>578.5</v>
      </c>
      <c r="F198" s="36" t="s">
        <v>297</v>
      </c>
      <c r="G198" s="39">
        <v>4</v>
      </c>
      <c r="H198" s="44" t="s">
        <v>65</v>
      </c>
      <c r="I198" s="39">
        <v>19.25</v>
      </c>
      <c r="J198" s="41">
        <v>578500</v>
      </c>
      <c r="K198" s="41">
        <v>431828</v>
      </c>
      <c r="L198" s="41">
        <f t="shared" ref="L198:L215" si="13">ROUND((K198*$C$8/1000),0)</f>
        <v>9295940</v>
      </c>
      <c r="M198" s="41">
        <v>61061</v>
      </c>
      <c r="N198" s="41">
        <v>9357001</v>
      </c>
      <c r="O198" s="134"/>
    </row>
    <row r="199" spans="1:15" x14ac:dyDescent="0.15">
      <c r="A199" s="35" t="s">
        <v>62</v>
      </c>
      <c r="B199" s="44">
        <v>495</v>
      </c>
      <c r="C199" s="44" t="s">
        <v>296</v>
      </c>
      <c r="D199" s="36" t="s">
        <v>38</v>
      </c>
      <c r="E199" s="37">
        <v>52.2</v>
      </c>
      <c r="F199" s="36" t="s">
        <v>298</v>
      </c>
      <c r="G199" s="39">
        <v>5</v>
      </c>
      <c r="H199" s="44" t="s">
        <v>65</v>
      </c>
      <c r="I199" s="39">
        <v>19.25</v>
      </c>
      <c r="J199" s="41">
        <v>52200</v>
      </c>
      <c r="K199" s="41">
        <v>52841</v>
      </c>
      <c r="L199" s="41">
        <f t="shared" si="13"/>
        <v>1137506</v>
      </c>
      <c r="M199" s="41">
        <v>9306</v>
      </c>
      <c r="N199" s="41">
        <v>1146812</v>
      </c>
      <c r="O199" s="134"/>
    </row>
    <row r="200" spans="1:15" x14ac:dyDescent="0.15">
      <c r="A200" s="35" t="s">
        <v>66</v>
      </c>
      <c r="B200" s="44">
        <v>495</v>
      </c>
      <c r="C200" s="44" t="s">
        <v>296</v>
      </c>
      <c r="D200" s="36" t="s">
        <v>38</v>
      </c>
      <c r="E200" s="37">
        <v>27.4</v>
      </c>
      <c r="F200" s="36" t="s">
        <v>299</v>
      </c>
      <c r="G200" s="39">
        <v>5.5</v>
      </c>
      <c r="H200" s="44" t="s">
        <v>65</v>
      </c>
      <c r="I200" s="39">
        <v>19.25</v>
      </c>
      <c r="J200" s="41">
        <v>27400</v>
      </c>
      <c r="K200" s="41">
        <v>30908</v>
      </c>
      <c r="L200" s="41">
        <f t="shared" si="13"/>
        <v>665355</v>
      </c>
      <c r="M200" s="41">
        <v>5977</v>
      </c>
      <c r="N200" s="41">
        <v>671332</v>
      </c>
      <c r="O200" s="134"/>
    </row>
    <row r="201" spans="1:15" x14ac:dyDescent="0.15">
      <c r="A201" s="35" t="s">
        <v>66</v>
      </c>
      <c r="B201" s="44">
        <v>495</v>
      </c>
      <c r="C201" s="44" t="s">
        <v>296</v>
      </c>
      <c r="D201" s="36" t="s">
        <v>38</v>
      </c>
      <c r="E201" s="37">
        <v>20.399999999999999</v>
      </c>
      <c r="F201" s="36" t="s">
        <v>300</v>
      </c>
      <c r="G201" s="39">
        <v>6</v>
      </c>
      <c r="H201" s="44" t="s">
        <v>65</v>
      </c>
      <c r="I201" s="39">
        <v>19.25</v>
      </c>
      <c r="J201" s="41">
        <v>20400</v>
      </c>
      <c r="K201" s="41">
        <v>25015</v>
      </c>
      <c r="L201" s="41">
        <f t="shared" si="13"/>
        <v>538497</v>
      </c>
      <c r="M201" s="41">
        <v>5267</v>
      </c>
      <c r="N201" s="41">
        <v>543764</v>
      </c>
      <c r="O201" s="134"/>
    </row>
    <row r="202" spans="1:15" x14ac:dyDescent="0.15">
      <c r="A202" s="35" t="s">
        <v>301</v>
      </c>
      <c r="B202" s="44">
        <v>495</v>
      </c>
      <c r="C202" s="44" t="s">
        <v>296</v>
      </c>
      <c r="D202" s="36" t="s">
        <v>38</v>
      </c>
      <c r="E202" s="37">
        <v>22</v>
      </c>
      <c r="F202" s="57" t="s">
        <v>302</v>
      </c>
      <c r="G202" s="39">
        <v>7</v>
      </c>
      <c r="H202" s="44" t="s">
        <v>65</v>
      </c>
      <c r="I202" s="39">
        <v>19.25</v>
      </c>
      <c r="J202" s="41">
        <v>22000</v>
      </c>
      <c r="K202" s="41">
        <v>27878</v>
      </c>
      <c r="L202" s="41">
        <f t="shared" si="13"/>
        <v>600128</v>
      </c>
      <c r="M202" s="41">
        <v>6824</v>
      </c>
      <c r="N202" s="41">
        <v>606952</v>
      </c>
      <c r="O202" s="134"/>
    </row>
    <row r="203" spans="1:15" x14ac:dyDescent="0.15">
      <c r="A203" s="35" t="s">
        <v>301</v>
      </c>
      <c r="B203" s="44">
        <v>495</v>
      </c>
      <c r="C203" s="44" t="s">
        <v>296</v>
      </c>
      <c r="D203" s="36" t="s">
        <v>38</v>
      </c>
      <c r="E203" s="37">
        <v>31</v>
      </c>
      <c r="F203" s="36" t="s">
        <v>303</v>
      </c>
      <c r="G203" s="39">
        <v>7.5</v>
      </c>
      <c r="H203" s="44" t="s">
        <v>65</v>
      </c>
      <c r="I203" s="39">
        <v>19.25</v>
      </c>
      <c r="J203" s="41">
        <v>31000</v>
      </c>
      <c r="K203" s="41">
        <v>41399</v>
      </c>
      <c r="L203" s="41">
        <f t="shared" si="13"/>
        <v>891194</v>
      </c>
      <c r="M203" s="41">
        <v>10839</v>
      </c>
      <c r="N203" s="41">
        <v>902033</v>
      </c>
      <c r="O203" s="134"/>
    </row>
    <row r="204" spans="1:15" x14ac:dyDescent="0.15">
      <c r="A204" s="35" t="s">
        <v>304</v>
      </c>
      <c r="B204" s="44">
        <v>495</v>
      </c>
      <c r="C204" s="44" t="s">
        <v>305</v>
      </c>
      <c r="D204" s="36" t="s">
        <v>38</v>
      </c>
      <c r="E204" s="37">
        <v>478</v>
      </c>
      <c r="F204" s="36" t="s">
        <v>306</v>
      </c>
      <c r="G204" s="39">
        <v>4</v>
      </c>
      <c r="H204" s="44" t="s">
        <v>65</v>
      </c>
      <c r="I204" s="39">
        <v>18.25</v>
      </c>
      <c r="J204" s="41">
        <v>478000</v>
      </c>
      <c r="K204" s="41">
        <v>382697</v>
      </c>
      <c r="L204" s="41">
        <f t="shared" si="13"/>
        <v>8238299</v>
      </c>
      <c r="M204" s="41">
        <v>54116</v>
      </c>
      <c r="N204" s="41">
        <v>8292415</v>
      </c>
      <c r="O204" s="134"/>
    </row>
    <row r="205" spans="1:15" x14ac:dyDescent="0.15">
      <c r="A205" s="35" t="s">
        <v>307</v>
      </c>
      <c r="B205" s="44">
        <v>495</v>
      </c>
      <c r="C205" s="44" t="s">
        <v>305</v>
      </c>
      <c r="D205" s="36" t="s">
        <v>38</v>
      </c>
      <c r="E205" s="37">
        <v>55</v>
      </c>
      <c r="F205" s="36" t="s">
        <v>308</v>
      </c>
      <c r="G205" s="39">
        <v>5</v>
      </c>
      <c r="H205" s="44" t="s">
        <v>65</v>
      </c>
      <c r="I205" s="39">
        <v>18.25</v>
      </c>
      <c r="J205" s="41">
        <v>55000</v>
      </c>
      <c r="K205" s="41">
        <v>55675</v>
      </c>
      <c r="L205" s="41">
        <f t="shared" si="13"/>
        <v>1198513</v>
      </c>
      <c r="M205" s="41">
        <v>9805</v>
      </c>
      <c r="N205" s="41">
        <v>1208318</v>
      </c>
      <c r="O205" s="134"/>
    </row>
    <row r="206" spans="1:15" x14ac:dyDescent="0.15">
      <c r="A206" s="35" t="s">
        <v>309</v>
      </c>
      <c r="B206" s="44">
        <v>495</v>
      </c>
      <c r="C206" s="44" t="s">
        <v>305</v>
      </c>
      <c r="D206" s="36" t="s">
        <v>38</v>
      </c>
      <c r="E206" s="37">
        <v>18</v>
      </c>
      <c r="F206" s="36" t="s">
        <v>310</v>
      </c>
      <c r="G206" s="39">
        <v>5.5</v>
      </c>
      <c r="H206" s="44" t="s">
        <v>65</v>
      </c>
      <c r="I206" s="39">
        <v>18.25</v>
      </c>
      <c r="J206" s="41">
        <v>18000</v>
      </c>
      <c r="K206" s="41">
        <v>19246</v>
      </c>
      <c r="L206" s="41">
        <f t="shared" si="13"/>
        <v>414308</v>
      </c>
      <c r="M206" s="41">
        <v>3722</v>
      </c>
      <c r="N206" s="41">
        <v>418030</v>
      </c>
      <c r="O206" s="134"/>
    </row>
    <row r="207" spans="1:15" x14ac:dyDescent="0.15">
      <c r="A207" s="35" t="s">
        <v>311</v>
      </c>
      <c r="B207" s="44">
        <v>495</v>
      </c>
      <c r="C207" s="44" t="s">
        <v>305</v>
      </c>
      <c r="D207" s="36" t="s">
        <v>38</v>
      </c>
      <c r="E207" s="37">
        <v>8</v>
      </c>
      <c r="F207" s="36" t="s">
        <v>312</v>
      </c>
      <c r="G207" s="39">
        <v>6</v>
      </c>
      <c r="H207" s="44" t="s">
        <v>65</v>
      </c>
      <c r="I207" s="39">
        <v>18.25</v>
      </c>
      <c r="J207" s="41">
        <v>8000</v>
      </c>
      <c r="K207" s="41">
        <v>9254</v>
      </c>
      <c r="L207" s="41">
        <f t="shared" si="13"/>
        <v>199210</v>
      </c>
      <c r="M207" s="41">
        <v>1949</v>
      </c>
      <c r="N207" s="41">
        <v>201159</v>
      </c>
      <c r="O207" s="134"/>
    </row>
    <row r="208" spans="1:15" x14ac:dyDescent="0.15">
      <c r="A208" s="35" t="s">
        <v>311</v>
      </c>
      <c r="B208" s="44">
        <v>495</v>
      </c>
      <c r="C208" s="44" t="s">
        <v>305</v>
      </c>
      <c r="D208" s="36" t="s">
        <v>38</v>
      </c>
      <c r="E208" s="37">
        <v>15</v>
      </c>
      <c r="F208" s="36" t="s">
        <v>313</v>
      </c>
      <c r="G208" s="39">
        <v>7</v>
      </c>
      <c r="H208" s="44" t="s">
        <v>65</v>
      </c>
      <c r="I208" s="39">
        <v>18.25</v>
      </c>
      <c r="J208" s="41">
        <v>15000</v>
      </c>
      <c r="K208" s="41">
        <v>17764</v>
      </c>
      <c r="L208" s="41">
        <f t="shared" si="13"/>
        <v>382405</v>
      </c>
      <c r="M208" s="41">
        <v>4349</v>
      </c>
      <c r="N208" s="41">
        <v>386754</v>
      </c>
      <c r="O208" s="134"/>
    </row>
    <row r="209" spans="1:15" x14ac:dyDescent="0.15">
      <c r="A209" s="35" t="s">
        <v>311</v>
      </c>
      <c r="B209" s="44">
        <v>495</v>
      </c>
      <c r="C209" s="44" t="s">
        <v>305</v>
      </c>
      <c r="D209" s="36" t="s">
        <v>38</v>
      </c>
      <c r="E209" s="37">
        <v>25</v>
      </c>
      <c r="F209" s="36" t="s">
        <v>314</v>
      </c>
      <c r="G209" s="39">
        <v>7.5</v>
      </c>
      <c r="H209" s="44" t="s">
        <v>65</v>
      </c>
      <c r="I209" s="39">
        <v>18.25</v>
      </c>
      <c r="J209" s="41">
        <v>25000</v>
      </c>
      <c r="K209" s="41">
        <v>31057</v>
      </c>
      <c r="L209" s="41">
        <f t="shared" si="13"/>
        <v>668562</v>
      </c>
      <c r="M209" s="41">
        <v>8131</v>
      </c>
      <c r="N209" s="41">
        <v>676693</v>
      </c>
      <c r="O209" s="134"/>
    </row>
    <row r="210" spans="1:15" x14ac:dyDescent="0.15">
      <c r="A210" s="35" t="s">
        <v>315</v>
      </c>
      <c r="B210" s="44">
        <v>495</v>
      </c>
      <c r="C210" s="44" t="s">
        <v>316</v>
      </c>
      <c r="D210" s="36" t="s">
        <v>38</v>
      </c>
      <c r="E210" s="37">
        <f>500*804/1000</f>
        <v>402</v>
      </c>
      <c r="F210" s="36" t="s">
        <v>317</v>
      </c>
      <c r="G210" s="39">
        <v>4.7</v>
      </c>
      <c r="H210" s="36" t="s">
        <v>65</v>
      </c>
      <c r="I210" s="39">
        <v>17</v>
      </c>
      <c r="J210" s="58">
        <v>402000</v>
      </c>
      <c r="K210" s="41">
        <v>355378</v>
      </c>
      <c r="L210" s="41">
        <f t="shared" si="13"/>
        <v>7650204</v>
      </c>
      <c r="M210" s="41">
        <v>58898</v>
      </c>
      <c r="N210" s="41">
        <v>7709102</v>
      </c>
      <c r="O210" s="134"/>
    </row>
    <row r="211" spans="1:15" x14ac:dyDescent="0.15">
      <c r="A211" s="35" t="s">
        <v>318</v>
      </c>
      <c r="B211" s="44">
        <v>495</v>
      </c>
      <c r="C211" s="44" t="s">
        <v>316</v>
      </c>
      <c r="D211" s="36" t="s">
        <v>38</v>
      </c>
      <c r="E211" s="37">
        <v>38.200000000000003</v>
      </c>
      <c r="F211" s="36" t="s">
        <v>319</v>
      </c>
      <c r="G211" s="39">
        <v>5.2</v>
      </c>
      <c r="H211" s="36" t="s">
        <v>65</v>
      </c>
      <c r="I211" s="39">
        <v>17</v>
      </c>
      <c r="J211" s="58">
        <v>38200</v>
      </c>
      <c r="K211" s="41">
        <v>38200</v>
      </c>
      <c r="L211" s="41">
        <f t="shared" si="13"/>
        <v>822329</v>
      </c>
      <c r="M211" s="41">
        <v>6991</v>
      </c>
      <c r="N211" s="41">
        <v>829320</v>
      </c>
      <c r="O211" s="134"/>
    </row>
    <row r="212" spans="1:15" x14ac:dyDescent="0.15">
      <c r="A212" s="35" t="s">
        <v>318</v>
      </c>
      <c r="B212" s="44">
        <v>495</v>
      </c>
      <c r="C212" s="44" t="s">
        <v>316</v>
      </c>
      <c r="D212" s="36" t="s">
        <v>38</v>
      </c>
      <c r="E212" s="37">
        <v>12</v>
      </c>
      <c r="F212" s="36" t="s">
        <v>320</v>
      </c>
      <c r="G212" s="39">
        <v>5.2</v>
      </c>
      <c r="H212" s="36" t="s">
        <v>65</v>
      </c>
      <c r="I212" s="39">
        <v>17</v>
      </c>
      <c r="J212" s="58">
        <v>12000</v>
      </c>
      <c r="K212" s="41">
        <v>12308</v>
      </c>
      <c r="L212" s="41">
        <f t="shared" si="13"/>
        <v>264954</v>
      </c>
      <c r="M212" s="41">
        <v>2253</v>
      </c>
      <c r="N212" s="41">
        <v>267207</v>
      </c>
      <c r="O212" s="134"/>
    </row>
    <row r="213" spans="1:15" x14ac:dyDescent="0.15">
      <c r="A213" s="35" t="s">
        <v>318</v>
      </c>
      <c r="B213" s="44">
        <v>495</v>
      </c>
      <c r="C213" s="44" t="s">
        <v>316</v>
      </c>
      <c r="D213" s="36" t="s">
        <v>38</v>
      </c>
      <c r="E213" s="37">
        <v>6</v>
      </c>
      <c r="F213" s="36" t="s">
        <v>321</v>
      </c>
      <c r="G213" s="39">
        <v>5.2</v>
      </c>
      <c r="H213" s="36" t="s">
        <v>65</v>
      </c>
      <c r="I213" s="39">
        <v>17</v>
      </c>
      <c r="J213" s="58">
        <v>6000</v>
      </c>
      <c r="K213" s="41">
        <v>6392</v>
      </c>
      <c r="L213" s="41">
        <f t="shared" si="13"/>
        <v>137600</v>
      </c>
      <c r="M213" s="41">
        <v>1170</v>
      </c>
      <c r="N213" s="41">
        <v>138770</v>
      </c>
      <c r="O213" s="134"/>
    </row>
    <row r="214" spans="1:15" x14ac:dyDescent="0.15">
      <c r="A214" s="35" t="s">
        <v>318</v>
      </c>
      <c r="B214" s="44">
        <v>495</v>
      </c>
      <c r="C214" s="44" t="s">
        <v>316</v>
      </c>
      <c r="D214" s="36" t="s">
        <v>38</v>
      </c>
      <c r="E214" s="37">
        <v>9</v>
      </c>
      <c r="F214" s="36" t="s">
        <v>322</v>
      </c>
      <c r="G214" s="39">
        <v>5.2</v>
      </c>
      <c r="H214" s="36" t="s">
        <v>65</v>
      </c>
      <c r="I214" s="39">
        <v>17</v>
      </c>
      <c r="J214" s="58">
        <v>9000</v>
      </c>
      <c r="K214" s="41">
        <v>9589</v>
      </c>
      <c r="L214" s="41">
        <f t="shared" si="13"/>
        <v>206422</v>
      </c>
      <c r="M214" s="41">
        <v>1755</v>
      </c>
      <c r="N214" s="41">
        <v>208177</v>
      </c>
      <c r="O214" s="134"/>
    </row>
    <row r="215" spans="1:15" x14ac:dyDescent="0.15">
      <c r="A215" s="35" t="s">
        <v>318</v>
      </c>
      <c r="B215" s="44">
        <v>495</v>
      </c>
      <c r="C215" s="44" t="s">
        <v>316</v>
      </c>
      <c r="D215" s="36" t="s">
        <v>38</v>
      </c>
      <c r="E215" s="37">
        <v>27.4</v>
      </c>
      <c r="F215" s="36" t="s">
        <v>323</v>
      </c>
      <c r="G215" s="39">
        <v>5.2</v>
      </c>
      <c r="H215" s="36" t="s">
        <v>65</v>
      </c>
      <c r="I215" s="39">
        <v>17</v>
      </c>
      <c r="J215" s="58">
        <v>27400</v>
      </c>
      <c r="K215" s="41">
        <v>29942</v>
      </c>
      <c r="L215" s="41">
        <f t="shared" si="13"/>
        <v>644560</v>
      </c>
      <c r="M215" s="41">
        <v>5480</v>
      </c>
      <c r="N215" s="41">
        <v>650040</v>
      </c>
      <c r="O215" s="134"/>
    </row>
    <row r="216" spans="1:15" x14ac:dyDescent="0.15">
      <c r="A216" s="35"/>
      <c r="B216" s="44"/>
      <c r="C216" s="44"/>
      <c r="D216" s="36"/>
      <c r="E216" s="37"/>
      <c r="F216" s="36"/>
      <c r="G216" s="39"/>
      <c r="H216" s="44"/>
      <c r="I216" s="39"/>
      <c r="J216" s="41"/>
      <c r="K216" s="41"/>
      <c r="L216" s="41"/>
      <c r="M216" s="41"/>
      <c r="N216" s="41"/>
      <c r="O216" s="134"/>
    </row>
    <row r="217" spans="1:15" x14ac:dyDescent="0.15">
      <c r="A217" s="35" t="s">
        <v>324</v>
      </c>
      <c r="B217" s="44">
        <v>496</v>
      </c>
      <c r="C217" s="44" t="s">
        <v>325</v>
      </c>
      <c r="D217" s="36" t="s">
        <v>232</v>
      </c>
      <c r="E217" s="37">
        <v>55000000</v>
      </c>
      <c r="F217" s="36" t="s">
        <v>326</v>
      </c>
      <c r="G217" s="39">
        <v>8</v>
      </c>
      <c r="H217" s="44" t="s">
        <v>135</v>
      </c>
      <c r="I217" s="39">
        <v>6.5</v>
      </c>
      <c r="J217" s="41"/>
      <c r="K217" s="41"/>
      <c r="L217" s="41"/>
      <c r="M217" s="41"/>
      <c r="N217" s="41"/>
      <c r="O217" s="134"/>
    </row>
    <row r="218" spans="1:15" x14ac:dyDescent="0.15">
      <c r="A218" s="35" t="s">
        <v>324</v>
      </c>
      <c r="B218" s="44">
        <v>496</v>
      </c>
      <c r="C218" s="44" t="s">
        <v>325</v>
      </c>
      <c r="D218" s="36" t="s">
        <v>232</v>
      </c>
      <c r="E218" s="37">
        <v>27200000</v>
      </c>
      <c r="F218" s="36" t="s">
        <v>327</v>
      </c>
      <c r="G218" s="39">
        <v>0</v>
      </c>
      <c r="H218" s="44" t="s">
        <v>135</v>
      </c>
      <c r="I218" s="39">
        <v>6.75</v>
      </c>
      <c r="J218" s="41"/>
      <c r="K218" s="41"/>
      <c r="L218" s="41"/>
      <c r="M218" s="41"/>
      <c r="N218" s="41"/>
      <c r="O218" s="134"/>
    </row>
    <row r="219" spans="1:15" x14ac:dyDescent="0.15">
      <c r="A219" s="35" t="s">
        <v>324</v>
      </c>
      <c r="B219" s="44">
        <v>496</v>
      </c>
      <c r="C219" s="44" t="s">
        <v>325</v>
      </c>
      <c r="D219" s="36" t="s">
        <v>232</v>
      </c>
      <c r="E219" s="37">
        <v>2800000</v>
      </c>
      <c r="F219" s="36" t="s">
        <v>328</v>
      </c>
      <c r="G219" s="39">
        <v>0</v>
      </c>
      <c r="H219" s="44" t="s">
        <v>135</v>
      </c>
      <c r="I219" s="39">
        <v>6.75</v>
      </c>
      <c r="J219" s="41"/>
      <c r="K219" s="41"/>
      <c r="L219" s="41"/>
      <c r="M219" s="41"/>
      <c r="N219" s="41"/>
      <c r="O219" s="134"/>
    </row>
    <row r="220" spans="1:15" x14ac:dyDescent="0.15">
      <c r="A220" s="35" t="s">
        <v>69</v>
      </c>
      <c r="B220" s="44">
        <v>501</v>
      </c>
      <c r="C220" s="44" t="s">
        <v>329</v>
      </c>
      <c r="D220" s="36" t="s">
        <v>38</v>
      </c>
      <c r="E220" s="37">
        <v>156.30000000000001</v>
      </c>
      <c r="F220" s="36" t="s">
        <v>266</v>
      </c>
      <c r="G220" s="39">
        <v>4.1500000000000004</v>
      </c>
      <c r="H220" s="36" t="s">
        <v>57</v>
      </c>
      <c r="I220" s="39">
        <v>7.75</v>
      </c>
      <c r="J220" s="41">
        <v>156300</v>
      </c>
      <c r="K220" s="41">
        <v>88873.19</v>
      </c>
      <c r="L220" s="41">
        <f>ROUND((K220*$C$8/1000),0)</f>
        <v>1913169</v>
      </c>
      <c r="M220" s="41">
        <v>19332</v>
      </c>
      <c r="N220" s="41">
        <v>1932501</v>
      </c>
      <c r="O220" s="134"/>
    </row>
    <row r="221" spans="1:15" x14ac:dyDescent="0.15">
      <c r="A221" s="35" t="s">
        <v>269</v>
      </c>
      <c r="B221" s="44">
        <v>501</v>
      </c>
      <c r="C221" s="44" t="s">
        <v>329</v>
      </c>
      <c r="D221" s="36" t="s">
        <v>38</v>
      </c>
      <c r="E221" s="37">
        <v>47.1</v>
      </c>
      <c r="F221" s="36" t="s">
        <v>267</v>
      </c>
      <c r="G221" s="39">
        <v>4.5</v>
      </c>
      <c r="H221" s="36" t="s">
        <v>57</v>
      </c>
      <c r="I221" s="39">
        <v>14.75</v>
      </c>
      <c r="J221" s="41">
        <v>47100</v>
      </c>
      <c r="K221" s="41">
        <v>56160.77</v>
      </c>
      <c r="L221" s="41">
        <f>ROUND((K221*$C$8/1000),0)</f>
        <v>1208970</v>
      </c>
      <c r="M221" s="41">
        <v>0</v>
      </c>
      <c r="N221" s="41">
        <v>1208970</v>
      </c>
      <c r="O221" s="134"/>
    </row>
    <row r="222" spans="1:15" x14ac:dyDescent="0.15">
      <c r="A222" s="35" t="s">
        <v>269</v>
      </c>
      <c r="B222" s="44">
        <v>501</v>
      </c>
      <c r="C222" s="44" t="s">
        <v>329</v>
      </c>
      <c r="D222" s="36" t="s">
        <v>38</v>
      </c>
      <c r="E222" s="37">
        <v>11.4</v>
      </c>
      <c r="F222" s="36" t="s">
        <v>330</v>
      </c>
      <c r="G222" s="39">
        <v>5.5</v>
      </c>
      <c r="H222" s="36" t="s">
        <v>57</v>
      </c>
      <c r="I222" s="39">
        <v>15</v>
      </c>
      <c r="J222" s="41">
        <v>11400</v>
      </c>
      <c r="K222" s="41">
        <v>14120.52</v>
      </c>
      <c r="L222" s="41">
        <f>ROUND((K222*$C$8/1000),0)</f>
        <v>303972</v>
      </c>
      <c r="M222" s="41">
        <v>0</v>
      </c>
      <c r="N222" s="41">
        <v>303972</v>
      </c>
      <c r="O222" s="134"/>
    </row>
    <row r="223" spans="1:15" x14ac:dyDescent="0.15">
      <c r="A223" s="35" t="s">
        <v>269</v>
      </c>
      <c r="B223" s="44">
        <v>501</v>
      </c>
      <c r="C223" s="44" t="s">
        <v>329</v>
      </c>
      <c r="D223" s="36" t="s">
        <v>38</v>
      </c>
      <c r="E223" s="37">
        <v>58</v>
      </c>
      <c r="F223" s="36" t="s">
        <v>331</v>
      </c>
      <c r="G223" s="39">
        <v>5</v>
      </c>
      <c r="H223" s="36" t="s">
        <v>57</v>
      </c>
      <c r="I223" s="39">
        <v>15.25</v>
      </c>
      <c r="J223" s="41">
        <v>58000</v>
      </c>
      <c r="K223" s="41">
        <v>70489.850000000006</v>
      </c>
      <c r="L223" s="41">
        <f>ROUND((K223*$C$8/1000),0)</f>
        <v>1517431</v>
      </c>
      <c r="M223" s="41">
        <v>0</v>
      </c>
      <c r="N223" s="41">
        <v>1517431</v>
      </c>
      <c r="O223" s="134"/>
    </row>
    <row r="224" spans="1:15" x14ac:dyDescent="0.15">
      <c r="A224" s="35"/>
      <c r="B224" s="44"/>
      <c r="C224" s="44"/>
      <c r="D224" s="36"/>
      <c r="E224" s="37"/>
      <c r="F224" s="36"/>
      <c r="G224" s="39"/>
      <c r="H224" s="44"/>
      <c r="I224" s="39"/>
      <c r="J224" s="41"/>
      <c r="K224" s="41"/>
      <c r="L224" s="41"/>
      <c r="M224" s="41"/>
      <c r="N224" s="41"/>
      <c r="O224" s="134"/>
    </row>
    <row r="225" spans="1:15" x14ac:dyDescent="0.15">
      <c r="A225" s="35" t="s">
        <v>332</v>
      </c>
      <c r="B225" s="44">
        <v>510</v>
      </c>
      <c r="C225" s="36" t="s">
        <v>333</v>
      </c>
      <c r="D225" s="36" t="s">
        <v>38</v>
      </c>
      <c r="E225" s="37">
        <v>863</v>
      </c>
      <c r="F225" s="36" t="s">
        <v>260</v>
      </c>
      <c r="G225" s="39">
        <v>4</v>
      </c>
      <c r="H225" s="44" t="s">
        <v>65</v>
      </c>
      <c r="I225" s="39">
        <v>18.5</v>
      </c>
      <c r="J225" s="41">
        <v>863000</v>
      </c>
      <c r="K225" s="41">
        <v>676456</v>
      </c>
      <c r="L225" s="41">
        <f t="shared" ref="L225:L230" si="14">ROUND((K225*$C$8/1000),0)</f>
        <v>14562034</v>
      </c>
      <c r="M225" s="41">
        <v>95651</v>
      </c>
      <c r="N225" s="41">
        <v>14657685</v>
      </c>
      <c r="O225" s="134"/>
    </row>
    <row r="226" spans="1:15" x14ac:dyDescent="0.15">
      <c r="A226" s="35" t="s">
        <v>332</v>
      </c>
      <c r="B226" s="44">
        <v>510</v>
      </c>
      <c r="C226" s="36" t="s">
        <v>333</v>
      </c>
      <c r="D226" s="36" t="s">
        <v>38</v>
      </c>
      <c r="E226" s="37">
        <v>141</v>
      </c>
      <c r="F226" s="36" t="s">
        <v>263</v>
      </c>
      <c r="G226" s="39">
        <v>4</v>
      </c>
      <c r="H226" s="44" t="s">
        <v>65</v>
      </c>
      <c r="I226" s="39">
        <v>18.5</v>
      </c>
      <c r="J226" s="41">
        <v>141000</v>
      </c>
      <c r="K226" s="41">
        <v>110194</v>
      </c>
      <c r="L226" s="41">
        <f t="shared" si="14"/>
        <v>2372141</v>
      </c>
      <c r="M226" s="41">
        <v>15581</v>
      </c>
      <c r="N226" s="41">
        <v>2387722</v>
      </c>
      <c r="O226" s="134"/>
    </row>
    <row r="227" spans="1:15" x14ac:dyDescent="0.15">
      <c r="A227" s="35" t="s">
        <v>66</v>
      </c>
      <c r="B227" s="44">
        <v>510</v>
      </c>
      <c r="C227" s="36" t="s">
        <v>333</v>
      </c>
      <c r="D227" s="36" t="s">
        <v>38</v>
      </c>
      <c r="E227" s="37">
        <v>45</v>
      </c>
      <c r="F227" s="36" t="s">
        <v>334</v>
      </c>
      <c r="G227" s="39">
        <v>4</v>
      </c>
      <c r="H227" s="44" t="s">
        <v>65</v>
      </c>
      <c r="I227" s="39">
        <v>18.5</v>
      </c>
      <c r="J227" s="41">
        <v>45000</v>
      </c>
      <c r="K227" s="41">
        <v>51621</v>
      </c>
      <c r="L227" s="41">
        <f t="shared" si="14"/>
        <v>1111243</v>
      </c>
      <c r="M227" s="41">
        <v>7299</v>
      </c>
      <c r="N227" s="41">
        <v>1118542</v>
      </c>
      <c r="O227" s="134"/>
    </row>
    <row r="228" spans="1:15" x14ac:dyDescent="0.15">
      <c r="A228" s="35" t="s">
        <v>66</v>
      </c>
      <c r="B228" s="44">
        <v>510</v>
      </c>
      <c r="C228" s="36" t="s">
        <v>333</v>
      </c>
      <c r="D228" s="36" t="s">
        <v>38</v>
      </c>
      <c r="E228" s="37">
        <v>18</v>
      </c>
      <c r="F228" s="36" t="s">
        <v>335</v>
      </c>
      <c r="G228" s="39">
        <v>4</v>
      </c>
      <c r="H228" s="44" t="s">
        <v>65</v>
      </c>
      <c r="I228" s="39">
        <v>18.5</v>
      </c>
      <c r="J228" s="41">
        <v>18000</v>
      </c>
      <c r="K228" s="41">
        <v>20648</v>
      </c>
      <c r="L228" s="41">
        <f t="shared" si="14"/>
        <v>444488</v>
      </c>
      <c r="M228" s="41">
        <v>2920</v>
      </c>
      <c r="N228" s="41">
        <v>447408</v>
      </c>
      <c r="O228" s="134"/>
    </row>
    <row r="229" spans="1:15" x14ac:dyDescent="0.15">
      <c r="A229" s="35" t="s">
        <v>336</v>
      </c>
      <c r="B229" s="44">
        <v>510</v>
      </c>
      <c r="C229" s="36" t="s">
        <v>333</v>
      </c>
      <c r="D229" s="36" t="s">
        <v>38</v>
      </c>
      <c r="E229" s="37">
        <v>46</v>
      </c>
      <c r="F229" s="36" t="s">
        <v>337</v>
      </c>
      <c r="G229" s="39">
        <v>4</v>
      </c>
      <c r="H229" s="44" t="s">
        <v>65</v>
      </c>
      <c r="I229" s="39">
        <v>18.5</v>
      </c>
      <c r="J229" s="41">
        <v>46000</v>
      </c>
      <c r="K229" s="41">
        <v>52768</v>
      </c>
      <c r="L229" s="41">
        <f t="shared" si="14"/>
        <v>1135934</v>
      </c>
      <c r="M229" s="41">
        <v>7461</v>
      </c>
      <c r="N229" s="41">
        <v>1143395</v>
      </c>
      <c r="O229" s="134"/>
    </row>
    <row r="230" spans="1:15" x14ac:dyDescent="0.15">
      <c r="A230" s="35" t="s">
        <v>336</v>
      </c>
      <c r="B230" s="44">
        <v>510</v>
      </c>
      <c r="C230" s="36" t="s">
        <v>333</v>
      </c>
      <c r="D230" s="36" t="s">
        <v>38</v>
      </c>
      <c r="E230" s="37">
        <v>113</v>
      </c>
      <c r="F230" s="36" t="s">
        <v>338</v>
      </c>
      <c r="G230" s="39">
        <v>4</v>
      </c>
      <c r="H230" s="44" t="s">
        <v>65</v>
      </c>
      <c r="I230" s="39">
        <v>18.5</v>
      </c>
      <c r="J230" s="41">
        <v>113000</v>
      </c>
      <c r="K230" s="41">
        <v>129626</v>
      </c>
      <c r="L230" s="41">
        <f t="shared" si="14"/>
        <v>2790452</v>
      </c>
      <c r="M230" s="41">
        <v>18329</v>
      </c>
      <c r="N230" s="41">
        <v>2808781</v>
      </c>
      <c r="O230" s="134"/>
    </row>
    <row r="231" spans="1:15" x14ac:dyDescent="0.15">
      <c r="A231" s="35" t="s">
        <v>230</v>
      </c>
      <c r="B231" s="44">
        <v>511</v>
      </c>
      <c r="C231" s="44" t="s">
        <v>339</v>
      </c>
      <c r="D231" s="36" t="s">
        <v>232</v>
      </c>
      <c r="E231" s="37">
        <v>17160000</v>
      </c>
      <c r="F231" s="36" t="s">
        <v>276</v>
      </c>
      <c r="G231" s="39">
        <v>7</v>
      </c>
      <c r="H231" s="36" t="s">
        <v>135</v>
      </c>
      <c r="I231" s="39">
        <v>6</v>
      </c>
      <c r="J231" s="41">
        <v>17160000000</v>
      </c>
      <c r="K231" s="41">
        <v>11036317578</v>
      </c>
      <c r="L231" s="41">
        <f>ROUND((K231/1000),0)</f>
        <v>11036318</v>
      </c>
      <c r="M231" s="41">
        <v>77898</v>
      </c>
      <c r="N231" s="41">
        <v>11114216</v>
      </c>
      <c r="O231" s="134"/>
    </row>
    <row r="232" spans="1:15" x14ac:dyDescent="0.15">
      <c r="A232" s="35" t="s">
        <v>230</v>
      </c>
      <c r="B232" s="44">
        <v>511</v>
      </c>
      <c r="C232" s="44" t="s">
        <v>339</v>
      </c>
      <c r="D232" s="36" t="s">
        <v>232</v>
      </c>
      <c r="E232" s="37">
        <v>3450000</v>
      </c>
      <c r="F232" s="36" t="s">
        <v>277</v>
      </c>
      <c r="G232" s="39">
        <v>7.7</v>
      </c>
      <c r="H232" s="36" t="s">
        <v>135</v>
      </c>
      <c r="I232" s="39">
        <v>6</v>
      </c>
      <c r="J232" s="41">
        <v>3450000000</v>
      </c>
      <c r="K232" s="41">
        <v>3450000000</v>
      </c>
      <c r="L232" s="41">
        <f>ROUND((K232/1000),0)</f>
        <v>3450000</v>
      </c>
      <c r="M232" s="41">
        <v>26718</v>
      </c>
      <c r="N232" s="41">
        <v>3476718</v>
      </c>
      <c r="O232" s="134"/>
    </row>
    <row r="233" spans="1:15" x14ac:dyDescent="0.15">
      <c r="A233" s="35" t="s">
        <v>234</v>
      </c>
      <c r="B233" s="44">
        <v>511</v>
      </c>
      <c r="C233" s="44" t="s">
        <v>339</v>
      </c>
      <c r="D233" s="36" t="s">
        <v>232</v>
      </c>
      <c r="E233" s="37">
        <v>3596000</v>
      </c>
      <c r="F233" s="36" t="s">
        <v>340</v>
      </c>
      <c r="G233" s="39">
        <v>10</v>
      </c>
      <c r="H233" s="36" t="s">
        <v>135</v>
      </c>
      <c r="I233" s="39">
        <v>6.25</v>
      </c>
      <c r="J233" s="41">
        <v>3596000000</v>
      </c>
      <c r="K233" s="41">
        <v>5019888608</v>
      </c>
      <c r="L233" s="41">
        <f>ROUND((K233/1000),0)</f>
        <v>5019889</v>
      </c>
      <c r="M233" s="41">
        <v>49998</v>
      </c>
      <c r="N233" s="41">
        <v>5069887</v>
      </c>
      <c r="O233" s="134"/>
    </row>
    <row r="234" spans="1:15" x14ac:dyDescent="0.15">
      <c r="A234" s="35"/>
      <c r="B234" s="44"/>
      <c r="C234" s="44"/>
      <c r="D234" s="36"/>
      <c r="E234" s="37"/>
      <c r="F234" s="36"/>
      <c r="G234" s="39"/>
      <c r="H234" s="36"/>
      <c r="I234" s="39"/>
      <c r="J234" s="41"/>
      <c r="K234" s="41"/>
      <c r="L234" s="41"/>
      <c r="M234" s="41"/>
      <c r="N234" s="41"/>
      <c r="O234" s="134"/>
    </row>
    <row r="235" spans="1:15" x14ac:dyDescent="0.15">
      <c r="A235" s="35" t="s">
        <v>258</v>
      </c>
      <c r="B235" s="44">
        <v>514</v>
      </c>
      <c r="C235" s="44" t="s">
        <v>341</v>
      </c>
      <c r="D235" s="36" t="s">
        <v>342</v>
      </c>
      <c r="E235" s="37">
        <v>65000</v>
      </c>
      <c r="F235" s="36" t="s">
        <v>281</v>
      </c>
      <c r="G235" s="39">
        <v>7.61</v>
      </c>
      <c r="H235" s="36" t="s">
        <v>343</v>
      </c>
      <c r="I235" s="39">
        <v>14.5</v>
      </c>
      <c r="J235" s="41">
        <v>65000000</v>
      </c>
      <c r="K235" s="41">
        <v>65000000</v>
      </c>
      <c r="L235" s="41">
        <f>ROUND((K235*$G$8/1000),0)</f>
        <v>30888650</v>
      </c>
      <c r="M235" s="41">
        <v>6530</v>
      </c>
      <c r="N235" s="41">
        <v>30895180</v>
      </c>
      <c r="O235" s="134"/>
    </row>
    <row r="236" spans="1:15" x14ac:dyDescent="0.15">
      <c r="A236" s="35" t="s">
        <v>344</v>
      </c>
      <c r="B236" s="44">
        <v>514</v>
      </c>
      <c r="C236" s="44" t="s">
        <v>341</v>
      </c>
      <c r="D236" s="36" t="s">
        <v>342</v>
      </c>
      <c r="E236" s="37">
        <v>1</v>
      </c>
      <c r="F236" s="36" t="s">
        <v>345</v>
      </c>
      <c r="G236" s="39">
        <v>7.75</v>
      </c>
      <c r="H236" s="36" t="s">
        <v>343</v>
      </c>
      <c r="I236" s="39">
        <v>15</v>
      </c>
      <c r="J236" s="41">
        <v>1000</v>
      </c>
      <c r="K236" s="41">
        <v>1304.9000000000001</v>
      </c>
      <c r="L236" s="41">
        <f>ROUND((K236*$G$8/1000),0)</f>
        <v>620</v>
      </c>
      <c r="M236" s="41">
        <v>0</v>
      </c>
      <c r="N236" s="41">
        <v>620</v>
      </c>
      <c r="O236" s="134"/>
    </row>
    <row r="237" spans="1:15" x14ac:dyDescent="0.15">
      <c r="A237" s="35" t="s">
        <v>264</v>
      </c>
      <c r="B237" s="44">
        <v>519</v>
      </c>
      <c r="C237" s="44" t="s">
        <v>346</v>
      </c>
      <c r="D237" s="36" t="s">
        <v>232</v>
      </c>
      <c r="E237" s="37">
        <v>34000000</v>
      </c>
      <c r="F237" s="36" t="s">
        <v>347</v>
      </c>
      <c r="G237" s="39">
        <v>6.5</v>
      </c>
      <c r="H237" s="36" t="s">
        <v>135</v>
      </c>
      <c r="I237" s="39">
        <v>7.25</v>
      </c>
      <c r="J237" s="41">
        <v>34000000000</v>
      </c>
      <c r="K237" s="41">
        <v>34000000000</v>
      </c>
      <c r="L237" s="41">
        <f>ROUND((K237/1000),0)</f>
        <v>34000000</v>
      </c>
      <c r="M237" s="41">
        <v>533524</v>
      </c>
      <c r="N237" s="41">
        <v>34533524</v>
      </c>
      <c r="O237" s="134"/>
    </row>
    <row r="238" spans="1:15" x14ac:dyDescent="0.15">
      <c r="A238" s="35" t="s">
        <v>264</v>
      </c>
      <c r="B238" s="44">
        <v>519</v>
      </c>
      <c r="C238" s="44" t="s">
        <v>346</v>
      </c>
      <c r="D238" s="36" t="s">
        <v>232</v>
      </c>
      <c r="E238" s="37">
        <v>6000000</v>
      </c>
      <c r="F238" s="36" t="s">
        <v>348</v>
      </c>
      <c r="G238" s="39">
        <v>0</v>
      </c>
      <c r="H238" s="36" t="s">
        <v>135</v>
      </c>
      <c r="I238" s="39">
        <v>7.5</v>
      </c>
      <c r="J238" s="41">
        <v>6000000000</v>
      </c>
      <c r="K238" s="41">
        <v>6000000000</v>
      </c>
      <c r="L238" s="41">
        <f>ROUND((K238/1000),0)</f>
        <v>6000000</v>
      </c>
      <c r="M238" s="41">
        <v>0</v>
      </c>
      <c r="N238" s="41">
        <v>6000000</v>
      </c>
      <c r="O238" s="134"/>
    </row>
    <row r="239" spans="1:15" x14ac:dyDescent="0.15">
      <c r="A239" s="35" t="s">
        <v>324</v>
      </c>
      <c r="B239" s="44">
        <v>524</v>
      </c>
      <c r="C239" s="44" t="s">
        <v>349</v>
      </c>
      <c r="D239" s="36" t="s">
        <v>232</v>
      </c>
      <c r="E239" s="37">
        <v>55000000</v>
      </c>
      <c r="F239" s="36" t="s">
        <v>350</v>
      </c>
      <c r="G239" s="39">
        <v>6.5</v>
      </c>
      <c r="H239" s="36" t="s">
        <v>135</v>
      </c>
      <c r="I239" s="39">
        <v>6.5</v>
      </c>
      <c r="J239" s="41"/>
      <c r="K239" s="41"/>
      <c r="L239" s="41"/>
      <c r="M239" s="41"/>
      <c r="N239" s="41"/>
      <c r="O239" s="134"/>
    </row>
    <row r="240" spans="1:15" x14ac:dyDescent="0.15">
      <c r="A240" s="35" t="s">
        <v>324</v>
      </c>
      <c r="B240" s="44">
        <v>524</v>
      </c>
      <c r="C240" s="44" t="s">
        <v>349</v>
      </c>
      <c r="D240" s="36" t="s">
        <v>232</v>
      </c>
      <c r="E240" s="37">
        <v>30000000</v>
      </c>
      <c r="F240" s="36" t="s">
        <v>351</v>
      </c>
      <c r="G240" s="39">
        <v>0</v>
      </c>
      <c r="H240" s="36" t="s">
        <v>135</v>
      </c>
      <c r="I240" s="39">
        <v>6.75</v>
      </c>
      <c r="J240" s="41"/>
      <c r="K240" s="41"/>
      <c r="L240" s="41"/>
      <c r="M240" s="41"/>
      <c r="N240" s="41"/>
      <c r="O240" s="134"/>
    </row>
    <row r="241" spans="1:15" x14ac:dyDescent="0.15">
      <c r="A241" s="35" t="s">
        <v>258</v>
      </c>
      <c r="B241" s="44">
        <v>536</v>
      </c>
      <c r="C241" s="44" t="s">
        <v>352</v>
      </c>
      <c r="D241" s="36" t="s">
        <v>38</v>
      </c>
      <c r="E241" s="37">
        <v>302</v>
      </c>
      <c r="F241" s="36" t="s">
        <v>353</v>
      </c>
      <c r="G241" s="39">
        <v>3.7</v>
      </c>
      <c r="H241" s="36" t="s">
        <v>65</v>
      </c>
      <c r="I241" s="39">
        <v>19.5</v>
      </c>
      <c r="J241" s="41">
        <v>302000</v>
      </c>
      <c r="K241" s="41">
        <v>237717.52</v>
      </c>
      <c r="L241" s="41">
        <f>ROUND((K241*$C$8/1000),0)</f>
        <v>5117333</v>
      </c>
      <c r="M241" s="41">
        <v>13759</v>
      </c>
      <c r="N241" s="41">
        <v>5131092</v>
      </c>
      <c r="O241" s="134"/>
    </row>
    <row r="242" spans="1:15" x14ac:dyDescent="0.15">
      <c r="A242" s="35" t="s">
        <v>344</v>
      </c>
      <c r="B242" s="44">
        <v>536</v>
      </c>
      <c r="C242" s="44" t="s">
        <v>352</v>
      </c>
      <c r="D242" s="36" t="s">
        <v>38</v>
      </c>
      <c r="E242" s="37">
        <v>19</v>
      </c>
      <c r="F242" s="36" t="s">
        <v>354</v>
      </c>
      <c r="G242" s="39">
        <v>4</v>
      </c>
      <c r="H242" s="36" t="s">
        <v>65</v>
      </c>
      <c r="I242" s="39">
        <v>19.5</v>
      </c>
      <c r="J242" s="41">
        <v>19000</v>
      </c>
      <c r="K242" s="41">
        <v>21163.88</v>
      </c>
      <c r="L242" s="41">
        <f>ROUND((K242*$C$8/1000),0)</f>
        <v>455594</v>
      </c>
      <c r="M242" s="41">
        <v>1322</v>
      </c>
      <c r="N242" s="41">
        <v>456916</v>
      </c>
      <c r="O242" s="134"/>
    </row>
    <row r="243" spans="1:15" x14ac:dyDescent="0.15">
      <c r="A243" s="35" t="s">
        <v>344</v>
      </c>
      <c r="B243" s="44">
        <v>536</v>
      </c>
      <c r="C243" s="44" t="s">
        <v>352</v>
      </c>
      <c r="D243" s="36" t="s">
        <v>38</v>
      </c>
      <c r="E243" s="37">
        <v>17</v>
      </c>
      <c r="F243" s="36" t="s">
        <v>355</v>
      </c>
      <c r="G243" s="39">
        <v>4.7</v>
      </c>
      <c r="H243" s="36" t="s">
        <v>65</v>
      </c>
      <c r="I243" s="39">
        <v>19.5</v>
      </c>
      <c r="J243" s="41">
        <v>17000</v>
      </c>
      <c r="K243" s="41">
        <v>19288.669999999998</v>
      </c>
      <c r="L243" s="41">
        <f>ROUND((K243*$C$8/1000),0)</f>
        <v>415226</v>
      </c>
      <c r="M243" s="41">
        <v>1412</v>
      </c>
      <c r="N243" s="41">
        <v>416638</v>
      </c>
      <c r="O243" s="134"/>
    </row>
    <row r="244" spans="1:15" x14ac:dyDescent="0.15">
      <c r="A244" s="35" t="s">
        <v>344</v>
      </c>
      <c r="B244" s="44">
        <v>536</v>
      </c>
      <c r="C244" s="44" t="s">
        <v>352</v>
      </c>
      <c r="D244" s="36" t="s">
        <v>38</v>
      </c>
      <c r="E244" s="37">
        <v>11.5</v>
      </c>
      <c r="F244" s="36" t="s">
        <v>356</v>
      </c>
      <c r="G244" s="39">
        <v>5.5</v>
      </c>
      <c r="H244" s="36" t="s">
        <v>65</v>
      </c>
      <c r="I244" s="39">
        <v>19.5</v>
      </c>
      <c r="J244" s="41">
        <v>11500</v>
      </c>
      <c r="K244" s="41">
        <v>13324.23</v>
      </c>
      <c r="L244" s="41">
        <f>ROUND((K244*$C$8/1000),0)</f>
        <v>286830</v>
      </c>
      <c r="M244" s="41">
        <v>1137</v>
      </c>
      <c r="N244" s="41">
        <v>287967</v>
      </c>
      <c r="O244" s="134"/>
    </row>
    <row r="245" spans="1:15" x14ac:dyDescent="0.15">
      <c r="A245" s="35" t="s">
        <v>357</v>
      </c>
      <c r="B245" s="44">
        <v>536</v>
      </c>
      <c r="C245" s="44" t="s">
        <v>352</v>
      </c>
      <c r="D245" s="36" t="s">
        <v>38</v>
      </c>
      <c r="E245" s="37">
        <v>20</v>
      </c>
      <c r="F245" s="36" t="s">
        <v>358</v>
      </c>
      <c r="G245" s="39">
        <v>7.5</v>
      </c>
      <c r="H245" s="36" t="s">
        <v>65</v>
      </c>
      <c r="I245" s="39">
        <v>19.5</v>
      </c>
      <c r="J245" s="41">
        <v>20000</v>
      </c>
      <c r="K245" s="41">
        <v>24400.76</v>
      </c>
      <c r="L245" s="41">
        <f>ROUND((K245*$C$8/1000),0)</f>
        <v>525274</v>
      </c>
      <c r="M245" s="41">
        <v>2815</v>
      </c>
      <c r="N245" s="41">
        <v>528089</v>
      </c>
      <c r="O245" s="134"/>
    </row>
    <row r="246" spans="1:15" x14ac:dyDescent="0.15">
      <c r="A246" s="35"/>
      <c r="B246" s="44"/>
      <c r="C246" s="44"/>
      <c r="D246" s="36"/>
      <c r="E246" s="37"/>
      <c r="F246" s="36"/>
      <c r="G246" s="39"/>
      <c r="H246" s="36"/>
      <c r="I246" s="39"/>
      <c r="J246" s="41"/>
      <c r="K246" s="41"/>
      <c r="L246" s="41"/>
      <c r="M246" s="41"/>
      <c r="N246" s="41"/>
      <c r="O246" s="134"/>
    </row>
    <row r="247" spans="1:15" x14ac:dyDescent="0.15">
      <c r="A247" s="35" t="s">
        <v>69</v>
      </c>
      <c r="B247" s="44">
        <v>557</v>
      </c>
      <c r="C247" s="44" t="s">
        <v>359</v>
      </c>
      <c r="D247" s="36" t="s">
        <v>38</v>
      </c>
      <c r="E247" s="37">
        <v>120.8</v>
      </c>
      <c r="F247" s="36" t="s">
        <v>233</v>
      </c>
      <c r="G247" s="39">
        <v>4.2</v>
      </c>
      <c r="H247" s="36" t="s">
        <v>57</v>
      </c>
      <c r="I247" s="39">
        <v>9.75</v>
      </c>
      <c r="J247" s="41">
        <v>120800</v>
      </c>
      <c r="K247" s="41">
        <v>0</v>
      </c>
      <c r="L247" s="41">
        <f>ROUND((K247*$C$8/1000),0)</f>
        <v>0</v>
      </c>
      <c r="M247" s="41"/>
      <c r="N247" s="41"/>
      <c r="O247" s="134"/>
    </row>
    <row r="248" spans="1:15" x14ac:dyDescent="0.15">
      <c r="A248" s="35" t="s">
        <v>360</v>
      </c>
      <c r="B248" s="44">
        <v>557</v>
      </c>
      <c r="C248" s="44" t="s">
        <v>359</v>
      </c>
      <c r="D248" s="36" t="s">
        <v>38</v>
      </c>
      <c r="E248" s="37">
        <v>41.9</v>
      </c>
      <c r="F248" s="36" t="s">
        <v>235</v>
      </c>
      <c r="G248" s="39">
        <v>5</v>
      </c>
      <c r="H248" s="36" t="s">
        <v>57</v>
      </c>
      <c r="I248" s="39">
        <v>19.5</v>
      </c>
      <c r="J248" s="41"/>
      <c r="K248" s="41"/>
      <c r="L248" s="41"/>
      <c r="M248" s="41"/>
      <c r="N248" s="41"/>
      <c r="O248" s="134"/>
    </row>
    <row r="249" spans="1:15" x14ac:dyDescent="0.15">
      <c r="A249" s="35" t="s">
        <v>360</v>
      </c>
      <c r="B249" s="44">
        <v>557</v>
      </c>
      <c r="C249" s="44" t="s">
        <v>359</v>
      </c>
      <c r="D249" s="36" t="s">
        <v>38</v>
      </c>
      <c r="E249" s="37">
        <v>11</v>
      </c>
      <c r="F249" s="36" t="s">
        <v>361</v>
      </c>
      <c r="G249" s="39">
        <v>5</v>
      </c>
      <c r="H249" s="36" t="s">
        <v>57</v>
      </c>
      <c r="I249" s="39">
        <v>19.75</v>
      </c>
      <c r="J249" s="41"/>
      <c r="K249" s="41"/>
      <c r="L249" s="41"/>
      <c r="M249" s="41"/>
      <c r="N249" s="41"/>
      <c r="O249" s="134"/>
    </row>
    <row r="250" spans="1:15" x14ac:dyDescent="0.15">
      <c r="A250" s="35" t="s">
        <v>360</v>
      </c>
      <c r="B250" s="44">
        <v>557</v>
      </c>
      <c r="C250" s="44" t="s">
        <v>359</v>
      </c>
      <c r="D250" s="36" t="s">
        <v>38</v>
      </c>
      <c r="E250" s="37">
        <v>64</v>
      </c>
      <c r="F250" s="36" t="s">
        <v>362</v>
      </c>
      <c r="G250" s="39">
        <v>3</v>
      </c>
      <c r="H250" s="36" t="s">
        <v>57</v>
      </c>
      <c r="I250" s="39">
        <v>20</v>
      </c>
      <c r="J250" s="41"/>
      <c r="K250" s="41"/>
      <c r="L250" s="41"/>
      <c r="M250" s="41"/>
      <c r="N250" s="41"/>
      <c r="O250" s="134"/>
    </row>
    <row r="251" spans="1:15" x14ac:dyDescent="0.15">
      <c r="A251" s="35" t="s">
        <v>264</v>
      </c>
      <c r="B251" s="44">
        <v>571</v>
      </c>
      <c r="C251" s="44" t="s">
        <v>363</v>
      </c>
      <c r="D251" s="36" t="s">
        <v>232</v>
      </c>
      <c r="E251" s="37">
        <v>90000000</v>
      </c>
      <c r="F251" s="36" t="s">
        <v>364</v>
      </c>
      <c r="G251" s="39">
        <v>5</v>
      </c>
      <c r="H251" s="36" t="s">
        <v>135</v>
      </c>
      <c r="I251" s="39">
        <v>6.5</v>
      </c>
      <c r="J251" s="41">
        <v>90000000000</v>
      </c>
      <c r="K251" s="41">
        <v>90000000000</v>
      </c>
      <c r="L251" s="41">
        <f>ROUND((K251/1000),0)</f>
        <v>90000000</v>
      </c>
      <c r="M251" s="41">
        <v>1092226</v>
      </c>
      <c r="N251" s="41">
        <v>91092226</v>
      </c>
      <c r="O251" s="134"/>
    </row>
    <row r="252" spans="1:15" x14ac:dyDescent="0.15">
      <c r="A252" s="35" t="s">
        <v>264</v>
      </c>
      <c r="B252" s="44">
        <v>571</v>
      </c>
      <c r="C252" s="44" t="s">
        <v>363</v>
      </c>
      <c r="D252" s="36" t="s">
        <v>232</v>
      </c>
      <c r="E252" s="37">
        <v>21495000</v>
      </c>
      <c r="F252" s="36" t="s">
        <v>365</v>
      </c>
      <c r="G252" s="39">
        <v>0</v>
      </c>
      <c r="H252" s="36" t="s">
        <v>135</v>
      </c>
      <c r="I252" s="39">
        <v>6.75</v>
      </c>
      <c r="J252" s="41">
        <v>21495000000</v>
      </c>
      <c r="K252" s="41">
        <v>21495000000</v>
      </c>
      <c r="L252" s="41">
        <f>ROUND((K252/1000),0)</f>
        <v>21495000</v>
      </c>
      <c r="M252" s="41">
        <v>0</v>
      </c>
      <c r="N252" s="41">
        <v>21495000</v>
      </c>
      <c r="O252" s="134"/>
    </row>
    <row r="253" spans="1:15" x14ac:dyDescent="0.15">
      <c r="A253" s="35" t="s">
        <v>264</v>
      </c>
      <c r="B253" s="44">
        <v>571</v>
      </c>
      <c r="C253" s="44" t="s">
        <v>363</v>
      </c>
      <c r="D253" s="36" t="s">
        <v>232</v>
      </c>
      <c r="E253" s="37">
        <v>3500000</v>
      </c>
      <c r="F253" s="36" t="s">
        <v>366</v>
      </c>
      <c r="G253" s="39">
        <v>0</v>
      </c>
      <c r="H253" s="36" t="s">
        <v>135</v>
      </c>
      <c r="I253" s="39">
        <v>6.75</v>
      </c>
      <c r="J253" s="41">
        <v>3500000000</v>
      </c>
      <c r="K253" s="41">
        <v>3500000000</v>
      </c>
      <c r="L253" s="41">
        <f>ROUND((K253/1000),0)</f>
        <v>3500000</v>
      </c>
      <c r="M253" s="41">
        <v>0</v>
      </c>
      <c r="N253" s="41">
        <v>3500000</v>
      </c>
      <c r="O253" s="134"/>
    </row>
    <row r="254" spans="1:15" x14ac:dyDescent="0.15">
      <c r="A254" s="35" t="s">
        <v>264</v>
      </c>
      <c r="B254" s="44">
        <v>571</v>
      </c>
      <c r="C254" s="44" t="s">
        <v>363</v>
      </c>
      <c r="D254" s="36" t="s">
        <v>232</v>
      </c>
      <c r="E254" s="37">
        <v>5000</v>
      </c>
      <c r="F254" s="36" t="s">
        <v>367</v>
      </c>
      <c r="G254" s="39">
        <v>0</v>
      </c>
      <c r="H254" s="36" t="s">
        <v>135</v>
      </c>
      <c r="I254" s="39">
        <v>6.75</v>
      </c>
      <c r="J254" s="41">
        <v>5000000</v>
      </c>
      <c r="K254" s="41">
        <v>5000000</v>
      </c>
      <c r="L254" s="41">
        <f>ROUND((K254/1000),0)</f>
        <v>5000</v>
      </c>
      <c r="M254" s="41">
        <v>0</v>
      </c>
      <c r="N254" s="41">
        <v>5000</v>
      </c>
      <c r="O254" s="134"/>
    </row>
    <row r="255" spans="1:15" x14ac:dyDescent="0.15">
      <c r="A255" s="35"/>
      <c r="B255" s="44"/>
      <c r="C255" s="44"/>
      <c r="D255" s="36"/>
      <c r="E255" s="37"/>
      <c r="F255" s="36"/>
      <c r="G255" s="39"/>
      <c r="H255" s="36"/>
      <c r="I255" s="39"/>
      <c r="J255" s="39"/>
      <c r="K255" s="41"/>
      <c r="L255" s="41"/>
      <c r="M255" s="41"/>
      <c r="N255" s="41"/>
      <c r="O255" s="134"/>
    </row>
    <row r="256" spans="1:15" x14ac:dyDescent="0.15">
      <c r="A256" s="35" t="s">
        <v>332</v>
      </c>
      <c r="B256" s="44">
        <v>582</v>
      </c>
      <c r="C256" s="44" t="s">
        <v>368</v>
      </c>
      <c r="D256" s="36" t="s">
        <v>38</v>
      </c>
      <c r="E256" s="37">
        <v>750</v>
      </c>
      <c r="F256" s="36" t="s">
        <v>353</v>
      </c>
      <c r="G256" s="39">
        <v>4.5</v>
      </c>
      <c r="H256" s="36" t="s">
        <v>65</v>
      </c>
      <c r="I256" s="39">
        <v>18.5</v>
      </c>
      <c r="J256" s="41">
        <v>750000</v>
      </c>
      <c r="K256" s="41">
        <v>686552</v>
      </c>
      <c r="L256" s="41">
        <f t="shared" ref="L256:L261" si="15">ROUND((K256*$C$8/1000),0)</f>
        <v>14779371</v>
      </c>
      <c r="M256" s="41">
        <v>109025</v>
      </c>
      <c r="N256" s="41">
        <v>14888396</v>
      </c>
      <c r="O256" s="134"/>
    </row>
    <row r="257" spans="1:15" x14ac:dyDescent="0.15">
      <c r="A257" s="35" t="s">
        <v>336</v>
      </c>
      <c r="B257" s="44">
        <v>582</v>
      </c>
      <c r="C257" s="44" t="s">
        <v>368</v>
      </c>
      <c r="D257" s="36" t="s">
        <v>38</v>
      </c>
      <c r="E257" s="37">
        <v>45</v>
      </c>
      <c r="F257" s="36" t="s">
        <v>354</v>
      </c>
      <c r="G257" s="39">
        <v>4.5</v>
      </c>
      <c r="H257" s="36" t="s">
        <v>65</v>
      </c>
      <c r="I257" s="39">
        <v>18.5</v>
      </c>
      <c r="J257" s="41">
        <v>45000</v>
      </c>
      <c r="K257" s="41">
        <v>40772</v>
      </c>
      <c r="L257" s="41">
        <f t="shared" si="15"/>
        <v>877697</v>
      </c>
      <c r="M257" s="41">
        <v>6474</v>
      </c>
      <c r="N257" s="41">
        <v>884171</v>
      </c>
      <c r="O257" s="134"/>
    </row>
    <row r="258" spans="1:15" x14ac:dyDescent="0.15">
      <c r="A258" s="35" t="s">
        <v>336</v>
      </c>
      <c r="B258" s="44">
        <v>582</v>
      </c>
      <c r="C258" s="44" t="s">
        <v>368</v>
      </c>
      <c r="D258" s="36" t="s">
        <v>38</v>
      </c>
      <c r="E258" s="37">
        <v>19</v>
      </c>
      <c r="F258" s="36" t="s">
        <v>355</v>
      </c>
      <c r="G258" s="39">
        <v>4.5</v>
      </c>
      <c r="H258" s="36" t="s">
        <v>65</v>
      </c>
      <c r="I258" s="39">
        <v>18.5</v>
      </c>
      <c r="J258" s="41">
        <v>19000</v>
      </c>
      <c r="K258" s="41">
        <v>20521</v>
      </c>
      <c r="L258" s="41">
        <f t="shared" si="15"/>
        <v>441755</v>
      </c>
      <c r="M258" s="41">
        <v>3259</v>
      </c>
      <c r="N258" s="41">
        <v>445014</v>
      </c>
      <c r="O258" s="134"/>
    </row>
    <row r="259" spans="1:15" x14ac:dyDescent="0.15">
      <c r="A259" s="35" t="s">
        <v>336</v>
      </c>
      <c r="B259" s="44">
        <v>582</v>
      </c>
      <c r="C259" s="44" t="s">
        <v>368</v>
      </c>
      <c r="D259" s="36" t="s">
        <v>38</v>
      </c>
      <c r="E259" s="37">
        <v>9</v>
      </c>
      <c r="F259" s="36" t="s">
        <v>356</v>
      </c>
      <c r="G259" s="39">
        <v>4.5</v>
      </c>
      <c r="H259" s="36" t="s">
        <v>65</v>
      </c>
      <c r="I259" s="39">
        <v>18.5</v>
      </c>
      <c r="J259" s="41">
        <v>9000</v>
      </c>
      <c r="K259" s="41">
        <v>9721</v>
      </c>
      <c r="L259" s="41">
        <f t="shared" si="15"/>
        <v>209263</v>
      </c>
      <c r="M259" s="41">
        <v>1544</v>
      </c>
      <c r="N259" s="41">
        <v>210807</v>
      </c>
      <c r="O259" s="134"/>
    </row>
    <row r="260" spans="1:15" x14ac:dyDescent="0.15">
      <c r="A260" s="35" t="s">
        <v>336</v>
      </c>
      <c r="B260" s="44">
        <v>582</v>
      </c>
      <c r="C260" s="44" t="s">
        <v>368</v>
      </c>
      <c r="D260" s="36" t="s">
        <v>38</v>
      </c>
      <c r="E260" s="37">
        <v>24.6</v>
      </c>
      <c r="F260" s="36" t="s">
        <v>358</v>
      </c>
      <c r="G260" s="39">
        <v>4.5</v>
      </c>
      <c r="H260" s="36" t="s">
        <v>65</v>
      </c>
      <c r="I260" s="39">
        <v>18.5</v>
      </c>
      <c r="J260" s="41">
        <v>24600</v>
      </c>
      <c r="K260" s="41">
        <v>26570</v>
      </c>
      <c r="L260" s="41">
        <f t="shared" si="15"/>
        <v>571971</v>
      </c>
      <c r="M260" s="41">
        <v>4219</v>
      </c>
      <c r="N260" s="41">
        <v>576190</v>
      </c>
      <c r="O260" s="134"/>
    </row>
    <row r="261" spans="1:15" x14ac:dyDescent="0.15">
      <c r="A261" s="35" t="s">
        <v>336</v>
      </c>
      <c r="B261" s="44">
        <v>582</v>
      </c>
      <c r="C261" s="44" t="s">
        <v>368</v>
      </c>
      <c r="D261" s="36" t="s">
        <v>38</v>
      </c>
      <c r="E261" s="37">
        <v>112.4</v>
      </c>
      <c r="F261" s="36" t="s">
        <v>369</v>
      </c>
      <c r="G261" s="39">
        <v>4.5</v>
      </c>
      <c r="H261" s="36" t="s">
        <v>65</v>
      </c>
      <c r="I261" s="39">
        <v>18.5</v>
      </c>
      <c r="J261" s="41">
        <v>112400</v>
      </c>
      <c r="K261" s="41">
        <v>121400</v>
      </c>
      <c r="L261" s="41">
        <f t="shared" si="15"/>
        <v>2613372</v>
      </c>
      <c r="M261" s="41">
        <v>19277</v>
      </c>
      <c r="N261" s="41">
        <v>2632649</v>
      </c>
      <c r="O261" s="134"/>
    </row>
    <row r="262" spans="1:15" x14ac:dyDescent="0.15">
      <c r="A262" s="35"/>
      <c r="B262" s="44"/>
      <c r="C262" s="44"/>
      <c r="D262" s="36"/>
      <c r="E262" s="37"/>
      <c r="F262" s="36"/>
      <c r="G262" s="39"/>
      <c r="H262" s="36"/>
      <c r="I262" s="39"/>
      <c r="J262" s="39"/>
      <c r="K262" s="41"/>
      <c r="L262" s="41"/>
      <c r="M262" s="41"/>
      <c r="N262" s="41"/>
      <c r="O262" s="134"/>
    </row>
    <row r="263" spans="1:15" x14ac:dyDescent="0.15">
      <c r="A263" s="35" t="s">
        <v>264</v>
      </c>
      <c r="B263" s="44">
        <v>602</v>
      </c>
      <c r="C263" s="44" t="s">
        <v>370</v>
      </c>
      <c r="D263" s="36" t="s">
        <v>232</v>
      </c>
      <c r="E263" s="37">
        <v>34500000</v>
      </c>
      <c r="F263" s="36" t="s">
        <v>371</v>
      </c>
      <c r="G263" s="39">
        <v>6</v>
      </c>
      <c r="H263" s="36" t="s">
        <v>135</v>
      </c>
      <c r="I263" s="39">
        <v>6.75</v>
      </c>
      <c r="J263" s="41">
        <v>34500000000</v>
      </c>
      <c r="K263" s="41">
        <v>34500000000</v>
      </c>
      <c r="L263" s="41">
        <f>ROUND((K263/1000),0)</f>
        <v>34500000</v>
      </c>
      <c r="M263" s="41">
        <v>326247</v>
      </c>
      <c r="N263" s="41">
        <v>34826247</v>
      </c>
      <c r="O263" s="134"/>
    </row>
    <row r="264" spans="1:15" x14ac:dyDescent="0.15">
      <c r="A264" s="35" t="s">
        <v>372</v>
      </c>
      <c r="B264" s="44">
        <v>602</v>
      </c>
      <c r="C264" s="44" t="s">
        <v>370</v>
      </c>
      <c r="D264" s="36" t="s">
        <v>232</v>
      </c>
      <c r="E264" s="37">
        <v>30500000</v>
      </c>
      <c r="F264" s="36" t="s">
        <v>373</v>
      </c>
      <c r="G264" s="39">
        <v>1</v>
      </c>
      <c r="H264" s="36" t="s">
        <v>135</v>
      </c>
      <c r="I264" s="39">
        <v>7</v>
      </c>
      <c r="J264" s="41">
        <v>30500000000</v>
      </c>
      <c r="K264" s="41">
        <v>30881725800</v>
      </c>
      <c r="L264" s="41">
        <f>ROUND((K264/1000),0)</f>
        <v>30881726</v>
      </c>
      <c r="M264" s="41">
        <v>49567</v>
      </c>
      <c r="N264" s="41">
        <v>30931293</v>
      </c>
      <c r="O264" s="134"/>
    </row>
    <row r="265" spans="1:15" x14ac:dyDescent="0.15">
      <c r="A265" s="35" t="s">
        <v>258</v>
      </c>
      <c r="B265" s="44">
        <v>607</v>
      </c>
      <c r="C265" s="44" t="s">
        <v>374</v>
      </c>
      <c r="D265" s="36" t="s">
        <v>232</v>
      </c>
      <c r="E265" s="37">
        <v>52800000</v>
      </c>
      <c r="F265" s="36" t="s">
        <v>290</v>
      </c>
      <c r="G265" s="39">
        <v>7.5</v>
      </c>
      <c r="H265" s="36" t="s">
        <v>135</v>
      </c>
      <c r="I265" s="39">
        <v>9.75</v>
      </c>
      <c r="J265" s="41">
        <v>52800000000</v>
      </c>
      <c r="K265" s="41">
        <v>52800000000</v>
      </c>
      <c r="L265" s="41">
        <f>ROUND((K265/1000),0)</f>
        <v>52800000</v>
      </c>
      <c r="M265" s="41">
        <v>283001</v>
      </c>
      <c r="N265" s="41">
        <v>53083001</v>
      </c>
      <c r="O265" s="134"/>
    </row>
    <row r="266" spans="1:15" x14ac:dyDescent="0.15">
      <c r="A266" s="35" t="s">
        <v>258</v>
      </c>
      <c r="B266" s="44">
        <v>607</v>
      </c>
      <c r="C266" s="44" t="s">
        <v>374</v>
      </c>
      <c r="D266" s="36" t="s">
        <v>232</v>
      </c>
      <c r="E266" s="37">
        <v>2700000</v>
      </c>
      <c r="F266" s="36" t="s">
        <v>375</v>
      </c>
      <c r="G266" s="39">
        <v>9</v>
      </c>
      <c r="H266" s="36" t="s">
        <v>135</v>
      </c>
      <c r="I266" s="39">
        <v>9.75</v>
      </c>
      <c r="J266" s="41">
        <v>2700000000</v>
      </c>
      <c r="K266" s="41">
        <v>2700000000</v>
      </c>
      <c r="L266" s="41">
        <f>ROUND((K266/1000),0)</f>
        <v>2700000</v>
      </c>
      <c r="M266" s="41">
        <v>17258</v>
      </c>
      <c r="N266" s="41">
        <v>2717258</v>
      </c>
      <c r="O266" s="134"/>
    </row>
    <row r="267" spans="1:15" x14ac:dyDescent="0.15">
      <c r="A267" s="35" t="s">
        <v>258</v>
      </c>
      <c r="B267" s="44">
        <v>607</v>
      </c>
      <c r="C267" s="44" t="s">
        <v>374</v>
      </c>
      <c r="D267" s="36" t="s">
        <v>232</v>
      </c>
      <c r="E267" s="37">
        <v>4500000</v>
      </c>
      <c r="F267" s="36" t="s">
        <v>291</v>
      </c>
      <c r="G267" s="39">
        <v>0</v>
      </c>
      <c r="H267" s="36" t="s">
        <v>135</v>
      </c>
      <c r="I267" s="39">
        <v>10</v>
      </c>
      <c r="J267" s="41">
        <v>4500000000</v>
      </c>
      <c r="K267" s="41">
        <v>4500000000</v>
      </c>
      <c r="L267" s="41">
        <f>ROUND((K267/1000),0)</f>
        <v>4500000</v>
      </c>
      <c r="M267" s="41">
        <v>0</v>
      </c>
      <c r="N267" s="41">
        <v>4500000</v>
      </c>
      <c r="O267" s="134"/>
    </row>
    <row r="268" spans="1:15" x14ac:dyDescent="0.15">
      <c r="A268" s="35"/>
      <c r="B268" s="44"/>
      <c r="C268" s="44"/>
      <c r="D268" s="36"/>
      <c r="E268" s="37"/>
      <c r="F268" s="36"/>
      <c r="G268" s="39"/>
      <c r="H268" s="36"/>
      <c r="I268" s="39"/>
      <c r="J268" s="39"/>
      <c r="K268" s="41"/>
      <c r="L268" s="41"/>
      <c r="M268" s="41"/>
      <c r="N268" s="41"/>
      <c r="O268" s="134"/>
    </row>
    <row r="269" spans="1:15" x14ac:dyDescent="0.15">
      <c r="A269" s="35" t="s">
        <v>264</v>
      </c>
      <c r="B269" s="44">
        <v>612</v>
      </c>
      <c r="C269" s="44" t="s">
        <v>376</v>
      </c>
      <c r="D269" s="36" t="s">
        <v>232</v>
      </c>
      <c r="E269" s="37">
        <v>34500000</v>
      </c>
      <c r="F269" s="36" t="s">
        <v>377</v>
      </c>
      <c r="G269" s="39">
        <v>6</v>
      </c>
      <c r="H269" s="36" t="s">
        <v>135</v>
      </c>
      <c r="I269" s="39">
        <v>7.25</v>
      </c>
      <c r="J269" s="41">
        <v>34500000000</v>
      </c>
      <c r="K269" s="41">
        <v>34500000000</v>
      </c>
      <c r="L269" s="41">
        <f>ROUND((K269/1000),0)</f>
        <v>34500000</v>
      </c>
      <c r="M269" s="41">
        <v>500621</v>
      </c>
      <c r="N269" s="41">
        <v>35000621</v>
      </c>
      <c r="O269" s="134"/>
    </row>
    <row r="270" spans="1:15" x14ac:dyDescent="0.15">
      <c r="A270" s="35" t="s">
        <v>264</v>
      </c>
      <c r="B270" s="44">
        <v>612</v>
      </c>
      <c r="C270" s="44" t="s">
        <v>376</v>
      </c>
      <c r="D270" s="36" t="s">
        <v>232</v>
      </c>
      <c r="E270" s="37">
        <v>10500000</v>
      </c>
      <c r="F270" s="36" t="s">
        <v>378</v>
      </c>
      <c r="G270" s="39">
        <v>0</v>
      </c>
      <c r="H270" s="36" t="s">
        <v>135</v>
      </c>
      <c r="I270" s="39">
        <v>7.5</v>
      </c>
      <c r="J270" s="41">
        <v>10500000000</v>
      </c>
      <c r="K270" s="41">
        <v>10500000000</v>
      </c>
      <c r="L270" s="41">
        <f>ROUND((K270/1000),0)</f>
        <v>10500000</v>
      </c>
      <c r="M270" s="41">
        <v>0</v>
      </c>
      <c r="N270" s="41">
        <v>10500000</v>
      </c>
      <c r="O270" s="134"/>
    </row>
    <row r="271" spans="1:15" x14ac:dyDescent="0.15">
      <c r="A271" s="35" t="s">
        <v>264</v>
      </c>
      <c r="B271" s="44">
        <v>614</v>
      </c>
      <c r="C271" s="44" t="s">
        <v>379</v>
      </c>
      <c r="D271" s="36" t="s">
        <v>232</v>
      </c>
      <c r="E271" s="37">
        <v>13500000</v>
      </c>
      <c r="F271" s="36" t="s">
        <v>380</v>
      </c>
      <c r="G271" s="39">
        <v>6.5</v>
      </c>
      <c r="H271" s="36" t="s">
        <v>135</v>
      </c>
      <c r="I271" s="39">
        <v>6.5</v>
      </c>
      <c r="J271" s="41">
        <v>13500000000</v>
      </c>
      <c r="K271" s="41">
        <v>13500000000</v>
      </c>
      <c r="L271" s="41">
        <f>ROUND((K271/1000),0)</f>
        <v>13500000</v>
      </c>
      <c r="M271" s="41">
        <v>138053</v>
      </c>
      <c r="N271" s="41">
        <v>13638053</v>
      </c>
      <c r="O271" s="134"/>
    </row>
    <row r="272" spans="1:15" x14ac:dyDescent="0.15">
      <c r="A272" s="35" t="s">
        <v>264</v>
      </c>
      <c r="B272" s="44">
        <v>614</v>
      </c>
      <c r="C272" s="44" t="s">
        <v>379</v>
      </c>
      <c r="D272" s="36" t="s">
        <v>232</v>
      </c>
      <c r="E272" s="37">
        <v>10500000</v>
      </c>
      <c r="F272" s="36" t="s">
        <v>381</v>
      </c>
      <c r="G272" s="39">
        <v>0</v>
      </c>
      <c r="H272" s="36" t="s">
        <v>135</v>
      </c>
      <c r="I272" s="39">
        <v>6.75</v>
      </c>
      <c r="J272" s="41">
        <v>10500000000</v>
      </c>
      <c r="K272" s="41">
        <v>10500000000</v>
      </c>
      <c r="L272" s="41">
        <f>ROUND((K272/1000),0)</f>
        <v>10500000</v>
      </c>
      <c r="M272" s="41">
        <v>0</v>
      </c>
      <c r="N272" s="41">
        <v>10500000</v>
      </c>
      <c r="O272" s="134"/>
    </row>
    <row r="273" spans="1:15" x14ac:dyDescent="0.15">
      <c r="A273" s="35"/>
      <c r="B273" s="44"/>
      <c r="C273" s="44"/>
      <c r="D273" s="36"/>
      <c r="E273" s="37"/>
      <c r="F273" s="36"/>
      <c r="G273" s="39"/>
      <c r="H273" s="36"/>
      <c r="I273" s="39"/>
      <c r="J273" s="41"/>
      <c r="K273" s="41"/>
      <c r="L273" s="41"/>
      <c r="M273" s="41"/>
      <c r="N273" s="41"/>
      <c r="O273" s="134"/>
    </row>
    <row r="274" spans="1:15" x14ac:dyDescent="0.15">
      <c r="A274" s="35" t="s">
        <v>382</v>
      </c>
      <c r="B274" s="44">
        <v>626</v>
      </c>
      <c r="C274" s="44" t="s">
        <v>383</v>
      </c>
      <c r="D274" s="36" t="s">
        <v>342</v>
      </c>
      <c r="E274" s="37">
        <v>100000</v>
      </c>
      <c r="F274" s="36" t="s">
        <v>384</v>
      </c>
      <c r="G274" s="39">
        <v>0</v>
      </c>
      <c r="H274" s="36" t="s">
        <v>261</v>
      </c>
      <c r="I274" s="39">
        <v>0.5</v>
      </c>
      <c r="J274" s="41"/>
      <c r="K274" s="41"/>
      <c r="L274" s="41"/>
      <c r="M274" s="41"/>
      <c r="N274" s="41"/>
      <c r="O274" s="134"/>
    </row>
    <row r="275" spans="1:15" x14ac:dyDescent="0.15">
      <c r="A275" s="35" t="s">
        <v>382</v>
      </c>
      <c r="B275" s="44">
        <v>626</v>
      </c>
      <c r="C275" s="44" t="s">
        <v>383</v>
      </c>
      <c r="D275" s="36" t="s">
        <v>342</v>
      </c>
      <c r="E275" s="37">
        <v>100000</v>
      </c>
      <c r="F275" s="36" t="s">
        <v>385</v>
      </c>
      <c r="G275" s="39">
        <v>0</v>
      </c>
      <c r="H275" s="36" t="s">
        <v>261</v>
      </c>
      <c r="I275" s="39">
        <v>0.25</v>
      </c>
      <c r="J275" s="41"/>
      <c r="K275" s="41"/>
      <c r="L275" s="41"/>
      <c r="M275" s="41"/>
      <c r="N275" s="41"/>
      <c r="O275" s="134"/>
    </row>
    <row r="276" spans="1:15" x14ac:dyDescent="0.15">
      <c r="A276" s="35" t="s">
        <v>264</v>
      </c>
      <c r="B276" s="44">
        <v>628</v>
      </c>
      <c r="C276" s="44" t="s">
        <v>386</v>
      </c>
      <c r="D276" s="36" t="s">
        <v>232</v>
      </c>
      <c r="E276" s="37">
        <v>33500000</v>
      </c>
      <c r="F276" s="36" t="s">
        <v>387</v>
      </c>
      <c r="G276" s="39">
        <v>6.5</v>
      </c>
      <c r="H276" s="36" t="s">
        <v>135</v>
      </c>
      <c r="I276" s="39">
        <v>7.25</v>
      </c>
      <c r="J276" s="41">
        <v>33500000000</v>
      </c>
      <c r="K276" s="41">
        <v>33500000000</v>
      </c>
      <c r="L276" s="41">
        <f>ROUND((K276/1000),0)</f>
        <v>33500000</v>
      </c>
      <c r="M276" s="41">
        <v>525678</v>
      </c>
      <c r="N276" s="41">
        <v>34025678</v>
      </c>
      <c r="O276" s="134"/>
    </row>
    <row r="277" spans="1:15" x14ac:dyDescent="0.15">
      <c r="A277" s="35" t="s">
        <v>264</v>
      </c>
      <c r="B277" s="44">
        <v>628</v>
      </c>
      <c r="C277" s="44" t="s">
        <v>386</v>
      </c>
      <c r="D277" s="36" t="s">
        <v>232</v>
      </c>
      <c r="E277" s="37">
        <v>6500000</v>
      </c>
      <c r="F277" s="36" t="s">
        <v>388</v>
      </c>
      <c r="G277" s="39">
        <v>0</v>
      </c>
      <c r="H277" s="36" t="s">
        <v>135</v>
      </c>
      <c r="I277" s="39">
        <v>7.5</v>
      </c>
      <c r="J277" s="41">
        <v>6500000000</v>
      </c>
      <c r="K277" s="41">
        <v>6500000000</v>
      </c>
      <c r="L277" s="41">
        <f>ROUND((K277/1000),0)</f>
        <v>6500000</v>
      </c>
      <c r="M277" s="41">
        <v>0</v>
      </c>
      <c r="N277" s="41">
        <v>6500000</v>
      </c>
      <c r="O277" s="134"/>
    </row>
    <row r="278" spans="1:15" x14ac:dyDescent="0.15">
      <c r="A278" s="35" t="s">
        <v>264</v>
      </c>
      <c r="B278" s="44">
        <v>631</v>
      </c>
      <c r="C278" s="44" t="s">
        <v>389</v>
      </c>
      <c r="D278" s="36" t="s">
        <v>232</v>
      </c>
      <c r="E278" s="37">
        <v>25000000</v>
      </c>
      <c r="F278" s="36" t="s">
        <v>390</v>
      </c>
      <c r="G278" s="39">
        <v>6.5</v>
      </c>
      <c r="H278" s="36" t="s">
        <v>135</v>
      </c>
      <c r="I278" s="39">
        <v>6</v>
      </c>
      <c r="J278" s="41">
        <v>25000000000</v>
      </c>
      <c r="K278" s="41">
        <v>25000000000</v>
      </c>
      <c r="L278" s="41">
        <f>ROUND((K278/1000),0)</f>
        <v>25000000</v>
      </c>
      <c r="M278" s="41">
        <v>392297</v>
      </c>
      <c r="N278" s="41">
        <v>25392297</v>
      </c>
      <c r="O278" s="134"/>
    </row>
    <row r="279" spans="1:15" x14ac:dyDescent="0.15">
      <c r="A279" s="35" t="s">
        <v>324</v>
      </c>
      <c r="B279" s="44">
        <v>631</v>
      </c>
      <c r="C279" s="44" t="s">
        <v>389</v>
      </c>
      <c r="D279" s="36" t="s">
        <v>232</v>
      </c>
      <c r="E279" s="37">
        <v>3500000</v>
      </c>
      <c r="F279" s="36" t="s">
        <v>391</v>
      </c>
      <c r="G279" s="39">
        <v>7</v>
      </c>
      <c r="H279" s="36" t="s">
        <v>135</v>
      </c>
      <c r="I279" s="39">
        <v>6</v>
      </c>
      <c r="J279" s="41"/>
      <c r="K279" s="41"/>
      <c r="L279" s="41"/>
      <c r="M279" s="41"/>
      <c r="N279" s="41"/>
      <c r="O279" s="134"/>
    </row>
    <row r="280" spans="1:15" x14ac:dyDescent="0.15">
      <c r="A280" s="35" t="s">
        <v>264</v>
      </c>
      <c r="B280" s="44">
        <v>631</v>
      </c>
      <c r="C280" s="44" t="s">
        <v>389</v>
      </c>
      <c r="D280" s="36" t="s">
        <v>232</v>
      </c>
      <c r="E280" s="37">
        <v>10000</v>
      </c>
      <c r="F280" s="36" t="s">
        <v>392</v>
      </c>
      <c r="G280" s="39">
        <v>0</v>
      </c>
      <c r="H280" s="36" t="s">
        <v>135</v>
      </c>
      <c r="I280" s="39">
        <v>6.25</v>
      </c>
      <c r="J280" s="41">
        <v>10000000</v>
      </c>
      <c r="K280" s="41">
        <v>10000000</v>
      </c>
      <c r="L280" s="41">
        <f>ROUND((K280/1000),0)</f>
        <v>10000</v>
      </c>
      <c r="M280" s="41">
        <v>0</v>
      </c>
      <c r="N280" s="41">
        <v>10000</v>
      </c>
      <c r="O280" s="134"/>
    </row>
    <row r="281" spans="1:15" x14ac:dyDescent="0.15">
      <c r="A281" s="35"/>
      <c r="B281" s="44"/>
      <c r="C281" s="44"/>
      <c r="D281" s="36"/>
      <c r="E281" s="37"/>
      <c r="F281" s="36"/>
      <c r="G281" s="39"/>
      <c r="H281" s="36"/>
      <c r="I281" s="39"/>
      <c r="J281" s="41"/>
      <c r="K281" s="41"/>
      <c r="L281" s="41"/>
      <c r="M281" s="41"/>
      <c r="N281" s="41"/>
      <c r="O281" s="134"/>
    </row>
    <row r="282" spans="1:15" x14ac:dyDescent="0.15">
      <c r="A282" s="35" t="s">
        <v>393</v>
      </c>
      <c r="B282" s="44">
        <v>634</v>
      </c>
      <c r="C282" s="44" t="s">
        <v>394</v>
      </c>
      <c r="D282" s="36" t="s">
        <v>342</v>
      </c>
      <c r="E282" s="37">
        <v>50000</v>
      </c>
      <c r="F282" s="36" t="s">
        <v>395</v>
      </c>
      <c r="G282" s="39">
        <v>0</v>
      </c>
      <c r="H282" s="36" t="s">
        <v>261</v>
      </c>
      <c r="I282" s="39">
        <v>8.4931506849315067E-2</v>
      </c>
      <c r="J282" s="41"/>
      <c r="K282" s="41"/>
      <c r="L282" s="41"/>
      <c r="M282" s="41"/>
      <c r="N282" s="41"/>
      <c r="O282" s="134"/>
    </row>
    <row r="283" spans="1:15" x14ac:dyDescent="0.15">
      <c r="A283" s="35" t="s">
        <v>393</v>
      </c>
      <c r="B283" s="44">
        <v>634</v>
      </c>
      <c r="C283" s="44" t="s">
        <v>394</v>
      </c>
      <c r="D283" s="36" t="s">
        <v>342</v>
      </c>
      <c r="E283" s="37">
        <v>50000</v>
      </c>
      <c r="F283" s="36" t="s">
        <v>396</v>
      </c>
      <c r="G283" s="39">
        <v>0</v>
      </c>
      <c r="H283" s="36" t="s">
        <v>261</v>
      </c>
      <c r="I283" s="39">
        <v>0.24931506849315069</v>
      </c>
      <c r="J283" s="41"/>
      <c r="K283" s="41"/>
      <c r="L283" s="41"/>
      <c r="M283" s="41"/>
      <c r="N283" s="41"/>
      <c r="O283" s="134"/>
    </row>
    <row r="284" spans="1:15" x14ac:dyDescent="0.15">
      <c r="A284" s="35" t="s">
        <v>393</v>
      </c>
      <c r="B284" s="44">
        <v>634</v>
      </c>
      <c r="C284" s="44" t="s">
        <v>394</v>
      </c>
      <c r="D284" s="36" t="s">
        <v>342</v>
      </c>
      <c r="E284" s="37">
        <v>50000</v>
      </c>
      <c r="F284" s="36" t="s">
        <v>397</v>
      </c>
      <c r="G284" s="39">
        <v>0</v>
      </c>
      <c r="H284" s="36" t="s">
        <v>261</v>
      </c>
      <c r="I284" s="39">
        <v>0.49589041095890413</v>
      </c>
      <c r="J284" s="7"/>
      <c r="K284" s="7"/>
      <c r="L284" s="7"/>
      <c r="M284" s="7"/>
      <c r="N284" s="7"/>
      <c r="O284" s="134"/>
    </row>
    <row r="285" spans="1:15" x14ac:dyDescent="0.15">
      <c r="A285" s="35" t="s">
        <v>393</v>
      </c>
      <c r="B285" s="44">
        <v>634</v>
      </c>
      <c r="C285" s="44" t="s">
        <v>394</v>
      </c>
      <c r="D285" s="36" t="s">
        <v>342</v>
      </c>
      <c r="E285" s="37">
        <v>50000</v>
      </c>
      <c r="F285" s="36" t="s">
        <v>398</v>
      </c>
      <c r="G285" s="39">
        <v>0</v>
      </c>
      <c r="H285" s="36" t="s">
        <v>261</v>
      </c>
      <c r="I285" s="39">
        <v>0.989041095890411</v>
      </c>
      <c r="J285" s="7"/>
      <c r="K285" s="7"/>
      <c r="L285" s="7"/>
      <c r="M285" s="7"/>
      <c r="N285" s="7"/>
      <c r="O285" s="134"/>
    </row>
    <row r="286" spans="1:15" x14ac:dyDescent="0.15">
      <c r="A286" s="35" t="s">
        <v>393</v>
      </c>
      <c r="B286" s="44">
        <v>634</v>
      </c>
      <c r="C286" s="44" t="s">
        <v>394</v>
      </c>
      <c r="D286" s="36" t="s">
        <v>232</v>
      </c>
      <c r="E286" s="37">
        <v>25000000</v>
      </c>
      <c r="F286" s="36" t="s">
        <v>399</v>
      </c>
      <c r="G286" s="39">
        <v>0</v>
      </c>
      <c r="H286" s="36" t="s">
        <v>261</v>
      </c>
      <c r="I286" s="39">
        <v>8.4931506849315067E-2</v>
      </c>
      <c r="J286" s="7"/>
      <c r="K286" s="7"/>
      <c r="L286" s="7"/>
      <c r="M286" s="7"/>
      <c r="N286" s="7"/>
      <c r="O286" s="134"/>
    </row>
    <row r="287" spans="1:15" x14ac:dyDescent="0.15">
      <c r="A287" s="35" t="s">
        <v>393</v>
      </c>
      <c r="B287" s="44">
        <v>634</v>
      </c>
      <c r="C287" s="44" t="s">
        <v>394</v>
      </c>
      <c r="D287" s="36" t="s">
        <v>232</v>
      </c>
      <c r="E287" s="37">
        <v>25000000</v>
      </c>
      <c r="F287" s="36" t="s">
        <v>400</v>
      </c>
      <c r="G287" s="39">
        <v>0</v>
      </c>
      <c r="H287" s="36" t="s">
        <v>261</v>
      </c>
      <c r="I287" s="39">
        <v>0.24931506849315069</v>
      </c>
      <c r="J287" s="41"/>
      <c r="K287" s="41"/>
      <c r="L287" s="41"/>
      <c r="M287" s="41"/>
      <c r="N287" s="41"/>
      <c r="O287" s="134"/>
    </row>
    <row r="288" spans="1:15" x14ac:dyDescent="0.15">
      <c r="A288" s="35" t="s">
        <v>393</v>
      </c>
      <c r="B288" s="44">
        <v>634</v>
      </c>
      <c r="C288" s="44" t="s">
        <v>394</v>
      </c>
      <c r="D288" s="36" t="s">
        <v>232</v>
      </c>
      <c r="E288" s="37">
        <v>25000000</v>
      </c>
      <c r="F288" s="36" t="s">
        <v>401</v>
      </c>
      <c r="G288" s="39">
        <v>0</v>
      </c>
      <c r="H288" s="36" t="s">
        <v>261</v>
      </c>
      <c r="I288" s="39">
        <v>0.49589041095890413</v>
      </c>
      <c r="J288" s="41"/>
      <c r="K288" s="41"/>
      <c r="L288" s="41"/>
      <c r="M288" s="41"/>
      <c r="N288" s="41"/>
      <c r="O288" s="134"/>
    </row>
    <row r="289" spans="1:15" x14ac:dyDescent="0.15">
      <c r="A289" s="35" t="s">
        <v>393</v>
      </c>
      <c r="B289" s="44">
        <v>634</v>
      </c>
      <c r="C289" s="44" t="s">
        <v>394</v>
      </c>
      <c r="D289" s="36" t="s">
        <v>232</v>
      </c>
      <c r="E289" s="37">
        <v>25000000</v>
      </c>
      <c r="F289" s="36" t="s">
        <v>402</v>
      </c>
      <c r="G289" s="39">
        <v>0</v>
      </c>
      <c r="H289" s="36" t="s">
        <v>261</v>
      </c>
      <c r="I289" s="39">
        <v>0.989041095890411</v>
      </c>
      <c r="J289" s="7"/>
      <c r="K289" s="7"/>
      <c r="L289" s="7"/>
      <c r="M289" s="7"/>
      <c r="N289" s="7"/>
      <c r="O289" s="134"/>
    </row>
    <row r="290" spans="1:15" x14ac:dyDescent="0.15">
      <c r="A290" s="35" t="s">
        <v>393</v>
      </c>
      <c r="B290" s="44">
        <v>634</v>
      </c>
      <c r="C290" s="44" t="s">
        <v>394</v>
      </c>
      <c r="D290" s="36" t="s">
        <v>232</v>
      </c>
      <c r="E290" s="37">
        <v>25000000</v>
      </c>
      <c r="F290" s="36" t="s">
        <v>403</v>
      </c>
      <c r="G290" s="39">
        <v>0</v>
      </c>
      <c r="H290" s="36" t="s">
        <v>261</v>
      </c>
      <c r="I290" s="39">
        <v>0.24931506849315069</v>
      </c>
      <c r="J290" s="7"/>
      <c r="K290" s="7"/>
      <c r="L290" s="7"/>
      <c r="M290" s="7"/>
      <c r="N290" s="7"/>
      <c r="O290" s="134"/>
    </row>
    <row r="291" spans="1:15" x14ac:dyDescent="0.15">
      <c r="A291" s="35" t="s">
        <v>393</v>
      </c>
      <c r="B291" s="44">
        <v>634</v>
      </c>
      <c r="C291" s="44" t="s">
        <v>394</v>
      </c>
      <c r="D291" s="36" t="s">
        <v>232</v>
      </c>
      <c r="E291" s="37">
        <v>25000000</v>
      </c>
      <c r="F291" s="36" t="s">
        <v>404</v>
      </c>
      <c r="G291" s="39">
        <v>0</v>
      </c>
      <c r="H291" s="36" t="s">
        <v>261</v>
      </c>
      <c r="I291" s="39">
        <v>0.49589041095890413</v>
      </c>
      <c r="J291" s="7"/>
      <c r="K291" s="7"/>
      <c r="L291" s="7"/>
      <c r="M291" s="7"/>
      <c r="N291" s="7"/>
      <c r="O291" s="134"/>
    </row>
    <row r="292" spans="1:15" x14ac:dyDescent="0.15">
      <c r="A292" s="35" t="s">
        <v>393</v>
      </c>
      <c r="B292" s="44">
        <v>634</v>
      </c>
      <c r="C292" s="44" t="s">
        <v>394</v>
      </c>
      <c r="D292" s="36" t="s">
        <v>232</v>
      </c>
      <c r="E292" s="37">
        <v>25000000</v>
      </c>
      <c r="F292" s="36" t="s">
        <v>405</v>
      </c>
      <c r="G292" s="39">
        <v>0</v>
      </c>
      <c r="H292" s="36" t="s">
        <v>261</v>
      </c>
      <c r="I292" s="39">
        <v>0.989041095890411</v>
      </c>
      <c r="J292" s="7"/>
      <c r="K292" s="7"/>
      <c r="L292" s="7"/>
      <c r="M292" s="7"/>
      <c r="N292" s="7"/>
      <c r="O292" s="134"/>
    </row>
    <row r="293" spans="1:15" x14ac:dyDescent="0.15">
      <c r="A293" s="35" t="s">
        <v>393</v>
      </c>
      <c r="B293" s="44">
        <v>634</v>
      </c>
      <c r="C293" s="44" t="s">
        <v>394</v>
      </c>
      <c r="D293" s="36" t="s">
        <v>342</v>
      </c>
      <c r="E293" s="37">
        <v>50000</v>
      </c>
      <c r="F293" s="36" t="s">
        <v>406</v>
      </c>
      <c r="G293" s="39">
        <v>0</v>
      </c>
      <c r="H293" s="36" t="s">
        <v>261</v>
      </c>
      <c r="I293" s="39">
        <v>0.24931506849315069</v>
      </c>
      <c r="J293" s="41"/>
      <c r="K293" s="41"/>
      <c r="L293" s="41"/>
      <c r="M293" s="41"/>
      <c r="N293" s="41"/>
      <c r="O293" s="134"/>
    </row>
    <row r="294" spans="1:15" x14ac:dyDescent="0.15">
      <c r="A294" s="35" t="s">
        <v>393</v>
      </c>
      <c r="B294" s="44">
        <v>634</v>
      </c>
      <c r="C294" s="44" t="s">
        <v>394</v>
      </c>
      <c r="D294" s="36" t="s">
        <v>342</v>
      </c>
      <c r="E294" s="37">
        <v>50000</v>
      </c>
      <c r="F294" s="36" t="s">
        <v>407</v>
      </c>
      <c r="G294" s="39">
        <v>0</v>
      </c>
      <c r="H294" s="36" t="s">
        <v>261</v>
      </c>
      <c r="I294" s="39">
        <v>0.49589041095890413</v>
      </c>
      <c r="J294" s="41"/>
      <c r="K294" s="41"/>
      <c r="L294" s="41"/>
      <c r="M294" s="41"/>
      <c r="N294" s="41"/>
      <c r="O294" s="134"/>
    </row>
    <row r="295" spans="1:15" x14ac:dyDescent="0.15">
      <c r="A295" s="35" t="s">
        <v>258</v>
      </c>
      <c r="B295" s="44">
        <v>634</v>
      </c>
      <c r="C295" s="44" t="s">
        <v>394</v>
      </c>
      <c r="D295" s="36" t="s">
        <v>342</v>
      </c>
      <c r="E295" s="37">
        <v>50000</v>
      </c>
      <c r="F295" s="36" t="s">
        <v>408</v>
      </c>
      <c r="G295" s="39">
        <v>0</v>
      </c>
      <c r="H295" s="36" t="s">
        <v>261</v>
      </c>
      <c r="I295" s="39">
        <v>0.989041095890411</v>
      </c>
      <c r="J295" s="41">
        <v>25440000</v>
      </c>
      <c r="K295" s="41">
        <v>25440000</v>
      </c>
      <c r="L295" s="41">
        <f>ROUND((K295*$G$8/1000),0)</f>
        <v>12089342</v>
      </c>
      <c r="M295" s="41">
        <v>0</v>
      </c>
      <c r="N295" s="41">
        <v>12089342</v>
      </c>
      <c r="O295" s="134"/>
    </row>
    <row r="296" spans="1:15" x14ac:dyDescent="0.15">
      <c r="A296" s="35"/>
      <c r="B296" s="44"/>
      <c r="C296" s="44"/>
      <c r="D296" s="36"/>
      <c r="E296" s="37"/>
      <c r="F296" s="36"/>
      <c r="G296" s="39"/>
      <c r="H296" s="36"/>
      <c r="I296" s="39"/>
      <c r="J296" s="39"/>
      <c r="K296" s="41"/>
      <c r="L296" s="41"/>
      <c r="M296" s="41"/>
      <c r="N296" s="41"/>
      <c r="O296" s="134"/>
    </row>
    <row r="297" spans="1:15" ht="18.75" customHeight="1" x14ac:dyDescent="0.15">
      <c r="A297" s="59" t="s">
        <v>409</v>
      </c>
      <c r="B297" s="60"/>
      <c r="C297" s="60"/>
      <c r="D297" s="61"/>
      <c r="E297" s="62"/>
      <c r="F297" s="61"/>
      <c r="G297" s="61"/>
      <c r="H297" s="61" t="s">
        <v>3</v>
      </c>
      <c r="I297" s="63"/>
      <c r="J297" s="63"/>
      <c r="K297" s="64"/>
      <c r="L297" s="65">
        <f>SUM(L10:L296)</f>
        <v>1046018277</v>
      </c>
      <c r="M297" s="65">
        <f>SUM(M10:M296)</f>
        <v>26524584</v>
      </c>
      <c r="N297" s="65">
        <f>SUM(N10:N296)</f>
        <v>1072542860.75</v>
      </c>
      <c r="O297" s="136"/>
    </row>
    <row r="298" spans="1:15" ht="10.5" customHeight="1" x14ac:dyDescent="0.15">
      <c r="A298" s="66"/>
      <c r="G298" s="67"/>
      <c r="H298" s="68"/>
      <c r="I298" s="69"/>
      <c r="J298" s="69"/>
      <c r="K298" s="70"/>
      <c r="L298" s="70"/>
      <c r="M298" s="70"/>
      <c r="N298" s="70"/>
      <c r="O298" s="81"/>
    </row>
    <row r="299" spans="1:15" x14ac:dyDescent="0.15">
      <c r="A299" s="71" t="s">
        <v>729</v>
      </c>
      <c r="B299" s="71"/>
      <c r="C299" s="71" t="s">
        <v>730</v>
      </c>
      <c r="G299" s="67"/>
      <c r="H299" s="68"/>
      <c r="I299" s="69"/>
      <c r="J299" s="69"/>
    </row>
    <row r="300" spans="1:15" x14ac:dyDescent="0.15">
      <c r="A300" s="72" t="s">
        <v>412</v>
      </c>
      <c r="B300" s="44"/>
      <c r="C300" s="44"/>
      <c r="H300" s="73"/>
      <c r="K300" s="74"/>
      <c r="L300" s="75"/>
    </row>
    <row r="301" spans="1:15" x14ac:dyDescent="0.15">
      <c r="A301" s="72" t="s">
        <v>413</v>
      </c>
    </row>
    <row r="302" spans="1:15" x14ac:dyDescent="0.15">
      <c r="A302" s="72" t="s">
        <v>414</v>
      </c>
    </row>
    <row r="303" spans="1:15" x14ac:dyDescent="0.15">
      <c r="A303" s="72" t="s">
        <v>415</v>
      </c>
    </row>
    <row r="304" spans="1:15" x14ac:dyDescent="0.15">
      <c r="A304" s="76" t="s">
        <v>416</v>
      </c>
      <c r="B304" s="76" t="s">
        <v>417</v>
      </c>
    </row>
    <row r="305" spans="1:7" x14ac:dyDescent="0.15">
      <c r="A305" s="76" t="s">
        <v>418</v>
      </c>
    </row>
    <row r="306" spans="1:7" x14ac:dyDescent="0.15">
      <c r="A306" s="76" t="s">
        <v>419</v>
      </c>
    </row>
    <row r="307" spans="1:7" x14ac:dyDescent="0.15">
      <c r="A307" s="76" t="s">
        <v>420</v>
      </c>
      <c r="E307" s="77"/>
    </row>
    <row r="308" spans="1:7" x14ac:dyDescent="0.15">
      <c r="A308" s="78" t="s">
        <v>421</v>
      </c>
      <c r="B308" s="78" t="s">
        <v>422</v>
      </c>
      <c r="G308" s="78" t="s">
        <v>423</v>
      </c>
    </row>
    <row r="309" spans="1:7" x14ac:dyDescent="0.15">
      <c r="A309" s="78" t="s">
        <v>424</v>
      </c>
      <c r="B309" s="78" t="s">
        <v>425</v>
      </c>
      <c r="G309" s="78" t="s">
        <v>426</v>
      </c>
    </row>
    <row r="310" spans="1:7" x14ac:dyDescent="0.15">
      <c r="A310" s="7"/>
      <c r="B310" s="7"/>
    </row>
    <row r="311" spans="1:7" ht="12.75" x14ac:dyDescent="0.2">
      <c r="A311" s="83" t="s">
        <v>427</v>
      </c>
      <c r="C311" s="6"/>
      <c r="E311" s="6"/>
    </row>
    <row r="312" spans="1:7" ht="12.75" x14ac:dyDescent="0.2">
      <c r="A312" s="1" t="s">
        <v>428</v>
      </c>
      <c r="C312" s="6"/>
      <c r="E312" s="6"/>
    </row>
    <row r="313" spans="1:7" ht="12.75" x14ac:dyDescent="0.2">
      <c r="A313" s="83" t="s">
        <v>731</v>
      </c>
      <c r="C313" s="6"/>
      <c r="E313" s="6"/>
    </row>
    <row r="314" spans="1:7" x14ac:dyDescent="0.15">
      <c r="A314" s="11"/>
      <c r="B314" s="2"/>
      <c r="C314" s="11"/>
      <c r="D314" s="11"/>
      <c r="E314" s="11"/>
      <c r="F314" s="11"/>
    </row>
    <row r="315" spans="1:7" ht="12.75" x14ac:dyDescent="0.2">
      <c r="A315" s="84"/>
      <c r="B315" s="85"/>
      <c r="C315" s="86"/>
      <c r="D315" s="86" t="s">
        <v>430</v>
      </c>
      <c r="E315" s="85"/>
      <c r="F315" s="87" t="s">
        <v>431</v>
      </c>
    </row>
    <row r="316" spans="1:7" ht="12.75" x14ac:dyDescent="0.2">
      <c r="A316" s="88" t="s">
        <v>4</v>
      </c>
      <c r="B316" s="89" t="s">
        <v>5</v>
      </c>
      <c r="C316" s="21"/>
      <c r="D316" s="89" t="s">
        <v>432</v>
      </c>
      <c r="E316" s="89" t="s">
        <v>433</v>
      </c>
      <c r="F316" s="90" t="s">
        <v>434</v>
      </c>
    </row>
    <row r="317" spans="1:7" ht="12.75" x14ac:dyDescent="0.2">
      <c r="A317" s="88" t="s">
        <v>435</v>
      </c>
      <c r="B317" s="89" t="s">
        <v>436</v>
      </c>
      <c r="C317" s="89" t="s">
        <v>7</v>
      </c>
      <c r="D317" s="89" t="s">
        <v>437</v>
      </c>
      <c r="E317" s="89" t="s">
        <v>438</v>
      </c>
      <c r="F317" s="90" t="s">
        <v>439</v>
      </c>
    </row>
    <row r="318" spans="1:7" ht="12.75" x14ac:dyDescent="0.2">
      <c r="A318" s="91"/>
      <c r="B318" s="92"/>
      <c r="C318" s="31"/>
      <c r="D318" s="92" t="s">
        <v>35</v>
      </c>
      <c r="E318" s="92" t="s">
        <v>35</v>
      </c>
      <c r="F318" s="93" t="s">
        <v>35</v>
      </c>
    </row>
    <row r="319" spans="1:7" x14ac:dyDescent="0.15">
      <c r="A319" s="11"/>
      <c r="B319" s="2"/>
      <c r="C319" s="11"/>
      <c r="D319" s="11"/>
      <c r="E319" s="11"/>
      <c r="F319" s="11"/>
    </row>
    <row r="320" spans="1:7" x14ac:dyDescent="0.15">
      <c r="A320" s="78" t="s">
        <v>732</v>
      </c>
      <c r="B320" s="2">
        <v>271</v>
      </c>
      <c r="C320" s="2" t="s">
        <v>99</v>
      </c>
      <c r="D320" s="94">
        <v>172116</v>
      </c>
      <c r="E320" s="94">
        <v>114748</v>
      </c>
      <c r="F320" s="95"/>
    </row>
    <row r="321" spans="1:12" x14ac:dyDescent="0.15">
      <c r="A321" s="78" t="s">
        <v>732</v>
      </c>
      <c r="B321" s="2">
        <v>271</v>
      </c>
      <c r="C321" s="2" t="s">
        <v>100</v>
      </c>
      <c r="D321" s="94">
        <v>43777</v>
      </c>
      <c r="E321" s="94">
        <v>29186</v>
      </c>
      <c r="F321" s="95"/>
    </row>
    <row r="322" spans="1:12" x14ac:dyDescent="0.15">
      <c r="A322" s="35" t="s">
        <v>441</v>
      </c>
      <c r="B322" s="44">
        <v>337</v>
      </c>
      <c r="C322" s="36" t="s">
        <v>39</v>
      </c>
      <c r="D322" s="94">
        <v>109528</v>
      </c>
      <c r="E322" s="94">
        <v>76703</v>
      </c>
      <c r="F322" s="95"/>
    </row>
    <row r="323" spans="1:12" x14ac:dyDescent="0.15">
      <c r="A323" s="35" t="s">
        <v>441</v>
      </c>
      <c r="B323" s="44">
        <v>337</v>
      </c>
      <c r="C323" s="36" t="s">
        <v>41</v>
      </c>
      <c r="D323" s="94">
        <v>20292</v>
      </c>
      <c r="E323" s="94">
        <v>14211</v>
      </c>
      <c r="F323" s="95"/>
    </row>
    <row r="324" spans="1:12" x14ac:dyDescent="0.15">
      <c r="A324" s="35" t="s">
        <v>441</v>
      </c>
      <c r="B324" s="44">
        <v>337</v>
      </c>
      <c r="C324" s="36" t="s">
        <v>733</v>
      </c>
      <c r="D324" s="94">
        <v>117126</v>
      </c>
      <c r="E324" s="94">
        <v>83478</v>
      </c>
      <c r="F324" s="95"/>
    </row>
    <row r="325" spans="1:12" x14ac:dyDescent="0.15">
      <c r="A325" s="35" t="s">
        <v>96</v>
      </c>
      <c r="B325" s="44">
        <v>363</v>
      </c>
      <c r="C325" s="36" t="s">
        <v>190</v>
      </c>
      <c r="D325" s="94">
        <v>37489</v>
      </c>
      <c r="E325" s="94">
        <v>24326</v>
      </c>
      <c r="F325" s="95"/>
    </row>
    <row r="326" spans="1:12" x14ac:dyDescent="0.15">
      <c r="A326" s="35" t="s">
        <v>96</v>
      </c>
      <c r="B326" s="44">
        <v>363</v>
      </c>
      <c r="C326" s="36" t="s">
        <v>191</v>
      </c>
      <c r="D326" s="94">
        <v>8998</v>
      </c>
      <c r="E326" s="94">
        <v>5838</v>
      </c>
      <c r="F326" s="95"/>
    </row>
    <row r="327" spans="1:12" x14ac:dyDescent="0.15">
      <c r="A327" s="35" t="s">
        <v>443</v>
      </c>
      <c r="B327" s="44">
        <v>383</v>
      </c>
      <c r="C327" s="36" t="s">
        <v>103</v>
      </c>
      <c r="D327" s="94">
        <v>49513</v>
      </c>
      <c r="E327" s="94">
        <v>40326</v>
      </c>
      <c r="F327" s="95"/>
      <c r="G327" s="79"/>
      <c r="H327" s="79"/>
      <c r="I327" s="79"/>
      <c r="J327" s="79"/>
    </row>
    <row r="328" spans="1:12" x14ac:dyDescent="0.15">
      <c r="A328" s="35" t="s">
        <v>230</v>
      </c>
      <c r="B328" s="44">
        <v>514</v>
      </c>
      <c r="C328" s="36" t="s">
        <v>281</v>
      </c>
      <c r="D328" s="94">
        <v>0</v>
      </c>
      <c r="E328" s="94">
        <v>1175313</v>
      </c>
      <c r="F328" s="95"/>
      <c r="G328" s="79"/>
      <c r="H328" s="79"/>
      <c r="I328" s="79"/>
      <c r="J328" s="79"/>
    </row>
    <row r="329" spans="1:12" x14ac:dyDescent="0.15">
      <c r="A329" s="35" t="s">
        <v>258</v>
      </c>
      <c r="B329" s="44">
        <v>536</v>
      </c>
      <c r="C329" s="36" t="s">
        <v>353</v>
      </c>
      <c r="D329" s="94">
        <v>135211</v>
      </c>
      <c r="E329" s="94">
        <v>47926</v>
      </c>
      <c r="F329" s="95"/>
      <c r="G329" s="79"/>
      <c r="H329" s="79"/>
      <c r="I329" s="79"/>
      <c r="J329" s="79"/>
    </row>
    <row r="330" spans="1:12" x14ac:dyDescent="0.15">
      <c r="A330" s="35" t="s">
        <v>258</v>
      </c>
      <c r="B330" s="44">
        <v>607</v>
      </c>
      <c r="C330" s="36" t="s">
        <v>290</v>
      </c>
      <c r="D330" s="94">
        <v>0</v>
      </c>
      <c r="E330" s="94">
        <v>963315</v>
      </c>
      <c r="F330" s="95"/>
      <c r="G330" s="79"/>
      <c r="H330" s="79"/>
    </row>
    <row r="331" spans="1:12" x14ac:dyDescent="0.15">
      <c r="A331" s="35" t="s">
        <v>258</v>
      </c>
      <c r="B331" s="44">
        <v>607</v>
      </c>
      <c r="C331" s="36" t="s">
        <v>375</v>
      </c>
      <c r="D331" s="94">
        <v>0</v>
      </c>
      <c r="E331" s="94">
        <v>58801</v>
      </c>
      <c r="F331" s="95"/>
      <c r="G331" s="79"/>
      <c r="H331" s="79"/>
    </row>
    <row r="332" spans="1:12" x14ac:dyDescent="0.15">
      <c r="A332" s="35"/>
      <c r="B332" s="44"/>
      <c r="C332" s="36"/>
      <c r="D332" s="94"/>
      <c r="E332" s="94"/>
      <c r="F332" s="95"/>
      <c r="H332" s="79"/>
    </row>
    <row r="333" spans="1:12" x14ac:dyDescent="0.15">
      <c r="A333" s="96" t="s">
        <v>447</v>
      </c>
      <c r="B333" s="60"/>
      <c r="C333" s="61"/>
      <c r="D333" s="59">
        <v>694050</v>
      </c>
      <c r="E333" s="59">
        <v>2634171</v>
      </c>
      <c r="F333" s="59">
        <v>0</v>
      </c>
      <c r="H333" s="79"/>
    </row>
    <row r="334" spans="1:12" x14ac:dyDescent="0.15">
      <c r="H334" s="79"/>
    </row>
    <row r="335" spans="1:12" ht="12.75" x14ac:dyDescent="0.2">
      <c r="A335" s="8" t="s">
        <v>448</v>
      </c>
      <c r="B335" s="79"/>
      <c r="C335" s="79"/>
      <c r="E335" s="6"/>
      <c r="F335" s="97"/>
      <c r="G335" s="97"/>
      <c r="L335" s="98"/>
    </row>
    <row r="336" spans="1:12" ht="12.75" x14ac:dyDescent="0.2">
      <c r="A336" s="1" t="s">
        <v>428</v>
      </c>
      <c r="B336" s="79"/>
      <c r="C336" s="79"/>
      <c r="E336" s="6"/>
      <c r="F336" s="97"/>
      <c r="G336" s="97"/>
      <c r="L336" s="98"/>
    </row>
    <row r="337" spans="1:15" ht="12.75" x14ac:dyDescent="0.2">
      <c r="A337" s="83" t="s">
        <v>731</v>
      </c>
      <c r="B337" s="6"/>
      <c r="C337" s="6"/>
      <c r="E337" s="6"/>
      <c r="F337" s="97"/>
      <c r="G337" s="97"/>
      <c r="L337" s="98"/>
    </row>
    <row r="338" spans="1:15" x14ac:dyDescent="0.15">
      <c r="A338" s="11"/>
      <c r="B338" s="11"/>
      <c r="C338" s="11"/>
      <c r="D338" s="11"/>
      <c r="E338" s="11"/>
      <c r="F338" s="99"/>
      <c r="G338" s="99"/>
      <c r="H338" s="11"/>
      <c r="I338" s="11"/>
      <c r="J338" s="11"/>
      <c r="K338" s="11"/>
      <c r="L338" s="98"/>
    </row>
    <row r="339" spans="1:15" ht="12.75" x14ac:dyDescent="0.2">
      <c r="A339" s="84"/>
      <c r="B339" s="85" t="s">
        <v>449</v>
      </c>
      <c r="C339" s="85"/>
      <c r="D339" s="85"/>
      <c r="E339" s="100"/>
      <c r="F339" s="85" t="s">
        <v>450</v>
      </c>
      <c r="G339" s="85" t="s">
        <v>451</v>
      </c>
      <c r="H339" s="85" t="s">
        <v>452</v>
      </c>
      <c r="I339" s="85" t="s">
        <v>14</v>
      </c>
      <c r="J339" s="85" t="s">
        <v>452</v>
      </c>
      <c r="K339" s="85" t="s">
        <v>453</v>
      </c>
      <c r="L339" s="85" t="s">
        <v>454</v>
      </c>
    </row>
    <row r="340" spans="1:15" ht="12.75" x14ac:dyDescent="0.2">
      <c r="A340" s="88" t="s">
        <v>455</v>
      </c>
      <c r="B340" s="89" t="s">
        <v>456</v>
      </c>
      <c r="C340" s="89" t="s">
        <v>457</v>
      </c>
      <c r="D340" s="89" t="s">
        <v>5</v>
      </c>
      <c r="E340" s="89" t="s">
        <v>7</v>
      </c>
      <c r="F340" s="89" t="s">
        <v>15</v>
      </c>
      <c r="G340" s="89" t="s">
        <v>458</v>
      </c>
      <c r="H340" s="89" t="s">
        <v>459</v>
      </c>
      <c r="I340" s="89" t="s">
        <v>460</v>
      </c>
      <c r="J340" s="89" t="s">
        <v>461</v>
      </c>
      <c r="K340" s="89" t="s">
        <v>462</v>
      </c>
      <c r="L340" s="89" t="s">
        <v>463</v>
      </c>
      <c r="M340" s="79"/>
      <c r="N340" s="79"/>
      <c r="O340" s="79"/>
    </row>
    <row r="341" spans="1:15" ht="12.75" x14ac:dyDescent="0.2">
      <c r="A341" s="88" t="s">
        <v>435</v>
      </c>
      <c r="B341" s="89" t="s">
        <v>464</v>
      </c>
      <c r="C341" s="89" t="s">
        <v>465</v>
      </c>
      <c r="D341" s="89" t="s">
        <v>466</v>
      </c>
      <c r="E341" s="21"/>
      <c r="F341" s="89" t="s">
        <v>467</v>
      </c>
      <c r="G341" s="89" t="s">
        <v>468</v>
      </c>
      <c r="H341" s="89" t="s">
        <v>469</v>
      </c>
      <c r="I341" s="89" t="s">
        <v>470</v>
      </c>
      <c r="J341" s="89" t="s">
        <v>22</v>
      </c>
      <c r="K341" s="101" t="s">
        <v>22</v>
      </c>
      <c r="L341" s="101" t="s">
        <v>471</v>
      </c>
      <c r="M341" s="79"/>
      <c r="N341" s="79"/>
    </row>
    <row r="342" spans="1:15" ht="12.75" x14ac:dyDescent="0.2">
      <c r="A342" s="91"/>
      <c r="B342" s="92" t="s">
        <v>472</v>
      </c>
      <c r="C342" s="92"/>
      <c r="D342" s="92"/>
      <c r="E342" s="31"/>
      <c r="F342" s="102"/>
      <c r="G342" s="102"/>
      <c r="H342" s="92"/>
      <c r="I342" s="92" t="s">
        <v>35</v>
      </c>
      <c r="J342" s="92"/>
      <c r="K342" s="103"/>
      <c r="L342" s="103" t="s">
        <v>473</v>
      </c>
      <c r="M342" s="79"/>
      <c r="N342" s="79"/>
    </row>
    <row r="343" spans="1:15" x14ac:dyDescent="0.15">
      <c r="A343" s="11"/>
      <c r="B343" s="11"/>
      <c r="C343" s="11"/>
      <c r="D343" s="11"/>
      <c r="E343" s="11"/>
      <c r="F343" s="99"/>
      <c r="G343" s="99"/>
      <c r="H343" s="11"/>
      <c r="I343" s="11"/>
      <c r="J343" s="11"/>
      <c r="K343" s="11"/>
      <c r="L343" s="98"/>
      <c r="M343" s="79"/>
    </row>
    <row r="344" spans="1:15" ht="12.75" x14ac:dyDescent="0.2">
      <c r="A344" s="1" t="s">
        <v>734</v>
      </c>
      <c r="B344" s="11"/>
      <c r="C344" s="11"/>
      <c r="D344" s="11"/>
      <c r="E344" s="11"/>
      <c r="F344" s="99"/>
      <c r="G344" s="99"/>
      <c r="H344" s="11"/>
      <c r="I344" s="11"/>
      <c r="J344" s="11"/>
      <c r="K344" s="11"/>
      <c r="L344" s="98"/>
    </row>
    <row r="345" spans="1:15" x14ac:dyDescent="0.15">
      <c r="A345" s="35"/>
      <c r="B345" s="35"/>
      <c r="C345" s="6"/>
      <c r="D345" s="44"/>
      <c r="E345" s="36"/>
      <c r="F345" s="104"/>
      <c r="G345" s="36"/>
      <c r="H345" s="105"/>
      <c r="I345" s="105"/>
      <c r="J345" s="105"/>
      <c r="K345" s="105"/>
      <c r="L345" s="98"/>
      <c r="M345" s="79"/>
      <c r="N345" s="79"/>
      <c r="O345" s="79"/>
    </row>
    <row r="346" spans="1:15" x14ac:dyDescent="0.15">
      <c r="A346" s="106" t="s">
        <v>447</v>
      </c>
      <c r="B346" s="61"/>
      <c r="C346" s="61"/>
      <c r="D346" s="61"/>
      <c r="E346" s="61"/>
      <c r="F346" s="107"/>
      <c r="G346" s="107"/>
      <c r="H346" s="59"/>
      <c r="I346" s="63">
        <v>0</v>
      </c>
      <c r="J346" s="63">
        <v>0</v>
      </c>
      <c r="K346" s="63">
        <v>0</v>
      </c>
      <c r="L346" s="59"/>
      <c r="M346" s="81"/>
      <c r="N346" s="81"/>
    </row>
    <row r="347" spans="1:15" x14ac:dyDescent="0.15">
      <c r="A347" s="108"/>
      <c r="B347" s="6"/>
      <c r="C347" s="6"/>
      <c r="E347" s="6"/>
      <c r="F347" s="97"/>
      <c r="G347" s="97"/>
      <c r="H347" s="66"/>
      <c r="I347" s="66"/>
      <c r="J347" s="66"/>
      <c r="K347" s="66"/>
      <c r="L347" s="98"/>
      <c r="M347" s="81"/>
      <c r="N347" s="81"/>
    </row>
    <row r="348" spans="1:15" x14ac:dyDescent="0.15">
      <c r="A348" s="109" t="s">
        <v>475</v>
      </c>
      <c r="B348" s="6"/>
      <c r="C348" s="6"/>
      <c r="E348" s="6"/>
      <c r="F348" s="97"/>
      <c r="G348" s="97"/>
      <c r="H348" s="81"/>
      <c r="I348" s="81"/>
      <c r="J348" s="81"/>
      <c r="K348" s="81"/>
      <c r="L348" s="98"/>
      <c r="M348" s="81"/>
      <c r="N348" s="81"/>
    </row>
    <row r="349" spans="1:15" x14ac:dyDescent="0.15">
      <c r="A349" s="72" t="s">
        <v>476</v>
      </c>
      <c r="B349" s="6"/>
      <c r="C349" s="6"/>
      <c r="E349" s="74"/>
      <c r="F349" s="110"/>
      <c r="G349" s="111"/>
      <c r="H349" s="81"/>
      <c r="I349" s="81"/>
      <c r="J349" s="81"/>
      <c r="K349" s="81"/>
      <c r="L349" s="98"/>
      <c r="M349" s="81"/>
      <c r="N349" s="81"/>
    </row>
    <row r="350" spans="1:15" x14ac:dyDescent="0.15">
      <c r="A350" s="72" t="s">
        <v>477</v>
      </c>
      <c r="B350" s="6"/>
      <c r="C350" s="6"/>
      <c r="E350" s="6"/>
      <c r="F350" s="97"/>
      <c r="G350" s="97"/>
      <c r="L350" s="98"/>
      <c r="M350" s="81"/>
      <c r="N350" s="81"/>
    </row>
    <row r="351" spans="1:15" x14ac:dyDescent="0.15">
      <c r="A351" s="112"/>
      <c r="B351" s="6"/>
      <c r="C351" s="6"/>
      <c r="E351" s="6"/>
      <c r="F351" s="97"/>
      <c r="G351" s="97"/>
      <c r="H351" s="81"/>
      <c r="I351" s="81"/>
      <c r="J351" s="81"/>
      <c r="K351" s="81"/>
      <c r="L351" s="98"/>
    </row>
    <row r="352" spans="1:15" x14ac:dyDescent="0.15">
      <c r="B352" s="2"/>
      <c r="C352" s="2"/>
      <c r="D352" s="79"/>
      <c r="E352" s="5"/>
      <c r="F352" s="79"/>
      <c r="G352" s="80"/>
      <c r="I352" s="5"/>
      <c r="J352" s="5"/>
      <c r="K352" s="81"/>
      <c r="L352" s="81"/>
      <c r="M352" s="81"/>
      <c r="N352" s="81"/>
    </row>
    <row r="353" spans="1:14" ht="12.75" x14ac:dyDescent="0.2">
      <c r="A353" s="113"/>
      <c r="B353" s="113"/>
      <c r="C353" s="114"/>
      <c r="D353" s="114"/>
      <c r="E353" s="114"/>
      <c r="F353" s="114"/>
      <c r="G353" s="80"/>
      <c r="I353" s="5"/>
      <c r="J353" s="5"/>
      <c r="K353" s="81"/>
      <c r="L353" s="81"/>
      <c r="M353" s="81"/>
      <c r="N353" s="81"/>
    </row>
    <row r="354" spans="1:14" x14ac:dyDescent="0.15">
      <c r="A354" s="115" t="s">
        <v>478</v>
      </c>
      <c r="B354" s="116"/>
      <c r="C354" s="116"/>
      <c r="D354" s="116"/>
      <c r="E354" s="116"/>
      <c r="F354" s="117"/>
      <c r="G354" s="80"/>
      <c r="I354" s="5"/>
      <c r="J354" s="5"/>
      <c r="K354" s="81"/>
      <c r="L354" s="81"/>
      <c r="M354" s="81"/>
      <c r="N354" s="81"/>
    </row>
    <row r="355" spans="1:14" ht="31.5" x14ac:dyDescent="0.15">
      <c r="A355" s="118" t="s">
        <v>479</v>
      </c>
      <c r="B355" s="119" t="s">
        <v>480</v>
      </c>
      <c r="C355" s="119" t="s">
        <v>481</v>
      </c>
      <c r="D355" s="120" t="s">
        <v>482</v>
      </c>
      <c r="E355" s="119" t="s">
        <v>483</v>
      </c>
      <c r="F355" s="121" t="s">
        <v>484</v>
      </c>
      <c r="G355" s="80"/>
      <c r="I355" s="5"/>
      <c r="J355" s="5"/>
      <c r="K355" s="81"/>
      <c r="L355" s="81"/>
      <c r="M355" s="81"/>
      <c r="N355" s="81"/>
    </row>
    <row r="356" spans="1:14" ht="112.5" x14ac:dyDescent="0.15">
      <c r="A356" s="122">
        <v>193</v>
      </c>
      <c r="B356" s="123" t="s">
        <v>37</v>
      </c>
      <c r="C356" s="123" t="s">
        <v>485</v>
      </c>
      <c r="D356" s="123" t="s">
        <v>486</v>
      </c>
      <c r="E356" s="124" t="s">
        <v>487</v>
      </c>
      <c r="F356" s="124" t="s">
        <v>488</v>
      </c>
      <c r="G356" s="80"/>
      <c r="I356" s="5"/>
      <c r="J356" s="5"/>
      <c r="K356" s="81"/>
      <c r="L356" s="81"/>
      <c r="M356" s="81"/>
      <c r="N356" s="81"/>
    </row>
    <row r="357" spans="1:14" ht="112.5" x14ac:dyDescent="0.15">
      <c r="A357" s="125">
        <v>199</v>
      </c>
      <c r="B357" s="126" t="s">
        <v>42</v>
      </c>
      <c r="C357" s="126" t="s">
        <v>485</v>
      </c>
      <c r="D357" s="126" t="s">
        <v>486</v>
      </c>
      <c r="E357" s="127" t="s">
        <v>487</v>
      </c>
      <c r="F357" s="127" t="s">
        <v>489</v>
      </c>
      <c r="G357" s="80"/>
      <c r="I357" s="5"/>
      <c r="J357" s="5"/>
    </row>
    <row r="358" spans="1:14" ht="146.25" x14ac:dyDescent="0.15">
      <c r="A358" s="122">
        <v>202</v>
      </c>
      <c r="B358" s="123" t="s">
        <v>45</v>
      </c>
      <c r="C358" s="123" t="s">
        <v>485</v>
      </c>
      <c r="D358" s="123" t="s">
        <v>486</v>
      </c>
      <c r="E358" s="124" t="s">
        <v>490</v>
      </c>
      <c r="F358" s="124" t="s">
        <v>491</v>
      </c>
      <c r="G358" s="80"/>
      <c r="I358" s="5"/>
      <c r="J358" s="5"/>
      <c r="K358" s="81"/>
      <c r="L358" s="81"/>
      <c r="M358" s="81"/>
      <c r="N358" s="81"/>
    </row>
    <row r="359" spans="1:14" ht="45" x14ac:dyDescent="0.15">
      <c r="A359" s="125">
        <v>211</v>
      </c>
      <c r="B359" s="126" t="s">
        <v>50</v>
      </c>
      <c r="C359" s="126" t="s">
        <v>492</v>
      </c>
      <c r="D359" s="126" t="s">
        <v>486</v>
      </c>
      <c r="E359" s="126" t="s">
        <v>493</v>
      </c>
      <c r="F359" s="126" t="s">
        <v>494</v>
      </c>
      <c r="G359" s="80"/>
      <c r="I359" s="5"/>
      <c r="J359" s="5"/>
      <c r="K359" s="81"/>
      <c r="L359" s="81"/>
      <c r="M359" s="81"/>
      <c r="N359" s="81"/>
    </row>
    <row r="360" spans="1:14" ht="56.25" x14ac:dyDescent="0.15">
      <c r="A360" s="122">
        <v>221</v>
      </c>
      <c r="B360" s="123" t="s">
        <v>55</v>
      </c>
      <c r="C360" s="123" t="s">
        <v>492</v>
      </c>
      <c r="D360" s="123" t="s">
        <v>495</v>
      </c>
      <c r="E360" s="126" t="s">
        <v>496</v>
      </c>
      <c r="F360" s="126" t="s">
        <v>497</v>
      </c>
      <c r="G360" s="80"/>
      <c r="I360" s="5"/>
      <c r="J360" s="5"/>
      <c r="K360" s="81"/>
      <c r="L360" s="81"/>
      <c r="M360" s="81"/>
      <c r="N360" s="81"/>
    </row>
    <row r="361" spans="1:14" ht="33.75" x14ac:dyDescent="0.15">
      <c r="A361" s="125">
        <v>225</v>
      </c>
      <c r="B361" s="126" t="s">
        <v>63</v>
      </c>
      <c r="C361" s="126" t="s">
        <v>498</v>
      </c>
      <c r="D361" s="126" t="s">
        <v>499</v>
      </c>
      <c r="E361" s="126" t="s">
        <v>500</v>
      </c>
      <c r="F361" s="126" t="s">
        <v>501</v>
      </c>
      <c r="G361" s="80"/>
      <c r="I361" s="5"/>
      <c r="J361" s="5"/>
      <c r="K361" s="81"/>
      <c r="L361" s="81"/>
      <c r="M361" s="81"/>
      <c r="N361" s="81"/>
    </row>
    <row r="362" spans="1:14" ht="22.5" x14ac:dyDescent="0.15">
      <c r="A362" s="122">
        <v>226</v>
      </c>
      <c r="B362" s="123" t="s">
        <v>502</v>
      </c>
      <c r="C362" s="123" t="s">
        <v>492</v>
      </c>
      <c r="D362" s="123" t="s">
        <v>486</v>
      </c>
      <c r="E362" s="123" t="s">
        <v>503</v>
      </c>
      <c r="F362" s="123" t="s">
        <v>504</v>
      </c>
      <c r="G362" s="80"/>
      <c r="I362" s="5"/>
      <c r="J362" s="5"/>
      <c r="K362" s="81"/>
      <c r="L362" s="81"/>
      <c r="M362" s="81"/>
      <c r="N362" s="81"/>
    </row>
    <row r="363" spans="1:14" ht="22.5" x14ac:dyDescent="0.15">
      <c r="A363" s="125">
        <v>228</v>
      </c>
      <c r="B363" s="126" t="s">
        <v>68</v>
      </c>
      <c r="C363" s="126" t="s">
        <v>498</v>
      </c>
      <c r="D363" s="126" t="s">
        <v>499</v>
      </c>
      <c r="E363" s="126" t="s">
        <v>505</v>
      </c>
      <c r="F363" s="126" t="s">
        <v>505</v>
      </c>
      <c r="I363" s="5"/>
      <c r="J363" s="5"/>
    </row>
    <row r="364" spans="1:14" ht="33.75" x14ac:dyDescent="0.15">
      <c r="A364" s="122">
        <v>233</v>
      </c>
      <c r="B364" s="123" t="s">
        <v>506</v>
      </c>
      <c r="C364" s="123" t="s">
        <v>492</v>
      </c>
      <c r="D364" s="123" t="s">
        <v>507</v>
      </c>
      <c r="E364" s="126" t="s">
        <v>508</v>
      </c>
      <c r="F364" s="126" t="s">
        <v>509</v>
      </c>
      <c r="G364" s="80"/>
      <c r="I364" s="5"/>
      <c r="J364" s="5"/>
      <c r="K364" s="81"/>
      <c r="L364" s="81"/>
      <c r="M364" s="81"/>
      <c r="N364" s="81"/>
    </row>
    <row r="365" spans="1:14" ht="67.5" x14ac:dyDescent="0.15">
      <c r="A365" s="125">
        <v>236</v>
      </c>
      <c r="B365" s="126" t="s">
        <v>70</v>
      </c>
      <c r="C365" s="126" t="s">
        <v>485</v>
      </c>
      <c r="D365" s="126" t="s">
        <v>499</v>
      </c>
      <c r="E365" s="126" t="s">
        <v>510</v>
      </c>
      <c r="F365" s="126" t="s">
        <v>511</v>
      </c>
      <c r="G365" s="80"/>
      <c r="I365" s="5"/>
      <c r="J365" s="5"/>
      <c r="K365" s="81"/>
      <c r="L365" s="81"/>
      <c r="M365" s="81"/>
      <c r="N365" s="81"/>
    </row>
    <row r="366" spans="1:14" ht="33.75" x14ac:dyDescent="0.15">
      <c r="A366" s="122">
        <v>239</v>
      </c>
      <c r="B366" s="123" t="s">
        <v>75</v>
      </c>
      <c r="C366" s="123" t="s">
        <v>512</v>
      </c>
      <c r="D366" s="123" t="s">
        <v>486</v>
      </c>
      <c r="E366" s="123" t="s">
        <v>513</v>
      </c>
      <c r="F366" s="123" t="s">
        <v>513</v>
      </c>
      <c r="G366" s="80"/>
      <c r="I366" s="5"/>
      <c r="J366" s="5"/>
      <c r="K366" s="81"/>
      <c r="L366" s="81"/>
      <c r="M366" s="81"/>
      <c r="N366" s="81"/>
    </row>
    <row r="367" spans="1:14" ht="33.75" x14ac:dyDescent="0.15">
      <c r="A367" s="125">
        <v>243</v>
      </c>
      <c r="B367" s="126" t="s">
        <v>514</v>
      </c>
      <c r="C367" s="126" t="s">
        <v>512</v>
      </c>
      <c r="D367" s="126" t="s">
        <v>486</v>
      </c>
      <c r="E367" s="126" t="s">
        <v>515</v>
      </c>
      <c r="F367" s="126" t="s">
        <v>515</v>
      </c>
      <c r="G367" s="80"/>
      <c r="I367" s="5"/>
      <c r="J367" s="5"/>
      <c r="K367" s="81"/>
      <c r="L367" s="81"/>
      <c r="M367" s="81"/>
      <c r="N367" s="81"/>
    </row>
    <row r="368" spans="1:14" ht="90" x14ac:dyDescent="0.15">
      <c r="A368" s="122">
        <v>245</v>
      </c>
      <c r="B368" s="123" t="s">
        <v>78</v>
      </c>
      <c r="C368" s="123" t="s">
        <v>492</v>
      </c>
      <c r="D368" s="123" t="s">
        <v>495</v>
      </c>
      <c r="E368" s="126" t="s">
        <v>516</v>
      </c>
      <c r="F368" s="126" t="s">
        <v>517</v>
      </c>
      <c r="G368" s="80"/>
      <c r="I368" s="5"/>
      <c r="J368" s="5"/>
      <c r="K368" s="81"/>
      <c r="L368" s="81"/>
      <c r="M368" s="81"/>
      <c r="N368" s="81"/>
    </row>
    <row r="369" spans="1:15" ht="90" x14ac:dyDescent="0.15">
      <c r="A369" s="125">
        <v>247</v>
      </c>
      <c r="B369" s="126" t="s">
        <v>83</v>
      </c>
      <c r="C369" s="126" t="s">
        <v>492</v>
      </c>
      <c r="D369" s="126" t="s">
        <v>495</v>
      </c>
      <c r="E369" s="126" t="s">
        <v>518</v>
      </c>
      <c r="F369" s="126" t="s">
        <v>519</v>
      </c>
      <c r="G369" s="80"/>
      <c r="I369" s="5"/>
      <c r="J369" s="5"/>
    </row>
    <row r="370" spans="1:15" ht="22.5" x14ac:dyDescent="0.15">
      <c r="A370" s="122">
        <v>262</v>
      </c>
      <c r="B370" s="123" t="s">
        <v>88</v>
      </c>
      <c r="C370" s="123" t="s">
        <v>520</v>
      </c>
      <c r="D370" s="123" t="s">
        <v>486</v>
      </c>
      <c r="E370" s="123" t="s">
        <v>521</v>
      </c>
      <c r="F370" s="123" t="s">
        <v>521</v>
      </c>
      <c r="G370" s="80"/>
      <c r="I370" s="5"/>
      <c r="J370" s="5"/>
      <c r="K370" s="81"/>
      <c r="L370" s="81"/>
      <c r="M370" s="81"/>
      <c r="N370" s="81"/>
    </row>
    <row r="371" spans="1:15" ht="67.5" x14ac:dyDescent="0.15">
      <c r="A371" s="125">
        <v>265</v>
      </c>
      <c r="B371" s="126" t="s">
        <v>522</v>
      </c>
      <c r="C371" s="126" t="s">
        <v>523</v>
      </c>
      <c r="D371" s="126" t="s">
        <v>495</v>
      </c>
      <c r="E371" s="126" t="s">
        <v>524</v>
      </c>
      <c r="F371" s="126" t="s">
        <v>525</v>
      </c>
      <c r="G371" s="80"/>
      <c r="I371" s="5"/>
      <c r="J371" s="5"/>
      <c r="K371" s="81"/>
      <c r="L371" s="81"/>
      <c r="M371" s="81"/>
      <c r="N371" s="81"/>
    </row>
    <row r="372" spans="1:15" ht="22.5" x14ac:dyDescent="0.15">
      <c r="A372" s="122">
        <v>270</v>
      </c>
      <c r="B372" s="123" t="s">
        <v>95</v>
      </c>
      <c r="C372" s="123" t="s">
        <v>498</v>
      </c>
      <c r="D372" s="123" t="s">
        <v>499</v>
      </c>
      <c r="E372" s="123" t="s">
        <v>505</v>
      </c>
      <c r="F372" s="123" t="s">
        <v>505</v>
      </c>
      <c r="G372" s="80"/>
      <c r="I372" s="5"/>
      <c r="J372" s="5"/>
      <c r="K372" s="81"/>
      <c r="L372" s="81"/>
      <c r="M372" s="81"/>
      <c r="N372" s="81"/>
    </row>
    <row r="373" spans="1:15" ht="101.25" x14ac:dyDescent="0.15">
      <c r="A373" s="125">
        <v>271</v>
      </c>
      <c r="B373" s="126" t="s">
        <v>97</v>
      </c>
      <c r="C373" s="126" t="s">
        <v>526</v>
      </c>
      <c r="D373" s="126" t="s">
        <v>495</v>
      </c>
      <c r="E373" s="126" t="s">
        <v>527</v>
      </c>
      <c r="F373" s="126" t="s">
        <v>528</v>
      </c>
      <c r="G373" s="80"/>
      <c r="I373" s="5"/>
      <c r="J373" s="5"/>
      <c r="K373" s="81"/>
      <c r="L373" s="81"/>
      <c r="M373" s="81"/>
      <c r="N373" s="81"/>
    </row>
    <row r="374" spans="1:15" ht="22.5" x14ac:dyDescent="0.15">
      <c r="A374" s="122">
        <v>278</v>
      </c>
      <c r="B374" s="123" t="s">
        <v>529</v>
      </c>
      <c r="C374" s="123" t="s">
        <v>530</v>
      </c>
      <c r="D374" s="123" t="s">
        <v>486</v>
      </c>
      <c r="E374" s="123" t="s">
        <v>531</v>
      </c>
      <c r="F374" s="123" t="s">
        <v>531</v>
      </c>
      <c r="G374" s="80"/>
      <c r="I374" s="5"/>
      <c r="J374" s="5"/>
      <c r="K374" s="81"/>
      <c r="L374" s="81"/>
      <c r="M374" s="81"/>
      <c r="N374" s="81"/>
    </row>
    <row r="375" spans="1:15" ht="33.75" x14ac:dyDescent="0.15">
      <c r="A375" s="125">
        <v>280</v>
      </c>
      <c r="B375" s="126" t="s">
        <v>532</v>
      </c>
      <c r="C375" s="126" t="s">
        <v>492</v>
      </c>
      <c r="D375" s="126" t="s">
        <v>533</v>
      </c>
      <c r="E375" s="126" t="s">
        <v>534</v>
      </c>
      <c r="F375" s="126" t="s">
        <v>535</v>
      </c>
      <c r="G375" s="80"/>
      <c r="I375" s="5"/>
      <c r="J375" s="5"/>
    </row>
    <row r="376" spans="1:15" ht="90" x14ac:dyDescent="0.15">
      <c r="A376" s="122">
        <v>282</v>
      </c>
      <c r="B376" s="123" t="s">
        <v>102</v>
      </c>
      <c r="C376" s="123" t="s">
        <v>526</v>
      </c>
      <c r="D376" s="123" t="s">
        <v>495</v>
      </c>
      <c r="E376" s="126" t="s">
        <v>536</v>
      </c>
      <c r="F376" s="126" t="s">
        <v>537</v>
      </c>
      <c r="G376" s="80"/>
      <c r="I376" s="5"/>
      <c r="J376" s="5"/>
      <c r="K376" s="81"/>
      <c r="L376" s="81"/>
      <c r="M376" s="81"/>
      <c r="N376" s="81"/>
    </row>
    <row r="377" spans="1:15" ht="67.5" x14ac:dyDescent="0.15">
      <c r="A377" s="125">
        <v>283</v>
      </c>
      <c r="B377" s="126" t="s">
        <v>108</v>
      </c>
      <c r="C377" s="126" t="s">
        <v>485</v>
      </c>
      <c r="D377" s="126" t="s">
        <v>499</v>
      </c>
      <c r="E377" s="126" t="s">
        <v>538</v>
      </c>
      <c r="F377" s="126" t="s">
        <v>539</v>
      </c>
      <c r="G377" s="80"/>
      <c r="I377" s="5"/>
      <c r="J377" s="5"/>
      <c r="K377" s="81"/>
      <c r="L377" s="81"/>
      <c r="M377" s="81"/>
      <c r="N377" s="81"/>
    </row>
    <row r="378" spans="1:15" x14ac:dyDescent="0.15">
      <c r="A378" s="122">
        <v>290</v>
      </c>
      <c r="B378" s="123" t="s">
        <v>540</v>
      </c>
      <c r="C378" s="123" t="s">
        <v>526</v>
      </c>
      <c r="D378" s="123" t="s">
        <v>541</v>
      </c>
      <c r="E378" s="123"/>
      <c r="F378" s="123" t="s">
        <v>542</v>
      </c>
      <c r="G378" s="80"/>
      <c r="I378" s="5"/>
      <c r="J378" s="5"/>
      <c r="K378" s="81"/>
      <c r="L378" s="81"/>
      <c r="M378" s="81"/>
      <c r="N378" s="81"/>
    </row>
    <row r="379" spans="1:15" ht="90" x14ac:dyDescent="0.15">
      <c r="A379" s="125">
        <v>294</v>
      </c>
      <c r="B379" s="126" t="s">
        <v>112</v>
      </c>
      <c r="C379" s="126" t="s">
        <v>492</v>
      </c>
      <c r="D379" s="126" t="s">
        <v>495</v>
      </c>
      <c r="E379" s="127" t="s">
        <v>543</v>
      </c>
      <c r="F379" s="127" t="s">
        <v>544</v>
      </c>
      <c r="G379" s="80"/>
      <c r="I379" s="5"/>
      <c r="J379" s="5"/>
      <c r="K379" s="81"/>
      <c r="L379" s="81"/>
      <c r="M379" s="81"/>
      <c r="N379" s="81"/>
      <c r="O379" s="79"/>
    </row>
    <row r="380" spans="1:15" ht="22.5" x14ac:dyDescent="0.15">
      <c r="A380" s="122">
        <v>295</v>
      </c>
      <c r="B380" s="123" t="s">
        <v>545</v>
      </c>
      <c r="C380" s="123" t="s">
        <v>526</v>
      </c>
      <c r="D380" s="123" t="s">
        <v>546</v>
      </c>
      <c r="E380" s="123" t="s">
        <v>547</v>
      </c>
      <c r="F380" s="123" t="s">
        <v>547</v>
      </c>
      <c r="G380" s="80"/>
      <c r="I380" s="5"/>
      <c r="J380" s="5"/>
    </row>
    <row r="381" spans="1:15" x14ac:dyDescent="0.15">
      <c r="A381" s="125">
        <v>299</v>
      </c>
      <c r="B381" s="126" t="s">
        <v>548</v>
      </c>
      <c r="C381" s="126" t="s">
        <v>526</v>
      </c>
      <c r="D381" s="126" t="s">
        <v>541</v>
      </c>
      <c r="E381" s="126"/>
      <c r="F381" s="126" t="s">
        <v>542</v>
      </c>
      <c r="G381" s="80"/>
      <c r="I381" s="5"/>
      <c r="J381" s="5"/>
      <c r="K381" s="81"/>
      <c r="L381" s="81"/>
      <c r="M381" s="81"/>
      <c r="N381" s="81"/>
    </row>
    <row r="382" spans="1:15" ht="33.75" x14ac:dyDescent="0.15">
      <c r="A382" s="122">
        <v>300</v>
      </c>
      <c r="B382" s="123" t="s">
        <v>117</v>
      </c>
      <c r="C382" s="123" t="s">
        <v>523</v>
      </c>
      <c r="D382" s="123" t="s">
        <v>499</v>
      </c>
      <c r="E382" s="123" t="s">
        <v>549</v>
      </c>
      <c r="F382" s="123" t="s">
        <v>550</v>
      </c>
      <c r="G382" s="80"/>
      <c r="I382" s="5"/>
      <c r="J382" s="5"/>
      <c r="K382" s="81"/>
      <c r="L382" s="81"/>
      <c r="M382" s="81"/>
      <c r="N382" s="81"/>
    </row>
    <row r="383" spans="1:15" ht="33.75" x14ac:dyDescent="0.15">
      <c r="A383" s="125">
        <v>304</v>
      </c>
      <c r="B383" s="126" t="s">
        <v>551</v>
      </c>
      <c r="C383" s="126" t="s">
        <v>520</v>
      </c>
      <c r="D383" s="126" t="s">
        <v>552</v>
      </c>
      <c r="E383" s="126" t="s">
        <v>553</v>
      </c>
      <c r="F383" s="126" t="s">
        <v>554</v>
      </c>
      <c r="G383" s="80"/>
      <c r="I383" s="5"/>
      <c r="J383" s="5"/>
      <c r="K383" s="81"/>
      <c r="L383" s="81"/>
      <c r="M383" s="81"/>
      <c r="N383" s="81"/>
    </row>
    <row r="384" spans="1:15" ht="33.75" x14ac:dyDescent="0.15">
      <c r="A384" s="125" t="s">
        <v>555</v>
      </c>
      <c r="B384" s="126" t="s">
        <v>556</v>
      </c>
      <c r="C384" s="126" t="s">
        <v>492</v>
      </c>
      <c r="D384" s="126" t="s">
        <v>557</v>
      </c>
      <c r="E384" s="126" t="s">
        <v>558</v>
      </c>
      <c r="F384" s="126" t="s">
        <v>559</v>
      </c>
      <c r="G384" s="80"/>
      <c r="I384" s="5"/>
      <c r="J384" s="5"/>
      <c r="K384" s="81"/>
      <c r="L384" s="81"/>
      <c r="M384" s="81"/>
      <c r="N384" s="81"/>
    </row>
    <row r="385" spans="1:14" ht="45" x14ac:dyDescent="0.15">
      <c r="A385" s="122">
        <v>311</v>
      </c>
      <c r="B385" s="123" t="s">
        <v>560</v>
      </c>
      <c r="C385" s="123" t="s">
        <v>520</v>
      </c>
      <c r="D385" s="123" t="s">
        <v>561</v>
      </c>
      <c r="E385" s="123" t="s">
        <v>562</v>
      </c>
      <c r="F385" s="123" t="s">
        <v>563</v>
      </c>
    </row>
    <row r="386" spans="1:14" ht="22.5" x14ac:dyDescent="0.15">
      <c r="A386" s="125">
        <v>312</v>
      </c>
      <c r="B386" s="126" t="s">
        <v>564</v>
      </c>
      <c r="C386" s="126" t="s">
        <v>565</v>
      </c>
      <c r="D386" s="126" t="s">
        <v>486</v>
      </c>
      <c r="E386" s="126" t="s">
        <v>566</v>
      </c>
      <c r="F386" s="126" t="s">
        <v>566</v>
      </c>
      <c r="G386" s="80"/>
      <c r="I386" s="5"/>
      <c r="J386" s="5"/>
      <c r="K386" s="81"/>
      <c r="L386" s="81"/>
      <c r="M386" s="81"/>
      <c r="N386" s="81"/>
    </row>
    <row r="387" spans="1:14" ht="90" x14ac:dyDescent="0.15">
      <c r="A387" s="122">
        <v>313</v>
      </c>
      <c r="B387" s="123" t="s">
        <v>567</v>
      </c>
      <c r="C387" s="123" t="s">
        <v>568</v>
      </c>
      <c r="D387" s="123" t="s">
        <v>569</v>
      </c>
      <c r="E387" s="126" t="s">
        <v>570</v>
      </c>
      <c r="F387" s="123" t="s">
        <v>571</v>
      </c>
      <c r="G387" s="80"/>
      <c r="I387" s="5"/>
      <c r="J387" s="5"/>
      <c r="K387" s="81"/>
      <c r="L387" s="81"/>
      <c r="M387" s="81"/>
      <c r="N387" s="81"/>
    </row>
    <row r="388" spans="1:14" ht="33.75" x14ac:dyDescent="0.15">
      <c r="A388" s="125">
        <v>315</v>
      </c>
      <c r="B388" s="126" t="s">
        <v>572</v>
      </c>
      <c r="C388" s="126" t="s">
        <v>573</v>
      </c>
      <c r="D388" s="126" t="s">
        <v>574</v>
      </c>
      <c r="E388" s="126"/>
      <c r="F388" s="126" t="s">
        <v>542</v>
      </c>
      <c r="G388" s="80"/>
      <c r="I388" s="5"/>
      <c r="J388" s="5"/>
      <c r="K388" s="81"/>
      <c r="L388" s="81"/>
      <c r="M388" s="81"/>
      <c r="N388" s="81"/>
    </row>
    <row r="389" spans="1:14" x14ac:dyDescent="0.15">
      <c r="A389" s="122">
        <v>316</v>
      </c>
      <c r="B389" s="123" t="s">
        <v>572</v>
      </c>
      <c r="C389" s="123" t="s">
        <v>526</v>
      </c>
      <c r="D389" s="123" t="s">
        <v>541</v>
      </c>
      <c r="E389" s="123"/>
      <c r="F389" s="123" t="s">
        <v>542</v>
      </c>
      <c r="G389" s="80"/>
      <c r="I389" s="5"/>
      <c r="J389" s="5"/>
      <c r="K389" s="81"/>
      <c r="L389" s="81"/>
      <c r="M389" s="81"/>
      <c r="N389" s="81"/>
    </row>
    <row r="390" spans="1:14" ht="22.5" x14ac:dyDescent="0.15">
      <c r="A390" s="125">
        <v>319</v>
      </c>
      <c r="B390" s="126" t="s">
        <v>122</v>
      </c>
      <c r="C390" s="126" t="s">
        <v>498</v>
      </c>
      <c r="D390" s="126" t="s">
        <v>499</v>
      </c>
      <c r="E390" s="126" t="s">
        <v>505</v>
      </c>
      <c r="F390" s="126" t="s">
        <v>505</v>
      </c>
      <c r="G390" s="80"/>
      <c r="I390" s="5"/>
      <c r="J390" s="5"/>
    </row>
    <row r="391" spans="1:14" ht="78.75" x14ac:dyDescent="0.15">
      <c r="A391" s="122">
        <v>322</v>
      </c>
      <c r="B391" s="123" t="s">
        <v>124</v>
      </c>
      <c r="C391" s="123" t="s">
        <v>526</v>
      </c>
      <c r="D391" s="123" t="s">
        <v>495</v>
      </c>
      <c r="E391" s="126" t="s">
        <v>575</v>
      </c>
      <c r="F391" s="126" t="s">
        <v>517</v>
      </c>
      <c r="G391" s="80"/>
      <c r="I391" s="5"/>
      <c r="J391" s="5"/>
      <c r="K391" s="81"/>
      <c r="L391" s="81"/>
      <c r="M391" s="81"/>
      <c r="N391" s="81"/>
    </row>
    <row r="392" spans="1:14" ht="45" x14ac:dyDescent="0.15">
      <c r="A392" s="125">
        <v>323</v>
      </c>
      <c r="B392" s="126" t="s">
        <v>576</v>
      </c>
      <c r="C392" s="126" t="s">
        <v>565</v>
      </c>
      <c r="D392" s="126" t="s">
        <v>577</v>
      </c>
      <c r="E392" s="126" t="s">
        <v>578</v>
      </c>
      <c r="F392" s="126" t="s">
        <v>579</v>
      </c>
      <c r="G392" s="80"/>
      <c r="I392" s="5"/>
      <c r="J392" s="5"/>
      <c r="K392" s="81"/>
      <c r="L392" s="81"/>
      <c r="M392" s="81"/>
      <c r="N392" s="81"/>
    </row>
    <row r="393" spans="1:14" ht="22.5" x14ac:dyDescent="0.15">
      <c r="A393" s="122">
        <v>330</v>
      </c>
      <c r="B393" s="123" t="s">
        <v>133</v>
      </c>
      <c r="C393" s="123" t="s">
        <v>523</v>
      </c>
      <c r="D393" s="123" t="s">
        <v>580</v>
      </c>
      <c r="E393" s="123" t="s">
        <v>581</v>
      </c>
      <c r="F393" s="123" t="s">
        <v>581</v>
      </c>
      <c r="G393" s="80"/>
      <c r="I393" s="5"/>
      <c r="J393" s="5"/>
      <c r="K393" s="81"/>
      <c r="L393" s="81"/>
      <c r="M393" s="81"/>
      <c r="N393" s="81"/>
    </row>
    <row r="394" spans="1:14" ht="33.75" x14ac:dyDescent="0.15">
      <c r="A394" s="125">
        <v>331</v>
      </c>
      <c r="B394" s="126" t="s">
        <v>582</v>
      </c>
      <c r="C394" s="126" t="s">
        <v>573</v>
      </c>
      <c r="D394" s="126" t="s">
        <v>583</v>
      </c>
      <c r="E394" s="126" t="s">
        <v>584</v>
      </c>
      <c r="F394" s="126" t="s">
        <v>585</v>
      </c>
      <c r="G394" s="80"/>
      <c r="I394" s="5"/>
      <c r="J394" s="5"/>
      <c r="K394" s="81"/>
      <c r="L394" s="81"/>
      <c r="M394" s="81"/>
      <c r="N394" s="81"/>
    </row>
    <row r="395" spans="1:14" ht="45" x14ac:dyDescent="0.15">
      <c r="A395" s="125">
        <v>332</v>
      </c>
      <c r="B395" s="126" t="s">
        <v>582</v>
      </c>
      <c r="C395" s="126" t="s">
        <v>586</v>
      </c>
      <c r="D395" s="126" t="s">
        <v>587</v>
      </c>
      <c r="E395" s="126" t="s">
        <v>588</v>
      </c>
      <c r="F395" s="126" t="s">
        <v>589</v>
      </c>
      <c r="G395" s="80"/>
    </row>
    <row r="396" spans="1:14" ht="33.75" x14ac:dyDescent="0.15">
      <c r="A396" s="122" t="s">
        <v>590</v>
      </c>
      <c r="B396" s="123" t="s">
        <v>591</v>
      </c>
      <c r="C396" s="123" t="s">
        <v>492</v>
      </c>
      <c r="D396" s="123" t="s">
        <v>557</v>
      </c>
      <c r="E396" s="123" t="s">
        <v>558</v>
      </c>
      <c r="F396" s="123" t="s">
        <v>559</v>
      </c>
      <c r="G396" s="80"/>
      <c r="I396" s="5"/>
      <c r="J396" s="5"/>
      <c r="K396" s="81"/>
      <c r="L396" s="81"/>
      <c r="M396" s="81"/>
      <c r="N396" s="81"/>
    </row>
    <row r="397" spans="1:14" ht="22.5" x14ac:dyDescent="0.15">
      <c r="A397" s="125" t="s">
        <v>592</v>
      </c>
      <c r="B397" s="126" t="s">
        <v>137</v>
      </c>
      <c r="C397" s="126" t="s">
        <v>593</v>
      </c>
      <c r="D397" s="126" t="s">
        <v>499</v>
      </c>
      <c r="E397" s="126" t="s">
        <v>594</v>
      </c>
      <c r="F397" s="126" t="s">
        <v>594</v>
      </c>
      <c r="G397" s="80"/>
      <c r="I397" s="5"/>
      <c r="J397" s="5"/>
      <c r="K397" s="81"/>
      <c r="L397" s="81"/>
      <c r="M397" s="81"/>
      <c r="N397" s="81"/>
    </row>
    <row r="398" spans="1:14" ht="22.5" x14ac:dyDescent="0.15">
      <c r="A398" s="122">
        <v>338</v>
      </c>
      <c r="B398" s="123" t="s">
        <v>595</v>
      </c>
      <c r="C398" s="123" t="s">
        <v>520</v>
      </c>
      <c r="D398" s="123" t="s">
        <v>486</v>
      </c>
      <c r="E398" s="126" t="s">
        <v>596</v>
      </c>
      <c r="F398" s="126" t="s">
        <v>596</v>
      </c>
      <c r="G398" s="80"/>
      <c r="I398" s="5"/>
      <c r="J398" s="5"/>
      <c r="K398" s="81"/>
      <c r="L398" s="81"/>
      <c r="M398" s="81"/>
      <c r="N398" s="81"/>
    </row>
    <row r="399" spans="1:14" ht="33.75" x14ac:dyDescent="0.15">
      <c r="A399" s="125">
        <v>341</v>
      </c>
      <c r="B399" s="126" t="s">
        <v>148</v>
      </c>
      <c r="C399" s="126" t="s">
        <v>498</v>
      </c>
      <c r="D399" s="126" t="s">
        <v>486</v>
      </c>
      <c r="E399" s="126" t="s">
        <v>597</v>
      </c>
      <c r="F399" s="126" t="s">
        <v>597</v>
      </c>
      <c r="G399" s="80"/>
      <c r="I399" s="5"/>
      <c r="J399" s="5"/>
      <c r="K399" s="81"/>
      <c r="L399" s="81"/>
      <c r="M399" s="81"/>
      <c r="N399" s="81"/>
    </row>
    <row r="400" spans="1:14" ht="22.5" x14ac:dyDescent="0.15">
      <c r="A400" s="122">
        <v>342</v>
      </c>
      <c r="B400" s="123" t="s">
        <v>598</v>
      </c>
      <c r="C400" s="123" t="s">
        <v>526</v>
      </c>
      <c r="D400" s="123" t="s">
        <v>599</v>
      </c>
      <c r="E400" s="126" t="s">
        <v>547</v>
      </c>
      <c r="F400" s="123" t="s">
        <v>547</v>
      </c>
      <c r="G400" s="80"/>
      <c r="I400" s="5"/>
      <c r="J400" s="5"/>
      <c r="K400" s="81"/>
      <c r="L400" s="81"/>
      <c r="M400" s="81"/>
      <c r="N400" s="81"/>
    </row>
    <row r="401" spans="1:14" ht="45" x14ac:dyDescent="0.15">
      <c r="A401" s="125">
        <v>346</v>
      </c>
      <c r="B401" s="126" t="s">
        <v>600</v>
      </c>
      <c r="C401" s="126" t="s">
        <v>520</v>
      </c>
      <c r="D401" s="126" t="s">
        <v>561</v>
      </c>
      <c r="E401" s="126" t="s">
        <v>601</v>
      </c>
      <c r="F401" s="126" t="s">
        <v>563</v>
      </c>
      <c r="G401" s="80"/>
    </row>
    <row r="402" spans="1:14" ht="45" x14ac:dyDescent="0.15">
      <c r="A402" s="122" t="s">
        <v>602</v>
      </c>
      <c r="B402" s="123" t="s">
        <v>152</v>
      </c>
      <c r="C402" s="123" t="s">
        <v>526</v>
      </c>
      <c r="D402" s="126" t="s">
        <v>495</v>
      </c>
      <c r="E402" s="126" t="s">
        <v>603</v>
      </c>
      <c r="F402" s="126" t="s">
        <v>603</v>
      </c>
      <c r="G402" s="80"/>
      <c r="I402" s="5"/>
      <c r="J402" s="5"/>
      <c r="K402" s="81"/>
      <c r="L402" s="81"/>
      <c r="M402" s="81"/>
      <c r="N402" s="81"/>
    </row>
    <row r="403" spans="1:14" ht="45" x14ac:dyDescent="0.15">
      <c r="A403" s="125">
        <v>354</v>
      </c>
      <c r="B403" s="126" t="s">
        <v>604</v>
      </c>
      <c r="C403" s="126" t="s">
        <v>573</v>
      </c>
      <c r="D403" s="126" t="s">
        <v>605</v>
      </c>
      <c r="E403" s="126" t="s">
        <v>606</v>
      </c>
      <c r="F403" s="126" t="s">
        <v>606</v>
      </c>
      <c r="G403" s="80"/>
      <c r="I403" s="5"/>
      <c r="J403" s="5"/>
      <c r="K403" s="81"/>
      <c r="L403" s="81"/>
      <c r="M403" s="81"/>
      <c r="N403" s="81"/>
    </row>
    <row r="404" spans="1:14" ht="22.5" x14ac:dyDescent="0.15">
      <c r="A404" s="122">
        <v>361</v>
      </c>
      <c r="B404" s="123" t="s">
        <v>607</v>
      </c>
      <c r="C404" s="123" t="s">
        <v>565</v>
      </c>
      <c r="D404" s="123" t="s">
        <v>486</v>
      </c>
      <c r="E404" s="123" t="s">
        <v>566</v>
      </c>
      <c r="F404" s="123" t="s">
        <v>566</v>
      </c>
      <c r="G404" s="80"/>
      <c r="I404" s="5"/>
      <c r="J404" s="5"/>
      <c r="K404" s="81"/>
      <c r="L404" s="81"/>
      <c r="M404" s="81"/>
      <c r="N404" s="81"/>
    </row>
    <row r="405" spans="1:14" ht="22.5" x14ac:dyDescent="0.15">
      <c r="A405" s="125">
        <v>362</v>
      </c>
      <c r="B405" s="126" t="s">
        <v>608</v>
      </c>
      <c r="C405" s="126" t="s">
        <v>492</v>
      </c>
      <c r="D405" s="126" t="s">
        <v>486</v>
      </c>
      <c r="E405" s="126" t="s">
        <v>531</v>
      </c>
      <c r="F405" s="126" t="s">
        <v>531</v>
      </c>
      <c r="G405" s="80"/>
      <c r="I405" s="5"/>
      <c r="J405" s="5"/>
      <c r="K405" s="81"/>
      <c r="L405" s="81"/>
      <c r="M405" s="81"/>
      <c r="N405" s="81"/>
    </row>
    <row r="406" spans="1:14" ht="45" x14ac:dyDescent="0.15">
      <c r="A406" s="122">
        <v>363</v>
      </c>
      <c r="B406" s="123" t="s">
        <v>189</v>
      </c>
      <c r="C406" s="123" t="s">
        <v>526</v>
      </c>
      <c r="D406" s="123" t="s">
        <v>609</v>
      </c>
      <c r="E406" s="126" t="s">
        <v>610</v>
      </c>
      <c r="F406" s="126" t="s">
        <v>610</v>
      </c>
      <c r="G406" s="80"/>
      <c r="I406" s="5"/>
      <c r="J406" s="5"/>
      <c r="K406" s="81"/>
      <c r="L406" s="81"/>
      <c r="M406" s="81"/>
      <c r="N406" s="81"/>
    </row>
    <row r="407" spans="1:14" ht="78.75" x14ac:dyDescent="0.15">
      <c r="A407" s="125" t="s">
        <v>611</v>
      </c>
      <c r="B407" s="126" t="s">
        <v>160</v>
      </c>
      <c r="C407" s="126" t="s">
        <v>526</v>
      </c>
      <c r="D407" s="126" t="s">
        <v>495</v>
      </c>
      <c r="E407" s="126" t="s">
        <v>612</v>
      </c>
      <c r="F407" s="126" t="s">
        <v>517</v>
      </c>
      <c r="G407" s="80"/>
      <c r="I407" s="5"/>
      <c r="J407" s="5"/>
    </row>
    <row r="408" spans="1:14" ht="22.5" x14ac:dyDescent="0.15">
      <c r="A408" s="122">
        <v>365</v>
      </c>
      <c r="B408" s="123" t="s">
        <v>613</v>
      </c>
      <c r="C408" s="123" t="s">
        <v>565</v>
      </c>
      <c r="D408" s="123" t="s">
        <v>614</v>
      </c>
      <c r="E408" s="126" t="s">
        <v>615</v>
      </c>
      <c r="F408" s="126" t="s">
        <v>615</v>
      </c>
      <c r="G408" s="80"/>
      <c r="I408" s="5"/>
      <c r="J408" s="5"/>
      <c r="K408" s="81"/>
      <c r="L408" s="81"/>
      <c r="M408" s="81"/>
      <c r="N408" s="81"/>
    </row>
    <row r="409" spans="1:14" ht="22.5" x14ac:dyDescent="0.15">
      <c r="A409" s="125">
        <v>367</v>
      </c>
      <c r="B409" s="126" t="s">
        <v>193</v>
      </c>
      <c r="C409" s="126" t="s">
        <v>498</v>
      </c>
      <c r="D409" s="126" t="s">
        <v>499</v>
      </c>
      <c r="E409" s="126" t="s">
        <v>505</v>
      </c>
      <c r="F409" s="126" t="s">
        <v>505</v>
      </c>
      <c r="G409" s="80"/>
      <c r="I409" s="5"/>
      <c r="J409" s="5"/>
      <c r="K409" s="81"/>
      <c r="L409" s="81"/>
      <c r="M409" s="81"/>
      <c r="N409" s="81"/>
    </row>
    <row r="410" spans="1:14" ht="56.25" x14ac:dyDescent="0.15">
      <c r="A410" s="122">
        <v>368</v>
      </c>
      <c r="B410" s="123" t="s">
        <v>616</v>
      </c>
      <c r="C410" s="123" t="s">
        <v>520</v>
      </c>
      <c r="D410" s="123" t="s">
        <v>617</v>
      </c>
      <c r="E410" s="126" t="s">
        <v>618</v>
      </c>
      <c r="F410" s="126" t="s">
        <v>619</v>
      </c>
      <c r="G410" s="80"/>
      <c r="I410" s="5"/>
      <c r="J410" s="5"/>
      <c r="K410" s="81"/>
      <c r="L410" s="81"/>
      <c r="M410" s="81"/>
      <c r="N410" s="81"/>
    </row>
    <row r="411" spans="1:14" ht="22.5" x14ac:dyDescent="0.15">
      <c r="A411" s="125">
        <v>369</v>
      </c>
      <c r="B411" s="126" t="s">
        <v>620</v>
      </c>
      <c r="C411" s="126" t="s">
        <v>565</v>
      </c>
      <c r="D411" s="126" t="s">
        <v>546</v>
      </c>
      <c r="E411" s="126" t="s">
        <v>547</v>
      </c>
      <c r="F411" s="126" t="s">
        <v>547</v>
      </c>
      <c r="G411" s="80"/>
      <c r="I411" s="5"/>
      <c r="J411" s="5"/>
      <c r="K411" s="81"/>
      <c r="L411" s="81"/>
      <c r="M411" s="81"/>
      <c r="N411" s="81"/>
    </row>
    <row r="412" spans="1:14" ht="45" x14ac:dyDescent="0.15">
      <c r="A412" s="125">
        <v>373</v>
      </c>
      <c r="B412" s="126" t="s">
        <v>621</v>
      </c>
      <c r="C412" s="126" t="s">
        <v>523</v>
      </c>
      <c r="D412" s="126" t="s">
        <v>622</v>
      </c>
      <c r="E412" s="126" t="s">
        <v>623</v>
      </c>
      <c r="F412" s="126" t="s">
        <v>624</v>
      </c>
      <c r="G412" s="80"/>
      <c r="I412" s="5"/>
      <c r="J412" s="5"/>
      <c r="K412" s="81"/>
      <c r="L412" s="81"/>
      <c r="M412" s="81"/>
      <c r="N412" s="81"/>
    </row>
    <row r="413" spans="1:14" x14ac:dyDescent="0.15">
      <c r="A413" s="125">
        <v>379</v>
      </c>
      <c r="B413" s="126" t="s">
        <v>625</v>
      </c>
      <c r="C413" s="126" t="s">
        <v>526</v>
      </c>
      <c r="D413" s="126" t="s">
        <v>626</v>
      </c>
      <c r="E413" s="126"/>
      <c r="F413" s="126" t="s">
        <v>627</v>
      </c>
      <c r="G413" s="80"/>
      <c r="I413" s="5"/>
      <c r="J413" s="5"/>
    </row>
    <row r="414" spans="1:14" ht="56.25" x14ac:dyDescent="0.15">
      <c r="A414" s="125" t="s">
        <v>628</v>
      </c>
      <c r="B414" s="126" t="s">
        <v>141</v>
      </c>
      <c r="C414" s="126" t="s">
        <v>593</v>
      </c>
      <c r="D414" s="126" t="s">
        <v>495</v>
      </c>
      <c r="E414" s="126" t="s">
        <v>629</v>
      </c>
      <c r="F414" s="126" t="s">
        <v>629</v>
      </c>
      <c r="G414" s="80"/>
      <c r="I414" s="5"/>
      <c r="J414" s="5"/>
      <c r="K414" s="81"/>
      <c r="L414" s="81"/>
      <c r="M414" s="81"/>
      <c r="N414" s="81"/>
    </row>
    <row r="415" spans="1:14" ht="78.75" x14ac:dyDescent="0.15">
      <c r="A415" s="125" t="s">
        <v>630</v>
      </c>
      <c r="B415" s="126" t="s">
        <v>169</v>
      </c>
      <c r="C415" s="126" t="s">
        <v>526</v>
      </c>
      <c r="D415" s="126" t="s">
        <v>499</v>
      </c>
      <c r="E415" s="126" t="s">
        <v>631</v>
      </c>
      <c r="F415" s="126" t="s">
        <v>603</v>
      </c>
      <c r="G415" s="80"/>
      <c r="I415" s="5"/>
      <c r="J415" s="5"/>
      <c r="K415" s="81"/>
      <c r="L415" s="81"/>
      <c r="M415" s="81"/>
      <c r="N415" s="81"/>
    </row>
    <row r="416" spans="1:14" ht="56.25" x14ac:dyDescent="0.15">
      <c r="A416" s="125">
        <v>383</v>
      </c>
      <c r="B416" s="126" t="s">
        <v>632</v>
      </c>
      <c r="C416" s="126" t="s">
        <v>586</v>
      </c>
      <c r="D416" s="126" t="s">
        <v>495</v>
      </c>
      <c r="E416" s="126" t="s">
        <v>633</v>
      </c>
      <c r="F416" s="126" t="s">
        <v>634</v>
      </c>
      <c r="G416" s="80"/>
      <c r="I416" s="5"/>
      <c r="J416" s="5"/>
      <c r="K416" s="81"/>
      <c r="L416" s="81"/>
      <c r="M416" s="81"/>
      <c r="N416" s="81"/>
    </row>
    <row r="417" spans="1:15" ht="78.75" x14ac:dyDescent="0.15">
      <c r="A417" s="125">
        <v>392</v>
      </c>
      <c r="B417" s="126" t="s">
        <v>200</v>
      </c>
      <c r="C417" s="126" t="s">
        <v>485</v>
      </c>
      <c r="D417" s="126" t="s">
        <v>495</v>
      </c>
      <c r="E417" s="126" t="s">
        <v>635</v>
      </c>
      <c r="F417" s="126" t="s">
        <v>636</v>
      </c>
      <c r="G417" s="80"/>
      <c r="I417" s="5"/>
      <c r="J417" s="5"/>
      <c r="K417" s="81"/>
      <c r="L417" s="81"/>
      <c r="M417" s="81"/>
      <c r="N417" s="81"/>
    </row>
    <row r="418" spans="1:15" ht="22.5" x14ac:dyDescent="0.15">
      <c r="A418" s="125">
        <v>393</v>
      </c>
      <c r="B418" s="126" t="s">
        <v>637</v>
      </c>
      <c r="C418" s="126" t="s">
        <v>526</v>
      </c>
      <c r="D418" s="126" t="s">
        <v>599</v>
      </c>
      <c r="E418" s="126" t="s">
        <v>547</v>
      </c>
      <c r="F418" s="126" t="s">
        <v>547</v>
      </c>
      <c r="G418" s="80"/>
      <c r="I418" s="5"/>
      <c r="J418" s="5"/>
      <c r="K418" s="81"/>
      <c r="L418" s="81"/>
      <c r="M418" s="81"/>
      <c r="N418" s="81"/>
    </row>
    <row r="419" spans="1:15" ht="22.5" x14ac:dyDescent="0.15">
      <c r="A419" s="125">
        <v>396</v>
      </c>
      <c r="B419" s="126" t="s">
        <v>638</v>
      </c>
      <c r="C419" s="126" t="s">
        <v>565</v>
      </c>
      <c r="D419" s="126" t="s">
        <v>639</v>
      </c>
      <c r="E419" s="126" t="s">
        <v>640</v>
      </c>
      <c r="F419" s="126" t="s">
        <v>640</v>
      </c>
      <c r="G419" s="80"/>
      <c r="I419" s="5"/>
      <c r="J419" s="5"/>
    </row>
    <row r="420" spans="1:15" ht="101.25" x14ac:dyDescent="0.15">
      <c r="A420" s="125" t="s">
        <v>641</v>
      </c>
      <c r="B420" s="126" t="s">
        <v>179</v>
      </c>
      <c r="C420" s="126" t="s">
        <v>526</v>
      </c>
      <c r="D420" s="126" t="s">
        <v>499</v>
      </c>
      <c r="E420" s="126" t="s">
        <v>642</v>
      </c>
      <c r="F420" s="126" t="s">
        <v>603</v>
      </c>
      <c r="G420" s="80"/>
      <c r="I420" s="5"/>
      <c r="J420" s="5"/>
      <c r="K420" s="81"/>
      <c r="L420" s="81"/>
      <c r="M420" s="81"/>
      <c r="N420" s="81"/>
      <c r="O420" s="81"/>
    </row>
    <row r="421" spans="1:15" ht="45" x14ac:dyDescent="0.15">
      <c r="A421" s="125">
        <v>405</v>
      </c>
      <c r="B421" s="128">
        <v>38393</v>
      </c>
      <c r="C421" s="126" t="s">
        <v>526</v>
      </c>
      <c r="D421" s="126" t="s">
        <v>486</v>
      </c>
      <c r="E421" s="126" t="s">
        <v>643</v>
      </c>
      <c r="F421" s="126" t="s">
        <v>643</v>
      </c>
      <c r="G421" s="80"/>
      <c r="I421" s="5"/>
      <c r="J421" s="5"/>
      <c r="K421" s="81"/>
      <c r="L421" s="81"/>
      <c r="M421" s="81"/>
      <c r="N421" s="81"/>
      <c r="O421" s="81"/>
    </row>
    <row r="422" spans="1:15" ht="22.5" x14ac:dyDescent="0.15">
      <c r="A422" s="122">
        <v>410</v>
      </c>
      <c r="B422" s="129">
        <v>38454</v>
      </c>
      <c r="C422" s="130" t="s">
        <v>526</v>
      </c>
      <c r="D422" s="130" t="s">
        <v>599</v>
      </c>
      <c r="E422" s="130" t="s">
        <v>547</v>
      </c>
      <c r="F422" s="130" t="s">
        <v>547</v>
      </c>
      <c r="G422" s="80"/>
      <c r="I422" s="5"/>
      <c r="J422" s="5"/>
      <c r="K422" s="81"/>
      <c r="L422" s="81"/>
      <c r="M422" s="81"/>
      <c r="N422" s="81"/>
      <c r="O422" s="81"/>
    </row>
    <row r="423" spans="1:15" ht="45" x14ac:dyDescent="0.15">
      <c r="A423" s="125">
        <v>412</v>
      </c>
      <c r="B423" s="128">
        <v>38470</v>
      </c>
      <c r="C423" s="126" t="s">
        <v>520</v>
      </c>
      <c r="D423" s="126" t="s">
        <v>644</v>
      </c>
      <c r="E423" s="126" t="s">
        <v>645</v>
      </c>
      <c r="F423" s="126" t="s">
        <v>645</v>
      </c>
      <c r="G423" s="82"/>
      <c r="I423" s="5"/>
      <c r="J423" s="5"/>
      <c r="K423" s="81"/>
      <c r="L423" s="81"/>
      <c r="M423" s="81"/>
      <c r="N423" s="81"/>
      <c r="O423" s="81"/>
    </row>
    <row r="424" spans="1:15" ht="22.5" x14ac:dyDescent="0.15">
      <c r="A424" s="125">
        <v>414</v>
      </c>
      <c r="B424" s="128">
        <v>38498</v>
      </c>
      <c r="C424" s="126" t="s">
        <v>565</v>
      </c>
      <c r="D424" s="126" t="s">
        <v>646</v>
      </c>
      <c r="E424" s="126" t="s">
        <v>647</v>
      </c>
      <c r="F424" s="126" t="s">
        <v>647</v>
      </c>
      <c r="G424" s="82"/>
      <c r="I424" s="5"/>
      <c r="J424" s="5"/>
      <c r="K424" s="81"/>
      <c r="L424" s="81"/>
      <c r="M424" s="81"/>
      <c r="N424" s="81"/>
      <c r="O424" s="81"/>
    </row>
    <row r="425" spans="1:15" ht="22.5" x14ac:dyDescent="0.15">
      <c r="A425" s="125">
        <v>420</v>
      </c>
      <c r="B425" s="128">
        <v>38526</v>
      </c>
      <c r="C425" s="126" t="s">
        <v>498</v>
      </c>
      <c r="D425" s="126" t="s">
        <v>486</v>
      </c>
      <c r="E425" s="126" t="s">
        <v>505</v>
      </c>
      <c r="F425" s="126" t="s">
        <v>505</v>
      </c>
      <c r="G425" s="82"/>
      <c r="I425" s="5"/>
      <c r="J425" s="5"/>
    </row>
    <row r="426" spans="1:15" ht="33.75" x14ac:dyDescent="0.15">
      <c r="A426" s="125">
        <v>424</v>
      </c>
      <c r="B426" s="128">
        <v>38553</v>
      </c>
      <c r="C426" s="128" t="s">
        <v>492</v>
      </c>
      <c r="D426" s="123" t="s">
        <v>557</v>
      </c>
      <c r="E426" s="123" t="s">
        <v>558</v>
      </c>
      <c r="F426" s="123" t="s">
        <v>559</v>
      </c>
      <c r="G426" s="82"/>
      <c r="I426" s="5"/>
      <c r="J426" s="5"/>
    </row>
    <row r="427" spans="1:15" ht="22.5" x14ac:dyDescent="0.15">
      <c r="A427" s="125" t="s">
        <v>648</v>
      </c>
      <c r="B427" s="128">
        <v>38559</v>
      </c>
      <c r="C427" s="126" t="s">
        <v>593</v>
      </c>
      <c r="D427" s="126" t="s">
        <v>499</v>
      </c>
      <c r="E427" s="126" t="s">
        <v>649</v>
      </c>
      <c r="F427" s="126" t="s">
        <v>649</v>
      </c>
      <c r="G427" s="82"/>
      <c r="I427" s="5"/>
      <c r="J427" s="5"/>
    </row>
    <row r="428" spans="1:15" ht="33.75" x14ac:dyDescent="0.15">
      <c r="A428" s="125">
        <v>430</v>
      </c>
      <c r="B428" s="128">
        <v>38576</v>
      </c>
      <c r="C428" s="128" t="s">
        <v>492</v>
      </c>
      <c r="D428" s="126" t="s">
        <v>650</v>
      </c>
      <c r="E428" s="126" t="s">
        <v>651</v>
      </c>
      <c r="F428" s="126" t="s">
        <v>559</v>
      </c>
      <c r="G428" s="79"/>
      <c r="H428" s="79"/>
      <c r="I428" s="79"/>
      <c r="J428" s="79"/>
      <c r="K428" s="81"/>
      <c r="L428" s="81"/>
      <c r="M428" s="81"/>
      <c r="N428" s="81"/>
      <c r="O428" s="79"/>
    </row>
    <row r="429" spans="1:15" ht="45" x14ac:dyDescent="0.15">
      <c r="A429" s="125">
        <v>436</v>
      </c>
      <c r="B429" s="128">
        <v>38638</v>
      </c>
      <c r="C429" s="126" t="s">
        <v>565</v>
      </c>
      <c r="D429" s="126" t="s">
        <v>577</v>
      </c>
      <c r="E429" s="126" t="s">
        <v>578</v>
      </c>
      <c r="F429" s="126" t="s">
        <v>579</v>
      </c>
      <c r="K429" s="81"/>
      <c r="L429" s="81"/>
      <c r="M429" s="81"/>
      <c r="N429" s="81"/>
      <c r="O429" s="81"/>
    </row>
    <row r="430" spans="1:15" ht="78.75" x14ac:dyDescent="0.15">
      <c r="A430" s="125" t="s">
        <v>652</v>
      </c>
      <c r="B430" s="128">
        <v>38649</v>
      </c>
      <c r="C430" s="126" t="s">
        <v>526</v>
      </c>
      <c r="D430" s="126" t="s">
        <v>499</v>
      </c>
      <c r="E430" s="126" t="s">
        <v>653</v>
      </c>
      <c r="F430" s="126" t="s">
        <v>603</v>
      </c>
    </row>
    <row r="431" spans="1:15" ht="22.5" x14ac:dyDescent="0.15">
      <c r="A431" s="125">
        <v>441</v>
      </c>
      <c r="B431" s="128">
        <v>38673</v>
      </c>
      <c r="C431" s="126" t="s">
        <v>565</v>
      </c>
      <c r="D431" s="130" t="s">
        <v>599</v>
      </c>
      <c r="E431" s="130" t="s">
        <v>547</v>
      </c>
      <c r="F431" s="130" t="s">
        <v>547</v>
      </c>
    </row>
    <row r="432" spans="1:15" ht="22.5" x14ac:dyDescent="0.15">
      <c r="A432" s="125">
        <v>442</v>
      </c>
      <c r="B432" s="128">
        <v>38677</v>
      </c>
      <c r="C432" s="126" t="s">
        <v>520</v>
      </c>
      <c r="D432" s="126" t="s">
        <v>654</v>
      </c>
      <c r="E432" s="126" t="s">
        <v>655</v>
      </c>
      <c r="F432" s="126" t="s">
        <v>655</v>
      </c>
    </row>
    <row r="433" spans="1:6" ht="360" x14ac:dyDescent="0.15">
      <c r="A433" s="125">
        <v>449</v>
      </c>
      <c r="B433" s="128">
        <v>38716</v>
      </c>
      <c r="C433" s="126" t="s">
        <v>485</v>
      </c>
      <c r="D433" s="126" t="s">
        <v>495</v>
      </c>
      <c r="E433" s="131" t="s">
        <v>656</v>
      </c>
      <c r="F433" s="126" t="s">
        <v>657</v>
      </c>
    </row>
    <row r="434" spans="1:6" ht="45" x14ac:dyDescent="0.15">
      <c r="A434" s="125" t="s">
        <v>658</v>
      </c>
      <c r="B434" s="128">
        <v>38734</v>
      </c>
      <c r="C434" s="126" t="s">
        <v>520</v>
      </c>
      <c r="D434" s="126" t="s">
        <v>561</v>
      </c>
      <c r="E434" s="126" t="s">
        <v>601</v>
      </c>
      <c r="F434" s="126" t="s">
        <v>563</v>
      </c>
    </row>
    <row r="435" spans="1:6" ht="22.5" x14ac:dyDescent="0.15">
      <c r="A435" s="125">
        <v>455</v>
      </c>
      <c r="B435" s="128">
        <v>38769</v>
      </c>
      <c r="C435" s="126" t="s">
        <v>659</v>
      </c>
      <c r="D435" s="126" t="s">
        <v>660</v>
      </c>
      <c r="E435" s="126" t="s">
        <v>661</v>
      </c>
      <c r="F435" s="126" t="s">
        <v>661</v>
      </c>
    </row>
    <row r="436" spans="1:6" ht="22.5" x14ac:dyDescent="0.15">
      <c r="A436" s="125">
        <v>458</v>
      </c>
      <c r="B436" s="128">
        <v>38792</v>
      </c>
      <c r="C436" s="130" t="s">
        <v>662</v>
      </c>
      <c r="D436" s="126" t="s">
        <v>599</v>
      </c>
      <c r="E436" s="130" t="s">
        <v>547</v>
      </c>
      <c r="F436" s="130" t="s">
        <v>547</v>
      </c>
    </row>
    <row r="437" spans="1:6" ht="22.5" x14ac:dyDescent="0.15">
      <c r="A437" s="125">
        <v>460</v>
      </c>
      <c r="B437" s="128">
        <v>38812</v>
      </c>
      <c r="C437" s="126" t="s">
        <v>498</v>
      </c>
      <c r="D437" s="126" t="s">
        <v>499</v>
      </c>
      <c r="E437" s="126" t="s">
        <v>594</v>
      </c>
      <c r="F437" s="126" t="s">
        <v>594</v>
      </c>
    </row>
    <row r="438" spans="1:6" ht="123.75" x14ac:dyDescent="0.15">
      <c r="A438" s="125">
        <v>462</v>
      </c>
      <c r="B438" s="128">
        <v>38818</v>
      </c>
      <c r="C438" s="126" t="s">
        <v>520</v>
      </c>
      <c r="D438" s="126" t="s">
        <v>663</v>
      </c>
      <c r="E438" s="126" t="s">
        <v>664</v>
      </c>
      <c r="F438" s="126" t="s">
        <v>665</v>
      </c>
    </row>
    <row r="439" spans="1:6" ht="22.5" x14ac:dyDescent="0.15">
      <c r="A439" s="125">
        <v>471</v>
      </c>
      <c r="B439" s="128">
        <v>38960</v>
      </c>
      <c r="C439" s="126" t="s">
        <v>520</v>
      </c>
      <c r="D439" s="126" t="s">
        <v>666</v>
      </c>
      <c r="E439" s="126" t="s">
        <v>667</v>
      </c>
      <c r="F439" s="126" t="s">
        <v>667</v>
      </c>
    </row>
    <row r="440" spans="1:6" ht="22.5" x14ac:dyDescent="0.15">
      <c r="A440" s="125">
        <v>472</v>
      </c>
      <c r="B440" s="128">
        <v>38973</v>
      </c>
      <c r="C440" s="126" t="s">
        <v>593</v>
      </c>
      <c r="D440" s="123" t="s">
        <v>546</v>
      </c>
      <c r="E440" s="123" t="s">
        <v>547</v>
      </c>
      <c r="F440" s="123" t="s">
        <v>547</v>
      </c>
    </row>
    <row r="441" spans="1:6" x14ac:dyDescent="0.15">
      <c r="A441" s="125">
        <v>473</v>
      </c>
      <c r="B441" s="128">
        <v>38986</v>
      </c>
      <c r="C441" s="126" t="s">
        <v>520</v>
      </c>
      <c r="D441" s="126" t="s">
        <v>668</v>
      </c>
      <c r="E441" s="126" t="s">
        <v>669</v>
      </c>
      <c r="F441" s="126" t="s">
        <v>669</v>
      </c>
    </row>
    <row r="442" spans="1:6" ht="33.75" x14ac:dyDescent="0.15">
      <c r="A442" s="125">
        <v>486</v>
      </c>
      <c r="B442" s="128" t="s">
        <v>283</v>
      </c>
      <c r="C442" s="126" t="s">
        <v>593</v>
      </c>
      <c r="D442" s="126" t="s">
        <v>499</v>
      </c>
      <c r="E442" s="126" t="s">
        <v>670</v>
      </c>
      <c r="F442" s="126" t="s">
        <v>670</v>
      </c>
    </row>
    <row r="443" spans="1:6" ht="78.75" x14ac:dyDescent="0.15">
      <c r="A443" s="125" t="s">
        <v>671</v>
      </c>
      <c r="B443" s="128" t="s">
        <v>248</v>
      </c>
      <c r="C443" s="126" t="s">
        <v>526</v>
      </c>
      <c r="D443" s="126" t="s">
        <v>499</v>
      </c>
      <c r="E443" s="126" t="s">
        <v>653</v>
      </c>
      <c r="F443" s="126" t="s">
        <v>603</v>
      </c>
    </row>
    <row r="444" spans="1:6" ht="56.25" x14ac:dyDescent="0.15">
      <c r="A444" s="125" t="s">
        <v>672</v>
      </c>
      <c r="B444" s="128" t="s">
        <v>289</v>
      </c>
      <c r="C444" s="126" t="s">
        <v>520</v>
      </c>
      <c r="D444" s="126" t="s">
        <v>617</v>
      </c>
      <c r="E444" s="126" t="s">
        <v>618</v>
      </c>
      <c r="F444" s="126" t="s">
        <v>619</v>
      </c>
    </row>
    <row r="445" spans="1:6" ht="22.5" x14ac:dyDescent="0.15">
      <c r="A445" s="125" t="s">
        <v>673</v>
      </c>
      <c r="B445" s="128" t="s">
        <v>296</v>
      </c>
      <c r="C445" s="126" t="s">
        <v>498</v>
      </c>
      <c r="D445" s="126" t="s">
        <v>499</v>
      </c>
      <c r="E445" s="126" t="s">
        <v>594</v>
      </c>
      <c r="F445" s="126" t="s">
        <v>594</v>
      </c>
    </row>
    <row r="446" spans="1:6" ht="101.25" x14ac:dyDescent="0.15">
      <c r="A446" s="125">
        <v>496</v>
      </c>
      <c r="B446" s="128" t="s">
        <v>325</v>
      </c>
      <c r="C446" s="126" t="s">
        <v>520</v>
      </c>
      <c r="D446" s="126" t="s">
        <v>674</v>
      </c>
      <c r="E446" s="126" t="s">
        <v>675</v>
      </c>
      <c r="F446" s="126" t="s">
        <v>676</v>
      </c>
    </row>
    <row r="447" spans="1:6" ht="45" x14ac:dyDescent="0.15">
      <c r="A447" s="125" t="s">
        <v>677</v>
      </c>
      <c r="B447" s="128" t="s">
        <v>678</v>
      </c>
      <c r="C447" s="126" t="s">
        <v>520</v>
      </c>
      <c r="D447" s="126" t="s">
        <v>679</v>
      </c>
      <c r="E447" s="126" t="s">
        <v>562</v>
      </c>
      <c r="F447" s="126" t="s">
        <v>563</v>
      </c>
    </row>
    <row r="448" spans="1:6" ht="45" x14ac:dyDescent="0.15">
      <c r="A448" s="125">
        <v>501</v>
      </c>
      <c r="B448" s="128" t="s">
        <v>329</v>
      </c>
      <c r="C448" s="126" t="s">
        <v>485</v>
      </c>
      <c r="D448" s="126" t="s">
        <v>495</v>
      </c>
      <c r="E448" s="126" t="s">
        <v>680</v>
      </c>
      <c r="F448" s="126" t="s">
        <v>657</v>
      </c>
    </row>
    <row r="449" spans="1:6" ht="56.25" x14ac:dyDescent="0.15">
      <c r="A449" s="125" t="s">
        <v>681</v>
      </c>
      <c r="B449" s="128" t="s">
        <v>678</v>
      </c>
      <c r="C449" s="126" t="s">
        <v>520</v>
      </c>
      <c r="D449" s="126" t="s">
        <v>617</v>
      </c>
      <c r="E449" s="126" t="s">
        <v>618</v>
      </c>
      <c r="F449" s="126" t="s">
        <v>619</v>
      </c>
    </row>
    <row r="450" spans="1:6" ht="22.5" x14ac:dyDescent="0.15">
      <c r="A450" s="125">
        <v>510</v>
      </c>
      <c r="B450" s="128" t="s">
        <v>333</v>
      </c>
      <c r="C450" s="126" t="s">
        <v>498</v>
      </c>
      <c r="D450" s="126" t="s">
        <v>499</v>
      </c>
      <c r="E450" s="126" t="s">
        <v>505</v>
      </c>
      <c r="F450" s="126" t="s">
        <v>505</v>
      </c>
    </row>
    <row r="451" spans="1:6" ht="45" x14ac:dyDescent="0.15">
      <c r="A451" s="125">
        <v>511</v>
      </c>
      <c r="B451" s="128" t="s">
        <v>339</v>
      </c>
      <c r="C451" s="126" t="s">
        <v>565</v>
      </c>
      <c r="D451" s="126" t="s">
        <v>577</v>
      </c>
      <c r="E451" s="126" t="s">
        <v>578</v>
      </c>
      <c r="F451" s="126" t="s">
        <v>579</v>
      </c>
    </row>
    <row r="452" spans="1:6" ht="22.5" x14ac:dyDescent="0.15">
      <c r="A452" s="125">
        <v>514</v>
      </c>
      <c r="B452" s="128" t="s">
        <v>341</v>
      </c>
      <c r="C452" s="126" t="s">
        <v>565</v>
      </c>
      <c r="D452" s="126" t="s">
        <v>682</v>
      </c>
      <c r="E452" s="126"/>
      <c r="F452" s="126" t="s">
        <v>258</v>
      </c>
    </row>
    <row r="453" spans="1:6" ht="22.5" x14ac:dyDescent="0.15">
      <c r="A453" s="125" t="s">
        <v>683</v>
      </c>
      <c r="B453" s="128" t="s">
        <v>305</v>
      </c>
      <c r="C453" s="126" t="s">
        <v>498</v>
      </c>
      <c r="D453" s="126" t="s">
        <v>499</v>
      </c>
      <c r="E453" s="126" t="s">
        <v>649</v>
      </c>
      <c r="F453" s="126" t="s">
        <v>649</v>
      </c>
    </row>
    <row r="454" spans="1:6" ht="22.5" x14ac:dyDescent="0.15">
      <c r="A454" s="125">
        <v>519</v>
      </c>
      <c r="B454" s="128" t="s">
        <v>346</v>
      </c>
      <c r="C454" s="126" t="s">
        <v>520</v>
      </c>
      <c r="D454" s="126" t="s">
        <v>646</v>
      </c>
      <c r="E454" s="126" t="s">
        <v>647</v>
      </c>
      <c r="F454" s="126" t="s">
        <v>647</v>
      </c>
    </row>
    <row r="455" spans="1:6" ht="33.75" x14ac:dyDescent="0.15">
      <c r="A455" s="125">
        <v>523</v>
      </c>
      <c r="B455" s="128" t="s">
        <v>286</v>
      </c>
      <c r="C455" s="126" t="s">
        <v>593</v>
      </c>
      <c r="D455" s="126" t="s">
        <v>499</v>
      </c>
      <c r="E455" s="126" t="s">
        <v>670</v>
      </c>
      <c r="F455" s="126" t="s">
        <v>670</v>
      </c>
    </row>
    <row r="456" spans="1:6" ht="101.25" x14ac:dyDescent="0.15">
      <c r="A456" s="125">
        <v>524</v>
      </c>
      <c r="B456" s="128" t="s">
        <v>349</v>
      </c>
      <c r="C456" s="126" t="s">
        <v>520</v>
      </c>
      <c r="D456" s="126" t="s">
        <v>674</v>
      </c>
      <c r="E456" s="126" t="s">
        <v>675</v>
      </c>
      <c r="F456" s="126" t="s">
        <v>676</v>
      </c>
    </row>
    <row r="457" spans="1:6" ht="22.5" x14ac:dyDescent="0.15">
      <c r="A457" s="125">
        <v>536</v>
      </c>
      <c r="B457" s="128" t="s">
        <v>352</v>
      </c>
      <c r="C457" s="126" t="s">
        <v>565</v>
      </c>
      <c r="D457" s="126" t="s">
        <v>499</v>
      </c>
      <c r="E457" s="126" t="s">
        <v>684</v>
      </c>
      <c r="F457" s="126" t="s">
        <v>649</v>
      </c>
    </row>
    <row r="458" spans="1:6" ht="146.25" x14ac:dyDescent="0.15">
      <c r="A458" s="125">
        <v>554</v>
      </c>
      <c r="B458" s="128" t="s">
        <v>685</v>
      </c>
      <c r="C458" s="126" t="s">
        <v>686</v>
      </c>
      <c r="D458" s="126" t="s">
        <v>687</v>
      </c>
      <c r="E458" s="126" t="s">
        <v>688</v>
      </c>
      <c r="F458" s="126" t="s">
        <v>264</v>
      </c>
    </row>
    <row r="459" spans="1:6" ht="56.25" x14ac:dyDescent="0.15">
      <c r="A459" s="125">
        <v>557</v>
      </c>
      <c r="B459" s="128" t="s">
        <v>359</v>
      </c>
      <c r="C459" s="126" t="s">
        <v>485</v>
      </c>
      <c r="D459" s="126" t="s">
        <v>495</v>
      </c>
      <c r="E459" s="126" t="s">
        <v>689</v>
      </c>
      <c r="F459" s="126" t="s">
        <v>690</v>
      </c>
    </row>
    <row r="460" spans="1:6" ht="22.5" x14ac:dyDescent="0.15">
      <c r="A460" s="125">
        <v>571</v>
      </c>
      <c r="B460" s="128" t="s">
        <v>363</v>
      </c>
      <c r="C460" s="126" t="s">
        <v>520</v>
      </c>
      <c r="D460" s="126" t="s">
        <v>691</v>
      </c>
      <c r="E460" s="126" t="s">
        <v>692</v>
      </c>
      <c r="F460" s="126" t="s">
        <v>692</v>
      </c>
    </row>
    <row r="461" spans="1:6" ht="22.5" x14ac:dyDescent="0.15">
      <c r="A461" s="125">
        <v>582</v>
      </c>
      <c r="B461" s="128" t="s">
        <v>368</v>
      </c>
      <c r="C461" s="126" t="s">
        <v>498</v>
      </c>
      <c r="D461" s="126" t="s">
        <v>499</v>
      </c>
      <c r="E461" s="126" t="s">
        <v>505</v>
      </c>
      <c r="F461" s="126" t="s">
        <v>505</v>
      </c>
    </row>
    <row r="462" spans="1:6" ht="22.5" x14ac:dyDescent="0.15">
      <c r="A462" s="125" t="s">
        <v>693</v>
      </c>
      <c r="B462" s="128" t="s">
        <v>316</v>
      </c>
      <c r="C462" s="126" t="s">
        <v>498</v>
      </c>
      <c r="D462" s="126" t="s">
        <v>499</v>
      </c>
      <c r="E462" s="126" t="s">
        <v>649</v>
      </c>
      <c r="F462" s="126" t="s">
        <v>649</v>
      </c>
    </row>
    <row r="463" spans="1:6" ht="22.5" x14ac:dyDescent="0.15">
      <c r="A463" s="125">
        <v>602</v>
      </c>
      <c r="B463" s="128" t="s">
        <v>370</v>
      </c>
      <c r="C463" s="126" t="s">
        <v>520</v>
      </c>
      <c r="D463" s="126" t="s">
        <v>561</v>
      </c>
      <c r="E463" s="126" t="s">
        <v>694</v>
      </c>
      <c r="F463" s="126" t="s">
        <v>563</v>
      </c>
    </row>
    <row r="464" spans="1:6" ht="22.5" x14ac:dyDescent="0.15">
      <c r="A464" s="125">
        <v>607</v>
      </c>
      <c r="B464" s="128" t="s">
        <v>374</v>
      </c>
      <c r="C464" s="126" t="s">
        <v>565</v>
      </c>
      <c r="D464" s="126" t="s">
        <v>695</v>
      </c>
      <c r="E464" s="126" t="s">
        <v>696</v>
      </c>
      <c r="F464" s="126" t="s">
        <v>696</v>
      </c>
    </row>
    <row r="465" spans="1:6" ht="22.5" x14ac:dyDescent="0.15">
      <c r="A465" s="125">
        <v>612</v>
      </c>
      <c r="B465" s="128" t="s">
        <v>376</v>
      </c>
      <c r="C465" s="126" t="s">
        <v>520</v>
      </c>
      <c r="D465" s="126" t="s">
        <v>697</v>
      </c>
      <c r="E465" s="126" t="s">
        <v>655</v>
      </c>
      <c r="F465" s="126" t="s">
        <v>655</v>
      </c>
    </row>
    <row r="466" spans="1:6" ht="123.75" x14ac:dyDescent="0.15">
      <c r="A466" s="125">
        <v>614</v>
      </c>
      <c r="B466" s="128" t="s">
        <v>379</v>
      </c>
      <c r="C466" s="126" t="s">
        <v>520</v>
      </c>
      <c r="D466" s="126" t="s">
        <v>698</v>
      </c>
      <c r="E466" s="126" t="s">
        <v>699</v>
      </c>
      <c r="F466" s="126" t="s">
        <v>619</v>
      </c>
    </row>
    <row r="467" spans="1:6" ht="33.75" x14ac:dyDescent="0.15">
      <c r="A467" s="125">
        <v>626</v>
      </c>
      <c r="B467" s="128" t="s">
        <v>383</v>
      </c>
      <c r="C467" s="126" t="s">
        <v>492</v>
      </c>
      <c r="D467" s="126" t="s">
        <v>700</v>
      </c>
      <c r="E467" s="126" t="s">
        <v>701</v>
      </c>
      <c r="F467" s="126" t="s">
        <v>559</v>
      </c>
    </row>
    <row r="468" spans="1:6" ht="22.5" x14ac:dyDescent="0.15">
      <c r="A468" s="125">
        <v>628</v>
      </c>
      <c r="B468" s="128" t="s">
        <v>386</v>
      </c>
      <c r="C468" s="126" t="s">
        <v>520</v>
      </c>
      <c r="D468" s="126" t="s">
        <v>702</v>
      </c>
      <c r="E468" s="126" t="s">
        <v>703</v>
      </c>
      <c r="F468" s="126" t="s">
        <v>703</v>
      </c>
    </row>
    <row r="469" spans="1:6" ht="33.75" x14ac:dyDescent="0.15">
      <c r="A469" s="125">
        <v>631</v>
      </c>
      <c r="B469" s="128" t="s">
        <v>389</v>
      </c>
      <c r="C469" s="126" t="s">
        <v>520</v>
      </c>
      <c r="D469" s="126" t="s">
        <v>668</v>
      </c>
      <c r="E469" s="126" t="s">
        <v>704</v>
      </c>
      <c r="F469" s="126" t="s">
        <v>704</v>
      </c>
    </row>
    <row r="470" spans="1:6" ht="22.5" x14ac:dyDescent="0.15">
      <c r="A470" s="125">
        <v>634</v>
      </c>
      <c r="B470" s="128" t="s">
        <v>394</v>
      </c>
      <c r="C470" s="126" t="s">
        <v>565</v>
      </c>
      <c r="D470" s="126" t="s">
        <v>705</v>
      </c>
      <c r="E470" s="126" t="s">
        <v>706</v>
      </c>
      <c r="F470" s="126" t="s">
        <v>258</v>
      </c>
    </row>
    <row r="471" spans="1:6" x14ac:dyDescent="0.15">
      <c r="A471" s="122"/>
      <c r="B471" s="129"/>
      <c r="C471" s="123"/>
      <c r="D471" s="123"/>
      <c r="E471" s="123"/>
      <c r="F471" s="123"/>
    </row>
    <row r="472" spans="1:6" ht="12.75" x14ac:dyDescent="0.2">
      <c r="A472" s="113" t="s">
        <v>707</v>
      </c>
      <c r="B472" s="132" t="s">
        <v>708</v>
      </c>
      <c r="C472" s="114"/>
      <c r="D472" s="114"/>
      <c r="E472" s="124"/>
      <c r="F472" s="114"/>
    </row>
    <row r="473" spans="1:6" ht="12.75" x14ac:dyDescent="0.2">
      <c r="A473" s="113" t="s">
        <v>709</v>
      </c>
      <c r="B473" s="114" t="s">
        <v>499</v>
      </c>
      <c r="C473" s="114"/>
      <c r="D473" s="114"/>
      <c r="E473" s="123"/>
      <c r="F473" s="114"/>
    </row>
    <row r="474" spans="1:6" ht="12.75" x14ac:dyDescent="0.2">
      <c r="A474" s="113" t="s">
        <v>710</v>
      </c>
      <c r="B474" s="132" t="s">
        <v>486</v>
      </c>
      <c r="C474" s="114"/>
      <c r="D474" s="114"/>
      <c r="E474" s="114"/>
      <c r="F474" s="114"/>
    </row>
    <row r="475" spans="1:6" ht="12.75" x14ac:dyDescent="0.2">
      <c r="A475" s="113" t="s">
        <v>711</v>
      </c>
      <c r="B475" s="114" t="s">
        <v>712</v>
      </c>
      <c r="C475" s="114"/>
      <c r="D475" s="114"/>
      <c r="E475" s="114"/>
      <c r="F475" s="114"/>
    </row>
    <row r="476" spans="1:6" ht="12.75" x14ac:dyDescent="0.2">
      <c r="A476" s="113" t="s">
        <v>713</v>
      </c>
      <c r="B476" s="114" t="s">
        <v>714</v>
      </c>
      <c r="C476" s="114"/>
      <c r="D476" s="114"/>
      <c r="E476" s="114"/>
      <c r="F476" s="114"/>
    </row>
    <row r="477" spans="1:6" ht="12.75" x14ac:dyDescent="0.2">
      <c r="A477" s="113" t="s">
        <v>715</v>
      </c>
      <c r="B477" s="114" t="s">
        <v>716</v>
      </c>
      <c r="C477" s="114"/>
      <c r="D477" s="114"/>
      <c r="E477" s="114"/>
      <c r="F477" s="114"/>
    </row>
    <row r="478" spans="1:6" ht="12.75" x14ac:dyDescent="0.2">
      <c r="A478" s="113" t="s">
        <v>717</v>
      </c>
      <c r="B478" s="114" t="s">
        <v>718</v>
      </c>
      <c r="C478" s="114"/>
      <c r="D478" s="114"/>
      <c r="E478" s="114"/>
      <c r="F478" s="114"/>
    </row>
    <row r="479" spans="1:6" ht="12.75" x14ac:dyDescent="0.2">
      <c r="A479" s="113" t="s">
        <v>719</v>
      </c>
      <c r="B479" s="114" t="s">
        <v>720</v>
      </c>
      <c r="C479" s="114"/>
      <c r="D479" s="114"/>
      <c r="E479" s="114"/>
      <c r="F479" s="114"/>
    </row>
    <row r="480" spans="1:6" ht="12.75" x14ac:dyDescent="0.2">
      <c r="A480" s="113" t="s">
        <v>721</v>
      </c>
      <c r="B480" s="114" t="s">
        <v>722</v>
      </c>
      <c r="C480" s="114"/>
      <c r="D480" s="114"/>
      <c r="E480" s="114"/>
      <c r="F480" s="114"/>
    </row>
    <row r="481" spans="1:6" ht="12.75" x14ac:dyDescent="0.2">
      <c r="A481" s="113" t="s">
        <v>723</v>
      </c>
      <c r="B481" s="114" t="s">
        <v>724</v>
      </c>
      <c r="C481" s="114"/>
      <c r="D481" s="114"/>
      <c r="E481" s="114"/>
      <c r="F481" s="114"/>
    </row>
    <row r="482" spans="1:6" ht="12.75" x14ac:dyDescent="0.2">
      <c r="A482" s="113"/>
      <c r="B482" s="114"/>
      <c r="C482" s="114"/>
      <c r="D482" s="114"/>
      <c r="E482" s="114"/>
      <c r="F482" s="114"/>
    </row>
    <row r="483" spans="1:6" x14ac:dyDescent="0.15">
      <c r="A483" s="143" t="s">
        <v>725</v>
      </c>
      <c r="B483" s="143"/>
      <c r="C483" s="143"/>
      <c r="D483" s="143"/>
      <c r="E483" s="143"/>
      <c r="F483" s="143"/>
    </row>
    <row r="484" spans="1:6" x14ac:dyDescent="0.15">
      <c r="A484" s="143"/>
      <c r="B484" s="143"/>
      <c r="C484" s="143"/>
      <c r="D484" s="143"/>
      <c r="E484" s="143"/>
      <c r="F484" s="143"/>
    </row>
    <row r="485" spans="1:6" x14ac:dyDescent="0.15">
      <c r="A485" s="143"/>
      <c r="B485" s="143"/>
      <c r="C485" s="143"/>
      <c r="D485" s="143"/>
      <c r="E485" s="143"/>
      <c r="F485" s="143"/>
    </row>
    <row r="486" spans="1:6" x14ac:dyDescent="0.15">
      <c r="A486" s="143"/>
      <c r="B486" s="143"/>
      <c r="C486" s="143"/>
      <c r="D486" s="143"/>
      <c r="E486" s="143"/>
      <c r="F486" s="143"/>
    </row>
  </sheetData>
  <mergeCells count="2">
    <mergeCell ref="J5:K5"/>
    <mergeCell ref="A483:F4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P540"/>
  <sheetViews>
    <sheetView workbookViewId="0"/>
  </sheetViews>
  <sheetFormatPr baseColWidth="10" defaultColWidth="11.7109375" defaultRowHeight="12" x14ac:dyDescent="0.15"/>
  <cols>
    <col min="1" max="1" width="35.85546875" style="6" customWidth="1"/>
    <col min="2" max="2" width="13"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151" width="9.7109375" style="7" customWidth="1"/>
    <col min="152"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407" width="9.7109375" style="7" customWidth="1"/>
    <col min="408"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663" width="9.7109375" style="7" customWidth="1"/>
    <col min="664"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919" width="9.7109375" style="7" customWidth="1"/>
    <col min="920"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175" width="9.7109375" style="7" customWidth="1"/>
    <col min="1176"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431" width="9.7109375" style="7" customWidth="1"/>
    <col min="1432"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687" width="9.7109375" style="7" customWidth="1"/>
    <col min="1688"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1943" width="9.7109375" style="7" customWidth="1"/>
    <col min="1944"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199" width="9.7109375" style="7" customWidth="1"/>
    <col min="2200"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455" width="9.7109375" style="7" customWidth="1"/>
    <col min="2456"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711" width="9.7109375" style="7" customWidth="1"/>
    <col min="2712"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2967" width="9.7109375" style="7" customWidth="1"/>
    <col min="2968"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223" width="9.7109375" style="7" customWidth="1"/>
    <col min="3224"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479" width="9.7109375" style="7" customWidth="1"/>
    <col min="3480"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735" width="9.7109375" style="7" customWidth="1"/>
    <col min="3736"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3991" width="9.7109375" style="7" customWidth="1"/>
    <col min="3992"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247" width="9.7109375" style="7" customWidth="1"/>
    <col min="4248"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503" width="9.7109375" style="7" customWidth="1"/>
    <col min="4504"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759" width="9.7109375" style="7" customWidth="1"/>
    <col min="4760"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015" width="9.7109375" style="7" customWidth="1"/>
    <col min="5016"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271" width="9.7109375" style="7" customWidth="1"/>
    <col min="5272"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527" width="9.7109375" style="7" customWidth="1"/>
    <col min="5528"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783" width="9.7109375" style="7" customWidth="1"/>
    <col min="5784"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039" width="9.7109375" style="7" customWidth="1"/>
    <col min="6040"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295" width="9.7109375" style="7" customWidth="1"/>
    <col min="6296"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551" width="9.7109375" style="7" customWidth="1"/>
    <col min="6552"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807" width="9.7109375" style="7" customWidth="1"/>
    <col min="6808"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063" width="9.7109375" style="7" customWidth="1"/>
    <col min="7064"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319" width="9.7109375" style="7" customWidth="1"/>
    <col min="7320"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575" width="9.7109375" style="7" customWidth="1"/>
    <col min="7576"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831" width="9.7109375" style="7" customWidth="1"/>
    <col min="7832"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087" width="9.7109375" style="7" customWidth="1"/>
    <col min="8088"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343" width="9.7109375" style="7" customWidth="1"/>
    <col min="8344"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599" width="9.7109375" style="7" customWidth="1"/>
    <col min="8600"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855" width="9.7109375" style="7" customWidth="1"/>
    <col min="8856"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111" width="9.7109375" style="7" customWidth="1"/>
    <col min="9112"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367" width="9.7109375" style="7" customWidth="1"/>
    <col min="9368"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623" width="9.7109375" style="7" customWidth="1"/>
    <col min="9624"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879" width="9.7109375" style="7" customWidth="1"/>
    <col min="9880"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135" width="9.7109375" style="7" customWidth="1"/>
    <col min="10136"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391" width="9.7109375" style="7" customWidth="1"/>
    <col min="10392"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647" width="9.7109375" style="7" customWidth="1"/>
    <col min="10648"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0903" width="9.7109375" style="7" customWidth="1"/>
    <col min="10904"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159" width="9.7109375" style="7" customWidth="1"/>
    <col min="11160"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415" width="9.7109375" style="7" customWidth="1"/>
    <col min="11416"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671" width="9.7109375" style="7" customWidth="1"/>
    <col min="11672"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1927" width="9.7109375" style="7" customWidth="1"/>
    <col min="11928"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183" width="9.7109375" style="7" customWidth="1"/>
    <col min="12184"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439" width="9.7109375" style="7" customWidth="1"/>
    <col min="12440"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695" width="9.7109375" style="7" customWidth="1"/>
    <col min="12696"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2951" width="9.7109375" style="7" customWidth="1"/>
    <col min="12952"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207" width="9.7109375" style="7" customWidth="1"/>
    <col min="13208"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463" width="9.7109375" style="7" customWidth="1"/>
    <col min="13464"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719" width="9.7109375" style="7" customWidth="1"/>
    <col min="13720"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3975" width="9.7109375" style="7" customWidth="1"/>
    <col min="13976"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231" width="9.7109375" style="7" customWidth="1"/>
    <col min="14232"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487" width="9.7109375" style="7" customWidth="1"/>
    <col min="14488"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743" width="9.7109375" style="7" customWidth="1"/>
    <col min="14744"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4999" width="9.7109375" style="7" customWidth="1"/>
    <col min="15000"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255" width="9.7109375" style="7" customWidth="1"/>
    <col min="15256"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511" width="9.7109375" style="7" customWidth="1"/>
    <col min="15512"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767" width="9.7109375" style="7" customWidth="1"/>
    <col min="15768"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023" width="9.7109375" style="7" customWidth="1"/>
    <col min="16024"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279" width="9.7109375" style="7" customWidth="1"/>
    <col min="16280" max="16384" width="11.7109375" style="7"/>
  </cols>
  <sheetData>
    <row r="1" spans="1:15" ht="12.75" x14ac:dyDescent="0.2">
      <c r="A1" s="1" t="s">
        <v>0</v>
      </c>
      <c r="B1" s="2"/>
      <c r="D1" s="4"/>
      <c r="E1" s="5"/>
    </row>
    <row r="2" spans="1:15" ht="12.75" x14ac:dyDescent="0.2">
      <c r="A2" s="1" t="s">
        <v>1</v>
      </c>
      <c r="B2" s="2"/>
      <c r="D2" s="4"/>
      <c r="E2" s="5"/>
    </row>
    <row r="3" spans="1:15" ht="12.75" x14ac:dyDescent="0.2">
      <c r="A3" s="8" t="s">
        <v>735</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x14ac:dyDescent="0.2">
      <c r="A8" s="28" t="s">
        <v>736</v>
      </c>
      <c r="B8" s="29"/>
      <c r="C8" s="29">
        <v>21578.26</v>
      </c>
      <c r="D8" s="30"/>
      <c r="E8" s="29"/>
      <c r="F8" s="29" t="s">
        <v>737</v>
      </c>
      <c r="G8" s="29">
        <v>479.46</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v>0</v>
      </c>
      <c r="M10" s="41">
        <v>0</v>
      </c>
      <c r="N10" s="41">
        <v>0</v>
      </c>
      <c r="O10" s="134"/>
    </row>
    <row r="11" spans="1:15" x14ac:dyDescent="0.15">
      <c r="A11" s="35" t="s">
        <v>36</v>
      </c>
      <c r="B11" s="36">
        <v>193</v>
      </c>
      <c r="C11" s="36" t="s">
        <v>37</v>
      </c>
      <c r="D11" s="36" t="s">
        <v>38</v>
      </c>
      <c r="E11" s="37">
        <v>139</v>
      </c>
      <c r="F11" s="38" t="s">
        <v>41</v>
      </c>
      <c r="G11" s="39">
        <v>6.3</v>
      </c>
      <c r="H11" s="36" t="s">
        <v>40</v>
      </c>
      <c r="I11" s="40">
        <v>24.5</v>
      </c>
      <c r="J11" s="41">
        <v>139000</v>
      </c>
      <c r="K11" s="41">
        <v>104985.28</v>
      </c>
      <c r="L11" s="41">
        <v>2265400</v>
      </c>
      <c r="M11" s="41">
        <v>34553</v>
      </c>
      <c r="N11" s="41">
        <v>2299953</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v>0</v>
      </c>
      <c r="M12" s="41">
        <v>0</v>
      </c>
      <c r="N12" s="41">
        <v>0</v>
      </c>
      <c r="O12" s="134"/>
    </row>
    <row r="13" spans="1:15" x14ac:dyDescent="0.15">
      <c r="A13" s="35" t="s">
        <v>36</v>
      </c>
      <c r="B13" s="36">
        <v>199</v>
      </c>
      <c r="C13" s="36" t="s">
        <v>42</v>
      </c>
      <c r="D13" s="36" t="s">
        <v>38</v>
      </c>
      <c r="E13" s="37">
        <v>143</v>
      </c>
      <c r="F13" s="38" t="s">
        <v>44</v>
      </c>
      <c r="G13" s="39">
        <v>6.3</v>
      </c>
      <c r="H13" s="36" t="s">
        <v>40</v>
      </c>
      <c r="I13" s="40">
        <v>24.5</v>
      </c>
      <c r="J13" s="41">
        <v>143000</v>
      </c>
      <c r="K13" s="41">
        <v>111323.48</v>
      </c>
      <c r="L13" s="41">
        <v>2402167</v>
      </c>
      <c r="M13" s="41">
        <v>36639</v>
      </c>
      <c r="N13" s="41">
        <v>2438806</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v>0</v>
      </c>
      <c r="M14" s="41">
        <v>0</v>
      </c>
      <c r="N14" s="41">
        <v>0</v>
      </c>
      <c r="O14" s="134"/>
    </row>
    <row r="15" spans="1:15" x14ac:dyDescent="0.15">
      <c r="A15" s="35" t="s">
        <v>47</v>
      </c>
      <c r="B15" s="36">
        <v>202</v>
      </c>
      <c r="C15" s="36" t="s">
        <v>45</v>
      </c>
      <c r="D15" s="36" t="s">
        <v>38</v>
      </c>
      <c r="E15" s="37">
        <v>317</v>
      </c>
      <c r="F15" s="38" t="s">
        <v>48</v>
      </c>
      <c r="G15" s="39">
        <v>7.4</v>
      </c>
      <c r="H15" s="36" t="s">
        <v>40</v>
      </c>
      <c r="I15" s="40">
        <v>20</v>
      </c>
      <c r="J15" s="41">
        <v>317000</v>
      </c>
      <c r="K15" s="41">
        <v>175781.16</v>
      </c>
      <c r="L15" s="41">
        <v>3793052</v>
      </c>
      <c r="M15" s="41">
        <v>67777</v>
      </c>
      <c r="N15" s="41">
        <v>3860829</v>
      </c>
      <c r="O15" s="134"/>
    </row>
    <row r="16" spans="1:15" x14ac:dyDescent="0.15">
      <c r="A16" s="35" t="s">
        <v>49</v>
      </c>
      <c r="B16" s="36">
        <v>211</v>
      </c>
      <c r="C16" s="36" t="s">
        <v>50</v>
      </c>
      <c r="D16" s="36" t="s">
        <v>38</v>
      </c>
      <c r="E16" s="37">
        <v>290</v>
      </c>
      <c r="F16" s="36" t="s">
        <v>51</v>
      </c>
      <c r="G16" s="39">
        <v>6.9</v>
      </c>
      <c r="H16" s="36" t="s">
        <v>40</v>
      </c>
      <c r="I16" s="40">
        <v>20</v>
      </c>
      <c r="J16" s="41">
        <v>290000</v>
      </c>
      <c r="K16" s="41">
        <v>109901.84</v>
      </c>
      <c r="L16" s="41">
        <v>2371490</v>
      </c>
      <c r="M16" s="41">
        <v>379548</v>
      </c>
      <c r="N16" s="41">
        <v>2751038</v>
      </c>
      <c r="O16" s="134"/>
    </row>
    <row r="17" spans="1:15" x14ac:dyDescent="0.15">
      <c r="A17" s="35" t="s">
        <v>49</v>
      </c>
      <c r="B17" s="36">
        <v>211</v>
      </c>
      <c r="C17" s="36" t="s">
        <v>50</v>
      </c>
      <c r="D17" s="36" t="s">
        <v>38</v>
      </c>
      <c r="E17" s="37">
        <v>128</v>
      </c>
      <c r="F17" s="36" t="s">
        <v>52</v>
      </c>
      <c r="G17" s="39">
        <v>6.9</v>
      </c>
      <c r="H17" s="36" t="s">
        <v>40</v>
      </c>
      <c r="I17" s="40">
        <v>20</v>
      </c>
      <c r="J17" s="41">
        <v>128000</v>
      </c>
      <c r="K17" s="41">
        <v>46929.95</v>
      </c>
      <c r="L17" s="41">
        <v>1012667</v>
      </c>
      <c r="M17" s="41">
        <v>162071</v>
      </c>
      <c r="N17" s="41">
        <v>1174738</v>
      </c>
      <c r="O17" s="134"/>
    </row>
    <row r="18" spans="1:15" x14ac:dyDescent="0.15">
      <c r="A18" s="35" t="s">
        <v>53</v>
      </c>
      <c r="B18" s="36">
        <v>211</v>
      </c>
      <c r="C18" s="36" t="s">
        <v>50</v>
      </c>
      <c r="D18" s="36" t="s">
        <v>38</v>
      </c>
      <c r="E18" s="37">
        <v>22</v>
      </c>
      <c r="F18" s="36" t="s">
        <v>54</v>
      </c>
      <c r="G18" s="39">
        <v>6.9</v>
      </c>
      <c r="H18" s="36" t="s">
        <v>40</v>
      </c>
      <c r="I18" s="40">
        <v>20</v>
      </c>
      <c r="J18" s="41">
        <v>22000</v>
      </c>
      <c r="K18" s="41">
        <v>47935.360000000001</v>
      </c>
      <c r="L18" s="41">
        <v>1034362</v>
      </c>
      <c r="M18" s="41">
        <v>165546</v>
      </c>
      <c r="N18" s="41">
        <v>1199908</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215000</v>
      </c>
      <c r="L20" s="41">
        <v>4639326</v>
      </c>
      <c r="M20" s="41">
        <v>798694</v>
      </c>
      <c r="N20" s="41">
        <v>5438020</v>
      </c>
      <c r="O20" s="134"/>
    </row>
    <row r="21" spans="1:15" x14ac:dyDescent="0.15">
      <c r="A21" s="35" t="s">
        <v>49</v>
      </c>
      <c r="B21" s="36">
        <v>221</v>
      </c>
      <c r="C21" s="36" t="s">
        <v>55</v>
      </c>
      <c r="D21" s="36" t="s">
        <v>38</v>
      </c>
      <c r="E21" s="37">
        <v>43</v>
      </c>
      <c r="F21" s="36" t="s">
        <v>58</v>
      </c>
      <c r="G21" s="39">
        <v>7.4</v>
      </c>
      <c r="H21" s="36" t="s">
        <v>57</v>
      </c>
      <c r="I21" s="40">
        <v>20</v>
      </c>
      <c r="J21" s="41">
        <v>43000</v>
      </c>
      <c r="K21" s="41">
        <v>28000</v>
      </c>
      <c r="L21" s="41">
        <v>604191</v>
      </c>
      <c r="M21" s="41">
        <v>104012</v>
      </c>
      <c r="N21" s="41">
        <v>708203</v>
      </c>
      <c r="O21" s="134"/>
    </row>
    <row r="22" spans="1:15" x14ac:dyDescent="0.15">
      <c r="A22" s="35" t="s">
        <v>49</v>
      </c>
      <c r="B22" s="36">
        <v>221</v>
      </c>
      <c r="C22" s="36" t="s">
        <v>55</v>
      </c>
      <c r="D22" s="36" t="s">
        <v>38</v>
      </c>
      <c r="E22" s="37">
        <v>240</v>
      </c>
      <c r="F22" s="36" t="s">
        <v>59</v>
      </c>
      <c r="G22" s="39">
        <v>7.4</v>
      </c>
      <c r="H22" s="36" t="s">
        <v>57</v>
      </c>
      <c r="I22" s="40">
        <v>12</v>
      </c>
      <c r="J22" s="41">
        <v>240000</v>
      </c>
      <c r="K22" s="41">
        <v>11038.48</v>
      </c>
      <c r="L22" s="41">
        <v>238191</v>
      </c>
      <c r="M22" s="41">
        <v>41006</v>
      </c>
      <c r="N22" s="41">
        <v>279197</v>
      </c>
      <c r="O22" s="134"/>
    </row>
    <row r="23" spans="1:15" x14ac:dyDescent="0.15">
      <c r="A23" s="35" t="s">
        <v>49</v>
      </c>
      <c r="B23" s="36">
        <v>221</v>
      </c>
      <c r="C23" s="36" t="s">
        <v>55</v>
      </c>
      <c r="D23" s="36" t="s">
        <v>38</v>
      </c>
      <c r="E23" s="37">
        <v>55</v>
      </c>
      <c r="F23" s="36" t="s">
        <v>60</v>
      </c>
      <c r="G23" s="39">
        <v>7.4</v>
      </c>
      <c r="H23" s="36" t="s">
        <v>57</v>
      </c>
      <c r="I23" s="40">
        <v>12</v>
      </c>
      <c r="J23" s="41">
        <v>55000</v>
      </c>
      <c r="K23" s="41">
        <v>2563.56</v>
      </c>
      <c r="L23" s="41">
        <v>55317</v>
      </c>
      <c r="M23" s="41">
        <v>9594</v>
      </c>
      <c r="N23" s="41">
        <v>64911</v>
      </c>
      <c r="O23" s="134"/>
    </row>
    <row r="24" spans="1:15" x14ac:dyDescent="0.15">
      <c r="A24" s="35" t="s">
        <v>53</v>
      </c>
      <c r="B24" s="36">
        <v>221</v>
      </c>
      <c r="C24" s="36" t="s">
        <v>55</v>
      </c>
      <c r="D24" s="36" t="s">
        <v>38</v>
      </c>
      <c r="E24" s="37">
        <v>50</v>
      </c>
      <c r="F24" s="36" t="s">
        <v>61</v>
      </c>
      <c r="G24" s="39">
        <v>7.4</v>
      </c>
      <c r="H24" s="36" t="s">
        <v>57</v>
      </c>
      <c r="I24" s="40">
        <v>20</v>
      </c>
      <c r="J24" s="41">
        <v>50000</v>
      </c>
      <c r="K24" s="41">
        <v>112270.5</v>
      </c>
      <c r="L24" s="41">
        <v>2422602</v>
      </c>
      <c r="M24" s="41">
        <v>415145</v>
      </c>
      <c r="N24" s="41">
        <v>2837747</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v>0</v>
      </c>
      <c r="M25" s="41">
        <v>0</v>
      </c>
      <c r="N25" s="41">
        <v>0</v>
      </c>
      <c r="O25" s="134"/>
    </row>
    <row r="26" spans="1:15" x14ac:dyDescent="0.15">
      <c r="A26" s="35" t="s">
        <v>66</v>
      </c>
      <c r="B26" s="36">
        <v>225</v>
      </c>
      <c r="C26" s="36" t="s">
        <v>63</v>
      </c>
      <c r="D26" s="36" t="s">
        <v>38</v>
      </c>
      <c r="E26" s="37">
        <v>36</v>
      </c>
      <c r="F26" s="36" t="s">
        <v>67</v>
      </c>
      <c r="G26" s="39">
        <v>7.5</v>
      </c>
      <c r="H26" s="36" t="s">
        <v>65</v>
      </c>
      <c r="I26" s="40">
        <v>24</v>
      </c>
      <c r="J26" s="41">
        <v>36000</v>
      </c>
      <c r="K26" s="41">
        <v>0</v>
      </c>
      <c r="L26" s="41">
        <v>0</v>
      </c>
      <c r="M26" s="41">
        <v>0</v>
      </c>
      <c r="N26" s="41">
        <v>0</v>
      </c>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202468</v>
      </c>
      <c r="L28" s="41">
        <v>4368907</v>
      </c>
      <c r="M28" s="41">
        <v>80436</v>
      </c>
      <c r="N28" s="41">
        <v>4449343</v>
      </c>
      <c r="O28" s="134"/>
    </row>
    <row r="29" spans="1:15" x14ac:dyDescent="0.15">
      <c r="A29" s="35" t="s">
        <v>66</v>
      </c>
      <c r="B29" s="36">
        <v>228</v>
      </c>
      <c r="C29" s="36" t="s">
        <v>68</v>
      </c>
      <c r="D29" s="36" t="s">
        <v>38</v>
      </c>
      <c r="E29" s="37">
        <v>60</v>
      </c>
      <c r="F29" s="36" t="s">
        <v>44</v>
      </c>
      <c r="G29" s="39">
        <v>7.5</v>
      </c>
      <c r="H29" s="36" t="s">
        <v>65</v>
      </c>
      <c r="I29" s="40">
        <v>21</v>
      </c>
      <c r="J29" s="41">
        <v>60000</v>
      </c>
      <c r="K29" s="41">
        <v>130555</v>
      </c>
      <c r="L29" s="41">
        <v>2817150</v>
      </c>
      <c r="M29" s="41">
        <v>51866</v>
      </c>
      <c r="N29" s="41">
        <v>2869016</v>
      </c>
      <c r="O29" s="134"/>
    </row>
    <row r="30" spans="1:15" x14ac:dyDescent="0.15">
      <c r="A30" s="35" t="s">
        <v>69</v>
      </c>
      <c r="B30" s="36">
        <v>236</v>
      </c>
      <c r="C30" s="36" t="s">
        <v>70</v>
      </c>
      <c r="D30" s="36" t="s">
        <v>38</v>
      </c>
      <c r="E30" s="37">
        <v>403</v>
      </c>
      <c r="F30" s="38" t="s">
        <v>71</v>
      </c>
      <c r="G30" s="39">
        <v>7</v>
      </c>
      <c r="H30" s="36" t="s">
        <v>65</v>
      </c>
      <c r="I30" s="40">
        <v>19</v>
      </c>
      <c r="J30" s="41">
        <v>403000</v>
      </c>
      <c r="K30" s="41">
        <v>198800.38</v>
      </c>
      <c r="L30" s="41">
        <v>4289766</v>
      </c>
      <c r="M30" s="41">
        <v>97321</v>
      </c>
      <c r="N30" s="41">
        <v>4387087</v>
      </c>
      <c r="O30" s="134"/>
    </row>
    <row r="31" spans="1:15" x14ac:dyDescent="0.15">
      <c r="A31" s="35" t="s">
        <v>72</v>
      </c>
      <c r="B31" s="36">
        <v>236</v>
      </c>
      <c r="C31" s="36" t="s">
        <v>70</v>
      </c>
      <c r="D31" s="36" t="s">
        <v>38</v>
      </c>
      <c r="E31" s="37">
        <v>35.5</v>
      </c>
      <c r="F31" s="38" t="s">
        <v>73</v>
      </c>
      <c r="G31" s="39">
        <v>6.5</v>
      </c>
      <c r="H31" s="36" t="s">
        <v>65</v>
      </c>
      <c r="I31" s="40">
        <v>20</v>
      </c>
      <c r="J31" s="41">
        <v>35500</v>
      </c>
      <c r="K31" s="41">
        <v>70220.44</v>
      </c>
      <c r="L31" s="41">
        <v>1515235</v>
      </c>
      <c r="M31" s="41">
        <v>0</v>
      </c>
      <c r="N31" s="41">
        <v>1515235</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v>0</v>
      </c>
      <c r="N32" s="41">
        <v>0</v>
      </c>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v>0</v>
      </c>
      <c r="M33" s="41">
        <v>0</v>
      </c>
      <c r="N33" s="41">
        <v>0</v>
      </c>
      <c r="O33" s="134"/>
    </row>
    <row r="34" spans="1:15" x14ac:dyDescent="0.15">
      <c r="A34" s="35" t="s">
        <v>76</v>
      </c>
      <c r="B34" s="36">
        <v>239</v>
      </c>
      <c r="C34" s="36" t="s">
        <v>75</v>
      </c>
      <c r="D34" s="36" t="s">
        <v>38</v>
      </c>
      <c r="E34" s="37">
        <v>48</v>
      </c>
      <c r="F34" s="36" t="s">
        <v>77</v>
      </c>
      <c r="G34" s="39">
        <v>6.8</v>
      </c>
      <c r="H34" s="36" t="s">
        <v>40</v>
      </c>
      <c r="I34" s="40">
        <v>14</v>
      </c>
      <c r="J34" s="41">
        <v>48000</v>
      </c>
      <c r="K34" s="41">
        <v>95248.57</v>
      </c>
      <c r="L34" s="41">
        <v>2055298</v>
      </c>
      <c r="M34" s="41">
        <v>0</v>
      </c>
      <c r="N34" s="41">
        <v>2055298.35</v>
      </c>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261670.85</v>
      </c>
      <c r="L36" s="41">
        <v>5646402</v>
      </c>
      <c r="M36" s="41">
        <v>917248</v>
      </c>
      <c r="N36" s="41">
        <v>6563650</v>
      </c>
      <c r="O36" s="134"/>
    </row>
    <row r="37" spans="1:15" x14ac:dyDescent="0.15">
      <c r="A37" s="35" t="s">
        <v>49</v>
      </c>
      <c r="B37" s="36">
        <v>245</v>
      </c>
      <c r="C37" s="36" t="s">
        <v>78</v>
      </c>
      <c r="D37" s="36" t="s">
        <v>38</v>
      </c>
      <c r="E37" s="37">
        <v>95</v>
      </c>
      <c r="F37" s="36" t="s">
        <v>80</v>
      </c>
      <c r="G37" s="39">
        <v>7</v>
      </c>
      <c r="H37" s="36" t="s">
        <v>57</v>
      </c>
      <c r="I37" s="39">
        <v>19.75</v>
      </c>
      <c r="J37" s="41">
        <v>95000</v>
      </c>
      <c r="K37" s="41">
        <v>31411.56</v>
      </c>
      <c r="L37" s="41">
        <v>677807</v>
      </c>
      <c r="M37" s="41">
        <v>110097</v>
      </c>
      <c r="N37" s="41">
        <v>787904</v>
      </c>
      <c r="O37" s="134"/>
    </row>
    <row r="38" spans="1:15" x14ac:dyDescent="0.15">
      <c r="A38" s="35" t="s">
        <v>81</v>
      </c>
      <c r="B38" s="36">
        <v>245</v>
      </c>
      <c r="C38" s="36" t="s">
        <v>78</v>
      </c>
      <c r="D38" s="36" t="s">
        <v>38</v>
      </c>
      <c r="E38" s="37">
        <v>90</v>
      </c>
      <c r="F38" s="36" t="s">
        <v>82</v>
      </c>
      <c r="G38" s="39">
        <v>7</v>
      </c>
      <c r="H38" s="36" t="s">
        <v>57</v>
      </c>
      <c r="I38" s="39">
        <v>19.75</v>
      </c>
      <c r="J38" s="41">
        <v>90000</v>
      </c>
      <c r="K38" s="41">
        <v>146998.78</v>
      </c>
      <c r="L38" s="41">
        <v>3171978</v>
      </c>
      <c r="M38" s="41">
        <v>515327</v>
      </c>
      <c r="N38" s="41">
        <v>3687305</v>
      </c>
      <c r="O38" s="134"/>
    </row>
    <row r="39" spans="1:15" x14ac:dyDescent="0.15">
      <c r="A39" s="35" t="s">
        <v>49</v>
      </c>
      <c r="B39" s="36">
        <v>247</v>
      </c>
      <c r="C39" s="36" t="s">
        <v>83</v>
      </c>
      <c r="D39" s="36" t="s">
        <v>38</v>
      </c>
      <c r="E39" s="37">
        <v>470</v>
      </c>
      <c r="F39" s="36" t="s">
        <v>84</v>
      </c>
      <c r="G39" s="39">
        <v>6.3</v>
      </c>
      <c r="H39" s="36" t="s">
        <v>57</v>
      </c>
      <c r="I39" s="39">
        <v>25</v>
      </c>
      <c r="J39" s="41">
        <v>470000</v>
      </c>
      <c r="K39" s="41">
        <v>167800.32000000001</v>
      </c>
      <c r="L39" s="41">
        <v>3620839</v>
      </c>
      <c r="M39" s="41">
        <v>485875</v>
      </c>
      <c r="N39" s="41">
        <v>4106714</v>
      </c>
      <c r="O39" s="134"/>
    </row>
    <row r="40" spans="1:15" x14ac:dyDescent="0.15">
      <c r="A40" s="35" t="s">
        <v>49</v>
      </c>
      <c r="B40" s="36">
        <v>247</v>
      </c>
      <c r="C40" s="36" t="s">
        <v>83</v>
      </c>
      <c r="D40" s="36" t="s">
        <v>38</v>
      </c>
      <c r="E40" s="37">
        <v>25</v>
      </c>
      <c r="F40" s="36" t="s">
        <v>85</v>
      </c>
      <c r="G40" s="39">
        <v>6.3</v>
      </c>
      <c r="H40" s="36" t="s">
        <v>57</v>
      </c>
      <c r="I40" s="39">
        <v>25</v>
      </c>
      <c r="J40" s="41">
        <v>25000</v>
      </c>
      <c r="K40" s="41">
        <v>8917.35</v>
      </c>
      <c r="L40" s="41">
        <v>192421</v>
      </c>
      <c r="M40" s="41">
        <v>25813</v>
      </c>
      <c r="N40" s="41">
        <v>218234</v>
      </c>
      <c r="O40" s="134"/>
    </row>
    <row r="41" spans="1:15" x14ac:dyDescent="0.15">
      <c r="A41" s="35" t="s">
        <v>53</v>
      </c>
      <c r="B41" s="36">
        <v>247</v>
      </c>
      <c r="C41" s="36" t="s">
        <v>83</v>
      </c>
      <c r="D41" s="36" t="s">
        <v>38</v>
      </c>
      <c r="E41" s="37">
        <v>27</v>
      </c>
      <c r="F41" s="36" t="s">
        <v>86</v>
      </c>
      <c r="G41" s="39">
        <v>7.3</v>
      </c>
      <c r="H41" s="36" t="s">
        <v>57</v>
      </c>
      <c r="I41" s="39">
        <v>25</v>
      </c>
      <c r="J41" s="41">
        <v>27000</v>
      </c>
      <c r="K41" s="41">
        <v>55483.38</v>
      </c>
      <c r="L41" s="41">
        <v>1197235</v>
      </c>
      <c r="M41" s="41">
        <v>161049</v>
      </c>
      <c r="N41" s="41">
        <v>1358284</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v>0</v>
      </c>
      <c r="M42" s="41">
        <v>0</v>
      </c>
      <c r="N42" s="41">
        <v>0</v>
      </c>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v>0</v>
      </c>
      <c r="M43" s="41">
        <v>0</v>
      </c>
      <c r="N43" s="41">
        <v>0</v>
      </c>
      <c r="O43" s="134"/>
    </row>
    <row r="44" spans="1:15" x14ac:dyDescent="0.15">
      <c r="A44" s="35" t="s">
        <v>87</v>
      </c>
      <c r="B44" s="36">
        <v>262</v>
      </c>
      <c r="C44" s="36" t="s">
        <v>88</v>
      </c>
      <c r="D44" s="36" t="s">
        <v>38</v>
      </c>
      <c r="E44" s="37">
        <v>465</v>
      </c>
      <c r="F44" s="36" t="s">
        <v>91</v>
      </c>
      <c r="G44" s="39">
        <v>6.5</v>
      </c>
      <c r="H44" s="36" t="s">
        <v>40</v>
      </c>
      <c r="I44" s="39">
        <v>20</v>
      </c>
      <c r="J44" s="41">
        <v>465000</v>
      </c>
      <c r="K44" s="41">
        <v>34728.1</v>
      </c>
      <c r="L44" s="41">
        <v>749372</v>
      </c>
      <c r="M44" s="41">
        <v>12528</v>
      </c>
      <c r="N44" s="41">
        <v>761900</v>
      </c>
      <c r="O44" s="134"/>
    </row>
    <row r="45" spans="1:15" x14ac:dyDescent="0.15">
      <c r="A45" s="35" t="s">
        <v>87</v>
      </c>
      <c r="B45" s="36">
        <v>262</v>
      </c>
      <c r="C45" s="36" t="s">
        <v>88</v>
      </c>
      <c r="D45" s="36" t="s">
        <v>38</v>
      </c>
      <c r="E45" s="37">
        <v>121</v>
      </c>
      <c r="F45" s="36" t="s">
        <v>92</v>
      </c>
      <c r="G45" s="39">
        <v>6.5</v>
      </c>
      <c r="H45" s="36" t="s">
        <v>40</v>
      </c>
      <c r="I45" s="39">
        <v>20</v>
      </c>
      <c r="J45" s="41">
        <v>121000</v>
      </c>
      <c r="K45" s="41">
        <v>8334.7000000000007</v>
      </c>
      <c r="L45" s="41">
        <v>179848</v>
      </c>
      <c r="M45" s="41">
        <v>3008</v>
      </c>
      <c r="N45" s="41">
        <v>182856</v>
      </c>
      <c r="O45" s="134"/>
    </row>
    <row r="46" spans="1:15" x14ac:dyDescent="0.15">
      <c r="A46" s="35" t="s">
        <v>93</v>
      </c>
      <c r="B46" s="36">
        <v>262</v>
      </c>
      <c r="C46" s="36" t="s">
        <v>88</v>
      </c>
      <c r="D46" s="36" t="s">
        <v>38</v>
      </c>
      <c r="E46" s="37">
        <v>35</v>
      </c>
      <c r="F46" s="36" t="s">
        <v>94</v>
      </c>
      <c r="G46" s="39">
        <v>6.5</v>
      </c>
      <c r="H46" s="36" t="s">
        <v>40</v>
      </c>
      <c r="I46" s="39">
        <v>20</v>
      </c>
      <c r="J46" s="41">
        <v>35000</v>
      </c>
      <c r="K46" s="41">
        <v>63663.3</v>
      </c>
      <c r="L46" s="41">
        <v>1373743</v>
      </c>
      <c r="M46" s="41">
        <v>21557</v>
      </c>
      <c r="N46" s="41">
        <v>1395300</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227923</v>
      </c>
      <c r="L48" s="41">
        <v>4918182</v>
      </c>
      <c r="M48" s="41">
        <v>84612</v>
      </c>
      <c r="N48" s="41">
        <v>5002794</v>
      </c>
      <c r="O48" s="134"/>
    </row>
    <row r="49" spans="1:15" x14ac:dyDescent="0.15">
      <c r="A49" s="35" t="s">
        <v>66</v>
      </c>
      <c r="B49" s="36">
        <v>270</v>
      </c>
      <c r="C49" s="36" t="s">
        <v>95</v>
      </c>
      <c r="D49" s="36" t="s">
        <v>38</v>
      </c>
      <c r="E49" s="37">
        <v>80</v>
      </c>
      <c r="F49" s="36" t="s">
        <v>48</v>
      </c>
      <c r="G49" s="39">
        <v>7</v>
      </c>
      <c r="H49" s="36" t="s">
        <v>65</v>
      </c>
      <c r="I49" s="39">
        <v>21</v>
      </c>
      <c r="J49" s="41">
        <v>80000</v>
      </c>
      <c r="K49" s="41">
        <v>152137</v>
      </c>
      <c r="L49" s="41">
        <v>3282852</v>
      </c>
      <c r="M49" s="41">
        <v>56478</v>
      </c>
      <c r="N49" s="41">
        <v>3339330</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v>0</v>
      </c>
      <c r="M50" s="41">
        <v>0</v>
      </c>
      <c r="N50" s="41">
        <v>0</v>
      </c>
      <c r="O50" s="134"/>
    </row>
    <row r="51" spans="1:15" x14ac:dyDescent="0.15">
      <c r="A51" s="35" t="s">
        <v>96</v>
      </c>
      <c r="B51" s="36">
        <v>271</v>
      </c>
      <c r="C51" s="36" t="s">
        <v>97</v>
      </c>
      <c r="D51" s="36" t="s">
        <v>38</v>
      </c>
      <c r="E51" s="37">
        <v>47</v>
      </c>
      <c r="F51" s="36" t="s">
        <v>56</v>
      </c>
      <c r="G51" s="39">
        <v>5.5</v>
      </c>
      <c r="H51" s="36" t="s">
        <v>57</v>
      </c>
      <c r="I51" s="39">
        <v>5</v>
      </c>
      <c r="J51" s="41">
        <v>47000</v>
      </c>
      <c r="K51" s="41">
        <v>0</v>
      </c>
      <c r="L51" s="41">
        <v>0</v>
      </c>
      <c r="M51" s="41">
        <v>0</v>
      </c>
      <c r="N51" s="41">
        <v>0</v>
      </c>
      <c r="O51" s="134"/>
    </row>
    <row r="52" spans="1:15" x14ac:dyDescent="0.15">
      <c r="A52" s="35" t="s">
        <v>96</v>
      </c>
      <c r="B52" s="36">
        <v>271</v>
      </c>
      <c r="C52" s="36" t="s">
        <v>97</v>
      </c>
      <c r="D52" s="36" t="s">
        <v>38</v>
      </c>
      <c r="E52" s="37">
        <v>795</v>
      </c>
      <c r="F52" s="36" t="s">
        <v>99</v>
      </c>
      <c r="G52" s="39">
        <v>6.5</v>
      </c>
      <c r="H52" s="36" t="s">
        <v>57</v>
      </c>
      <c r="I52" s="39">
        <v>22.25</v>
      </c>
      <c r="J52" s="41">
        <v>795000</v>
      </c>
      <c r="K52" s="41">
        <v>327920.64000000001</v>
      </c>
      <c r="L52" s="41">
        <v>7075957</v>
      </c>
      <c r="M52" s="41">
        <v>48439</v>
      </c>
      <c r="N52" s="41">
        <v>7124396</v>
      </c>
      <c r="O52" s="134"/>
    </row>
    <row r="53" spans="1:15" x14ac:dyDescent="0.15">
      <c r="A53" s="35" t="s">
        <v>96</v>
      </c>
      <c r="B53" s="36">
        <v>271</v>
      </c>
      <c r="C53" s="36" t="s">
        <v>97</v>
      </c>
      <c r="D53" s="36" t="s">
        <v>38</v>
      </c>
      <c r="E53" s="37">
        <v>203</v>
      </c>
      <c r="F53" s="36" t="s">
        <v>100</v>
      </c>
      <c r="G53" s="39">
        <v>6.5</v>
      </c>
      <c r="H53" s="36" t="s">
        <v>57</v>
      </c>
      <c r="I53" s="39">
        <v>22.25</v>
      </c>
      <c r="J53" s="41">
        <v>203000</v>
      </c>
      <c r="K53" s="41">
        <v>83405.88</v>
      </c>
      <c r="L53" s="41">
        <v>1799754</v>
      </c>
      <c r="M53" s="41">
        <v>12320</v>
      </c>
      <c r="N53" s="41">
        <v>1812074</v>
      </c>
      <c r="O53" s="134"/>
    </row>
    <row r="54" spans="1:15" x14ac:dyDescent="0.15">
      <c r="A54" s="35" t="s">
        <v>101</v>
      </c>
      <c r="B54" s="36">
        <v>271</v>
      </c>
      <c r="C54" s="36" t="s">
        <v>97</v>
      </c>
      <c r="D54" s="36" t="s">
        <v>38</v>
      </c>
      <c r="E54" s="37">
        <v>90</v>
      </c>
      <c r="F54" s="36" t="s">
        <v>79</v>
      </c>
      <c r="G54" s="39">
        <v>6.5</v>
      </c>
      <c r="H54" s="36" t="s">
        <v>57</v>
      </c>
      <c r="I54" s="39">
        <v>22.25</v>
      </c>
      <c r="J54" s="41">
        <v>90000</v>
      </c>
      <c r="K54" s="41">
        <v>161148.54</v>
      </c>
      <c r="L54" s="41">
        <v>3477305</v>
      </c>
      <c r="M54" s="41">
        <v>79361</v>
      </c>
      <c r="N54" s="41">
        <v>3556666</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v>0</v>
      </c>
      <c r="M56" s="41">
        <v>0</v>
      </c>
      <c r="N56" s="41">
        <v>0</v>
      </c>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v>0</v>
      </c>
      <c r="N57" s="41">
        <v>0</v>
      </c>
      <c r="O57" s="134"/>
    </row>
    <row r="58" spans="1:15" x14ac:dyDescent="0.15">
      <c r="A58" s="35" t="s">
        <v>96</v>
      </c>
      <c r="B58" s="36">
        <v>282</v>
      </c>
      <c r="C58" s="36" t="s">
        <v>102</v>
      </c>
      <c r="D58" s="36" t="s">
        <v>38</v>
      </c>
      <c r="E58" s="37">
        <v>1090</v>
      </c>
      <c r="F58" s="36" t="s">
        <v>104</v>
      </c>
      <c r="G58" s="39">
        <v>6</v>
      </c>
      <c r="H58" s="36" t="s">
        <v>57</v>
      </c>
      <c r="I58" s="39">
        <v>25</v>
      </c>
      <c r="J58" s="41">
        <v>1090000</v>
      </c>
      <c r="K58" s="41">
        <v>459093.98</v>
      </c>
      <c r="L58" s="41">
        <v>9906449</v>
      </c>
      <c r="M58" s="41">
        <v>14442</v>
      </c>
      <c r="N58" s="41">
        <v>9920891</v>
      </c>
      <c r="O58" s="134"/>
    </row>
    <row r="59" spans="1:15" x14ac:dyDescent="0.15">
      <c r="A59" s="35" t="s">
        <v>96</v>
      </c>
      <c r="B59" s="36">
        <v>282</v>
      </c>
      <c r="C59" s="36" t="s">
        <v>102</v>
      </c>
      <c r="D59" s="36" t="s">
        <v>38</v>
      </c>
      <c r="E59" s="37">
        <v>274</v>
      </c>
      <c r="F59" s="36" t="s">
        <v>105</v>
      </c>
      <c r="G59" s="39">
        <v>6</v>
      </c>
      <c r="H59" s="36" t="s">
        <v>57</v>
      </c>
      <c r="I59" s="39">
        <v>25</v>
      </c>
      <c r="J59" s="41">
        <v>274000</v>
      </c>
      <c r="K59" s="41">
        <v>114247.81</v>
      </c>
      <c r="L59" s="41">
        <v>2465269</v>
      </c>
      <c r="M59" s="41">
        <v>3594</v>
      </c>
      <c r="N59" s="41">
        <v>2468863</v>
      </c>
      <c r="O59" s="134"/>
    </row>
    <row r="60" spans="1:15" x14ac:dyDescent="0.15">
      <c r="A60" s="35" t="s">
        <v>106</v>
      </c>
      <c r="B60" s="36">
        <v>282</v>
      </c>
      <c r="C60" s="36" t="s">
        <v>102</v>
      </c>
      <c r="D60" s="36" t="s">
        <v>38</v>
      </c>
      <c r="E60" s="37">
        <v>197</v>
      </c>
      <c r="F60" s="36" t="s">
        <v>80</v>
      </c>
      <c r="G60" s="39">
        <v>6</v>
      </c>
      <c r="H60" s="36" t="s">
        <v>57</v>
      </c>
      <c r="I60" s="39">
        <v>25</v>
      </c>
      <c r="J60" s="41">
        <v>197000</v>
      </c>
      <c r="K60" s="41">
        <v>332827.36</v>
      </c>
      <c r="L60" s="41">
        <v>7181835</v>
      </c>
      <c r="M60" s="41">
        <v>116009</v>
      </c>
      <c r="N60" s="41">
        <v>7297844</v>
      </c>
      <c r="O60" s="134"/>
    </row>
    <row r="61" spans="1:15" x14ac:dyDescent="0.15">
      <c r="A61" s="35" t="s">
        <v>107</v>
      </c>
      <c r="B61" s="36">
        <v>283</v>
      </c>
      <c r="C61" s="36" t="s">
        <v>108</v>
      </c>
      <c r="D61" s="36" t="s">
        <v>38</v>
      </c>
      <c r="E61" s="37">
        <v>438</v>
      </c>
      <c r="F61" s="38" t="s">
        <v>109</v>
      </c>
      <c r="G61" s="39">
        <v>6</v>
      </c>
      <c r="H61" s="36" t="s">
        <v>65</v>
      </c>
      <c r="I61" s="39">
        <v>22</v>
      </c>
      <c r="J61" s="41">
        <v>438000</v>
      </c>
      <c r="K61" s="41">
        <v>315699.89</v>
      </c>
      <c r="L61" s="41">
        <v>6812254</v>
      </c>
      <c r="M61" s="41">
        <v>132786</v>
      </c>
      <c r="N61" s="41">
        <v>6945040</v>
      </c>
      <c r="O61" s="134"/>
    </row>
    <row r="62" spans="1:15" x14ac:dyDescent="0.15">
      <c r="A62" s="35" t="s">
        <v>110</v>
      </c>
      <c r="B62" s="36">
        <v>283</v>
      </c>
      <c r="C62" s="36" t="s">
        <v>108</v>
      </c>
      <c r="D62" s="36" t="s">
        <v>38</v>
      </c>
      <c r="E62" s="37">
        <v>122.8</v>
      </c>
      <c r="F62" s="36" t="s">
        <v>111</v>
      </c>
      <c r="G62" s="39">
        <v>6</v>
      </c>
      <c r="H62" s="36" t="s">
        <v>65</v>
      </c>
      <c r="I62" s="39">
        <v>22.5</v>
      </c>
      <c r="J62" s="41">
        <v>122800</v>
      </c>
      <c r="K62" s="41">
        <v>211511.88</v>
      </c>
      <c r="L62" s="41">
        <v>4564058</v>
      </c>
      <c r="M62" s="41">
        <v>0</v>
      </c>
      <c r="N62" s="41">
        <v>4564058</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157734.25</v>
      </c>
      <c r="L64" s="41">
        <v>3403631</v>
      </c>
      <c r="M64" s="41">
        <v>445874</v>
      </c>
      <c r="N64" s="41">
        <v>3849505</v>
      </c>
      <c r="O64" s="134"/>
    </row>
    <row r="65" spans="1:15" x14ac:dyDescent="0.15">
      <c r="A65" s="35" t="s">
        <v>49</v>
      </c>
      <c r="B65" s="36">
        <v>294</v>
      </c>
      <c r="C65" s="42" t="s">
        <v>112</v>
      </c>
      <c r="D65" s="36" t="s">
        <v>38</v>
      </c>
      <c r="E65" s="37">
        <v>69</v>
      </c>
      <c r="F65" s="36" t="s">
        <v>114</v>
      </c>
      <c r="G65" s="39">
        <v>6.25</v>
      </c>
      <c r="H65" s="36" t="s">
        <v>57</v>
      </c>
      <c r="I65" s="39">
        <v>20.83</v>
      </c>
      <c r="J65" s="41">
        <v>69000</v>
      </c>
      <c r="K65" s="41">
        <v>27975.51</v>
      </c>
      <c r="L65" s="41">
        <v>603663</v>
      </c>
      <c r="M65" s="41">
        <v>79079</v>
      </c>
      <c r="N65" s="41">
        <v>682742</v>
      </c>
      <c r="O65" s="134"/>
    </row>
    <row r="66" spans="1:15" x14ac:dyDescent="0.15">
      <c r="A66" s="35" t="s">
        <v>53</v>
      </c>
      <c r="B66" s="36">
        <v>294</v>
      </c>
      <c r="C66" s="42" t="s">
        <v>112</v>
      </c>
      <c r="D66" s="36" t="s">
        <v>38</v>
      </c>
      <c r="E66" s="37">
        <v>31.8</v>
      </c>
      <c r="F66" s="36" t="s">
        <v>115</v>
      </c>
      <c r="G66" s="39">
        <v>6.75</v>
      </c>
      <c r="H66" s="36" t="s">
        <v>57</v>
      </c>
      <c r="I66" s="39">
        <v>20.83</v>
      </c>
      <c r="J66" s="41">
        <v>31800</v>
      </c>
      <c r="K66" s="41">
        <v>57934.7</v>
      </c>
      <c r="L66" s="41">
        <v>1250130</v>
      </c>
      <c r="M66" s="41">
        <v>180162</v>
      </c>
      <c r="N66" s="41">
        <v>1430292</v>
      </c>
      <c r="O66" s="134"/>
    </row>
    <row r="67" spans="1:15" x14ac:dyDescent="0.15">
      <c r="A67" s="35" t="s">
        <v>116</v>
      </c>
      <c r="B67" s="36">
        <v>300</v>
      </c>
      <c r="C67" s="36" t="s">
        <v>117</v>
      </c>
      <c r="D67" s="36" t="s">
        <v>38</v>
      </c>
      <c r="E67" s="37">
        <v>275</v>
      </c>
      <c r="F67" s="36" t="s">
        <v>118</v>
      </c>
      <c r="G67" s="39">
        <v>6.2</v>
      </c>
      <c r="H67" s="36" t="s">
        <v>65</v>
      </c>
      <c r="I67" s="39">
        <v>22.75</v>
      </c>
      <c r="J67" s="41">
        <v>275000</v>
      </c>
      <c r="K67" s="41">
        <v>175729</v>
      </c>
      <c r="L67" s="41">
        <v>3791926</v>
      </c>
      <c r="M67" s="41">
        <v>5698</v>
      </c>
      <c r="N67" s="41">
        <v>3797624</v>
      </c>
      <c r="O67" s="134"/>
    </row>
    <row r="68" spans="1:15" x14ac:dyDescent="0.15">
      <c r="A68" s="35" t="s">
        <v>116</v>
      </c>
      <c r="B68" s="36">
        <v>300</v>
      </c>
      <c r="C68" s="42" t="s">
        <v>117</v>
      </c>
      <c r="D68" s="36" t="s">
        <v>38</v>
      </c>
      <c r="E68" s="37">
        <v>74</v>
      </c>
      <c r="F68" s="36" t="s">
        <v>119</v>
      </c>
      <c r="G68" s="39">
        <v>6.2</v>
      </c>
      <c r="H68" s="36" t="s">
        <v>65</v>
      </c>
      <c r="I68" s="39">
        <v>22.75</v>
      </c>
      <c r="J68" s="41">
        <v>74000</v>
      </c>
      <c r="K68" s="41">
        <v>41454</v>
      </c>
      <c r="L68" s="41">
        <v>894505</v>
      </c>
      <c r="M68" s="41">
        <v>1345</v>
      </c>
      <c r="N68" s="41">
        <v>895850</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v>1510478</v>
      </c>
      <c r="M69" s="41">
        <v>1050212</v>
      </c>
      <c r="N69" s="43">
        <v>2560690</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575846</v>
      </c>
      <c r="L71" s="41">
        <v>12425755</v>
      </c>
      <c r="M71" s="41">
        <v>182334</v>
      </c>
      <c r="N71" s="41">
        <v>12608089</v>
      </c>
      <c r="O71" s="134"/>
    </row>
    <row r="72" spans="1:15" x14ac:dyDescent="0.15">
      <c r="A72" s="35" t="s">
        <v>66</v>
      </c>
      <c r="B72" s="44">
        <v>319</v>
      </c>
      <c r="C72" s="44" t="s">
        <v>122</v>
      </c>
      <c r="D72" s="36" t="s">
        <v>38</v>
      </c>
      <c r="E72" s="37">
        <v>58</v>
      </c>
      <c r="F72" s="36" t="s">
        <v>73</v>
      </c>
      <c r="G72" s="39">
        <v>6</v>
      </c>
      <c r="H72" s="36" t="s">
        <v>65</v>
      </c>
      <c r="I72" s="39">
        <v>22</v>
      </c>
      <c r="J72" s="41">
        <v>58000</v>
      </c>
      <c r="K72" s="41">
        <v>92443</v>
      </c>
      <c r="L72" s="41">
        <v>1994759</v>
      </c>
      <c r="M72" s="41">
        <v>29271</v>
      </c>
      <c r="N72" s="41">
        <v>2024030</v>
      </c>
      <c r="O72" s="134"/>
    </row>
    <row r="73" spans="1:15" x14ac:dyDescent="0.15">
      <c r="A73" s="35" t="s">
        <v>66</v>
      </c>
      <c r="B73" s="44">
        <v>319</v>
      </c>
      <c r="C73" s="44" t="s">
        <v>122</v>
      </c>
      <c r="D73" s="36" t="s">
        <v>38</v>
      </c>
      <c r="E73" s="37">
        <v>100</v>
      </c>
      <c r="F73" s="36" t="s">
        <v>123</v>
      </c>
      <c r="G73" s="39">
        <v>6</v>
      </c>
      <c r="H73" s="36" t="s">
        <v>65</v>
      </c>
      <c r="I73" s="39">
        <v>22</v>
      </c>
      <c r="J73" s="41">
        <v>100000</v>
      </c>
      <c r="K73" s="41">
        <v>159385</v>
      </c>
      <c r="L73" s="41">
        <v>3439251</v>
      </c>
      <c r="M73" s="41">
        <v>50467</v>
      </c>
      <c r="N73" s="41">
        <v>3489718</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v>0</v>
      </c>
      <c r="M74" s="41">
        <v>0</v>
      </c>
      <c r="N74" s="41">
        <v>0</v>
      </c>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v>0</v>
      </c>
      <c r="M75" s="41">
        <v>0</v>
      </c>
      <c r="N75" s="41">
        <v>0</v>
      </c>
      <c r="O75" s="134"/>
    </row>
    <row r="76" spans="1:15" x14ac:dyDescent="0.15">
      <c r="A76" s="35" t="s">
        <v>96</v>
      </c>
      <c r="B76" s="44">
        <v>322</v>
      </c>
      <c r="C76" s="44" t="s">
        <v>124</v>
      </c>
      <c r="D76" s="36" t="s">
        <v>38</v>
      </c>
      <c r="E76" s="37">
        <v>1500</v>
      </c>
      <c r="F76" s="36" t="s">
        <v>127</v>
      </c>
      <c r="G76" s="39">
        <v>5.8</v>
      </c>
      <c r="H76" s="36" t="s">
        <v>57</v>
      </c>
      <c r="I76" s="39">
        <v>19.25</v>
      </c>
      <c r="J76" s="41">
        <v>1500000</v>
      </c>
      <c r="K76" s="41">
        <v>753531.58</v>
      </c>
      <c r="L76" s="41">
        <v>16259900</v>
      </c>
      <c r="M76" s="41">
        <v>176662</v>
      </c>
      <c r="N76" s="41">
        <v>16436562</v>
      </c>
      <c r="O76" s="134"/>
    </row>
    <row r="77" spans="1:15" x14ac:dyDescent="0.15">
      <c r="A77" s="35" t="s">
        <v>96</v>
      </c>
      <c r="B77" s="44">
        <v>322</v>
      </c>
      <c r="C77" s="44" t="s">
        <v>124</v>
      </c>
      <c r="D77" s="36" t="s">
        <v>38</v>
      </c>
      <c r="E77" s="37">
        <v>374</v>
      </c>
      <c r="F77" s="36" t="s">
        <v>128</v>
      </c>
      <c r="G77" s="39">
        <v>5.8</v>
      </c>
      <c r="H77" s="36" t="s">
        <v>57</v>
      </c>
      <c r="I77" s="39">
        <v>19.25</v>
      </c>
      <c r="J77" s="41">
        <v>374000</v>
      </c>
      <c r="K77" s="41">
        <v>187193.1</v>
      </c>
      <c r="L77" s="41">
        <v>4039301</v>
      </c>
      <c r="M77" s="41">
        <v>43887</v>
      </c>
      <c r="N77" s="41">
        <v>4083188</v>
      </c>
      <c r="O77" s="134"/>
    </row>
    <row r="78" spans="1:15" x14ac:dyDescent="0.15">
      <c r="A78" s="35" t="s">
        <v>129</v>
      </c>
      <c r="B78" s="44">
        <v>322</v>
      </c>
      <c r="C78" s="44" t="s">
        <v>124</v>
      </c>
      <c r="D78" s="36" t="s">
        <v>38</v>
      </c>
      <c r="E78" s="37">
        <v>314</v>
      </c>
      <c r="F78" s="36" t="s">
        <v>130</v>
      </c>
      <c r="G78" s="39">
        <v>5.8</v>
      </c>
      <c r="H78" s="36" t="s">
        <v>57</v>
      </c>
      <c r="I78" s="39">
        <v>19</v>
      </c>
      <c r="J78" s="41">
        <v>314000</v>
      </c>
      <c r="K78" s="41">
        <v>402341.36</v>
      </c>
      <c r="L78" s="41">
        <v>8681826</v>
      </c>
      <c r="M78" s="41">
        <v>94325</v>
      </c>
      <c r="N78" s="41">
        <v>8776151</v>
      </c>
      <c r="O78" s="134"/>
    </row>
    <row r="79" spans="1:15" x14ac:dyDescent="0.15">
      <c r="A79" s="35" t="s">
        <v>131</v>
      </c>
      <c r="B79" s="44">
        <v>322</v>
      </c>
      <c r="C79" s="44" t="s">
        <v>124</v>
      </c>
      <c r="D79" s="36" t="s">
        <v>38</v>
      </c>
      <c r="E79" s="37">
        <v>28</v>
      </c>
      <c r="F79" s="36" t="s">
        <v>132</v>
      </c>
      <c r="G79" s="39">
        <v>5.8</v>
      </c>
      <c r="H79" s="36" t="s">
        <v>57</v>
      </c>
      <c r="I79" s="39">
        <v>19</v>
      </c>
      <c r="J79" s="41">
        <v>28000</v>
      </c>
      <c r="K79" s="41">
        <v>43958.54</v>
      </c>
      <c r="L79" s="41">
        <v>948549</v>
      </c>
      <c r="M79" s="41">
        <v>10306</v>
      </c>
      <c r="N79" s="41">
        <v>958855</v>
      </c>
      <c r="O79" s="134"/>
    </row>
    <row r="80" spans="1:15" x14ac:dyDescent="0.15">
      <c r="A80" s="35"/>
      <c r="B80" s="44"/>
      <c r="C80" s="44"/>
      <c r="D80" s="36"/>
      <c r="E80" s="37"/>
      <c r="F80" s="36"/>
      <c r="G80" s="39"/>
      <c r="H80" s="36"/>
      <c r="I80" s="39"/>
      <c r="J80" s="41"/>
      <c r="K80" s="41"/>
      <c r="L80" s="41"/>
      <c r="M80" s="41"/>
      <c r="N80" s="41"/>
      <c r="O80" s="134"/>
    </row>
    <row r="81" spans="1:224" x14ac:dyDescent="0.15">
      <c r="A81" s="35" t="s">
        <v>116</v>
      </c>
      <c r="B81" s="44">
        <v>330</v>
      </c>
      <c r="C81" s="44" t="s">
        <v>133</v>
      </c>
      <c r="D81" s="36" t="s">
        <v>38</v>
      </c>
      <c r="E81" s="37">
        <v>1000</v>
      </c>
      <c r="F81" s="36" t="s">
        <v>134</v>
      </c>
      <c r="G81" s="39">
        <v>5</v>
      </c>
      <c r="H81" s="36" t="s">
        <v>135</v>
      </c>
      <c r="I81" s="39">
        <v>11</v>
      </c>
      <c r="J81" s="41">
        <v>1000000</v>
      </c>
      <c r="K81" s="41">
        <v>0</v>
      </c>
      <c r="L81" s="41">
        <v>0</v>
      </c>
      <c r="M81" s="41">
        <v>0</v>
      </c>
      <c r="N81" s="41">
        <v>0</v>
      </c>
      <c r="O81" s="134"/>
    </row>
    <row r="82" spans="1:224" x14ac:dyDescent="0.15">
      <c r="A82" s="35" t="s">
        <v>136</v>
      </c>
      <c r="B82" s="44">
        <v>337</v>
      </c>
      <c r="C82" s="44" t="s">
        <v>137</v>
      </c>
      <c r="D82" s="36" t="s">
        <v>38</v>
      </c>
      <c r="E82" s="37">
        <v>400</v>
      </c>
      <c r="F82" s="36" t="s">
        <v>39</v>
      </c>
      <c r="G82" s="39">
        <v>6.3</v>
      </c>
      <c r="H82" s="36" t="s">
        <v>65</v>
      </c>
      <c r="I82" s="39">
        <v>19.5</v>
      </c>
      <c r="J82" s="41">
        <v>400000</v>
      </c>
      <c r="K82" s="41">
        <v>226419</v>
      </c>
      <c r="L82" s="41">
        <v>4885728</v>
      </c>
      <c r="M82" s="41">
        <v>29114</v>
      </c>
      <c r="N82" s="41">
        <v>4914842</v>
      </c>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c r="HJ82" s="35"/>
      <c r="HK82" s="35"/>
      <c r="HL82" s="35"/>
      <c r="HM82" s="35"/>
      <c r="HN82" s="35"/>
      <c r="HO82" s="35"/>
      <c r="HP82" s="35"/>
    </row>
    <row r="83" spans="1:224" x14ac:dyDescent="0.15">
      <c r="A83" s="35" t="s">
        <v>136</v>
      </c>
      <c r="B83" s="44">
        <v>337</v>
      </c>
      <c r="C83" s="44" t="s">
        <v>137</v>
      </c>
      <c r="D83" s="36" t="s">
        <v>38</v>
      </c>
      <c r="E83" s="37">
        <v>74</v>
      </c>
      <c r="F83" s="36" t="s">
        <v>41</v>
      </c>
      <c r="G83" s="39">
        <v>6.3</v>
      </c>
      <c r="H83" s="36" t="s">
        <v>65</v>
      </c>
      <c r="I83" s="39">
        <v>19.5</v>
      </c>
      <c r="J83" s="41">
        <v>74000</v>
      </c>
      <c r="K83" s="41">
        <v>41949</v>
      </c>
      <c r="L83" s="41">
        <v>905186</v>
      </c>
      <c r="M83" s="41">
        <v>5394</v>
      </c>
      <c r="N83" s="41">
        <v>910580</v>
      </c>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c r="HJ83" s="35"/>
      <c r="HK83" s="35"/>
      <c r="HL83" s="35"/>
      <c r="HM83" s="35"/>
      <c r="HN83" s="35"/>
      <c r="HO83" s="35"/>
      <c r="HP83" s="35"/>
    </row>
    <row r="84" spans="1:224" x14ac:dyDescent="0.15">
      <c r="A84" s="35" t="s">
        <v>138</v>
      </c>
      <c r="B84" s="44">
        <v>337</v>
      </c>
      <c r="C84" s="44" t="s">
        <v>137</v>
      </c>
      <c r="D84" s="36" t="s">
        <v>38</v>
      </c>
      <c r="E84" s="37">
        <v>38</v>
      </c>
      <c r="F84" s="36" t="s">
        <v>139</v>
      </c>
      <c r="G84" s="39">
        <v>7</v>
      </c>
      <c r="H84" s="36" t="s">
        <v>65</v>
      </c>
      <c r="I84" s="39">
        <v>19.75</v>
      </c>
      <c r="J84" s="41">
        <v>38000</v>
      </c>
      <c r="K84" s="41">
        <v>38000</v>
      </c>
      <c r="L84" s="41">
        <v>819974</v>
      </c>
      <c r="M84" s="41">
        <v>574406</v>
      </c>
      <c r="N84" s="41">
        <v>1394380</v>
      </c>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row>
    <row r="85" spans="1:224" s="45" customFormat="1" x14ac:dyDescent="0.15">
      <c r="A85" s="35" t="s">
        <v>140</v>
      </c>
      <c r="B85" s="44">
        <v>337</v>
      </c>
      <c r="C85" s="44" t="s">
        <v>141</v>
      </c>
      <c r="D85" s="36" t="s">
        <v>38</v>
      </c>
      <c r="E85" s="37">
        <v>539</v>
      </c>
      <c r="F85" s="36" t="s">
        <v>142</v>
      </c>
      <c r="G85" s="39">
        <v>5</v>
      </c>
      <c r="H85" s="44" t="s">
        <v>57</v>
      </c>
      <c r="I85" s="39">
        <v>19.5</v>
      </c>
      <c r="J85" s="41">
        <v>539000</v>
      </c>
      <c r="K85" s="41">
        <v>339453</v>
      </c>
      <c r="L85" s="41">
        <v>7324805</v>
      </c>
      <c r="M85" s="41">
        <v>64807</v>
      </c>
      <c r="N85" s="41">
        <v>7389612</v>
      </c>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c r="HJ85" s="35"/>
      <c r="HK85" s="35"/>
      <c r="HL85" s="35"/>
      <c r="HM85" s="35"/>
      <c r="HN85" s="35"/>
      <c r="HO85" s="35"/>
      <c r="HP85" s="35"/>
    </row>
    <row r="86" spans="1:224" s="45" customFormat="1" x14ac:dyDescent="0.15">
      <c r="A86" s="35" t="s">
        <v>140</v>
      </c>
      <c r="B86" s="44">
        <v>337</v>
      </c>
      <c r="C86" s="44" t="s">
        <v>141</v>
      </c>
      <c r="D86" s="36" t="s">
        <v>38</v>
      </c>
      <c r="E86" s="37">
        <v>40</v>
      </c>
      <c r="F86" s="36" t="s">
        <v>143</v>
      </c>
      <c r="G86" s="39">
        <v>7.5</v>
      </c>
      <c r="H86" s="44" t="s">
        <v>57</v>
      </c>
      <c r="I86" s="39">
        <v>19.75</v>
      </c>
      <c r="J86" s="41">
        <v>40000</v>
      </c>
      <c r="K86" s="41">
        <v>40000</v>
      </c>
      <c r="L86" s="41">
        <v>863130</v>
      </c>
      <c r="M86" s="41">
        <v>536142</v>
      </c>
      <c r="N86" s="41">
        <v>1399272</v>
      </c>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c r="HJ86" s="35"/>
      <c r="HK86" s="35"/>
      <c r="HL86" s="35"/>
      <c r="HM86" s="35"/>
      <c r="HN86" s="35"/>
      <c r="HO86" s="35"/>
      <c r="HP86" s="35"/>
    </row>
    <row r="87" spans="1:224" x14ac:dyDescent="0.15">
      <c r="A87" s="35" t="s">
        <v>144</v>
      </c>
      <c r="B87" s="44">
        <v>337</v>
      </c>
      <c r="C87" s="44" t="s">
        <v>145</v>
      </c>
      <c r="D87" s="36" t="s">
        <v>38</v>
      </c>
      <c r="E87" s="37">
        <v>512</v>
      </c>
      <c r="F87" s="36" t="s">
        <v>146</v>
      </c>
      <c r="G87" s="39">
        <v>4.5</v>
      </c>
      <c r="H87" s="36" t="s">
        <v>65</v>
      </c>
      <c r="I87" s="39">
        <v>19.5</v>
      </c>
      <c r="J87" s="41">
        <v>512000</v>
      </c>
      <c r="K87" s="41">
        <v>345019</v>
      </c>
      <c r="L87" s="41">
        <v>7444910</v>
      </c>
      <c r="M87" s="41">
        <v>31934</v>
      </c>
      <c r="N87" s="41">
        <v>7476844</v>
      </c>
      <c r="O87" s="134"/>
    </row>
    <row r="88" spans="1:224" x14ac:dyDescent="0.15">
      <c r="A88" s="35" t="s">
        <v>144</v>
      </c>
      <c r="B88" s="44">
        <v>337</v>
      </c>
      <c r="C88" s="44" t="s">
        <v>145</v>
      </c>
      <c r="D88" s="36" t="s">
        <v>38</v>
      </c>
      <c r="E88" s="37">
        <v>45</v>
      </c>
      <c r="F88" s="36" t="s">
        <v>147</v>
      </c>
      <c r="G88" s="39">
        <v>8</v>
      </c>
      <c r="H88" s="36" t="s">
        <v>65</v>
      </c>
      <c r="I88" s="39">
        <v>19.75</v>
      </c>
      <c r="J88" s="41">
        <v>45000</v>
      </c>
      <c r="K88" s="41">
        <v>45000</v>
      </c>
      <c r="L88" s="41">
        <v>971022</v>
      </c>
      <c r="M88" s="41">
        <v>551856</v>
      </c>
      <c r="N88" s="41">
        <v>1522878</v>
      </c>
      <c r="O88" s="134"/>
    </row>
    <row r="89" spans="1:224" x14ac:dyDescent="0.15">
      <c r="A89" s="35"/>
      <c r="B89" s="44"/>
      <c r="C89" s="44"/>
      <c r="D89" s="36"/>
      <c r="E89" s="37"/>
      <c r="F89" s="36"/>
      <c r="G89" s="39"/>
      <c r="H89" s="36"/>
      <c r="I89" s="39"/>
      <c r="J89" s="41"/>
      <c r="K89" s="41"/>
      <c r="L89" s="41"/>
      <c r="M89" s="41"/>
      <c r="N89" s="41"/>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row>
    <row r="90" spans="1:224" x14ac:dyDescent="0.15">
      <c r="A90" s="35" t="s">
        <v>62</v>
      </c>
      <c r="B90" s="44">
        <v>341</v>
      </c>
      <c r="C90" s="44" t="s">
        <v>148</v>
      </c>
      <c r="D90" s="36" t="s">
        <v>38</v>
      </c>
      <c r="E90" s="37">
        <v>320</v>
      </c>
      <c r="F90" s="36" t="s">
        <v>149</v>
      </c>
      <c r="G90" s="39">
        <v>5.8</v>
      </c>
      <c r="H90" s="36" t="s">
        <v>40</v>
      </c>
      <c r="I90" s="39">
        <v>23.75</v>
      </c>
      <c r="J90" s="41">
        <v>320000</v>
      </c>
      <c r="K90" s="41">
        <v>142922</v>
      </c>
      <c r="L90" s="41">
        <v>3084008</v>
      </c>
      <c r="M90" s="41">
        <v>43777</v>
      </c>
      <c r="N90" s="41">
        <v>3127785</v>
      </c>
      <c r="O90" s="134"/>
    </row>
    <row r="91" spans="1:224" x14ac:dyDescent="0.15">
      <c r="A91" s="35" t="s">
        <v>66</v>
      </c>
      <c r="B91" s="44">
        <v>341</v>
      </c>
      <c r="C91" s="44" t="s">
        <v>148</v>
      </c>
      <c r="D91" s="36" t="s">
        <v>38</v>
      </c>
      <c r="E91" s="37">
        <v>6</v>
      </c>
      <c r="F91" s="36" t="s">
        <v>150</v>
      </c>
      <c r="G91" s="39">
        <v>7.5</v>
      </c>
      <c r="H91" s="36" t="s">
        <v>40</v>
      </c>
      <c r="I91" s="39">
        <v>23.75</v>
      </c>
      <c r="J91" s="41">
        <v>6000</v>
      </c>
      <c r="K91" s="41">
        <v>10136</v>
      </c>
      <c r="L91" s="41">
        <v>218717</v>
      </c>
      <c r="M91" s="41">
        <v>3990</v>
      </c>
      <c r="N91" s="41">
        <v>222707</v>
      </c>
      <c r="O91" s="134"/>
    </row>
    <row r="92" spans="1:224" x14ac:dyDescent="0.15">
      <c r="A92" s="35" t="s">
        <v>66</v>
      </c>
      <c r="B92" s="44">
        <v>341</v>
      </c>
      <c r="C92" s="44" t="s">
        <v>148</v>
      </c>
      <c r="D92" s="36" t="s">
        <v>38</v>
      </c>
      <c r="E92" s="37">
        <v>15.2</v>
      </c>
      <c r="F92" s="36" t="s">
        <v>151</v>
      </c>
      <c r="G92" s="39">
        <v>7.5</v>
      </c>
      <c r="H92" s="36" t="s">
        <v>40</v>
      </c>
      <c r="I92" s="39">
        <v>23.75</v>
      </c>
      <c r="J92" s="41">
        <v>15200</v>
      </c>
      <c r="K92" s="41">
        <v>25678</v>
      </c>
      <c r="L92" s="41">
        <v>554087</v>
      </c>
      <c r="M92" s="41">
        <v>10109</v>
      </c>
      <c r="N92" s="41">
        <v>564196</v>
      </c>
      <c r="O92" s="134"/>
    </row>
    <row r="93" spans="1:224" x14ac:dyDescent="0.15">
      <c r="A93" s="35"/>
      <c r="B93" s="44"/>
      <c r="C93" s="44"/>
      <c r="D93" s="36"/>
      <c r="E93" s="37"/>
      <c r="F93" s="36"/>
      <c r="G93" s="39"/>
      <c r="H93" s="36"/>
      <c r="I93" s="39"/>
      <c r="J93" s="41"/>
      <c r="K93" s="41"/>
      <c r="L93" s="41"/>
      <c r="M93" s="41"/>
      <c r="N93" s="41"/>
      <c r="O93" s="134"/>
    </row>
    <row r="94" spans="1:224" x14ac:dyDescent="0.15">
      <c r="A94" s="35" t="s">
        <v>96</v>
      </c>
      <c r="B94" s="44">
        <v>351</v>
      </c>
      <c r="C94" s="44" t="s">
        <v>152</v>
      </c>
      <c r="D94" s="36" t="s">
        <v>38</v>
      </c>
      <c r="E94" s="37">
        <v>400</v>
      </c>
      <c r="F94" s="36" t="s">
        <v>153</v>
      </c>
      <c r="G94" s="39">
        <v>6.5</v>
      </c>
      <c r="H94" s="36" t="s">
        <v>57</v>
      </c>
      <c r="I94" s="39">
        <v>20</v>
      </c>
      <c r="J94" s="41">
        <v>400000</v>
      </c>
      <c r="K94" s="41">
        <v>242725.99</v>
      </c>
      <c r="L94" s="41">
        <v>5237605</v>
      </c>
      <c r="M94" s="41">
        <v>63601</v>
      </c>
      <c r="N94" s="41">
        <v>5301206</v>
      </c>
      <c r="O94" s="134"/>
    </row>
    <row r="95" spans="1:224" x14ac:dyDescent="0.15">
      <c r="A95" s="35" t="s">
        <v>96</v>
      </c>
      <c r="B95" s="44">
        <v>351</v>
      </c>
      <c r="C95" s="44" t="s">
        <v>152</v>
      </c>
      <c r="D95" s="36" t="s">
        <v>38</v>
      </c>
      <c r="E95" s="37">
        <v>155</v>
      </c>
      <c r="F95" s="36" t="s">
        <v>154</v>
      </c>
      <c r="G95" s="39">
        <v>6.5</v>
      </c>
      <c r="H95" s="36" t="s">
        <v>57</v>
      </c>
      <c r="I95" s="39">
        <v>20</v>
      </c>
      <c r="J95" s="41">
        <v>155000</v>
      </c>
      <c r="K95" s="41">
        <v>94056.51</v>
      </c>
      <c r="L95" s="41">
        <v>2029576</v>
      </c>
      <c r="M95" s="41">
        <v>24646</v>
      </c>
      <c r="N95" s="41">
        <v>2054222</v>
      </c>
      <c r="O95" s="134"/>
    </row>
    <row r="96" spans="1:224" x14ac:dyDescent="0.15">
      <c r="A96" s="35" t="s">
        <v>155</v>
      </c>
      <c r="B96" s="44">
        <v>351</v>
      </c>
      <c r="C96" s="44" t="s">
        <v>152</v>
      </c>
      <c r="D96" s="36" t="s">
        <v>38</v>
      </c>
      <c r="E96" s="37">
        <v>21</v>
      </c>
      <c r="F96" s="36" t="s">
        <v>156</v>
      </c>
      <c r="G96" s="39">
        <v>5</v>
      </c>
      <c r="H96" s="36" t="s">
        <v>57</v>
      </c>
      <c r="I96" s="39">
        <v>5.5</v>
      </c>
      <c r="J96" s="41">
        <v>21000</v>
      </c>
      <c r="K96" s="41">
        <v>0</v>
      </c>
      <c r="L96" s="41">
        <v>0</v>
      </c>
      <c r="M96" s="41">
        <v>0</v>
      </c>
      <c r="N96" s="41">
        <v>0</v>
      </c>
      <c r="O96" s="134"/>
    </row>
    <row r="97" spans="1:15" x14ac:dyDescent="0.15">
      <c r="A97" s="35" t="s">
        <v>106</v>
      </c>
      <c r="B97" s="44">
        <v>351</v>
      </c>
      <c r="C97" s="44" t="s">
        <v>152</v>
      </c>
      <c r="D97" s="36" t="s">
        <v>38</v>
      </c>
      <c r="E97" s="37">
        <v>60</v>
      </c>
      <c r="F97" s="36" t="s">
        <v>157</v>
      </c>
      <c r="G97" s="39">
        <v>6.5</v>
      </c>
      <c r="H97" s="36" t="s">
        <v>57</v>
      </c>
      <c r="I97" s="39">
        <v>20</v>
      </c>
      <c r="J97" s="41">
        <v>60000</v>
      </c>
      <c r="K97" s="41">
        <v>94718.74</v>
      </c>
      <c r="L97" s="41">
        <v>2043866</v>
      </c>
      <c r="M97" s="41">
        <v>24819</v>
      </c>
      <c r="N97" s="41">
        <v>2068685</v>
      </c>
      <c r="O97" s="134"/>
    </row>
    <row r="98" spans="1:15" x14ac:dyDescent="0.15">
      <c r="A98" s="35" t="s">
        <v>106</v>
      </c>
      <c r="B98" s="44">
        <v>351</v>
      </c>
      <c r="C98" s="44" t="s">
        <v>152</v>
      </c>
      <c r="D98" s="36" t="s">
        <v>38</v>
      </c>
      <c r="E98" s="37">
        <v>2</v>
      </c>
      <c r="F98" s="36" t="s">
        <v>158</v>
      </c>
      <c r="G98" s="39">
        <v>6.5</v>
      </c>
      <c r="H98" s="36" t="s">
        <v>57</v>
      </c>
      <c r="I98" s="39">
        <v>21</v>
      </c>
      <c r="J98" s="41">
        <v>2000</v>
      </c>
      <c r="K98" s="41">
        <v>3157.29</v>
      </c>
      <c r="L98" s="41">
        <v>68129</v>
      </c>
      <c r="M98" s="41">
        <v>827</v>
      </c>
      <c r="N98" s="41">
        <v>68956</v>
      </c>
      <c r="O98" s="134"/>
    </row>
    <row r="99" spans="1:15" x14ac:dyDescent="0.15">
      <c r="A99" s="35" t="s">
        <v>159</v>
      </c>
      <c r="B99" s="44">
        <v>351</v>
      </c>
      <c r="C99" s="44" t="s">
        <v>160</v>
      </c>
      <c r="D99" s="36" t="s">
        <v>38</v>
      </c>
      <c r="E99" s="37">
        <v>160</v>
      </c>
      <c r="F99" s="36" t="s">
        <v>161</v>
      </c>
      <c r="G99" s="39">
        <v>5.3</v>
      </c>
      <c r="H99" s="36" t="s">
        <v>57</v>
      </c>
      <c r="I99" s="39">
        <v>6</v>
      </c>
      <c r="J99" s="41">
        <v>160000</v>
      </c>
      <c r="K99" s="41">
        <v>0</v>
      </c>
      <c r="L99" s="41">
        <v>0</v>
      </c>
      <c r="M99" s="41">
        <v>0</v>
      </c>
      <c r="N99" s="41">
        <v>0</v>
      </c>
      <c r="O99" s="134"/>
    </row>
    <row r="100" spans="1:15" x14ac:dyDescent="0.15">
      <c r="A100" s="35" t="s">
        <v>159</v>
      </c>
      <c r="B100" s="44">
        <v>351</v>
      </c>
      <c r="C100" s="44" t="s">
        <v>160</v>
      </c>
      <c r="D100" s="36" t="s">
        <v>38</v>
      </c>
      <c r="E100" s="37">
        <v>60</v>
      </c>
      <c r="F100" s="36" t="s">
        <v>162</v>
      </c>
      <c r="G100" s="39">
        <v>5.3</v>
      </c>
      <c r="H100" s="36" t="s">
        <v>57</v>
      </c>
      <c r="I100" s="39">
        <v>6</v>
      </c>
      <c r="J100" s="41">
        <v>60000</v>
      </c>
      <c r="K100" s="41">
        <v>0</v>
      </c>
      <c r="L100" s="41">
        <v>0</v>
      </c>
      <c r="M100" s="41">
        <v>0</v>
      </c>
      <c r="N100" s="41">
        <v>0</v>
      </c>
      <c r="O100" s="134"/>
    </row>
    <row r="101" spans="1:15" x14ac:dyDescent="0.15">
      <c r="A101" s="35" t="s">
        <v>159</v>
      </c>
      <c r="B101" s="44">
        <v>351</v>
      </c>
      <c r="C101" s="44" t="s">
        <v>160</v>
      </c>
      <c r="D101" s="36" t="s">
        <v>38</v>
      </c>
      <c r="E101" s="37">
        <v>600</v>
      </c>
      <c r="F101" s="36" t="s">
        <v>163</v>
      </c>
      <c r="G101" s="39">
        <v>6.5</v>
      </c>
      <c r="H101" s="36" t="s">
        <v>57</v>
      </c>
      <c r="I101" s="39">
        <v>22.5</v>
      </c>
      <c r="J101" s="41">
        <v>600000</v>
      </c>
      <c r="K101" s="41">
        <v>452119.07</v>
      </c>
      <c r="L101" s="41">
        <v>9755943</v>
      </c>
      <c r="M101" s="41">
        <v>118468</v>
      </c>
      <c r="N101" s="41">
        <v>9874411</v>
      </c>
      <c r="O101" s="134"/>
    </row>
    <row r="102" spans="1:15" x14ac:dyDescent="0.15">
      <c r="A102" s="35" t="s">
        <v>159</v>
      </c>
      <c r="B102" s="44">
        <v>351</v>
      </c>
      <c r="C102" s="44" t="s">
        <v>160</v>
      </c>
      <c r="D102" s="36" t="s">
        <v>38</v>
      </c>
      <c r="E102" s="37">
        <v>129</v>
      </c>
      <c r="F102" s="36" t="s">
        <v>164</v>
      </c>
      <c r="G102" s="39">
        <v>6.5</v>
      </c>
      <c r="H102" s="36" t="s">
        <v>57</v>
      </c>
      <c r="I102" s="39">
        <v>22.5</v>
      </c>
      <c r="J102" s="41">
        <v>129000</v>
      </c>
      <c r="K102" s="41">
        <v>97206.03</v>
      </c>
      <c r="L102" s="41">
        <v>2097537</v>
      </c>
      <c r="M102" s="41">
        <v>25471</v>
      </c>
      <c r="N102" s="41">
        <v>2123008</v>
      </c>
      <c r="O102" s="134"/>
    </row>
    <row r="103" spans="1:15" x14ac:dyDescent="0.15">
      <c r="A103" s="35" t="s">
        <v>165</v>
      </c>
      <c r="B103" s="44">
        <v>351</v>
      </c>
      <c r="C103" s="44" t="s">
        <v>160</v>
      </c>
      <c r="D103" s="36" t="s">
        <v>38</v>
      </c>
      <c r="E103" s="37">
        <v>82</v>
      </c>
      <c r="F103" s="36" t="s">
        <v>166</v>
      </c>
      <c r="G103" s="39">
        <v>6.5</v>
      </c>
      <c r="H103" s="36" t="s">
        <v>57</v>
      </c>
      <c r="I103" s="39">
        <v>22.5</v>
      </c>
      <c r="J103" s="41">
        <v>82000</v>
      </c>
      <c r="K103" s="41">
        <v>127426.9</v>
      </c>
      <c r="L103" s="41">
        <v>2749651</v>
      </c>
      <c r="M103" s="41">
        <v>33390</v>
      </c>
      <c r="N103" s="41">
        <v>2783041</v>
      </c>
      <c r="O103" s="134"/>
    </row>
    <row r="104" spans="1:15" x14ac:dyDescent="0.15">
      <c r="A104" s="35" t="s">
        <v>165</v>
      </c>
      <c r="B104" s="44">
        <v>351</v>
      </c>
      <c r="C104" s="44" t="s">
        <v>160</v>
      </c>
      <c r="D104" s="36" t="s">
        <v>38</v>
      </c>
      <c r="E104" s="37">
        <v>7</v>
      </c>
      <c r="F104" s="36" t="s">
        <v>167</v>
      </c>
      <c r="G104" s="39">
        <v>6.5</v>
      </c>
      <c r="H104" s="36" t="s">
        <v>57</v>
      </c>
      <c r="I104" s="39">
        <v>22.5</v>
      </c>
      <c r="J104" s="41">
        <v>7000</v>
      </c>
      <c r="K104" s="41">
        <v>10877.91</v>
      </c>
      <c r="L104" s="41">
        <v>234726</v>
      </c>
      <c r="M104" s="41">
        <v>2851</v>
      </c>
      <c r="N104" s="41">
        <v>237577</v>
      </c>
      <c r="O104" s="134"/>
    </row>
    <row r="105" spans="1:15" x14ac:dyDescent="0.15">
      <c r="A105" s="35" t="s">
        <v>168</v>
      </c>
      <c r="B105" s="44">
        <v>351</v>
      </c>
      <c r="C105" s="44" t="s">
        <v>169</v>
      </c>
      <c r="D105" s="36" t="s">
        <v>38</v>
      </c>
      <c r="E105" s="37">
        <v>255</v>
      </c>
      <c r="F105" s="36" t="s">
        <v>170</v>
      </c>
      <c r="G105" s="39">
        <v>4</v>
      </c>
      <c r="H105" s="44" t="s">
        <v>65</v>
      </c>
      <c r="I105" s="39">
        <v>5.75</v>
      </c>
      <c r="J105" s="41">
        <v>255000</v>
      </c>
      <c r="K105" s="41">
        <v>0</v>
      </c>
      <c r="L105" s="41">
        <v>0</v>
      </c>
      <c r="M105" s="41">
        <v>0</v>
      </c>
      <c r="N105" s="41">
        <v>0</v>
      </c>
      <c r="O105" s="134"/>
    </row>
    <row r="106" spans="1:15" x14ac:dyDescent="0.15">
      <c r="A106" s="35" t="s">
        <v>168</v>
      </c>
      <c r="B106" s="44">
        <v>351</v>
      </c>
      <c r="C106" s="44" t="s">
        <v>169</v>
      </c>
      <c r="D106" s="36" t="s">
        <v>38</v>
      </c>
      <c r="E106" s="37">
        <v>69</v>
      </c>
      <c r="F106" s="36" t="s">
        <v>171</v>
      </c>
      <c r="G106" s="39">
        <v>4</v>
      </c>
      <c r="H106" s="44" t="s">
        <v>65</v>
      </c>
      <c r="I106" s="39">
        <v>5.75</v>
      </c>
      <c r="J106" s="41">
        <v>69000</v>
      </c>
      <c r="K106" s="41">
        <v>0</v>
      </c>
      <c r="L106" s="41">
        <v>0</v>
      </c>
      <c r="M106" s="41">
        <v>0</v>
      </c>
      <c r="N106" s="41">
        <v>0</v>
      </c>
      <c r="O106" s="134"/>
    </row>
    <row r="107" spans="1:15" x14ac:dyDescent="0.15">
      <c r="A107" s="35" t="s">
        <v>172</v>
      </c>
      <c r="B107" s="44">
        <v>351</v>
      </c>
      <c r="C107" s="44" t="s">
        <v>169</v>
      </c>
      <c r="D107" s="36" t="s">
        <v>38</v>
      </c>
      <c r="E107" s="37">
        <v>305</v>
      </c>
      <c r="F107" s="36" t="s">
        <v>173</v>
      </c>
      <c r="G107" s="39">
        <v>6</v>
      </c>
      <c r="H107" s="44" t="s">
        <v>65</v>
      </c>
      <c r="I107" s="39">
        <v>22.5</v>
      </c>
      <c r="J107" s="41">
        <v>305000</v>
      </c>
      <c r="K107" s="41">
        <v>310494.09999999998</v>
      </c>
      <c r="L107" s="41">
        <v>6699922</v>
      </c>
      <c r="M107" s="41">
        <v>75246</v>
      </c>
      <c r="N107" s="41">
        <v>6775168</v>
      </c>
      <c r="O107" s="134"/>
    </row>
    <row r="108" spans="1:15" x14ac:dyDescent="0.15">
      <c r="A108" s="35" t="s">
        <v>172</v>
      </c>
      <c r="B108" s="44">
        <v>351</v>
      </c>
      <c r="C108" s="44" t="s">
        <v>169</v>
      </c>
      <c r="D108" s="36" t="s">
        <v>38</v>
      </c>
      <c r="E108" s="37">
        <v>77</v>
      </c>
      <c r="F108" s="36" t="s">
        <v>174</v>
      </c>
      <c r="G108" s="39">
        <v>6</v>
      </c>
      <c r="H108" s="44" t="s">
        <v>65</v>
      </c>
      <c r="I108" s="39">
        <v>22.5</v>
      </c>
      <c r="J108" s="41">
        <v>77000</v>
      </c>
      <c r="K108" s="41">
        <v>78387.45</v>
      </c>
      <c r="L108" s="41">
        <v>1691465</v>
      </c>
      <c r="M108" s="41">
        <v>18996</v>
      </c>
      <c r="N108" s="41">
        <v>1710461</v>
      </c>
      <c r="O108" s="134"/>
    </row>
    <row r="109" spans="1:15" x14ac:dyDescent="0.15">
      <c r="A109" s="35" t="s">
        <v>172</v>
      </c>
      <c r="B109" s="44">
        <v>351</v>
      </c>
      <c r="C109" s="44" t="s">
        <v>169</v>
      </c>
      <c r="D109" s="36" t="s">
        <v>38</v>
      </c>
      <c r="E109" s="37">
        <v>29</v>
      </c>
      <c r="F109" s="36" t="s">
        <v>175</v>
      </c>
      <c r="G109" s="39">
        <v>6</v>
      </c>
      <c r="H109" s="44" t="s">
        <v>65</v>
      </c>
      <c r="I109" s="39">
        <v>25.5</v>
      </c>
      <c r="J109" s="41">
        <v>29000</v>
      </c>
      <c r="K109" s="41">
        <v>42148.03</v>
      </c>
      <c r="L109" s="41">
        <v>909481</v>
      </c>
      <c r="M109" s="41">
        <v>10214</v>
      </c>
      <c r="N109" s="41">
        <v>919695</v>
      </c>
      <c r="O109" s="134"/>
    </row>
    <row r="110" spans="1:15" x14ac:dyDescent="0.15">
      <c r="A110" s="35" t="s">
        <v>176</v>
      </c>
      <c r="B110" s="44">
        <v>351</v>
      </c>
      <c r="C110" s="44" t="s">
        <v>169</v>
      </c>
      <c r="D110" s="36" t="s">
        <v>38</v>
      </c>
      <c r="E110" s="37">
        <v>29</v>
      </c>
      <c r="F110" s="36" t="s">
        <v>177</v>
      </c>
      <c r="G110" s="39">
        <v>4.5</v>
      </c>
      <c r="H110" s="44" t="s">
        <v>65</v>
      </c>
      <c r="I110" s="39">
        <v>26</v>
      </c>
      <c r="J110" s="41">
        <v>29000</v>
      </c>
      <c r="K110" s="41">
        <v>38464.57</v>
      </c>
      <c r="L110" s="41">
        <v>829998</v>
      </c>
      <c r="M110" s="41">
        <v>7032</v>
      </c>
      <c r="N110" s="41">
        <v>837030</v>
      </c>
      <c r="O110" s="134"/>
    </row>
    <row r="111" spans="1:15" x14ac:dyDescent="0.15">
      <c r="A111" s="35" t="s">
        <v>178</v>
      </c>
      <c r="B111" s="44">
        <v>351</v>
      </c>
      <c r="C111" s="44" t="s">
        <v>179</v>
      </c>
      <c r="D111" s="36" t="s">
        <v>38</v>
      </c>
      <c r="E111" s="37">
        <v>205</v>
      </c>
      <c r="F111" s="36" t="s">
        <v>180</v>
      </c>
      <c r="G111" s="39">
        <v>4</v>
      </c>
      <c r="H111" s="44" t="s">
        <v>65</v>
      </c>
      <c r="I111" s="39">
        <v>5.75</v>
      </c>
      <c r="J111" s="41">
        <v>205000</v>
      </c>
      <c r="K111" s="41">
        <v>0</v>
      </c>
      <c r="L111" s="41">
        <v>0</v>
      </c>
      <c r="M111" s="41">
        <v>0</v>
      </c>
      <c r="N111" s="41">
        <v>0</v>
      </c>
      <c r="O111" s="134"/>
    </row>
    <row r="112" spans="1:15" x14ac:dyDescent="0.15">
      <c r="A112" s="35" t="s">
        <v>178</v>
      </c>
      <c r="B112" s="44">
        <v>351</v>
      </c>
      <c r="C112" s="44" t="s">
        <v>179</v>
      </c>
      <c r="D112" s="36" t="s">
        <v>38</v>
      </c>
      <c r="E112" s="37">
        <v>57</v>
      </c>
      <c r="F112" s="36" t="s">
        <v>181</v>
      </c>
      <c r="G112" s="39">
        <v>4</v>
      </c>
      <c r="H112" s="44" t="s">
        <v>65</v>
      </c>
      <c r="I112" s="39">
        <v>5.75</v>
      </c>
      <c r="J112" s="41">
        <v>57000</v>
      </c>
      <c r="K112" s="41">
        <v>0</v>
      </c>
      <c r="L112" s="41">
        <v>0</v>
      </c>
      <c r="M112" s="41">
        <v>0</v>
      </c>
      <c r="N112" s="41">
        <v>0</v>
      </c>
      <c r="O112" s="134"/>
    </row>
    <row r="113" spans="1:15" x14ac:dyDescent="0.15">
      <c r="A113" s="35" t="s">
        <v>182</v>
      </c>
      <c r="B113" s="44">
        <v>351</v>
      </c>
      <c r="C113" s="44" t="s">
        <v>179</v>
      </c>
      <c r="D113" s="36" t="s">
        <v>38</v>
      </c>
      <c r="E113" s="37">
        <v>270</v>
      </c>
      <c r="F113" s="36" t="s">
        <v>183</v>
      </c>
      <c r="G113" s="39">
        <v>5.6</v>
      </c>
      <c r="H113" s="44" t="s">
        <v>65</v>
      </c>
      <c r="I113" s="39">
        <v>19.75</v>
      </c>
      <c r="J113" s="41">
        <v>270000</v>
      </c>
      <c r="K113" s="41">
        <v>277968.46000000002</v>
      </c>
      <c r="L113" s="41">
        <v>5998076</v>
      </c>
      <c r="M113" s="41">
        <v>62969</v>
      </c>
      <c r="N113" s="41">
        <v>6061045</v>
      </c>
      <c r="O113" s="134"/>
    </row>
    <row r="114" spans="1:15" x14ac:dyDescent="0.15">
      <c r="A114" s="35" t="s">
        <v>184</v>
      </c>
      <c r="B114" s="44">
        <v>351</v>
      </c>
      <c r="C114" s="44" t="s">
        <v>179</v>
      </c>
      <c r="D114" s="36" t="s">
        <v>38</v>
      </c>
      <c r="E114" s="37">
        <v>69</v>
      </c>
      <c r="F114" s="36" t="s">
        <v>185</v>
      </c>
      <c r="G114" s="39">
        <v>5.6</v>
      </c>
      <c r="H114" s="44" t="s">
        <v>65</v>
      </c>
      <c r="I114" s="39">
        <v>19.75</v>
      </c>
      <c r="J114" s="41">
        <v>69000</v>
      </c>
      <c r="K114" s="41">
        <v>71036.600000000006</v>
      </c>
      <c r="L114" s="41">
        <v>1532846</v>
      </c>
      <c r="M114" s="41">
        <v>16093</v>
      </c>
      <c r="N114" s="41">
        <v>1548939</v>
      </c>
      <c r="O114" s="134"/>
    </row>
    <row r="115" spans="1:15" x14ac:dyDescent="0.15">
      <c r="A115" s="35" t="s">
        <v>186</v>
      </c>
      <c r="B115" s="44">
        <v>351</v>
      </c>
      <c r="C115" s="44" t="s">
        <v>179</v>
      </c>
      <c r="D115" s="36" t="s">
        <v>38</v>
      </c>
      <c r="E115" s="37">
        <v>20</v>
      </c>
      <c r="F115" s="36" t="s">
        <v>187</v>
      </c>
      <c r="G115" s="39">
        <v>6</v>
      </c>
      <c r="H115" s="44" t="s">
        <v>65</v>
      </c>
      <c r="I115" s="39">
        <v>25.25</v>
      </c>
      <c r="J115" s="41">
        <v>20000</v>
      </c>
      <c r="K115" s="41">
        <v>28508.48</v>
      </c>
      <c r="L115" s="41">
        <v>615163</v>
      </c>
      <c r="M115" s="41">
        <v>6909</v>
      </c>
      <c r="N115" s="41">
        <v>622072</v>
      </c>
      <c r="O115" s="134"/>
    </row>
    <row r="116" spans="1:15" s="52" customFormat="1" x14ac:dyDescent="0.15">
      <c r="A116" s="46" t="s">
        <v>182</v>
      </c>
      <c r="B116" s="47">
        <v>351</v>
      </c>
      <c r="C116" s="47" t="s">
        <v>179</v>
      </c>
      <c r="D116" s="48" t="s">
        <v>38</v>
      </c>
      <c r="E116" s="49">
        <v>46</v>
      </c>
      <c r="F116" s="48" t="s">
        <v>188</v>
      </c>
      <c r="G116" s="50">
        <v>4.5</v>
      </c>
      <c r="H116" s="47" t="s">
        <v>65</v>
      </c>
      <c r="I116" s="50">
        <v>25.75</v>
      </c>
      <c r="J116" s="51">
        <v>46000</v>
      </c>
      <c r="K116" s="51">
        <v>60124.1</v>
      </c>
      <c r="L116" s="41">
        <v>1297373</v>
      </c>
      <c r="M116" s="51">
        <v>10992</v>
      </c>
      <c r="N116" s="51">
        <v>1308365</v>
      </c>
      <c r="O116" s="135"/>
    </row>
    <row r="117" spans="1:15" s="52" customFormat="1" x14ac:dyDescent="0.15">
      <c r="A117" s="46"/>
      <c r="B117" s="47"/>
      <c r="C117" s="47"/>
      <c r="D117" s="48"/>
      <c r="E117" s="49"/>
      <c r="F117" s="48"/>
      <c r="G117" s="50"/>
      <c r="H117" s="47"/>
      <c r="I117" s="50"/>
      <c r="J117" s="51"/>
      <c r="K117" s="51"/>
      <c r="L117" s="51"/>
      <c r="M117" s="51"/>
      <c r="N117" s="51"/>
      <c r="O117" s="135"/>
    </row>
    <row r="118" spans="1:15" x14ac:dyDescent="0.15">
      <c r="A118" s="35" t="s">
        <v>96</v>
      </c>
      <c r="B118" s="44">
        <v>363</v>
      </c>
      <c r="C118" s="44" t="s">
        <v>189</v>
      </c>
      <c r="D118" s="36" t="s">
        <v>38</v>
      </c>
      <c r="E118" s="37">
        <v>400</v>
      </c>
      <c r="F118" s="36" t="s">
        <v>190</v>
      </c>
      <c r="G118" s="39">
        <v>5</v>
      </c>
      <c r="H118" s="44" t="s">
        <v>135</v>
      </c>
      <c r="I118" s="39">
        <v>17.5</v>
      </c>
      <c r="J118" s="41">
        <v>400000</v>
      </c>
      <c r="K118" s="41">
        <v>273878.32</v>
      </c>
      <c r="L118" s="41">
        <v>5909818</v>
      </c>
      <c r="M118" s="41">
        <v>4660</v>
      </c>
      <c r="N118" s="41">
        <v>5914478</v>
      </c>
      <c r="O118" s="134"/>
    </row>
    <row r="119" spans="1:15" x14ac:dyDescent="0.15">
      <c r="A119" s="35" t="s">
        <v>96</v>
      </c>
      <c r="B119" s="44">
        <v>363</v>
      </c>
      <c r="C119" s="44" t="s">
        <v>189</v>
      </c>
      <c r="D119" s="36" t="s">
        <v>38</v>
      </c>
      <c r="E119" s="37">
        <v>96</v>
      </c>
      <c r="F119" s="36" t="s">
        <v>191</v>
      </c>
      <c r="G119" s="39">
        <v>5</v>
      </c>
      <c r="H119" s="44" t="s">
        <v>135</v>
      </c>
      <c r="I119" s="39">
        <v>17.5</v>
      </c>
      <c r="J119" s="41">
        <v>96000</v>
      </c>
      <c r="K119" s="41">
        <v>65730.8</v>
      </c>
      <c r="L119" s="41">
        <v>1418356</v>
      </c>
      <c r="M119" s="41">
        <v>1119</v>
      </c>
      <c r="N119" s="41">
        <v>1419475</v>
      </c>
      <c r="O119" s="134"/>
    </row>
    <row r="120" spans="1:15" x14ac:dyDescent="0.15">
      <c r="A120" s="35" t="s">
        <v>155</v>
      </c>
      <c r="B120" s="44">
        <v>363</v>
      </c>
      <c r="C120" s="44" t="s">
        <v>189</v>
      </c>
      <c r="D120" s="36" t="s">
        <v>38</v>
      </c>
      <c r="E120" s="53">
        <v>1E-3</v>
      </c>
      <c r="F120" s="36" t="s">
        <v>192</v>
      </c>
      <c r="G120" s="39">
        <v>0</v>
      </c>
      <c r="H120" s="44" t="s">
        <v>135</v>
      </c>
      <c r="I120" s="39">
        <v>17.5</v>
      </c>
      <c r="J120" s="41">
        <v>1</v>
      </c>
      <c r="K120" s="41">
        <v>1</v>
      </c>
      <c r="L120" s="41">
        <v>22</v>
      </c>
      <c r="M120" s="41">
        <v>0</v>
      </c>
      <c r="N120" s="41">
        <v>22</v>
      </c>
      <c r="O120" s="134"/>
    </row>
    <row r="121" spans="1:15" x14ac:dyDescent="0.15">
      <c r="A121" s="35" t="s">
        <v>62</v>
      </c>
      <c r="B121" s="44">
        <v>367</v>
      </c>
      <c r="C121" s="44" t="s">
        <v>193</v>
      </c>
      <c r="D121" s="36" t="s">
        <v>38</v>
      </c>
      <c r="E121" s="37">
        <v>321.5</v>
      </c>
      <c r="F121" s="36" t="s">
        <v>194</v>
      </c>
      <c r="G121" s="39">
        <v>5.5</v>
      </c>
      <c r="H121" s="44" t="s">
        <v>65</v>
      </c>
      <c r="I121" s="39">
        <v>19</v>
      </c>
      <c r="J121" s="41">
        <v>321500</v>
      </c>
      <c r="K121" s="41">
        <v>194167</v>
      </c>
      <c r="L121" s="41">
        <v>4189786</v>
      </c>
      <c r="M121" s="41">
        <v>56459</v>
      </c>
      <c r="N121" s="41">
        <v>4246245</v>
      </c>
      <c r="O121" s="134"/>
    </row>
    <row r="122" spans="1:15" x14ac:dyDescent="0.15">
      <c r="A122" s="35" t="s">
        <v>62</v>
      </c>
      <c r="B122" s="44">
        <v>367</v>
      </c>
      <c r="C122" s="44" t="s">
        <v>193</v>
      </c>
      <c r="D122" s="36" t="s">
        <v>38</v>
      </c>
      <c r="E122" s="37">
        <v>452.5</v>
      </c>
      <c r="F122" s="36" t="s">
        <v>195</v>
      </c>
      <c r="G122" s="39">
        <v>5.9</v>
      </c>
      <c r="H122" s="44" t="s">
        <v>65</v>
      </c>
      <c r="I122" s="39">
        <v>21.5</v>
      </c>
      <c r="J122" s="41">
        <v>452500</v>
      </c>
      <c r="K122" s="41">
        <v>357046</v>
      </c>
      <c r="L122" s="41">
        <v>7704431</v>
      </c>
      <c r="M122" s="41">
        <v>111210</v>
      </c>
      <c r="N122" s="41">
        <v>7815641</v>
      </c>
      <c r="O122" s="134"/>
    </row>
    <row r="123" spans="1:15" x14ac:dyDescent="0.15">
      <c r="A123" s="35" t="s">
        <v>66</v>
      </c>
      <c r="B123" s="44">
        <v>367</v>
      </c>
      <c r="C123" s="44" t="s">
        <v>193</v>
      </c>
      <c r="D123" s="36" t="s">
        <v>38</v>
      </c>
      <c r="E123" s="37">
        <v>31</v>
      </c>
      <c r="F123" s="36" t="s">
        <v>196</v>
      </c>
      <c r="G123" s="39">
        <v>6.3</v>
      </c>
      <c r="H123" s="44" t="s">
        <v>65</v>
      </c>
      <c r="I123" s="39">
        <v>21.5</v>
      </c>
      <c r="J123" s="41">
        <v>31000</v>
      </c>
      <c r="K123" s="41">
        <v>46823</v>
      </c>
      <c r="L123" s="41">
        <v>1010359</v>
      </c>
      <c r="M123" s="41">
        <v>15550</v>
      </c>
      <c r="N123" s="41">
        <v>1025909</v>
      </c>
      <c r="O123" s="134"/>
    </row>
    <row r="124" spans="1:15" x14ac:dyDescent="0.15">
      <c r="A124" s="35" t="s">
        <v>66</v>
      </c>
      <c r="B124" s="44">
        <v>367</v>
      </c>
      <c r="C124" s="44" t="s">
        <v>193</v>
      </c>
      <c r="D124" s="36" t="s">
        <v>38</v>
      </c>
      <c r="E124" s="37">
        <v>51.8</v>
      </c>
      <c r="F124" s="36" t="s">
        <v>197</v>
      </c>
      <c r="G124" s="39">
        <v>6.3</v>
      </c>
      <c r="H124" s="44" t="s">
        <v>65</v>
      </c>
      <c r="I124" s="39">
        <v>21.5</v>
      </c>
      <c r="J124" s="41">
        <v>51800</v>
      </c>
      <c r="K124" s="41">
        <v>78240</v>
      </c>
      <c r="L124" s="41">
        <v>1688283</v>
      </c>
      <c r="M124" s="41">
        <v>25984</v>
      </c>
      <c r="N124" s="41">
        <v>1714267</v>
      </c>
      <c r="O124" s="134"/>
    </row>
    <row r="125" spans="1:15" x14ac:dyDescent="0.15">
      <c r="A125" s="35"/>
      <c r="B125" s="44"/>
      <c r="C125" s="44"/>
      <c r="D125" s="36"/>
      <c r="E125" s="37"/>
      <c r="F125" s="36"/>
      <c r="G125" s="39"/>
      <c r="H125" s="44"/>
      <c r="I125" s="39"/>
      <c r="J125" s="41"/>
      <c r="K125" s="41"/>
      <c r="L125" s="41"/>
      <c r="M125" s="41"/>
      <c r="N125" s="41"/>
      <c r="O125" s="134"/>
    </row>
    <row r="126" spans="1:15" x14ac:dyDescent="0.15">
      <c r="A126" s="35" t="s">
        <v>198</v>
      </c>
      <c r="B126" s="44">
        <v>383</v>
      </c>
      <c r="C126" s="44" t="s">
        <v>169</v>
      </c>
      <c r="D126" s="36" t="s">
        <v>38</v>
      </c>
      <c r="E126" s="37">
        <v>1250</v>
      </c>
      <c r="F126" s="36" t="s">
        <v>103</v>
      </c>
      <c r="G126" s="39">
        <v>4.5</v>
      </c>
      <c r="H126" s="44" t="s">
        <v>57</v>
      </c>
      <c r="I126" s="39">
        <v>22</v>
      </c>
      <c r="J126" s="41">
        <v>1250000</v>
      </c>
      <c r="K126" s="41">
        <v>470701</v>
      </c>
      <c r="L126" s="41">
        <v>10156909</v>
      </c>
      <c r="M126" s="41">
        <v>6211</v>
      </c>
      <c r="N126" s="41">
        <v>10163120</v>
      </c>
      <c r="O126" s="134"/>
    </row>
    <row r="127" spans="1:15" x14ac:dyDescent="0.15">
      <c r="A127" s="35" t="s">
        <v>199</v>
      </c>
      <c r="B127" s="44">
        <v>383</v>
      </c>
      <c r="C127" s="44" t="s">
        <v>169</v>
      </c>
      <c r="D127" s="36" t="s">
        <v>38</v>
      </c>
      <c r="E127" s="53">
        <v>161</v>
      </c>
      <c r="F127" s="36" t="s">
        <v>58</v>
      </c>
      <c r="G127" s="39">
        <v>6</v>
      </c>
      <c r="H127" s="44" t="s">
        <v>57</v>
      </c>
      <c r="I127" s="39">
        <v>22</v>
      </c>
      <c r="J127" s="41">
        <v>161000</v>
      </c>
      <c r="K127" s="41">
        <v>227276</v>
      </c>
      <c r="L127" s="41">
        <v>4904221</v>
      </c>
      <c r="M127" s="41">
        <v>15901</v>
      </c>
      <c r="N127" s="41">
        <v>4920122</v>
      </c>
      <c r="O127" s="134"/>
    </row>
    <row r="128" spans="1:15" x14ac:dyDescent="0.15">
      <c r="A128" s="35" t="s">
        <v>69</v>
      </c>
      <c r="B128" s="44">
        <v>392</v>
      </c>
      <c r="C128" s="44" t="s">
        <v>200</v>
      </c>
      <c r="D128" s="36" t="s">
        <v>38</v>
      </c>
      <c r="E128" s="37">
        <v>240</v>
      </c>
      <c r="F128" s="36" t="s">
        <v>201</v>
      </c>
      <c r="G128" s="39">
        <v>3.5</v>
      </c>
      <c r="H128" s="44" t="s">
        <v>57</v>
      </c>
      <c r="I128" s="39">
        <v>7</v>
      </c>
      <c r="J128" s="41">
        <v>240000</v>
      </c>
      <c r="K128" s="41">
        <v>11619.79</v>
      </c>
      <c r="L128" s="41">
        <v>250735</v>
      </c>
      <c r="M128" s="41">
        <v>706</v>
      </c>
      <c r="N128" s="41">
        <v>251441</v>
      </c>
      <c r="O128" s="134"/>
    </row>
    <row r="129" spans="1:15" x14ac:dyDescent="0.15">
      <c r="A129" s="35" t="s">
        <v>202</v>
      </c>
      <c r="B129" s="44">
        <v>392</v>
      </c>
      <c r="C129" s="44" t="s">
        <v>200</v>
      </c>
      <c r="D129" s="36" t="s">
        <v>38</v>
      </c>
      <c r="E129" s="37">
        <v>245</v>
      </c>
      <c r="F129" s="36" t="s">
        <v>196</v>
      </c>
      <c r="G129" s="39">
        <v>4.5</v>
      </c>
      <c r="H129" s="44" t="s">
        <v>57</v>
      </c>
      <c r="I129" s="39">
        <v>11</v>
      </c>
      <c r="J129" s="41">
        <v>119805</v>
      </c>
      <c r="K129" s="41">
        <v>148197.70000000001</v>
      </c>
      <c r="L129" s="41">
        <v>3197849</v>
      </c>
      <c r="M129" s="41">
        <v>0</v>
      </c>
      <c r="N129" s="41">
        <v>3197849</v>
      </c>
      <c r="O129" s="134"/>
    </row>
    <row r="130" spans="1:15" x14ac:dyDescent="0.15">
      <c r="A130" s="35" t="s">
        <v>202</v>
      </c>
      <c r="B130" s="44">
        <v>392</v>
      </c>
      <c r="C130" s="44" t="s">
        <v>200</v>
      </c>
      <c r="D130" s="36" t="s">
        <v>38</v>
      </c>
      <c r="E130" s="54" t="s">
        <v>203</v>
      </c>
      <c r="F130" s="36" t="s">
        <v>204</v>
      </c>
      <c r="G130" s="39">
        <v>4.5</v>
      </c>
      <c r="H130" s="44" t="s">
        <v>57</v>
      </c>
      <c r="I130" s="39">
        <v>11</v>
      </c>
      <c r="J130" s="41">
        <v>195</v>
      </c>
      <c r="K130" s="41">
        <v>241.17</v>
      </c>
      <c r="L130" s="41">
        <v>5204</v>
      </c>
      <c r="M130" s="41">
        <v>0</v>
      </c>
      <c r="N130" s="41">
        <v>5204</v>
      </c>
      <c r="O130" s="134"/>
    </row>
    <row r="131" spans="1:15" x14ac:dyDescent="0.15">
      <c r="A131" s="35" t="s">
        <v>202</v>
      </c>
      <c r="B131" s="44">
        <v>392</v>
      </c>
      <c r="C131" s="44" t="s">
        <v>200</v>
      </c>
      <c r="D131" s="36" t="s">
        <v>38</v>
      </c>
      <c r="E131" s="54" t="s">
        <v>203</v>
      </c>
      <c r="F131" s="36" t="s">
        <v>205</v>
      </c>
      <c r="G131" s="39">
        <v>5</v>
      </c>
      <c r="H131" s="44" t="s">
        <v>57</v>
      </c>
      <c r="I131" s="39">
        <v>11.5</v>
      </c>
      <c r="J131" s="41">
        <v>146837.81</v>
      </c>
      <c r="K131" s="41">
        <v>185875.24</v>
      </c>
      <c r="L131" s="41">
        <v>4010864</v>
      </c>
      <c r="M131" s="41">
        <v>0</v>
      </c>
      <c r="N131" s="41">
        <v>4010864</v>
      </c>
      <c r="O131" s="134"/>
    </row>
    <row r="133" spans="1:15" x14ac:dyDescent="0.15">
      <c r="A133" s="35" t="s">
        <v>62</v>
      </c>
      <c r="B133" s="44">
        <v>420</v>
      </c>
      <c r="C133" s="44" t="s">
        <v>206</v>
      </c>
      <c r="D133" s="36" t="s">
        <v>38</v>
      </c>
      <c r="E133" s="37">
        <v>507</v>
      </c>
      <c r="F133" s="36" t="s">
        <v>207</v>
      </c>
      <c r="G133" s="39">
        <v>4.5</v>
      </c>
      <c r="H133" s="44" t="s">
        <v>40</v>
      </c>
      <c r="I133" s="39">
        <v>19.5</v>
      </c>
      <c r="J133" s="41">
        <v>507000</v>
      </c>
      <c r="K133" s="41">
        <v>272684</v>
      </c>
      <c r="L133" s="41">
        <v>5884046</v>
      </c>
      <c r="M133" s="41">
        <v>65107</v>
      </c>
      <c r="N133" s="41">
        <v>5949153</v>
      </c>
      <c r="O133" s="134"/>
    </row>
    <row r="134" spans="1:15" x14ac:dyDescent="0.15">
      <c r="A134" s="35" t="s">
        <v>62</v>
      </c>
      <c r="B134" s="44">
        <v>420</v>
      </c>
      <c r="C134" s="44" t="s">
        <v>206</v>
      </c>
      <c r="D134" s="36" t="s">
        <v>38</v>
      </c>
      <c r="E134" s="37">
        <v>91</v>
      </c>
      <c r="F134" s="36" t="s">
        <v>208</v>
      </c>
      <c r="G134" s="39">
        <v>4.5</v>
      </c>
      <c r="H134" s="44" t="s">
        <v>40</v>
      </c>
      <c r="I134" s="39">
        <v>19.5</v>
      </c>
      <c r="J134" s="41">
        <v>91000</v>
      </c>
      <c r="K134" s="41">
        <v>71718</v>
      </c>
      <c r="L134" s="41">
        <v>1547550</v>
      </c>
      <c r="M134" s="41">
        <v>17124</v>
      </c>
      <c r="N134" s="41">
        <v>1564674</v>
      </c>
      <c r="O134" s="134"/>
    </row>
    <row r="135" spans="1:15" x14ac:dyDescent="0.15">
      <c r="A135" s="35" t="s">
        <v>66</v>
      </c>
      <c r="B135" s="44">
        <v>420</v>
      </c>
      <c r="C135" s="44" t="s">
        <v>206</v>
      </c>
      <c r="D135" s="36" t="s">
        <v>38</v>
      </c>
      <c r="E135" s="37">
        <v>32</v>
      </c>
      <c r="F135" s="36" t="s">
        <v>209</v>
      </c>
      <c r="G135" s="39">
        <v>4.5</v>
      </c>
      <c r="H135" s="44" t="s">
        <v>40</v>
      </c>
      <c r="I135" s="39">
        <v>19.5</v>
      </c>
      <c r="J135" s="41">
        <v>32000</v>
      </c>
      <c r="K135" s="41">
        <v>41216</v>
      </c>
      <c r="L135" s="41">
        <v>889370</v>
      </c>
      <c r="M135" s="41">
        <v>9841</v>
      </c>
      <c r="N135" s="41">
        <v>899211</v>
      </c>
      <c r="O135" s="134"/>
    </row>
    <row r="136" spans="1:15" x14ac:dyDescent="0.15">
      <c r="A136" s="35" t="s">
        <v>66</v>
      </c>
      <c r="B136" s="44">
        <v>420</v>
      </c>
      <c r="C136" s="44" t="s">
        <v>206</v>
      </c>
      <c r="D136" s="36" t="s">
        <v>38</v>
      </c>
      <c r="E136" s="37">
        <v>28</v>
      </c>
      <c r="F136" s="36" t="s">
        <v>210</v>
      </c>
      <c r="G136" s="39">
        <v>4.5</v>
      </c>
      <c r="H136" s="44" t="s">
        <v>40</v>
      </c>
      <c r="I136" s="39">
        <v>19.5</v>
      </c>
      <c r="J136" s="41">
        <v>28000</v>
      </c>
      <c r="K136" s="41">
        <v>36064</v>
      </c>
      <c r="L136" s="41">
        <v>778198</v>
      </c>
      <c r="M136" s="41">
        <v>8611</v>
      </c>
      <c r="N136" s="41">
        <v>786809</v>
      </c>
      <c r="O136" s="134"/>
    </row>
    <row r="137" spans="1:15" x14ac:dyDescent="0.15">
      <c r="A137" s="35" t="s">
        <v>66</v>
      </c>
      <c r="B137" s="44">
        <v>420</v>
      </c>
      <c r="C137" s="44" t="s">
        <v>206</v>
      </c>
      <c r="D137" s="36" t="s">
        <v>38</v>
      </c>
      <c r="E137" s="37">
        <v>25</v>
      </c>
      <c r="F137" s="36" t="s">
        <v>211</v>
      </c>
      <c r="G137" s="39">
        <v>4.5</v>
      </c>
      <c r="H137" s="44" t="s">
        <v>40</v>
      </c>
      <c r="I137" s="39">
        <v>19.5</v>
      </c>
      <c r="J137" s="41">
        <v>25000</v>
      </c>
      <c r="K137" s="41">
        <v>32200</v>
      </c>
      <c r="L137" s="41">
        <v>694820</v>
      </c>
      <c r="M137" s="41">
        <v>7688</v>
      </c>
      <c r="N137" s="41">
        <v>702508</v>
      </c>
      <c r="O137" s="134"/>
    </row>
    <row r="138" spans="1:15" x14ac:dyDescent="0.15">
      <c r="A138" s="35"/>
      <c r="B138" s="44"/>
      <c r="C138" s="44"/>
      <c r="D138" s="36"/>
      <c r="E138" s="37"/>
      <c r="F138" s="36"/>
      <c r="G138" s="39"/>
      <c r="H138" s="44"/>
      <c r="I138" s="39"/>
      <c r="J138" s="41"/>
      <c r="K138" s="41"/>
      <c r="L138" s="41"/>
      <c r="M138" s="41"/>
      <c r="N138" s="41"/>
      <c r="O138" s="134"/>
    </row>
    <row r="139" spans="1:15" x14ac:dyDescent="0.15">
      <c r="A139" s="35" t="s">
        <v>212</v>
      </c>
      <c r="B139" s="44">
        <v>424</v>
      </c>
      <c r="C139" s="44" t="s">
        <v>213</v>
      </c>
      <c r="D139" s="36" t="s">
        <v>38</v>
      </c>
      <c r="E139" s="37">
        <v>893.5</v>
      </c>
      <c r="F139" s="36" t="s">
        <v>214</v>
      </c>
      <c r="G139" s="39">
        <v>1.51</v>
      </c>
      <c r="H139" s="36" t="s">
        <v>215</v>
      </c>
      <c r="I139" s="39">
        <v>1.04</v>
      </c>
      <c r="J139" s="41">
        <v>893500</v>
      </c>
      <c r="K139" s="41">
        <v>0</v>
      </c>
      <c r="L139" s="41">
        <v>0</v>
      </c>
      <c r="M139" s="41">
        <v>0</v>
      </c>
      <c r="N139" s="41">
        <v>0</v>
      </c>
      <c r="O139" s="134"/>
    </row>
    <row r="140" spans="1:15" x14ac:dyDescent="0.15">
      <c r="A140" s="35" t="s">
        <v>212</v>
      </c>
      <c r="B140" s="44">
        <v>424</v>
      </c>
      <c r="C140" s="44" t="s">
        <v>213</v>
      </c>
      <c r="D140" s="36" t="s">
        <v>38</v>
      </c>
      <c r="E140" s="37">
        <v>638.5</v>
      </c>
      <c r="F140" s="36" t="s">
        <v>216</v>
      </c>
      <c r="G140" s="39">
        <v>1.61</v>
      </c>
      <c r="H140" s="36" t="s">
        <v>215</v>
      </c>
      <c r="I140" s="39">
        <v>1.1399999999999999</v>
      </c>
      <c r="J140" s="41">
        <v>638500</v>
      </c>
      <c r="K140" s="41">
        <v>0</v>
      </c>
      <c r="L140" s="41">
        <v>0</v>
      </c>
      <c r="M140" s="41">
        <v>0</v>
      </c>
      <c r="N140" s="41">
        <v>0</v>
      </c>
      <c r="O140" s="134"/>
    </row>
    <row r="141" spans="1:15" x14ac:dyDescent="0.15">
      <c r="A141" s="35" t="s">
        <v>212</v>
      </c>
      <c r="B141" s="44">
        <v>424</v>
      </c>
      <c r="C141" s="44" t="s">
        <v>213</v>
      </c>
      <c r="D141" s="36" t="s">
        <v>38</v>
      </c>
      <c r="E141" s="37">
        <v>618</v>
      </c>
      <c r="F141" s="36" t="s">
        <v>217</v>
      </c>
      <c r="G141" s="39">
        <v>2.41</v>
      </c>
      <c r="H141" s="36" t="s">
        <v>215</v>
      </c>
      <c r="I141" s="39">
        <v>2.15</v>
      </c>
      <c r="J141" s="41">
        <v>618000</v>
      </c>
      <c r="K141" s="41">
        <v>0</v>
      </c>
      <c r="L141" s="41">
        <v>0</v>
      </c>
      <c r="M141" s="41">
        <v>0</v>
      </c>
      <c r="N141" s="41">
        <v>0</v>
      </c>
      <c r="O141" s="134"/>
    </row>
    <row r="142" spans="1:15" x14ac:dyDescent="0.15">
      <c r="A142" s="35" t="s">
        <v>212</v>
      </c>
      <c r="B142" s="44">
        <v>424</v>
      </c>
      <c r="C142" s="44" t="s">
        <v>213</v>
      </c>
      <c r="D142" s="36" t="s">
        <v>38</v>
      </c>
      <c r="E142" s="37">
        <v>821</v>
      </c>
      <c r="F142" s="36" t="s">
        <v>218</v>
      </c>
      <c r="G142" s="39">
        <v>2.72</v>
      </c>
      <c r="H142" s="36" t="s">
        <v>215</v>
      </c>
      <c r="I142" s="39">
        <v>3.07</v>
      </c>
      <c r="J142" s="41">
        <v>821000</v>
      </c>
      <c r="K142" s="41">
        <v>0</v>
      </c>
      <c r="L142" s="41">
        <v>0</v>
      </c>
      <c r="M142" s="41">
        <v>0</v>
      </c>
      <c r="N142" s="41">
        <v>0</v>
      </c>
      <c r="O142" s="134"/>
    </row>
    <row r="143" spans="1:15" x14ac:dyDescent="0.15">
      <c r="A143" s="35" t="s">
        <v>212</v>
      </c>
      <c r="B143" s="44">
        <v>424</v>
      </c>
      <c r="C143" s="44" t="s">
        <v>213</v>
      </c>
      <c r="D143" s="36" t="s">
        <v>38</v>
      </c>
      <c r="E143" s="37">
        <v>789.5</v>
      </c>
      <c r="F143" s="36" t="s">
        <v>219</v>
      </c>
      <c r="G143" s="39">
        <v>3.02</v>
      </c>
      <c r="H143" s="36" t="s">
        <v>215</v>
      </c>
      <c r="I143" s="39">
        <v>4.08</v>
      </c>
      <c r="J143" s="41">
        <v>789500</v>
      </c>
      <c r="K143" s="41">
        <v>0</v>
      </c>
      <c r="L143" s="41">
        <v>0</v>
      </c>
      <c r="M143" s="41">
        <v>0</v>
      </c>
      <c r="N143" s="41">
        <v>0</v>
      </c>
      <c r="O143" s="134"/>
    </row>
    <row r="144" spans="1:15" x14ac:dyDescent="0.15">
      <c r="A144" s="35" t="s">
        <v>212</v>
      </c>
      <c r="B144" s="44">
        <v>424</v>
      </c>
      <c r="C144" s="44" t="s">
        <v>213</v>
      </c>
      <c r="D144" s="36" t="s">
        <v>38</v>
      </c>
      <c r="E144" s="37">
        <v>764</v>
      </c>
      <c r="F144" s="36" t="s">
        <v>220</v>
      </c>
      <c r="G144" s="39">
        <v>3.07</v>
      </c>
      <c r="H144" s="36" t="s">
        <v>215</v>
      </c>
      <c r="I144" s="39">
        <v>5.09</v>
      </c>
      <c r="J144" s="41">
        <v>764000</v>
      </c>
      <c r="K144" s="41">
        <v>0</v>
      </c>
      <c r="L144" s="41">
        <v>0</v>
      </c>
      <c r="M144" s="41">
        <v>0</v>
      </c>
      <c r="N144" s="41">
        <v>0</v>
      </c>
      <c r="O144" s="134"/>
    </row>
    <row r="145" spans="1:15" x14ac:dyDescent="0.15">
      <c r="A145" s="35" t="s">
        <v>212</v>
      </c>
      <c r="B145" s="44">
        <v>424</v>
      </c>
      <c r="C145" s="44" t="s">
        <v>213</v>
      </c>
      <c r="D145" s="36" t="s">
        <v>38</v>
      </c>
      <c r="E145" s="37">
        <v>738.5</v>
      </c>
      <c r="F145" s="36" t="s">
        <v>221</v>
      </c>
      <c r="G145" s="39">
        <v>3.12</v>
      </c>
      <c r="H145" s="36" t="s">
        <v>215</v>
      </c>
      <c r="I145" s="39">
        <v>6.11</v>
      </c>
      <c r="J145" s="41">
        <v>738500</v>
      </c>
      <c r="K145" s="41">
        <v>738500</v>
      </c>
      <c r="L145" s="41">
        <v>15935545</v>
      </c>
      <c r="M145" s="41">
        <v>3098018</v>
      </c>
      <c r="N145" s="41">
        <v>19033563</v>
      </c>
      <c r="O145" s="134"/>
    </row>
    <row r="146" spans="1:15" x14ac:dyDescent="0.15">
      <c r="A146" s="35" t="s">
        <v>212</v>
      </c>
      <c r="B146" s="44">
        <v>424</v>
      </c>
      <c r="C146" s="44" t="s">
        <v>213</v>
      </c>
      <c r="D146" s="36" t="s">
        <v>38</v>
      </c>
      <c r="E146" s="37">
        <v>708</v>
      </c>
      <c r="F146" s="36" t="s">
        <v>222</v>
      </c>
      <c r="G146" s="39">
        <v>3.17</v>
      </c>
      <c r="H146" s="36" t="s">
        <v>215</v>
      </c>
      <c r="I146" s="39">
        <v>7.13</v>
      </c>
      <c r="J146" s="41">
        <v>708000</v>
      </c>
      <c r="K146" s="41">
        <v>708000</v>
      </c>
      <c r="L146" s="41">
        <v>15277408</v>
      </c>
      <c r="M146" s="41">
        <v>3022022</v>
      </c>
      <c r="N146" s="41">
        <v>18299430</v>
      </c>
      <c r="O146" s="134"/>
    </row>
    <row r="147" spans="1:15" x14ac:dyDescent="0.15">
      <c r="A147" s="35" t="s">
        <v>212</v>
      </c>
      <c r="B147" s="44">
        <v>424</v>
      </c>
      <c r="C147" s="44" t="s">
        <v>213</v>
      </c>
      <c r="D147" s="36" t="s">
        <v>38</v>
      </c>
      <c r="E147" s="53">
        <v>1E-3</v>
      </c>
      <c r="F147" s="36" t="s">
        <v>223</v>
      </c>
      <c r="G147" s="39">
        <v>0</v>
      </c>
      <c r="H147" s="36" t="s">
        <v>215</v>
      </c>
      <c r="I147" s="39">
        <v>7.13</v>
      </c>
      <c r="J147" s="41">
        <v>1</v>
      </c>
      <c r="K147" s="41">
        <v>1</v>
      </c>
      <c r="L147" s="41">
        <v>22</v>
      </c>
      <c r="M147" s="41">
        <v>0</v>
      </c>
      <c r="N147" s="41">
        <v>22</v>
      </c>
      <c r="O147" s="134"/>
    </row>
    <row r="148" spans="1:15" x14ac:dyDescent="0.15">
      <c r="A148" s="35"/>
      <c r="B148" s="44"/>
      <c r="C148" s="44"/>
      <c r="D148" s="36"/>
      <c r="E148" s="37"/>
      <c r="F148" s="36"/>
      <c r="G148" s="39"/>
      <c r="H148" s="44"/>
      <c r="I148" s="39"/>
      <c r="J148" s="41"/>
      <c r="K148" s="41"/>
      <c r="L148" s="41"/>
      <c r="M148" s="41"/>
      <c r="N148" s="41"/>
      <c r="O148" s="134"/>
    </row>
    <row r="149" spans="1:15" x14ac:dyDescent="0.15">
      <c r="A149" s="35" t="s">
        <v>224</v>
      </c>
      <c r="B149" s="44">
        <v>430</v>
      </c>
      <c r="C149" s="44" t="s">
        <v>225</v>
      </c>
      <c r="D149" s="36" t="s">
        <v>38</v>
      </c>
      <c r="E149" s="55">
        <v>3660</v>
      </c>
      <c r="F149" s="36" t="s">
        <v>226</v>
      </c>
      <c r="G149" s="39">
        <v>3</v>
      </c>
      <c r="H149" s="44" t="s">
        <v>135</v>
      </c>
      <c r="I149" s="39">
        <v>11.42</v>
      </c>
      <c r="J149" s="41">
        <v>3660000</v>
      </c>
      <c r="K149" s="41">
        <v>2079862.34</v>
      </c>
      <c r="L149" s="41">
        <v>44879810</v>
      </c>
      <c r="M149" s="41">
        <v>3703590</v>
      </c>
      <c r="N149" s="41">
        <v>48583400</v>
      </c>
      <c r="O149" s="134"/>
    </row>
    <row r="150" spans="1:15" x14ac:dyDescent="0.15">
      <c r="A150" s="35" t="s">
        <v>224</v>
      </c>
      <c r="B150" s="44">
        <v>430</v>
      </c>
      <c r="C150" s="44" t="s">
        <v>225</v>
      </c>
      <c r="D150" s="36" t="s">
        <v>38</v>
      </c>
      <c r="E150" s="55">
        <v>479</v>
      </c>
      <c r="F150" s="36" t="s">
        <v>227</v>
      </c>
      <c r="G150" s="39">
        <v>4</v>
      </c>
      <c r="H150" s="44" t="s">
        <v>135</v>
      </c>
      <c r="I150" s="39">
        <v>11.42</v>
      </c>
      <c r="J150" s="41">
        <v>479000</v>
      </c>
      <c r="K150" s="41">
        <v>430713.73</v>
      </c>
      <c r="L150" s="41">
        <v>9294053</v>
      </c>
      <c r="M150" s="41">
        <v>1009673</v>
      </c>
      <c r="N150" s="41">
        <v>10303726</v>
      </c>
      <c r="O150" s="134"/>
    </row>
    <row r="151" spans="1:15" x14ac:dyDescent="0.15">
      <c r="A151" s="35" t="s">
        <v>228</v>
      </c>
      <c r="B151" s="44">
        <v>430</v>
      </c>
      <c r="C151" s="44" t="s">
        <v>225</v>
      </c>
      <c r="D151" s="36" t="s">
        <v>38</v>
      </c>
      <c r="E151" s="53">
        <v>1.5349999999999999</v>
      </c>
      <c r="F151" s="36" t="s">
        <v>229</v>
      </c>
      <c r="G151" s="39">
        <v>10</v>
      </c>
      <c r="H151" s="44" t="s">
        <v>135</v>
      </c>
      <c r="I151" s="39">
        <v>11.42</v>
      </c>
      <c r="J151" s="41">
        <v>1535</v>
      </c>
      <c r="K151" s="41">
        <v>2593.13</v>
      </c>
      <c r="L151" s="41">
        <v>55955</v>
      </c>
      <c r="M151" s="41">
        <v>15836</v>
      </c>
      <c r="N151" s="41">
        <v>71791</v>
      </c>
      <c r="O151" s="134"/>
    </row>
    <row r="152" spans="1:15" x14ac:dyDescent="0.15">
      <c r="A152" s="35" t="s">
        <v>230</v>
      </c>
      <c r="B152" s="44">
        <v>436</v>
      </c>
      <c r="C152" s="44" t="s">
        <v>231</v>
      </c>
      <c r="D152" s="36" t="s">
        <v>232</v>
      </c>
      <c r="E152" s="55">
        <v>22000000</v>
      </c>
      <c r="F152" s="44" t="s">
        <v>233</v>
      </c>
      <c r="G152" s="39">
        <v>5.5</v>
      </c>
      <c r="H152" s="44" t="s">
        <v>135</v>
      </c>
      <c r="I152" s="39">
        <v>6</v>
      </c>
      <c r="J152" s="41">
        <v>22000000000</v>
      </c>
      <c r="K152" s="41">
        <v>3666663000</v>
      </c>
      <c r="L152" s="41">
        <v>3666663</v>
      </c>
      <c r="M152" s="41">
        <v>5382</v>
      </c>
      <c r="N152" s="41">
        <v>3672045</v>
      </c>
      <c r="O152" s="134"/>
    </row>
    <row r="153" spans="1:15" x14ac:dyDescent="0.15">
      <c r="A153" s="35" t="s">
        <v>234</v>
      </c>
      <c r="B153" s="44">
        <v>436</v>
      </c>
      <c r="C153" s="44" t="s">
        <v>231</v>
      </c>
      <c r="D153" s="36" t="s">
        <v>232</v>
      </c>
      <c r="E153" s="55">
        <v>14100000</v>
      </c>
      <c r="F153" s="44" t="s">
        <v>235</v>
      </c>
      <c r="G153" s="39">
        <v>10</v>
      </c>
      <c r="H153" s="44" t="s">
        <v>135</v>
      </c>
      <c r="I153" s="39">
        <v>6</v>
      </c>
      <c r="J153" s="41">
        <v>14100000000</v>
      </c>
      <c r="K153" s="41">
        <v>23816551645</v>
      </c>
      <c r="L153" s="41">
        <v>23816552</v>
      </c>
      <c r="M153" s="41">
        <v>62251</v>
      </c>
      <c r="N153" s="41">
        <v>23878803</v>
      </c>
      <c r="O153" s="134"/>
    </row>
    <row r="154" spans="1:15" x14ac:dyDescent="0.15">
      <c r="A154" s="35"/>
      <c r="B154" s="44"/>
      <c r="C154" s="44"/>
      <c r="D154" s="36"/>
      <c r="E154" s="55"/>
      <c r="F154" s="44"/>
      <c r="G154" s="39"/>
      <c r="H154" s="44"/>
      <c r="I154" s="39"/>
      <c r="J154" s="41"/>
      <c r="K154" s="41"/>
      <c r="L154" s="41"/>
      <c r="M154" s="41"/>
      <c r="N154" s="41"/>
      <c r="O154" s="134"/>
    </row>
    <row r="155" spans="1:15" x14ac:dyDescent="0.15">
      <c r="A155" s="35" t="s">
        <v>236</v>
      </c>
      <c r="B155" s="44">
        <v>437</v>
      </c>
      <c r="C155" s="44" t="s">
        <v>237</v>
      </c>
      <c r="D155" s="36" t="s">
        <v>38</v>
      </c>
      <c r="E155" s="55">
        <v>110</v>
      </c>
      <c r="F155" s="36" t="s">
        <v>238</v>
      </c>
      <c r="G155" s="39">
        <v>3</v>
      </c>
      <c r="H155" s="44" t="s">
        <v>65</v>
      </c>
      <c r="I155" s="39">
        <v>7</v>
      </c>
      <c r="J155" s="41">
        <v>110000</v>
      </c>
      <c r="K155" s="41">
        <v>18516.62</v>
      </c>
      <c r="L155" s="41">
        <v>399556</v>
      </c>
      <c r="M155" s="41">
        <v>296</v>
      </c>
      <c r="N155" s="41">
        <v>399852</v>
      </c>
      <c r="O155" s="134"/>
    </row>
    <row r="156" spans="1:15" x14ac:dyDescent="0.15">
      <c r="A156" s="35" t="s">
        <v>236</v>
      </c>
      <c r="B156" s="44">
        <v>437</v>
      </c>
      <c r="C156" s="44" t="s">
        <v>237</v>
      </c>
      <c r="D156" s="36" t="s">
        <v>38</v>
      </c>
      <c r="E156" s="55">
        <v>33</v>
      </c>
      <c r="F156" s="36" t="s">
        <v>239</v>
      </c>
      <c r="G156" s="39">
        <v>3</v>
      </c>
      <c r="H156" s="44" t="s">
        <v>65</v>
      </c>
      <c r="I156" s="39">
        <v>7</v>
      </c>
      <c r="J156" s="41">
        <v>33000</v>
      </c>
      <c r="K156" s="41">
        <v>5554.99</v>
      </c>
      <c r="L156" s="41">
        <v>119867</v>
      </c>
      <c r="M156" s="41">
        <v>89</v>
      </c>
      <c r="N156" s="41">
        <v>119956</v>
      </c>
      <c r="O156" s="134"/>
    </row>
    <row r="157" spans="1:15" x14ac:dyDescent="0.15">
      <c r="A157" s="35" t="s">
        <v>236</v>
      </c>
      <c r="B157" s="44">
        <v>437</v>
      </c>
      <c r="C157" s="44" t="s">
        <v>237</v>
      </c>
      <c r="D157" s="36" t="s">
        <v>38</v>
      </c>
      <c r="E157" s="55">
        <v>260</v>
      </c>
      <c r="F157" s="36" t="s">
        <v>240</v>
      </c>
      <c r="G157" s="39">
        <v>4.2</v>
      </c>
      <c r="H157" s="44" t="s">
        <v>65</v>
      </c>
      <c r="I157" s="39">
        <v>20</v>
      </c>
      <c r="J157" s="41">
        <v>260000</v>
      </c>
      <c r="K157" s="41">
        <v>205517.21</v>
      </c>
      <c r="L157" s="41">
        <v>4434704</v>
      </c>
      <c r="M157" s="41">
        <v>4563</v>
      </c>
      <c r="N157" s="41">
        <v>4439267</v>
      </c>
      <c r="O157" s="134"/>
    </row>
    <row r="158" spans="1:15" x14ac:dyDescent="0.15">
      <c r="A158" s="35" t="s">
        <v>236</v>
      </c>
      <c r="B158" s="44">
        <v>437</v>
      </c>
      <c r="C158" s="44" t="s">
        <v>237</v>
      </c>
      <c r="D158" s="36" t="s">
        <v>38</v>
      </c>
      <c r="E158" s="55">
        <v>68</v>
      </c>
      <c r="F158" s="36" t="s">
        <v>241</v>
      </c>
      <c r="G158" s="39">
        <v>4.2</v>
      </c>
      <c r="H158" s="44" t="s">
        <v>65</v>
      </c>
      <c r="I158" s="39">
        <v>20</v>
      </c>
      <c r="J158" s="41">
        <v>68000</v>
      </c>
      <c r="K158" s="41">
        <v>53750.65</v>
      </c>
      <c r="L158" s="41">
        <v>1159846</v>
      </c>
      <c r="M158" s="41">
        <v>1193</v>
      </c>
      <c r="N158" s="41">
        <v>1161039</v>
      </c>
      <c r="O158" s="134"/>
    </row>
    <row r="159" spans="1:15" x14ac:dyDescent="0.15">
      <c r="A159" s="35" t="s">
        <v>242</v>
      </c>
      <c r="B159" s="44">
        <v>437</v>
      </c>
      <c r="C159" s="44" t="s">
        <v>237</v>
      </c>
      <c r="D159" s="36" t="s">
        <v>38</v>
      </c>
      <c r="E159" s="56">
        <v>132</v>
      </c>
      <c r="F159" s="36" t="s">
        <v>243</v>
      </c>
      <c r="G159" s="39">
        <v>4.2</v>
      </c>
      <c r="H159" s="44" t="s">
        <v>65</v>
      </c>
      <c r="I159" s="39">
        <v>20</v>
      </c>
      <c r="J159" s="41">
        <v>132000</v>
      </c>
      <c r="K159" s="41">
        <v>94977.08</v>
      </c>
      <c r="L159" s="41">
        <v>2049440</v>
      </c>
      <c r="M159" s="41">
        <v>2109</v>
      </c>
      <c r="N159" s="41">
        <v>2051549</v>
      </c>
      <c r="O159" s="134"/>
    </row>
    <row r="160" spans="1:15" x14ac:dyDescent="0.15">
      <c r="A160" s="35" t="s">
        <v>244</v>
      </c>
      <c r="B160" s="44">
        <v>437</v>
      </c>
      <c r="C160" s="44" t="s">
        <v>237</v>
      </c>
      <c r="D160" s="36" t="s">
        <v>38</v>
      </c>
      <c r="E160" s="56">
        <v>55</v>
      </c>
      <c r="F160" s="36" t="s">
        <v>245</v>
      </c>
      <c r="G160" s="39">
        <v>4.2</v>
      </c>
      <c r="H160" s="44" t="s">
        <v>65</v>
      </c>
      <c r="I160" s="39">
        <v>20</v>
      </c>
      <c r="J160" s="41">
        <v>55000</v>
      </c>
      <c r="K160" s="41">
        <v>58934.6</v>
      </c>
      <c r="L160" s="41">
        <v>1271706</v>
      </c>
      <c r="M160" s="41">
        <v>1308</v>
      </c>
      <c r="N160" s="41">
        <v>1273014</v>
      </c>
      <c r="O160" s="134"/>
    </row>
    <row r="161" spans="1:15" x14ac:dyDescent="0.15">
      <c r="A161" s="35" t="s">
        <v>244</v>
      </c>
      <c r="B161" s="44">
        <v>437</v>
      </c>
      <c r="C161" s="44" t="s">
        <v>237</v>
      </c>
      <c r="D161" s="36" t="s">
        <v>38</v>
      </c>
      <c r="E161" s="56">
        <v>1</v>
      </c>
      <c r="F161" s="36" t="s">
        <v>246</v>
      </c>
      <c r="G161" s="39">
        <v>4.2</v>
      </c>
      <c r="H161" s="44" t="s">
        <v>65</v>
      </c>
      <c r="I161" s="39">
        <v>20</v>
      </c>
      <c r="J161" s="41">
        <v>1000</v>
      </c>
      <c r="K161" s="41">
        <v>1253.93</v>
      </c>
      <c r="L161" s="41">
        <v>27058</v>
      </c>
      <c r="M161" s="41">
        <v>27</v>
      </c>
      <c r="N161" s="41">
        <v>27085</v>
      </c>
      <c r="O161" s="134"/>
    </row>
    <row r="162" spans="1:15" x14ac:dyDescent="0.15">
      <c r="A162" s="35" t="s">
        <v>247</v>
      </c>
      <c r="B162" s="44">
        <v>437</v>
      </c>
      <c r="C162" s="44" t="s">
        <v>248</v>
      </c>
      <c r="D162" s="36" t="s">
        <v>38</v>
      </c>
      <c r="E162" s="37">
        <v>110</v>
      </c>
      <c r="F162" s="36" t="s">
        <v>249</v>
      </c>
      <c r="G162" s="39">
        <v>3</v>
      </c>
      <c r="H162" s="44" t="s">
        <v>65</v>
      </c>
      <c r="I162" s="39">
        <v>5.93</v>
      </c>
      <c r="J162" s="41">
        <v>110000</v>
      </c>
      <c r="K162" s="41">
        <v>28831.97</v>
      </c>
      <c r="L162" s="41">
        <v>622144</v>
      </c>
      <c r="M162" s="41">
        <v>460</v>
      </c>
      <c r="N162" s="41">
        <v>622604</v>
      </c>
      <c r="O162" s="134"/>
    </row>
    <row r="163" spans="1:15" x14ac:dyDescent="0.15">
      <c r="A163" s="35" t="s">
        <v>250</v>
      </c>
      <c r="B163" s="44">
        <v>437</v>
      </c>
      <c r="C163" s="44" t="s">
        <v>248</v>
      </c>
      <c r="D163" s="36" t="s">
        <v>38</v>
      </c>
      <c r="E163" s="37">
        <v>33</v>
      </c>
      <c r="F163" s="36" t="s">
        <v>251</v>
      </c>
      <c r="G163" s="39">
        <v>3</v>
      </c>
      <c r="H163" s="44" t="s">
        <v>65</v>
      </c>
      <c r="I163" s="39">
        <v>5.93</v>
      </c>
      <c r="J163" s="41">
        <v>33000</v>
      </c>
      <c r="K163" s="41">
        <v>8649.59</v>
      </c>
      <c r="L163" s="41">
        <v>186643</v>
      </c>
      <c r="M163" s="41">
        <v>138</v>
      </c>
      <c r="N163" s="41">
        <v>186781</v>
      </c>
      <c r="O163" s="134"/>
    </row>
    <row r="164" spans="1:15" x14ac:dyDescent="0.15">
      <c r="A164" s="35" t="s">
        <v>247</v>
      </c>
      <c r="B164" s="44">
        <v>437</v>
      </c>
      <c r="C164" s="44" t="s">
        <v>248</v>
      </c>
      <c r="D164" s="36" t="s">
        <v>38</v>
      </c>
      <c r="E164" s="37">
        <v>375</v>
      </c>
      <c r="F164" s="36" t="s">
        <v>252</v>
      </c>
      <c r="G164" s="39">
        <v>4.2</v>
      </c>
      <c r="H164" s="44" t="s">
        <v>65</v>
      </c>
      <c r="I164" s="39">
        <v>19.75</v>
      </c>
      <c r="J164" s="41">
        <v>375000</v>
      </c>
      <c r="K164" s="41">
        <v>314675.40000000002</v>
      </c>
      <c r="L164" s="41">
        <v>6790148</v>
      </c>
      <c r="M164" s="41">
        <v>6987</v>
      </c>
      <c r="N164" s="41">
        <v>6797135</v>
      </c>
      <c r="O164" s="134"/>
    </row>
    <row r="165" spans="1:15" x14ac:dyDescent="0.15">
      <c r="A165" s="35" t="s">
        <v>247</v>
      </c>
      <c r="B165" s="44">
        <v>437</v>
      </c>
      <c r="C165" s="44" t="s">
        <v>248</v>
      </c>
      <c r="D165" s="36" t="s">
        <v>38</v>
      </c>
      <c r="E165" s="37">
        <v>99</v>
      </c>
      <c r="F165" s="36" t="s">
        <v>253</v>
      </c>
      <c r="G165" s="39">
        <v>4.2</v>
      </c>
      <c r="H165" s="44" t="s">
        <v>65</v>
      </c>
      <c r="I165" s="39">
        <v>19.75</v>
      </c>
      <c r="J165" s="41">
        <v>99000</v>
      </c>
      <c r="K165" s="41">
        <v>83074.289999999994</v>
      </c>
      <c r="L165" s="41">
        <v>1792599</v>
      </c>
      <c r="M165" s="41">
        <v>1844</v>
      </c>
      <c r="N165" s="41">
        <v>1794443</v>
      </c>
      <c r="O165" s="134"/>
    </row>
    <row r="166" spans="1:15" x14ac:dyDescent="0.15">
      <c r="A166" s="35" t="s">
        <v>247</v>
      </c>
      <c r="B166" s="44">
        <v>437</v>
      </c>
      <c r="C166" s="44" t="s">
        <v>248</v>
      </c>
      <c r="D166" s="36" t="s">
        <v>38</v>
      </c>
      <c r="E166" s="37">
        <v>93</v>
      </c>
      <c r="F166" s="36" t="s">
        <v>254</v>
      </c>
      <c r="G166" s="39">
        <v>4.2</v>
      </c>
      <c r="H166" s="44" t="s">
        <v>65</v>
      </c>
      <c r="I166" s="39">
        <v>19.75</v>
      </c>
      <c r="J166" s="41">
        <v>93000</v>
      </c>
      <c r="K166" s="41">
        <v>75169.460000000006</v>
      </c>
      <c r="L166" s="41">
        <v>1622026</v>
      </c>
      <c r="M166" s="41">
        <v>1669</v>
      </c>
      <c r="N166" s="41">
        <v>1623695</v>
      </c>
      <c r="O166" s="134"/>
    </row>
    <row r="167" spans="1:15" x14ac:dyDescent="0.15">
      <c r="A167" s="35" t="s">
        <v>255</v>
      </c>
      <c r="B167" s="44">
        <v>437</v>
      </c>
      <c r="C167" s="44" t="s">
        <v>248</v>
      </c>
      <c r="D167" s="36" t="s">
        <v>38</v>
      </c>
      <c r="E167" s="37">
        <v>122</v>
      </c>
      <c r="F167" s="36" t="s">
        <v>256</v>
      </c>
      <c r="G167" s="39">
        <v>4.2</v>
      </c>
      <c r="H167" s="44" t="s">
        <v>65</v>
      </c>
      <c r="I167" s="39">
        <v>19.75</v>
      </c>
      <c r="J167" s="41">
        <v>122000</v>
      </c>
      <c r="K167" s="41">
        <v>123447.46</v>
      </c>
      <c r="L167" s="41">
        <v>2663781</v>
      </c>
      <c r="M167" s="41">
        <v>2742</v>
      </c>
      <c r="N167" s="41">
        <v>2666523</v>
      </c>
      <c r="O167" s="134"/>
    </row>
    <row r="168" spans="1:15" x14ac:dyDescent="0.15">
      <c r="A168" s="35" t="s">
        <v>255</v>
      </c>
      <c r="B168" s="44">
        <v>437</v>
      </c>
      <c r="C168" s="44" t="s">
        <v>248</v>
      </c>
      <c r="D168" s="36" t="s">
        <v>38</v>
      </c>
      <c r="E168" s="37">
        <v>1</v>
      </c>
      <c r="F168" s="36" t="s">
        <v>257</v>
      </c>
      <c r="G168" s="39">
        <v>4.2</v>
      </c>
      <c r="H168" s="44" t="s">
        <v>65</v>
      </c>
      <c r="I168" s="39">
        <v>19.75</v>
      </c>
      <c r="J168" s="41">
        <v>1000</v>
      </c>
      <c r="K168" s="41">
        <v>1186.99</v>
      </c>
      <c r="L168" s="41">
        <v>25613</v>
      </c>
      <c r="M168" s="41">
        <v>27</v>
      </c>
      <c r="N168" s="41">
        <v>25640</v>
      </c>
      <c r="O168" s="134"/>
    </row>
    <row r="169" spans="1:15" x14ac:dyDescent="0.15">
      <c r="A169" s="35"/>
      <c r="B169" s="44"/>
      <c r="C169" s="44"/>
      <c r="D169" s="36"/>
      <c r="E169" s="37"/>
      <c r="F169" s="36"/>
      <c r="G169" s="39"/>
      <c r="H169" s="44"/>
      <c r="I169" s="39"/>
      <c r="J169" s="41"/>
      <c r="K169" s="41"/>
      <c r="L169" s="41"/>
      <c r="M169" s="41"/>
      <c r="N169" s="41"/>
      <c r="O169" s="134"/>
    </row>
    <row r="170" spans="1:15" x14ac:dyDescent="0.15">
      <c r="A170" s="35" t="s">
        <v>258</v>
      </c>
      <c r="B170" s="44">
        <v>441</v>
      </c>
      <c r="C170" s="44" t="s">
        <v>259</v>
      </c>
      <c r="D170" s="36" t="s">
        <v>232</v>
      </c>
      <c r="E170" s="37">
        <v>17200000</v>
      </c>
      <c r="F170" s="36" t="s">
        <v>260</v>
      </c>
      <c r="G170" s="39">
        <v>6</v>
      </c>
      <c r="H170" s="44" t="s">
        <v>261</v>
      </c>
      <c r="I170" s="39">
        <v>4</v>
      </c>
      <c r="J170" s="41">
        <v>17200000000</v>
      </c>
      <c r="K170" s="41">
        <v>0</v>
      </c>
      <c r="L170" s="41">
        <v>0</v>
      </c>
      <c r="M170" s="41"/>
      <c r="N170" s="41"/>
      <c r="O170" s="41"/>
    </row>
    <row r="171" spans="1:15" x14ac:dyDescent="0.15">
      <c r="A171" s="35" t="s">
        <v>262</v>
      </c>
      <c r="B171" s="44">
        <v>441</v>
      </c>
      <c r="C171" s="44" t="s">
        <v>259</v>
      </c>
      <c r="D171" s="36" t="s">
        <v>232</v>
      </c>
      <c r="E171" s="37">
        <v>2500000</v>
      </c>
      <c r="F171" s="36" t="s">
        <v>263</v>
      </c>
      <c r="G171" s="39">
        <v>10</v>
      </c>
      <c r="H171" s="44" t="s">
        <v>261</v>
      </c>
      <c r="I171" s="39">
        <v>4</v>
      </c>
      <c r="J171" s="41">
        <v>2500000000</v>
      </c>
      <c r="K171" s="41">
        <v>0</v>
      </c>
      <c r="L171" s="41">
        <v>0</v>
      </c>
      <c r="M171" s="41"/>
      <c r="N171" s="41"/>
      <c r="O171" s="41"/>
    </row>
    <row r="172" spans="1:15" x14ac:dyDescent="0.15">
      <c r="A172" s="35" t="s">
        <v>264</v>
      </c>
      <c r="B172" s="44">
        <v>442</v>
      </c>
      <c r="C172" s="44" t="s">
        <v>265</v>
      </c>
      <c r="D172" s="36" t="s">
        <v>232</v>
      </c>
      <c r="E172" s="37">
        <v>30700000</v>
      </c>
      <c r="F172" s="36" t="s">
        <v>266</v>
      </c>
      <c r="G172" s="39">
        <v>6</v>
      </c>
      <c r="H172" s="44" t="s">
        <v>135</v>
      </c>
      <c r="I172" s="39">
        <v>6.25</v>
      </c>
      <c r="J172" s="41">
        <v>30700000000</v>
      </c>
      <c r="K172" s="41">
        <v>0</v>
      </c>
      <c r="L172" s="41">
        <v>0</v>
      </c>
      <c r="M172" s="41"/>
      <c r="N172" s="41"/>
      <c r="O172" s="41"/>
    </row>
    <row r="173" spans="1:15" x14ac:dyDescent="0.15">
      <c r="A173" s="35" t="s">
        <v>264</v>
      </c>
      <c r="B173" s="44">
        <v>442</v>
      </c>
      <c r="C173" s="44" t="s">
        <v>265</v>
      </c>
      <c r="D173" s="36" t="s">
        <v>232</v>
      </c>
      <c r="E173" s="37">
        <v>18000</v>
      </c>
      <c r="F173" s="36" t="s">
        <v>267</v>
      </c>
      <c r="G173" s="39">
        <v>0</v>
      </c>
      <c r="H173" s="44" t="s">
        <v>135</v>
      </c>
      <c r="I173" s="39">
        <v>6.5</v>
      </c>
      <c r="J173" s="41">
        <v>18000000</v>
      </c>
      <c r="K173" s="41">
        <v>0</v>
      </c>
      <c r="L173" s="41">
        <v>0</v>
      </c>
      <c r="M173" s="41"/>
      <c r="N173" s="41"/>
      <c r="O173" s="41"/>
    </row>
    <row r="174" spans="1:15" x14ac:dyDescent="0.15">
      <c r="A174" s="35" t="s">
        <v>69</v>
      </c>
      <c r="B174" s="44">
        <v>449</v>
      </c>
      <c r="C174" s="44" t="s">
        <v>268</v>
      </c>
      <c r="D174" s="36" t="s">
        <v>38</v>
      </c>
      <c r="E174" s="37">
        <v>162</v>
      </c>
      <c r="F174" s="36" t="s">
        <v>207</v>
      </c>
      <c r="G174" s="39">
        <v>4.8</v>
      </c>
      <c r="H174" s="36" t="s">
        <v>57</v>
      </c>
      <c r="I174" s="39">
        <v>7.75</v>
      </c>
      <c r="J174" s="41">
        <v>162000</v>
      </c>
      <c r="K174" s="41">
        <v>60769.38</v>
      </c>
      <c r="L174" s="41">
        <v>1311297</v>
      </c>
      <c r="M174" s="41">
        <v>15288</v>
      </c>
      <c r="N174" s="41">
        <v>1326585</v>
      </c>
      <c r="O174" s="134"/>
    </row>
    <row r="175" spans="1:15" x14ac:dyDescent="0.15">
      <c r="A175" s="35" t="s">
        <v>269</v>
      </c>
      <c r="B175" s="44">
        <v>449</v>
      </c>
      <c r="C175" s="44" t="s">
        <v>268</v>
      </c>
      <c r="D175" s="36" t="s">
        <v>38</v>
      </c>
      <c r="E175" s="37">
        <v>50</v>
      </c>
      <c r="F175" s="36" t="s">
        <v>208</v>
      </c>
      <c r="G175" s="39">
        <v>5.4</v>
      </c>
      <c r="H175" s="36" t="s">
        <v>57</v>
      </c>
      <c r="I175" s="39">
        <v>14.75</v>
      </c>
      <c r="J175" s="41">
        <v>50000</v>
      </c>
      <c r="K175" s="41">
        <v>65890.14</v>
      </c>
      <c r="L175" s="41">
        <v>1421795</v>
      </c>
      <c r="M175" s="41">
        <v>0</v>
      </c>
      <c r="N175" s="41">
        <v>1421795</v>
      </c>
      <c r="O175" s="134"/>
    </row>
    <row r="176" spans="1:15" x14ac:dyDescent="0.15">
      <c r="A176" s="35" t="s">
        <v>269</v>
      </c>
      <c r="B176" s="44">
        <v>449</v>
      </c>
      <c r="C176" s="44" t="s">
        <v>268</v>
      </c>
      <c r="D176" s="36" t="s">
        <v>38</v>
      </c>
      <c r="E176" s="37">
        <v>59.52</v>
      </c>
      <c r="F176" s="36" t="s">
        <v>209</v>
      </c>
      <c r="G176" s="39">
        <v>4.5</v>
      </c>
      <c r="H176" s="36" t="s">
        <v>57</v>
      </c>
      <c r="I176" s="39">
        <v>15</v>
      </c>
      <c r="J176" s="41">
        <v>59520</v>
      </c>
      <c r="K176" s="41">
        <v>74984.58</v>
      </c>
      <c r="L176" s="41">
        <v>1618037</v>
      </c>
      <c r="M176" s="41">
        <v>0</v>
      </c>
      <c r="N176" s="41">
        <v>1618037</v>
      </c>
      <c r="O176" s="134"/>
    </row>
    <row r="177" spans="1:15" x14ac:dyDescent="0.15">
      <c r="A177" s="35" t="s">
        <v>270</v>
      </c>
      <c r="B177" s="44">
        <v>458</v>
      </c>
      <c r="C177" s="44" t="s">
        <v>271</v>
      </c>
      <c r="D177" s="36" t="s">
        <v>232</v>
      </c>
      <c r="E177" s="37">
        <v>16320000</v>
      </c>
      <c r="F177" s="36" t="s">
        <v>272</v>
      </c>
      <c r="G177" s="39">
        <v>6</v>
      </c>
      <c r="H177" s="44" t="s">
        <v>135</v>
      </c>
      <c r="I177" s="39">
        <v>4</v>
      </c>
      <c r="J177" s="41">
        <v>16320000000</v>
      </c>
      <c r="K177" s="41">
        <v>0</v>
      </c>
      <c r="L177" s="41">
        <v>0</v>
      </c>
      <c r="M177" s="41"/>
      <c r="N177" s="41"/>
      <c r="O177" s="134"/>
    </row>
    <row r="178" spans="1:15" x14ac:dyDescent="0.15">
      <c r="A178" s="35" t="s">
        <v>129</v>
      </c>
      <c r="B178" s="44">
        <v>458</v>
      </c>
      <c r="C178" s="44" t="s">
        <v>271</v>
      </c>
      <c r="D178" s="36" t="s">
        <v>232</v>
      </c>
      <c r="E178" s="37">
        <v>3500000</v>
      </c>
      <c r="F178" s="36" t="s">
        <v>273</v>
      </c>
      <c r="G178" s="39">
        <v>10</v>
      </c>
      <c r="H178" s="44" t="s">
        <v>135</v>
      </c>
      <c r="I178" s="39">
        <v>6.1666600000000003</v>
      </c>
      <c r="J178" s="41">
        <v>3500000000</v>
      </c>
      <c r="K178" s="41">
        <v>0</v>
      </c>
      <c r="L178" s="41">
        <v>0</v>
      </c>
      <c r="M178" s="41"/>
      <c r="N178" s="41"/>
      <c r="O178" s="134"/>
    </row>
    <row r="179" spans="1:15" x14ac:dyDescent="0.15">
      <c r="A179" s="35" t="s">
        <v>129</v>
      </c>
      <c r="B179" s="44">
        <v>458</v>
      </c>
      <c r="C179" s="44" t="s">
        <v>271</v>
      </c>
      <c r="D179" s="36" t="s">
        <v>232</v>
      </c>
      <c r="E179" s="37">
        <v>1000</v>
      </c>
      <c r="F179" s="36" t="s">
        <v>274</v>
      </c>
      <c r="G179" s="39">
        <v>10</v>
      </c>
      <c r="H179" s="44" t="s">
        <v>135</v>
      </c>
      <c r="I179" s="39">
        <v>6.1666600000000003</v>
      </c>
      <c r="J179" s="41">
        <v>1000000</v>
      </c>
      <c r="K179" s="41">
        <v>0</v>
      </c>
      <c r="L179" s="41">
        <v>0</v>
      </c>
      <c r="M179" s="41"/>
      <c r="N179" s="41"/>
      <c r="O179" s="134"/>
    </row>
    <row r="180" spans="1:15" x14ac:dyDescent="0.15">
      <c r="A180" s="35"/>
      <c r="B180" s="44"/>
      <c r="C180" s="44"/>
      <c r="D180" s="36"/>
      <c r="E180" s="37"/>
      <c r="F180" s="36"/>
      <c r="G180" s="39"/>
      <c r="H180" s="44"/>
      <c r="I180" s="39"/>
      <c r="J180" s="41"/>
      <c r="K180" s="41"/>
      <c r="L180" s="41"/>
      <c r="M180" s="41"/>
      <c r="N180" s="41"/>
      <c r="O180" s="134"/>
    </row>
    <row r="181" spans="1:15" x14ac:dyDescent="0.15">
      <c r="A181" s="35" t="s">
        <v>264</v>
      </c>
      <c r="B181" s="44">
        <v>471</v>
      </c>
      <c r="C181" s="44" t="s">
        <v>275</v>
      </c>
      <c r="D181" s="36" t="s">
        <v>232</v>
      </c>
      <c r="E181" s="37">
        <v>35250000</v>
      </c>
      <c r="F181" s="36" t="s">
        <v>276</v>
      </c>
      <c r="G181" s="39">
        <v>6.5</v>
      </c>
      <c r="H181" s="44" t="s">
        <v>135</v>
      </c>
      <c r="I181" s="39">
        <v>7</v>
      </c>
      <c r="J181" s="41">
        <v>35250000000</v>
      </c>
      <c r="K181" s="41">
        <v>9412856850</v>
      </c>
      <c r="L181" s="41">
        <v>9412857</v>
      </c>
      <c r="M181" s="41">
        <v>48707</v>
      </c>
      <c r="N181" s="41">
        <v>9461564</v>
      </c>
      <c r="O181" s="134"/>
    </row>
    <row r="182" spans="1:15" x14ac:dyDescent="0.15">
      <c r="A182" s="35" t="s">
        <v>264</v>
      </c>
      <c r="B182" s="44">
        <v>471</v>
      </c>
      <c r="C182" s="44" t="s">
        <v>275</v>
      </c>
      <c r="D182" s="36" t="s">
        <v>232</v>
      </c>
      <c r="E182" s="37">
        <v>4750000</v>
      </c>
      <c r="F182" s="36" t="s">
        <v>277</v>
      </c>
      <c r="G182" s="39">
        <v>0</v>
      </c>
      <c r="H182" s="44" t="s">
        <v>135</v>
      </c>
      <c r="I182" s="39">
        <v>7.25</v>
      </c>
      <c r="J182" s="41">
        <v>4750000000</v>
      </c>
      <c r="K182" s="41">
        <v>4750000000</v>
      </c>
      <c r="L182" s="41">
        <v>4750000</v>
      </c>
      <c r="M182" s="41">
        <v>0</v>
      </c>
      <c r="N182" s="41">
        <v>4750000</v>
      </c>
      <c r="O182" s="134"/>
    </row>
    <row r="183" spans="1:15" x14ac:dyDescent="0.15">
      <c r="A183" s="35" t="s">
        <v>136</v>
      </c>
      <c r="B183" s="44">
        <v>472</v>
      </c>
      <c r="C183" s="44" t="s">
        <v>278</v>
      </c>
      <c r="D183" s="36" t="s">
        <v>232</v>
      </c>
      <c r="E183" s="37">
        <v>15700000</v>
      </c>
      <c r="F183" s="36" t="s">
        <v>71</v>
      </c>
      <c r="G183" s="39">
        <v>6</v>
      </c>
      <c r="H183" s="44" t="s">
        <v>135</v>
      </c>
      <c r="I183" s="39">
        <v>4</v>
      </c>
      <c r="J183" s="41">
        <v>15700000000</v>
      </c>
      <c r="K183" s="41">
        <v>0</v>
      </c>
      <c r="L183" s="41">
        <v>0</v>
      </c>
      <c r="M183" s="41"/>
      <c r="N183" s="41"/>
      <c r="O183" s="134"/>
    </row>
    <row r="184" spans="1:15" x14ac:dyDescent="0.15">
      <c r="A184" s="35" t="s">
        <v>136</v>
      </c>
      <c r="B184" s="44">
        <v>472</v>
      </c>
      <c r="C184" s="44" t="s">
        <v>278</v>
      </c>
      <c r="D184" s="36" t="s">
        <v>232</v>
      </c>
      <c r="E184" s="37">
        <v>500000</v>
      </c>
      <c r="F184" s="36" t="s">
        <v>73</v>
      </c>
      <c r="G184" s="39" t="s">
        <v>279</v>
      </c>
      <c r="H184" s="44" t="s">
        <v>135</v>
      </c>
      <c r="I184" s="39">
        <v>6</v>
      </c>
      <c r="J184" s="41">
        <v>500000000</v>
      </c>
      <c r="K184" s="41">
        <v>0</v>
      </c>
      <c r="L184" s="41">
        <v>0</v>
      </c>
      <c r="M184" s="41"/>
      <c r="N184" s="41"/>
      <c r="O184" s="134"/>
    </row>
    <row r="185" spans="1:15" x14ac:dyDescent="0.15">
      <c r="A185" s="35" t="s">
        <v>136</v>
      </c>
      <c r="B185" s="44">
        <v>472</v>
      </c>
      <c r="C185" s="44" t="s">
        <v>278</v>
      </c>
      <c r="D185" s="36" t="s">
        <v>232</v>
      </c>
      <c r="E185" s="37">
        <v>1000</v>
      </c>
      <c r="F185" s="36" t="s">
        <v>123</v>
      </c>
      <c r="G185" s="39">
        <v>10</v>
      </c>
      <c r="H185" s="44" t="s">
        <v>135</v>
      </c>
      <c r="I185" s="39">
        <v>6</v>
      </c>
      <c r="J185" s="41">
        <v>1000000</v>
      </c>
      <c r="K185" s="41">
        <v>0</v>
      </c>
      <c r="L185" s="41">
        <v>0</v>
      </c>
      <c r="M185" s="41"/>
      <c r="N185" s="41"/>
      <c r="O185" s="41"/>
    </row>
    <row r="186" spans="1:15" x14ac:dyDescent="0.15">
      <c r="A186" s="35" t="s">
        <v>264</v>
      </c>
      <c r="B186" s="44">
        <v>473</v>
      </c>
      <c r="C186" s="44" t="s">
        <v>280</v>
      </c>
      <c r="D186" s="36" t="s">
        <v>232</v>
      </c>
      <c r="E186" s="37">
        <v>13000000</v>
      </c>
      <c r="F186" s="36" t="s">
        <v>281</v>
      </c>
      <c r="G186" s="39">
        <v>6.5</v>
      </c>
      <c r="H186" s="44" t="s">
        <v>135</v>
      </c>
      <c r="I186" s="39">
        <v>5.25</v>
      </c>
      <c r="J186" s="41">
        <v>13000000000</v>
      </c>
      <c r="K186" s="41">
        <v>0</v>
      </c>
      <c r="L186" s="41">
        <v>0</v>
      </c>
      <c r="M186" s="41"/>
      <c r="N186" s="41"/>
      <c r="O186" s="134"/>
    </row>
    <row r="187" spans="1:15" x14ac:dyDescent="0.15">
      <c r="A187" s="35" t="s">
        <v>264</v>
      </c>
      <c r="B187" s="44">
        <v>473</v>
      </c>
      <c r="C187" s="44" t="s">
        <v>280</v>
      </c>
      <c r="D187" s="36" t="s">
        <v>232</v>
      </c>
      <c r="E187" s="37">
        <v>10000</v>
      </c>
      <c r="F187" s="36" t="s">
        <v>282</v>
      </c>
      <c r="G187" s="39">
        <v>0</v>
      </c>
      <c r="H187" s="44" t="s">
        <v>135</v>
      </c>
      <c r="I187" s="39">
        <v>5.5</v>
      </c>
      <c r="J187" s="41">
        <v>10000000</v>
      </c>
      <c r="K187" s="41">
        <v>0</v>
      </c>
      <c r="L187" s="41">
        <v>0</v>
      </c>
      <c r="M187" s="41"/>
      <c r="N187" s="41"/>
      <c r="O187" s="134"/>
    </row>
    <row r="188" spans="1:15" x14ac:dyDescent="0.15">
      <c r="A188" s="35" t="s">
        <v>136</v>
      </c>
      <c r="B188" s="44">
        <v>486</v>
      </c>
      <c r="C188" s="44" t="s">
        <v>283</v>
      </c>
      <c r="D188" s="36" t="s">
        <v>38</v>
      </c>
      <c r="E188" s="37">
        <v>450</v>
      </c>
      <c r="F188" s="36" t="s">
        <v>109</v>
      </c>
      <c r="G188" s="39">
        <v>4.25</v>
      </c>
      <c r="H188" s="44" t="s">
        <v>65</v>
      </c>
      <c r="I188" s="39">
        <v>19.5</v>
      </c>
      <c r="J188" s="41">
        <v>450000</v>
      </c>
      <c r="K188" s="41">
        <v>346752</v>
      </c>
      <c r="L188" s="41">
        <v>7482305</v>
      </c>
      <c r="M188" s="41">
        <v>56452</v>
      </c>
      <c r="N188" s="41">
        <v>7538757</v>
      </c>
      <c r="O188" s="134"/>
    </row>
    <row r="189" spans="1:15" x14ac:dyDescent="0.15">
      <c r="A189" s="35" t="s">
        <v>284</v>
      </c>
      <c r="B189" s="44">
        <v>486</v>
      </c>
      <c r="C189" s="44" t="s">
        <v>283</v>
      </c>
      <c r="D189" s="36" t="s">
        <v>38</v>
      </c>
      <c r="E189" s="37">
        <v>50</v>
      </c>
      <c r="F189" s="36" t="s">
        <v>111</v>
      </c>
      <c r="G189" s="39">
        <v>8</v>
      </c>
      <c r="H189" s="44" t="s">
        <v>65</v>
      </c>
      <c r="I189" s="39">
        <v>23.25</v>
      </c>
      <c r="J189" s="41">
        <v>50000</v>
      </c>
      <c r="K189" s="41">
        <v>50000</v>
      </c>
      <c r="L189" s="41">
        <v>1078913</v>
      </c>
      <c r="M189" s="41">
        <v>467866</v>
      </c>
      <c r="N189" s="41">
        <v>1546779</v>
      </c>
      <c r="O189" s="134"/>
    </row>
    <row r="190" spans="1:15" x14ac:dyDescent="0.15">
      <c r="A190" s="35" t="s">
        <v>285</v>
      </c>
      <c r="B190" s="44">
        <v>486</v>
      </c>
      <c r="C190" s="44" t="s">
        <v>286</v>
      </c>
      <c r="D190" s="36" t="s">
        <v>38</v>
      </c>
      <c r="E190" s="37">
        <v>427</v>
      </c>
      <c r="F190" s="36" t="s">
        <v>205</v>
      </c>
      <c r="G190" s="39">
        <v>4</v>
      </c>
      <c r="H190" s="44" t="s">
        <v>65</v>
      </c>
      <c r="I190" s="39">
        <v>20</v>
      </c>
      <c r="J190" s="41">
        <v>427000</v>
      </c>
      <c r="K190" s="41">
        <v>356784</v>
      </c>
      <c r="L190" s="41">
        <v>7698778</v>
      </c>
      <c r="M190" s="41">
        <v>54722</v>
      </c>
      <c r="N190" s="41">
        <v>7753500</v>
      </c>
      <c r="O190" s="134"/>
    </row>
    <row r="191" spans="1:15" x14ac:dyDescent="0.15">
      <c r="A191" s="35" t="s">
        <v>285</v>
      </c>
      <c r="B191" s="44">
        <v>486</v>
      </c>
      <c r="C191" s="44" t="s">
        <v>286</v>
      </c>
      <c r="D191" s="36" t="s">
        <v>38</v>
      </c>
      <c r="E191" s="37">
        <v>37</v>
      </c>
      <c r="F191" s="36" t="s">
        <v>287</v>
      </c>
      <c r="G191" s="39">
        <v>4</v>
      </c>
      <c r="H191" s="44" t="s">
        <v>65</v>
      </c>
      <c r="I191" s="39">
        <v>20</v>
      </c>
      <c r="J191" s="41">
        <v>37000</v>
      </c>
      <c r="K191" s="41">
        <v>37000</v>
      </c>
      <c r="L191" s="41">
        <v>798396</v>
      </c>
      <c r="M191" s="41">
        <v>106073</v>
      </c>
      <c r="N191" s="41">
        <v>904469</v>
      </c>
      <c r="O191" s="134"/>
    </row>
    <row r="192" spans="1:15" x14ac:dyDescent="0.15">
      <c r="A192" s="35" t="s">
        <v>285</v>
      </c>
      <c r="B192" s="44">
        <v>486</v>
      </c>
      <c r="C192" s="44" t="s">
        <v>286</v>
      </c>
      <c r="D192" s="36" t="s">
        <v>38</v>
      </c>
      <c r="E192" s="37">
        <v>59</v>
      </c>
      <c r="F192" s="36" t="s">
        <v>288</v>
      </c>
      <c r="G192" s="39">
        <v>7</v>
      </c>
      <c r="H192" s="44" t="s">
        <v>65</v>
      </c>
      <c r="I192" s="39">
        <v>21.75</v>
      </c>
      <c r="J192" s="41">
        <v>59000</v>
      </c>
      <c r="K192" s="41">
        <v>59000</v>
      </c>
      <c r="L192" s="41">
        <v>1273117</v>
      </c>
      <c r="M192" s="41">
        <v>305676</v>
      </c>
      <c r="N192" s="41">
        <v>1578793</v>
      </c>
      <c r="O192" s="134"/>
    </row>
    <row r="193" spans="1:15" x14ac:dyDescent="0.15">
      <c r="A193" s="35"/>
      <c r="B193" s="44"/>
      <c r="C193" s="44"/>
      <c r="D193" s="36"/>
      <c r="E193" s="37"/>
      <c r="F193" s="36"/>
      <c r="G193" s="39"/>
      <c r="H193" s="44"/>
      <c r="I193" s="39"/>
      <c r="J193" s="41"/>
      <c r="K193" s="41"/>
      <c r="L193" s="41"/>
      <c r="M193" s="41"/>
      <c r="N193" s="41"/>
      <c r="O193" s="134"/>
    </row>
    <row r="194" spans="1:15" x14ac:dyDescent="0.15">
      <c r="A194" s="35" t="s">
        <v>264</v>
      </c>
      <c r="B194" s="44">
        <v>490</v>
      </c>
      <c r="C194" s="44" t="s">
        <v>289</v>
      </c>
      <c r="D194" s="36" t="s">
        <v>232</v>
      </c>
      <c r="E194" s="37">
        <v>15000000</v>
      </c>
      <c r="F194" s="36" t="s">
        <v>290</v>
      </c>
      <c r="G194" s="39">
        <v>6.25</v>
      </c>
      <c r="H194" s="44" t="s">
        <v>135</v>
      </c>
      <c r="I194" s="39">
        <v>6.25</v>
      </c>
      <c r="J194" s="41">
        <v>15000000000</v>
      </c>
      <c r="K194" s="41">
        <v>0</v>
      </c>
      <c r="L194" s="41">
        <v>0</v>
      </c>
      <c r="M194" s="41"/>
      <c r="N194" s="41"/>
      <c r="O194" s="134"/>
    </row>
    <row r="195" spans="1:15" x14ac:dyDescent="0.15">
      <c r="A195" s="35" t="s">
        <v>264</v>
      </c>
      <c r="B195" s="44">
        <v>490</v>
      </c>
      <c r="C195" s="44" t="s">
        <v>289</v>
      </c>
      <c r="D195" s="36" t="s">
        <v>232</v>
      </c>
      <c r="E195" s="37">
        <v>10000000</v>
      </c>
      <c r="F195" s="36" t="s">
        <v>291</v>
      </c>
      <c r="G195" s="39">
        <v>0</v>
      </c>
      <c r="H195" s="44" t="s">
        <v>135</v>
      </c>
      <c r="I195" s="39">
        <v>6.5</v>
      </c>
      <c r="J195" s="41">
        <v>10000000000</v>
      </c>
      <c r="K195" s="41">
        <v>0</v>
      </c>
      <c r="L195" s="41">
        <v>0</v>
      </c>
      <c r="M195" s="41"/>
      <c r="N195" s="41"/>
      <c r="O195" s="134"/>
    </row>
    <row r="196" spans="1:15" x14ac:dyDescent="0.15">
      <c r="A196" s="35" t="s">
        <v>292</v>
      </c>
      <c r="B196" s="44">
        <v>490</v>
      </c>
      <c r="C196" s="44" t="s">
        <v>293</v>
      </c>
      <c r="D196" s="36" t="s">
        <v>232</v>
      </c>
      <c r="E196" s="37">
        <v>16800000</v>
      </c>
      <c r="F196" s="36" t="s">
        <v>294</v>
      </c>
      <c r="G196" s="39">
        <v>6.5</v>
      </c>
      <c r="H196" s="44" t="s">
        <v>135</v>
      </c>
      <c r="I196" s="39">
        <v>5.75</v>
      </c>
      <c r="J196" s="41">
        <v>16800000000</v>
      </c>
      <c r="K196" s="41">
        <v>0</v>
      </c>
      <c r="L196" s="41">
        <v>0</v>
      </c>
      <c r="M196" s="41"/>
      <c r="N196" s="41"/>
      <c r="O196" s="134"/>
    </row>
    <row r="197" spans="1:15" x14ac:dyDescent="0.15">
      <c r="A197" s="35" t="s">
        <v>292</v>
      </c>
      <c r="B197" s="44">
        <v>490</v>
      </c>
      <c r="C197" s="44" t="s">
        <v>293</v>
      </c>
      <c r="D197" s="36" t="s">
        <v>232</v>
      </c>
      <c r="E197" s="37">
        <v>11200000</v>
      </c>
      <c r="F197" s="36" t="s">
        <v>295</v>
      </c>
      <c r="G197" s="39">
        <v>0</v>
      </c>
      <c r="H197" s="44" t="s">
        <v>135</v>
      </c>
      <c r="I197" s="39">
        <v>6</v>
      </c>
      <c r="J197" s="41">
        <v>11200000000</v>
      </c>
      <c r="K197" s="41">
        <v>0</v>
      </c>
      <c r="L197" s="41">
        <v>0</v>
      </c>
      <c r="M197" s="41"/>
      <c r="N197" s="41"/>
      <c r="O197" s="134"/>
    </row>
    <row r="198" spans="1:15" x14ac:dyDescent="0.15">
      <c r="A198" s="35" t="s">
        <v>62</v>
      </c>
      <c r="B198" s="44">
        <v>495</v>
      </c>
      <c r="C198" s="44" t="s">
        <v>296</v>
      </c>
      <c r="D198" s="36" t="s">
        <v>38</v>
      </c>
      <c r="E198" s="37">
        <v>578.5</v>
      </c>
      <c r="F198" s="36" t="s">
        <v>297</v>
      </c>
      <c r="G198" s="39">
        <v>4</v>
      </c>
      <c r="H198" s="44" t="s">
        <v>65</v>
      </c>
      <c r="I198" s="39">
        <v>19.25</v>
      </c>
      <c r="J198" s="41">
        <v>578500</v>
      </c>
      <c r="K198" s="41">
        <v>431828</v>
      </c>
      <c r="L198" s="41">
        <v>9318097</v>
      </c>
      <c r="M198" s="41">
        <v>91809</v>
      </c>
      <c r="N198" s="41">
        <v>9409906</v>
      </c>
      <c r="O198" s="134"/>
    </row>
    <row r="199" spans="1:15" x14ac:dyDescent="0.15">
      <c r="A199" s="35" t="s">
        <v>62</v>
      </c>
      <c r="B199" s="44">
        <v>495</v>
      </c>
      <c r="C199" s="44" t="s">
        <v>296</v>
      </c>
      <c r="D199" s="36" t="s">
        <v>38</v>
      </c>
      <c r="E199" s="37">
        <v>52.2</v>
      </c>
      <c r="F199" s="36" t="s">
        <v>298</v>
      </c>
      <c r="G199" s="39">
        <v>5</v>
      </c>
      <c r="H199" s="44" t="s">
        <v>65</v>
      </c>
      <c r="I199" s="39">
        <v>19.25</v>
      </c>
      <c r="J199" s="41">
        <v>52200</v>
      </c>
      <c r="K199" s="41">
        <v>52841</v>
      </c>
      <c r="L199" s="41">
        <v>1140217</v>
      </c>
      <c r="M199" s="41">
        <v>13992</v>
      </c>
      <c r="N199" s="41">
        <v>1154209</v>
      </c>
      <c r="O199" s="134"/>
    </row>
    <row r="200" spans="1:15" x14ac:dyDescent="0.15">
      <c r="A200" s="35" t="s">
        <v>66</v>
      </c>
      <c r="B200" s="44">
        <v>495</v>
      </c>
      <c r="C200" s="44" t="s">
        <v>296</v>
      </c>
      <c r="D200" s="36" t="s">
        <v>38</v>
      </c>
      <c r="E200" s="37">
        <v>27.4</v>
      </c>
      <c r="F200" s="36" t="s">
        <v>299</v>
      </c>
      <c r="G200" s="39">
        <v>5.5</v>
      </c>
      <c r="H200" s="44" t="s">
        <v>65</v>
      </c>
      <c r="I200" s="39">
        <v>19.25</v>
      </c>
      <c r="J200" s="41">
        <v>27400</v>
      </c>
      <c r="K200" s="41">
        <v>30908</v>
      </c>
      <c r="L200" s="41">
        <v>666941</v>
      </c>
      <c r="M200" s="41">
        <v>8987</v>
      </c>
      <c r="N200" s="41">
        <v>675928</v>
      </c>
      <c r="O200" s="134"/>
    </row>
    <row r="201" spans="1:15" x14ac:dyDescent="0.15">
      <c r="A201" s="35" t="s">
        <v>66</v>
      </c>
      <c r="B201" s="44">
        <v>495</v>
      </c>
      <c r="C201" s="44" t="s">
        <v>296</v>
      </c>
      <c r="D201" s="36" t="s">
        <v>38</v>
      </c>
      <c r="E201" s="37">
        <v>20.399999999999999</v>
      </c>
      <c r="F201" s="36" t="s">
        <v>300</v>
      </c>
      <c r="G201" s="39">
        <v>6</v>
      </c>
      <c r="H201" s="44" t="s">
        <v>65</v>
      </c>
      <c r="I201" s="39">
        <v>19.25</v>
      </c>
      <c r="J201" s="41">
        <v>20400</v>
      </c>
      <c r="K201" s="41">
        <v>25015</v>
      </c>
      <c r="L201" s="41">
        <v>539780</v>
      </c>
      <c r="M201" s="41">
        <v>7920</v>
      </c>
      <c r="N201" s="41">
        <v>547700</v>
      </c>
      <c r="O201" s="134"/>
    </row>
    <row r="202" spans="1:15" x14ac:dyDescent="0.15">
      <c r="A202" s="35" t="s">
        <v>301</v>
      </c>
      <c r="B202" s="44">
        <v>495</v>
      </c>
      <c r="C202" s="44" t="s">
        <v>296</v>
      </c>
      <c r="D202" s="36" t="s">
        <v>38</v>
      </c>
      <c r="E202" s="37">
        <v>22</v>
      </c>
      <c r="F202" s="57" t="s">
        <v>302</v>
      </c>
      <c r="G202" s="39">
        <v>7</v>
      </c>
      <c r="H202" s="44" t="s">
        <v>65</v>
      </c>
      <c r="I202" s="39">
        <v>19.25</v>
      </c>
      <c r="J202" s="41">
        <v>22000</v>
      </c>
      <c r="K202" s="41">
        <v>27878</v>
      </c>
      <c r="L202" s="41">
        <v>601559</v>
      </c>
      <c r="M202" s="41">
        <v>10261</v>
      </c>
      <c r="N202" s="41">
        <v>611820</v>
      </c>
      <c r="O202" s="134"/>
    </row>
    <row r="203" spans="1:15" x14ac:dyDescent="0.15">
      <c r="A203" s="35" t="s">
        <v>301</v>
      </c>
      <c r="B203" s="44">
        <v>495</v>
      </c>
      <c r="C203" s="44" t="s">
        <v>296</v>
      </c>
      <c r="D203" s="36" t="s">
        <v>38</v>
      </c>
      <c r="E203" s="37">
        <v>31</v>
      </c>
      <c r="F203" s="36" t="s">
        <v>303</v>
      </c>
      <c r="G203" s="39">
        <v>7.5</v>
      </c>
      <c r="H203" s="44" t="s">
        <v>65</v>
      </c>
      <c r="I203" s="39">
        <v>19.25</v>
      </c>
      <c r="J203" s="41">
        <v>31000</v>
      </c>
      <c r="K203" s="41">
        <v>41399</v>
      </c>
      <c r="L203" s="41">
        <v>893318</v>
      </c>
      <c r="M203" s="41">
        <v>16297</v>
      </c>
      <c r="N203" s="41">
        <v>909615</v>
      </c>
      <c r="O203" s="134"/>
    </row>
    <row r="204" spans="1:15" x14ac:dyDescent="0.15">
      <c r="A204" s="35" t="s">
        <v>304</v>
      </c>
      <c r="B204" s="44">
        <v>495</v>
      </c>
      <c r="C204" s="44" t="s">
        <v>305</v>
      </c>
      <c r="D204" s="36" t="s">
        <v>38</v>
      </c>
      <c r="E204" s="37">
        <v>478</v>
      </c>
      <c r="F204" s="36" t="s">
        <v>306</v>
      </c>
      <c r="G204" s="39">
        <v>4</v>
      </c>
      <c r="H204" s="44" t="s">
        <v>65</v>
      </c>
      <c r="I204" s="39">
        <v>18.25</v>
      </c>
      <c r="J204" s="41">
        <v>478000</v>
      </c>
      <c r="K204" s="41">
        <v>382697</v>
      </c>
      <c r="L204" s="41">
        <v>8257935</v>
      </c>
      <c r="M204" s="41">
        <v>81368</v>
      </c>
      <c r="N204" s="41">
        <v>8339303</v>
      </c>
      <c r="O204" s="134"/>
    </row>
    <row r="205" spans="1:15" x14ac:dyDescent="0.15">
      <c r="A205" s="35" t="s">
        <v>307</v>
      </c>
      <c r="B205" s="44">
        <v>495</v>
      </c>
      <c r="C205" s="44" t="s">
        <v>305</v>
      </c>
      <c r="D205" s="36" t="s">
        <v>38</v>
      </c>
      <c r="E205" s="37">
        <v>55</v>
      </c>
      <c r="F205" s="36" t="s">
        <v>308</v>
      </c>
      <c r="G205" s="39">
        <v>5</v>
      </c>
      <c r="H205" s="44" t="s">
        <v>65</v>
      </c>
      <c r="I205" s="39">
        <v>18.25</v>
      </c>
      <c r="J205" s="41">
        <v>55000</v>
      </c>
      <c r="K205" s="41">
        <v>55675</v>
      </c>
      <c r="L205" s="41">
        <v>1201370</v>
      </c>
      <c r="M205" s="41">
        <v>14742</v>
      </c>
      <c r="N205" s="41">
        <v>1216112</v>
      </c>
      <c r="O205" s="134"/>
    </row>
    <row r="206" spans="1:15" x14ac:dyDescent="0.15">
      <c r="A206" s="35" t="s">
        <v>309</v>
      </c>
      <c r="B206" s="44">
        <v>495</v>
      </c>
      <c r="C206" s="44" t="s">
        <v>305</v>
      </c>
      <c r="D206" s="36" t="s">
        <v>38</v>
      </c>
      <c r="E206" s="37">
        <v>18</v>
      </c>
      <c r="F206" s="36" t="s">
        <v>310</v>
      </c>
      <c r="G206" s="39">
        <v>5.5</v>
      </c>
      <c r="H206" s="44" t="s">
        <v>65</v>
      </c>
      <c r="I206" s="39">
        <v>18.25</v>
      </c>
      <c r="J206" s="41">
        <v>18000</v>
      </c>
      <c r="K206" s="41">
        <v>19246</v>
      </c>
      <c r="L206" s="41">
        <v>415295</v>
      </c>
      <c r="M206" s="41">
        <v>5596</v>
      </c>
      <c r="N206" s="41">
        <v>420891</v>
      </c>
      <c r="O206" s="134"/>
    </row>
    <row r="207" spans="1:15" x14ac:dyDescent="0.15">
      <c r="A207" s="35" t="s">
        <v>311</v>
      </c>
      <c r="B207" s="44">
        <v>495</v>
      </c>
      <c r="C207" s="44" t="s">
        <v>305</v>
      </c>
      <c r="D207" s="36" t="s">
        <v>38</v>
      </c>
      <c r="E207" s="37">
        <v>8</v>
      </c>
      <c r="F207" s="36" t="s">
        <v>312</v>
      </c>
      <c r="G207" s="39">
        <v>6</v>
      </c>
      <c r="H207" s="44" t="s">
        <v>65</v>
      </c>
      <c r="I207" s="39">
        <v>18.25</v>
      </c>
      <c r="J207" s="41">
        <v>8000</v>
      </c>
      <c r="K207" s="41">
        <v>9254</v>
      </c>
      <c r="L207" s="41">
        <v>199685</v>
      </c>
      <c r="M207" s="41">
        <v>2930</v>
      </c>
      <c r="N207" s="41">
        <v>202615</v>
      </c>
      <c r="O207" s="134"/>
    </row>
    <row r="208" spans="1:15" x14ac:dyDescent="0.15">
      <c r="A208" s="35" t="s">
        <v>311</v>
      </c>
      <c r="B208" s="44">
        <v>495</v>
      </c>
      <c r="C208" s="44" t="s">
        <v>305</v>
      </c>
      <c r="D208" s="36" t="s">
        <v>38</v>
      </c>
      <c r="E208" s="37">
        <v>15</v>
      </c>
      <c r="F208" s="36" t="s">
        <v>313</v>
      </c>
      <c r="G208" s="39">
        <v>7</v>
      </c>
      <c r="H208" s="44" t="s">
        <v>65</v>
      </c>
      <c r="I208" s="39">
        <v>18.25</v>
      </c>
      <c r="J208" s="41">
        <v>15000</v>
      </c>
      <c r="K208" s="41">
        <v>17764</v>
      </c>
      <c r="L208" s="41">
        <v>383316</v>
      </c>
      <c r="M208" s="41">
        <v>6539</v>
      </c>
      <c r="N208" s="41">
        <v>389855</v>
      </c>
      <c r="O208" s="134"/>
    </row>
    <row r="209" spans="1:15" x14ac:dyDescent="0.15">
      <c r="A209" s="35" t="s">
        <v>311</v>
      </c>
      <c r="B209" s="44">
        <v>495</v>
      </c>
      <c r="C209" s="44" t="s">
        <v>305</v>
      </c>
      <c r="D209" s="36" t="s">
        <v>38</v>
      </c>
      <c r="E209" s="37">
        <v>25</v>
      </c>
      <c r="F209" s="36" t="s">
        <v>314</v>
      </c>
      <c r="G209" s="39">
        <v>7.5</v>
      </c>
      <c r="H209" s="44" t="s">
        <v>65</v>
      </c>
      <c r="I209" s="39">
        <v>18.25</v>
      </c>
      <c r="J209" s="41">
        <v>25000</v>
      </c>
      <c r="K209" s="41">
        <v>31057</v>
      </c>
      <c r="L209" s="41">
        <v>670156</v>
      </c>
      <c r="M209" s="41">
        <v>12226</v>
      </c>
      <c r="N209" s="41">
        <v>682382</v>
      </c>
      <c r="O209" s="134"/>
    </row>
    <row r="210" spans="1:15" x14ac:dyDescent="0.15">
      <c r="A210" s="35" t="s">
        <v>315</v>
      </c>
      <c r="B210" s="44">
        <v>495</v>
      </c>
      <c r="C210" s="44" t="s">
        <v>316</v>
      </c>
      <c r="D210" s="36" t="s">
        <v>38</v>
      </c>
      <c r="E210" s="37">
        <v>402</v>
      </c>
      <c r="F210" s="36" t="s">
        <v>317</v>
      </c>
      <c r="G210" s="39">
        <v>4.7</v>
      </c>
      <c r="H210" s="36" t="s">
        <v>65</v>
      </c>
      <c r="I210" s="39">
        <v>17</v>
      </c>
      <c r="J210" s="58">
        <v>402000</v>
      </c>
      <c r="K210" s="41">
        <v>355378</v>
      </c>
      <c r="L210" s="41">
        <v>7668439</v>
      </c>
      <c r="M210" s="41">
        <v>88557</v>
      </c>
      <c r="N210" s="41">
        <v>7756996</v>
      </c>
      <c r="O210" s="134"/>
    </row>
    <row r="211" spans="1:15" x14ac:dyDescent="0.15">
      <c r="A211" s="35" t="s">
        <v>318</v>
      </c>
      <c r="B211" s="44">
        <v>495</v>
      </c>
      <c r="C211" s="44" t="s">
        <v>316</v>
      </c>
      <c r="D211" s="36" t="s">
        <v>38</v>
      </c>
      <c r="E211" s="37">
        <v>38.200000000000003</v>
      </c>
      <c r="F211" s="36" t="s">
        <v>319</v>
      </c>
      <c r="G211" s="39">
        <v>5.2</v>
      </c>
      <c r="H211" s="36" t="s">
        <v>65</v>
      </c>
      <c r="I211" s="39">
        <v>17</v>
      </c>
      <c r="J211" s="58">
        <v>38200</v>
      </c>
      <c r="K211" s="41">
        <v>38200</v>
      </c>
      <c r="L211" s="41">
        <v>824290</v>
      </c>
      <c r="M211" s="41">
        <v>10512</v>
      </c>
      <c r="N211" s="41">
        <v>834802</v>
      </c>
      <c r="O211" s="134"/>
    </row>
    <row r="212" spans="1:15" x14ac:dyDescent="0.15">
      <c r="A212" s="35" t="s">
        <v>318</v>
      </c>
      <c r="B212" s="44">
        <v>495</v>
      </c>
      <c r="C212" s="44" t="s">
        <v>316</v>
      </c>
      <c r="D212" s="36" t="s">
        <v>38</v>
      </c>
      <c r="E212" s="37">
        <v>12</v>
      </c>
      <c r="F212" s="36" t="s">
        <v>320</v>
      </c>
      <c r="G212" s="39">
        <v>5.2</v>
      </c>
      <c r="H212" s="36" t="s">
        <v>65</v>
      </c>
      <c r="I212" s="39">
        <v>17</v>
      </c>
      <c r="J212" s="58">
        <v>12000</v>
      </c>
      <c r="K212" s="41">
        <v>12308</v>
      </c>
      <c r="L212" s="41">
        <v>265585</v>
      </c>
      <c r="M212" s="41">
        <v>3387</v>
      </c>
      <c r="N212" s="41">
        <v>268972</v>
      </c>
      <c r="O212" s="134"/>
    </row>
    <row r="213" spans="1:15" x14ac:dyDescent="0.15">
      <c r="A213" s="35" t="s">
        <v>318</v>
      </c>
      <c r="B213" s="44">
        <v>495</v>
      </c>
      <c r="C213" s="44" t="s">
        <v>316</v>
      </c>
      <c r="D213" s="36" t="s">
        <v>38</v>
      </c>
      <c r="E213" s="37">
        <v>6</v>
      </c>
      <c r="F213" s="36" t="s">
        <v>321</v>
      </c>
      <c r="G213" s="39">
        <v>5.2</v>
      </c>
      <c r="H213" s="36" t="s">
        <v>65</v>
      </c>
      <c r="I213" s="39">
        <v>17</v>
      </c>
      <c r="J213" s="58">
        <v>6000</v>
      </c>
      <c r="K213" s="41">
        <v>6392</v>
      </c>
      <c r="L213" s="41">
        <v>137928</v>
      </c>
      <c r="M213" s="41">
        <v>1759</v>
      </c>
      <c r="N213" s="41">
        <v>139687</v>
      </c>
      <c r="O213" s="134"/>
    </row>
    <row r="214" spans="1:15" x14ac:dyDescent="0.15">
      <c r="A214" s="35" t="s">
        <v>318</v>
      </c>
      <c r="B214" s="44">
        <v>495</v>
      </c>
      <c r="C214" s="44" t="s">
        <v>316</v>
      </c>
      <c r="D214" s="36" t="s">
        <v>38</v>
      </c>
      <c r="E214" s="37">
        <v>9</v>
      </c>
      <c r="F214" s="36" t="s">
        <v>322</v>
      </c>
      <c r="G214" s="39">
        <v>5.2</v>
      </c>
      <c r="H214" s="36" t="s">
        <v>65</v>
      </c>
      <c r="I214" s="39">
        <v>17</v>
      </c>
      <c r="J214" s="58">
        <v>9000</v>
      </c>
      <c r="K214" s="41">
        <v>9589</v>
      </c>
      <c r="L214" s="41">
        <v>206914</v>
      </c>
      <c r="M214" s="41">
        <v>2639</v>
      </c>
      <c r="N214" s="41">
        <v>209553</v>
      </c>
      <c r="O214" s="134"/>
    </row>
    <row r="215" spans="1:15" x14ac:dyDescent="0.15">
      <c r="A215" s="35" t="s">
        <v>318</v>
      </c>
      <c r="B215" s="44">
        <v>495</v>
      </c>
      <c r="C215" s="44" t="s">
        <v>316</v>
      </c>
      <c r="D215" s="36" t="s">
        <v>38</v>
      </c>
      <c r="E215" s="37">
        <v>27.4</v>
      </c>
      <c r="F215" s="36" t="s">
        <v>323</v>
      </c>
      <c r="G215" s="39">
        <v>5.2</v>
      </c>
      <c r="H215" s="36" t="s">
        <v>65</v>
      </c>
      <c r="I215" s="39">
        <v>17</v>
      </c>
      <c r="J215" s="58">
        <v>27400</v>
      </c>
      <c r="K215" s="41">
        <v>29942</v>
      </c>
      <c r="L215" s="41">
        <v>646096</v>
      </c>
      <c r="M215" s="41">
        <v>8239</v>
      </c>
      <c r="N215" s="41">
        <v>654335</v>
      </c>
      <c r="O215" s="134"/>
    </row>
    <row r="216" spans="1:15" x14ac:dyDescent="0.15">
      <c r="A216" s="35"/>
      <c r="B216" s="44"/>
      <c r="C216" s="44"/>
      <c r="D216" s="36"/>
      <c r="E216" s="37"/>
      <c r="F216" s="36"/>
      <c r="G216" s="39"/>
      <c r="H216" s="44"/>
      <c r="I216" s="39"/>
      <c r="J216" s="41"/>
      <c r="K216" s="41"/>
      <c r="L216" s="41"/>
      <c r="M216" s="41"/>
      <c r="N216" s="41"/>
      <c r="O216" s="134"/>
    </row>
    <row r="217" spans="1:15" x14ac:dyDescent="0.15">
      <c r="A217" s="35" t="s">
        <v>324</v>
      </c>
      <c r="B217" s="44">
        <v>496</v>
      </c>
      <c r="C217" s="44" t="s">
        <v>325</v>
      </c>
      <c r="D217" s="36" t="s">
        <v>232</v>
      </c>
      <c r="E217" s="37">
        <v>55000000</v>
      </c>
      <c r="F217" s="36" t="s">
        <v>326</v>
      </c>
      <c r="G217" s="39">
        <v>8</v>
      </c>
      <c r="H217" s="44" t="s">
        <v>135</v>
      </c>
      <c r="I217" s="39">
        <v>6.5</v>
      </c>
      <c r="J217" s="41"/>
      <c r="K217" s="41"/>
      <c r="L217" s="41"/>
      <c r="M217" s="41"/>
      <c r="N217" s="41"/>
      <c r="O217" s="134"/>
    </row>
    <row r="218" spans="1:15" x14ac:dyDescent="0.15">
      <c r="A218" s="35" t="s">
        <v>324</v>
      </c>
      <c r="B218" s="44">
        <v>496</v>
      </c>
      <c r="C218" s="44" t="s">
        <v>325</v>
      </c>
      <c r="D218" s="36" t="s">
        <v>232</v>
      </c>
      <c r="E218" s="37">
        <v>27200000</v>
      </c>
      <c r="F218" s="36" t="s">
        <v>327</v>
      </c>
      <c r="G218" s="39">
        <v>0</v>
      </c>
      <c r="H218" s="44" t="s">
        <v>135</v>
      </c>
      <c r="I218" s="39">
        <v>6.75</v>
      </c>
      <c r="J218" s="41"/>
      <c r="K218" s="41"/>
      <c r="L218" s="41"/>
      <c r="M218" s="41"/>
      <c r="N218" s="41"/>
      <c r="O218" s="134"/>
    </row>
    <row r="219" spans="1:15" x14ac:dyDescent="0.15">
      <c r="A219" s="35" t="s">
        <v>324</v>
      </c>
      <c r="B219" s="44">
        <v>496</v>
      </c>
      <c r="C219" s="44" t="s">
        <v>325</v>
      </c>
      <c r="D219" s="36" t="s">
        <v>232</v>
      </c>
      <c r="E219" s="37">
        <v>2800000</v>
      </c>
      <c r="F219" s="36" t="s">
        <v>328</v>
      </c>
      <c r="G219" s="39">
        <v>0</v>
      </c>
      <c r="H219" s="44" t="s">
        <v>135</v>
      </c>
      <c r="I219" s="39">
        <v>6.75</v>
      </c>
      <c r="J219" s="41"/>
      <c r="K219" s="41"/>
      <c r="L219" s="41"/>
      <c r="M219" s="41"/>
      <c r="N219" s="41"/>
      <c r="O219" s="134"/>
    </row>
    <row r="220" spans="1:15" x14ac:dyDescent="0.15">
      <c r="A220" s="35" t="s">
        <v>69</v>
      </c>
      <c r="B220" s="44">
        <v>501</v>
      </c>
      <c r="C220" s="44" t="s">
        <v>329</v>
      </c>
      <c r="D220" s="36" t="s">
        <v>38</v>
      </c>
      <c r="E220" s="37">
        <v>156.30000000000001</v>
      </c>
      <c r="F220" s="36" t="s">
        <v>266</v>
      </c>
      <c r="G220" s="39">
        <v>4.1500000000000004</v>
      </c>
      <c r="H220" s="36" t="s">
        <v>57</v>
      </c>
      <c r="I220" s="39">
        <v>7.75</v>
      </c>
      <c r="J220" s="41">
        <v>156300</v>
      </c>
      <c r="K220" s="41">
        <v>84287.67</v>
      </c>
      <c r="L220" s="41">
        <v>1818781</v>
      </c>
      <c r="M220" s="41">
        <v>6060</v>
      </c>
      <c r="N220" s="41">
        <v>1824841</v>
      </c>
      <c r="O220" s="134"/>
    </row>
    <row r="221" spans="1:15" x14ac:dyDescent="0.15">
      <c r="A221" s="35" t="s">
        <v>269</v>
      </c>
      <c r="B221" s="44">
        <v>501</v>
      </c>
      <c r="C221" s="44" t="s">
        <v>329</v>
      </c>
      <c r="D221" s="36" t="s">
        <v>38</v>
      </c>
      <c r="E221" s="37">
        <v>47.1</v>
      </c>
      <c r="F221" s="36" t="s">
        <v>267</v>
      </c>
      <c r="G221" s="39">
        <v>4.5</v>
      </c>
      <c r="H221" s="36" t="s">
        <v>57</v>
      </c>
      <c r="I221" s="39">
        <v>14.75</v>
      </c>
      <c r="J221" s="41">
        <v>47100</v>
      </c>
      <c r="K221" s="41">
        <v>56370.26</v>
      </c>
      <c r="L221" s="41">
        <v>1216372</v>
      </c>
      <c r="M221" s="41">
        <v>0</v>
      </c>
      <c r="N221" s="41">
        <v>1216372</v>
      </c>
      <c r="O221" s="134"/>
    </row>
    <row r="222" spans="1:15" x14ac:dyDescent="0.15">
      <c r="A222" s="35" t="s">
        <v>269</v>
      </c>
      <c r="B222" s="44">
        <v>501</v>
      </c>
      <c r="C222" s="44" t="s">
        <v>329</v>
      </c>
      <c r="D222" s="36" t="s">
        <v>38</v>
      </c>
      <c r="E222" s="37">
        <v>11.4</v>
      </c>
      <c r="F222" s="36" t="s">
        <v>330</v>
      </c>
      <c r="G222" s="39">
        <v>5.5</v>
      </c>
      <c r="H222" s="36" t="s">
        <v>57</v>
      </c>
      <c r="I222" s="39">
        <v>15</v>
      </c>
      <c r="J222" s="41">
        <v>11400</v>
      </c>
      <c r="K222" s="41">
        <v>14184.66</v>
      </c>
      <c r="L222" s="41">
        <v>306080</v>
      </c>
      <c r="M222" s="41">
        <v>0</v>
      </c>
      <c r="N222" s="41">
        <v>306080</v>
      </c>
      <c r="O222" s="134"/>
    </row>
    <row r="223" spans="1:15" x14ac:dyDescent="0.15">
      <c r="A223" s="35" t="s">
        <v>269</v>
      </c>
      <c r="B223" s="44">
        <v>501</v>
      </c>
      <c r="C223" s="44" t="s">
        <v>329</v>
      </c>
      <c r="D223" s="36" t="s">
        <v>38</v>
      </c>
      <c r="E223" s="37">
        <v>58</v>
      </c>
      <c r="F223" s="36" t="s">
        <v>331</v>
      </c>
      <c r="G223" s="39">
        <v>5</v>
      </c>
      <c r="H223" s="36" t="s">
        <v>57</v>
      </c>
      <c r="I223" s="39">
        <v>15.25</v>
      </c>
      <c r="J223" s="41">
        <v>58000</v>
      </c>
      <c r="K223" s="41">
        <v>70781.47</v>
      </c>
      <c r="L223" s="41">
        <v>1527341</v>
      </c>
      <c r="M223" s="41">
        <v>0</v>
      </c>
      <c r="N223" s="41">
        <v>1527341</v>
      </c>
      <c r="O223" s="134"/>
    </row>
    <row r="224" spans="1:15" x14ac:dyDescent="0.15">
      <c r="A224" s="35"/>
      <c r="B224" s="44"/>
      <c r="C224" s="44"/>
      <c r="D224" s="36"/>
      <c r="E224" s="37"/>
      <c r="F224" s="36"/>
      <c r="G224" s="39"/>
      <c r="H224" s="44"/>
      <c r="I224" s="39"/>
      <c r="J224" s="41"/>
      <c r="K224" s="41"/>
      <c r="L224" s="41"/>
      <c r="M224" s="41"/>
      <c r="N224" s="41"/>
      <c r="O224" s="134"/>
    </row>
    <row r="225" spans="1:15" x14ac:dyDescent="0.15">
      <c r="A225" s="35" t="s">
        <v>332</v>
      </c>
      <c r="B225" s="44">
        <v>510</v>
      </c>
      <c r="C225" s="36" t="s">
        <v>333</v>
      </c>
      <c r="D225" s="36" t="s">
        <v>38</v>
      </c>
      <c r="E225" s="37">
        <v>863</v>
      </c>
      <c r="F225" s="36" t="s">
        <v>260</v>
      </c>
      <c r="G225" s="39">
        <v>4</v>
      </c>
      <c r="H225" s="44" t="s">
        <v>65</v>
      </c>
      <c r="I225" s="39">
        <v>18.5</v>
      </c>
      <c r="J225" s="41">
        <v>863000</v>
      </c>
      <c r="K225" s="41">
        <v>676456</v>
      </c>
      <c r="L225" s="41">
        <v>14596743</v>
      </c>
      <c r="M225" s="41">
        <v>143818</v>
      </c>
      <c r="N225" s="41">
        <v>14740561</v>
      </c>
      <c r="O225" s="134"/>
    </row>
    <row r="226" spans="1:15" x14ac:dyDescent="0.15">
      <c r="A226" s="35" t="s">
        <v>332</v>
      </c>
      <c r="B226" s="44">
        <v>510</v>
      </c>
      <c r="C226" s="36" t="s">
        <v>333</v>
      </c>
      <c r="D226" s="36" t="s">
        <v>38</v>
      </c>
      <c r="E226" s="37">
        <v>141</v>
      </c>
      <c r="F226" s="36" t="s">
        <v>263</v>
      </c>
      <c r="G226" s="39">
        <v>4</v>
      </c>
      <c r="H226" s="44" t="s">
        <v>65</v>
      </c>
      <c r="I226" s="39">
        <v>18.5</v>
      </c>
      <c r="J226" s="41">
        <v>141000</v>
      </c>
      <c r="K226" s="41">
        <v>110194</v>
      </c>
      <c r="L226" s="41">
        <v>2377795</v>
      </c>
      <c r="M226" s="41">
        <v>23428</v>
      </c>
      <c r="N226" s="41">
        <v>2401223</v>
      </c>
      <c r="O226" s="134"/>
    </row>
    <row r="227" spans="1:15" x14ac:dyDescent="0.15">
      <c r="A227" s="35" t="s">
        <v>66</v>
      </c>
      <c r="B227" s="44">
        <v>510</v>
      </c>
      <c r="C227" s="36" t="s">
        <v>333</v>
      </c>
      <c r="D227" s="36" t="s">
        <v>38</v>
      </c>
      <c r="E227" s="37">
        <v>45</v>
      </c>
      <c r="F227" s="36" t="s">
        <v>334</v>
      </c>
      <c r="G227" s="39">
        <v>4</v>
      </c>
      <c r="H227" s="44" t="s">
        <v>65</v>
      </c>
      <c r="I227" s="39">
        <v>18.5</v>
      </c>
      <c r="J227" s="41">
        <v>45000</v>
      </c>
      <c r="K227" s="41">
        <v>51621</v>
      </c>
      <c r="L227" s="41">
        <v>1113891</v>
      </c>
      <c r="M227" s="41">
        <v>10975</v>
      </c>
      <c r="N227" s="41">
        <v>1124866</v>
      </c>
      <c r="O227" s="134"/>
    </row>
    <row r="228" spans="1:15" x14ac:dyDescent="0.15">
      <c r="A228" s="35" t="s">
        <v>66</v>
      </c>
      <c r="B228" s="44">
        <v>510</v>
      </c>
      <c r="C228" s="36" t="s">
        <v>333</v>
      </c>
      <c r="D228" s="36" t="s">
        <v>38</v>
      </c>
      <c r="E228" s="37">
        <v>18</v>
      </c>
      <c r="F228" s="36" t="s">
        <v>335</v>
      </c>
      <c r="G228" s="39">
        <v>4</v>
      </c>
      <c r="H228" s="44" t="s">
        <v>65</v>
      </c>
      <c r="I228" s="39">
        <v>18.5</v>
      </c>
      <c r="J228" s="41">
        <v>18000</v>
      </c>
      <c r="K228" s="41">
        <v>20648</v>
      </c>
      <c r="L228" s="41">
        <v>445548</v>
      </c>
      <c r="M228" s="41">
        <v>4390</v>
      </c>
      <c r="N228" s="41">
        <v>449938</v>
      </c>
      <c r="O228" s="134"/>
    </row>
    <row r="229" spans="1:15" x14ac:dyDescent="0.15">
      <c r="A229" s="35" t="s">
        <v>336</v>
      </c>
      <c r="B229" s="44">
        <v>510</v>
      </c>
      <c r="C229" s="36" t="s">
        <v>333</v>
      </c>
      <c r="D229" s="36" t="s">
        <v>38</v>
      </c>
      <c r="E229" s="37">
        <v>46</v>
      </c>
      <c r="F229" s="36" t="s">
        <v>337</v>
      </c>
      <c r="G229" s="39">
        <v>4</v>
      </c>
      <c r="H229" s="44" t="s">
        <v>65</v>
      </c>
      <c r="I229" s="39">
        <v>18.5</v>
      </c>
      <c r="J229" s="41">
        <v>46000</v>
      </c>
      <c r="K229" s="41">
        <v>52768</v>
      </c>
      <c r="L229" s="41">
        <v>1138642</v>
      </c>
      <c r="M229" s="41">
        <v>11219</v>
      </c>
      <c r="N229" s="41">
        <v>1149861</v>
      </c>
      <c r="O229" s="134"/>
    </row>
    <row r="230" spans="1:15" x14ac:dyDescent="0.15">
      <c r="A230" s="35" t="s">
        <v>336</v>
      </c>
      <c r="B230" s="44">
        <v>510</v>
      </c>
      <c r="C230" s="36" t="s">
        <v>333</v>
      </c>
      <c r="D230" s="36" t="s">
        <v>38</v>
      </c>
      <c r="E230" s="37">
        <v>113</v>
      </c>
      <c r="F230" s="36" t="s">
        <v>338</v>
      </c>
      <c r="G230" s="39">
        <v>4</v>
      </c>
      <c r="H230" s="44" t="s">
        <v>65</v>
      </c>
      <c r="I230" s="39">
        <v>18.5</v>
      </c>
      <c r="J230" s="41">
        <v>113000</v>
      </c>
      <c r="K230" s="41">
        <v>129626</v>
      </c>
      <c r="L230" s="41">
        <v>2797104</v>
      </c>
      <c r="M230" s="41">
        <v>27559</v>
      </c>
      <c r="N230" s="41">
        <v>2824663</v>
      </c>
      <c r="O230" s="134"/>
    </row>
    <row r="231" spans="1:15" x14ac:dyDescent="0.15">
      <c r="A231" s="35" t="s">
        <v>230</v>
      </c>
      <c r="B231" s="44">
        <v>511</v>
      </c>
      <c r="C231" s="44" t="s">
        <v>339</v>
      </c>
      <c r="D231" s="36" t="s">
        <v>232</v>
      </c>
      <c r="E231" s="37">
        <v>17160000</v>
      </c>
      <c r="F231" s="36" t="s">
        <v>276</v>
      </c>
      <c r="G231" s="39">
        <v>7</v>
      </c>
      <c r="H231" s="36" t="s">
        <v>135</v>
      </c>
      <c r="I231" s="39">
        <v>6</v>
      </c>
      <c r="J231" s="41">
        <v>17160000000</v>
      </c>
      <c r="K231" s="41">
        <v>11036317578</v>
      </c>
      <c r="L231" s="41">
        <v>11036318</v>
      </c>
      <c r="M231" s="41">
        <v>141854</v>
      </c>
      <c r="N231" s="41">
        <v>11178172</v>
      </c>
      <c r="O231" s="134"/>
    </row>
    <row r="232" spans="1:15" x14ac:dyDescent="0.15">
      <c r="A232" s="35" t="s">
        <v>230</v>
      </c>
      <c r="B232" s="44">
        <v>511</v>
      </c>
      <c r="C232" s="44" t="s">
        <v>339</v>
      </c>
      <c r="D232" s="36" t="s">
        <v>232</v>
      </c>
      <c r="E232" s="37">
        <v>3450000</v>
      </c>
      <c r="F232" s="36" t="s">
        <v>277</v>
      </c>
      <c r="G232" s="39">
        <v>7.7</v>
      </c>
      <c r="H232" s="36" t="s">
        <v>135</v>
      </c>
      <c r="I232" s="39">
        <v>6</v>
      </c>
      <c r="J232" s="41">
        <v>3450000000</v>
      </c>
      <c r="K232" s="41">
        <v>3450000000</v>
      </c>
      <c r="L232" s="41">
        <v>3450000</v>
      </c>
      <c r="M232" s="41">
        <v>48668</v>
      </c>
      <c r="N232" s="41">
        <v>3498668</v>
      </c>
      <c r="O232" s="134"/>
    </row>
    <row r="233" spans="1:15" x14ac:dyDescent="0.15">
      <c r="A233" s="35" t="s">
        <v>234</v>
      </c>
      <c r="B233" s="44">
        <v>511</v>
      </c>
      <c r="C233" s="44" t="s">
        <v>339</v>
      </c>
      <c r="D233" s="36" t="s">
        <v>232</v>
      </c>
      <c r="E233" s="37">
        <v>3596000</v>
      </c>
      <c r="F233" s="36" t="s">
        <v>340</v>
      </c>
      <c r="G233" s="39">
        <v>10</v>
      </c>
      <c r="H233" s="36" t="s">
        <v>135</v>
      </c>
      <c r="I233" s="39">
        <v>6.25</v>
      </c>
      <c r="J233" s="41">
        <v>3596000000</v>
      </c>
      <c r="K233" s="41">
        <v>5019888608</v>
      </c>
      <c r="L233" s="41">
        <v>5019889</v>
      </c>
      <c r="M233" s="41">
        <v>91155</v>
      </c>
      <c r="N233" s="41">
        <v>5111044</v>
      </c>
      <c r="O233" s="134"/>
    </row>
    <row r="234" spans="1:15" x14ac:dyDescent="0.15">
      <c r="A234" s="35"/>
      <c r="B234" s="44"/>
      <c r="C234" s="44"/>
      <c r="D234" s="36"/>
      <c r="E234" s="37"/>
      <c r="F234" s="36"/>
      <c r="G234" s="39"/>
      <c r="H234" s="36"/>
      <c r="I234" s="39"/>
      <c r="J234" s="41"/>
      <c r="K234" s="41"/>
      <c r="L234" s="41"/>
      <c r="M234" s="41"/>
      <c r="N234" s="41"/>
      <c r="O234" s="134"/>
    </row>
    <row r="235" spans="1:15" x14ac:dyDescent="0.15">
      <c r="A235" s="35" t="s">
        <v>258</v>
      </c>
      <c r="B235" s="44">
        <v>514</v>
      </c>
      <c r="C235" s="44" t="s">
        <v>341</v>
      </c>
      <c r="D235" s="36" t="s">
        <v>342</v>
      </c>
      <c r="E235" s="37">
        <v>65000</v>
      </c>
      <c r="F235" s="36" t="s">
        <v>281</v>
      </c>
      <c r="G235" s="39">
        <v>7.61</v>
      </c>
      <c r="H235" s="36" t="s">
        <v>343</v>
      </c>
      <c r="I235" s="39">
        <v>14.5</v>
      </c>
      <c r="J235" s="41">
        <v>65000000</v>
      </c>
      <c r="K235" s="41">
        <v>65000000</v>
      </c>
      <c r="L235" s="41">
        <v>31164900</v>
      </c>
      <c r="M235" s="41">
        <v>204225</v>
      </c>
      <c r="N235" s="41">
        <v>31369125</v>
      </c>
      <c r="O235" s="134"/>
    </row>
    <row r="236" spans="1:15" x14ac:dyDescent="0.15">
      <c r="A236" s="35" t="s">
        <v>344</v>
      </c>
      <c r="B236" s="44">
        <v>514</v>
      </c>
      <c r="C236" s="44" t="s">
        <v>341</v>
      </c>
      <c r="D236" s="36" t="s">
        <v>342</v>
      </c>
      <c r="E236" s="37">
        <v>1</v>
      </c>
      <c r="F236" s="36" t="s">
        <v>345</v>
      </c>
      <c r="G236" s="39">
        <v>7.75</v>
      </c>
      <c r="H236" s="36" t="s">
        <v>343</v>
      </c>
      <c r="I236" s="39">
        <v>15</v>
      </c>
      <c r="J236" s="41">
        <v>1000</v>
      </c>
      <c r="K236" s="41">
        <v>1304.9000000000001</v>
      </c>
      <c r="L236" s="41">
        <v>626</v>
      </c>
      <c r="M236" s="41">
        <v>4</v>
      </c>
      <c r="N236" s="41">
        <v>630</v>
      </c>
      <c r="O236" s="134"/>
    </row>
    <row r="237" spans="1:15" x14ac:dyDescent="0.15">
      <c r="A237" s="35" t="s">
        <v>264</v>
      </c>
      <c r="B237" s="44">
        <v>519</v>
      </c>
      <c r="C237" s="44" t="s">
        <v>346</v>
      </c>
      <c r="D237" s="36" t="s">
        <v>232</v>
      </c>
      <c r="E237" s="37">
        <v>34000000</v>
      </c>
      <c r="F237" s="36" t="s">
        <v>347</v>
      </c>
      <c r="G237" s="39">
        <v>6.5</v>
      </c>
      <c r="H237" s="36" t="s">
        <v>135</v>
      </c>
      <c r="I237" s="39">
        <v>7.25</v>
      </c>
      <c r="J237" s="41">
        <v>34000000000</v>
      </c>
      <c r="K237" s="41">
        <v>34000000000</v>
      </c>
      <c r="L237" s="41">
        <v>34000000</v>
      </c>
      <c r="M237" s="41">
        <v>175930</v>
      </c>
      <c r="N237" s="41">
        <v>34175930</v>
      </c>
      <c r="O237" s="134"/>
    </row>
    <row r="238" spans="1:15" x14ac:dyDescent="0.15">
      <c r="A238" s="35" t="s">
        <v>264</v>
      </c>
      <c r="B238" s="44">
        <v>519</v>
      </c>
      <c r="C238" s="44" t="s">
        <v>346</v>
      </c>
      <c r="D238" s="36" t="s">
        <v>232</v>
      </c>
      <c r="E238" s="37">
        <v>6000000</v>
      </c>
      <c r="F238" s="36" t="s">
        <v>348</v>
      </c>
      <c r="G238" s="39">
        <v>0</v>
      </c>
      <c r="H238" s="36" t="s">
        <v>135</v>
      </c>
      <c r="I238" s="39">
        <v>7.5</v>
      </c>
      <c r="J238" s="41">
        <v>6000000000</v>
      </c>
      <c r="K238" s="41">
        <v>6000000000</v>
      </c>
      <c r="L238" s="41">
        <v>6000000</v>
      </c>
      <c r="M238" s="41">
        <v>0</v>
      </c>
      <c r="N238" s="41">
        <v>6000000</v>
      </c>
      <c r="O238" s="134"/>
    </row>
    <row r="239" spans="1:15" x14ac:dyDescent="0.15">
      <c r="A239" s="35" t="s">
        <v>324</v>
      </c>
      <c r="B239" s="44">
        <v>524</v>
      </c>
      <c r="C239" s="44" t="s">
        <v>349</v>
      </c>
      <c r="D239" s="36" t="s">
        <v>232</v>
      </c>
      <c r="E239" s="37">
        <v>55000000</v>
      </c>
      <c r="F239" s="36" t="s">
        <v>350</v>
      </c>
      <c r="G239" s="39">
        <v>6.5</v>
      </c>
      <c r="H239" s="36" t="s">
        <v>135</v>
      </c>
      <c r="I239" s="39">
        <v>6.5</v>
      </c>
      <c r="J239" s="41"/>
      <c r="K239" s="41"/>
      <c r="L239" s="41"/>
      <c r="M239" s="41"/>
      <c r="N239" s="41"/>
      <c r="O239" s="134"/>
    </row>
    <row r="240" spans="1:15" x14ac:dyDescent="0.15">
      <c r="A240" s="35" t="s">
        <v>324</v>
      </c>
      <c r="B240" s="44">
        <v>524</v>
      </c>
      <c r="C240" s="44" t="s">
        <v>349</v>
      </c>
      <c r="D240" s="36" t="s">
        <v>232</v>
      </c>
      <c r="E240" s="37">
        <v>30000000</v>
      </c>
      <c r="F240" s="36" t="s">
        <v>351</v>
      </c>
      <c r="G240" s="39">
        <v>0</v>
      </c>
      <c r="H240" s="36" t="s">
        <v>135</v>
      </c>
      <c r="I240" s="39">
        <v>6.75</v>
      </c>
      <c r="J240" s="41"/>
      <c r="K240" s="41"/>
      <c r="L240" s="41"/>
      <c r="M240" s="41"/>
      <c r="N240" s="41"/>
      <c r="O240" s="134"/>
    </row>
    <row r="241" spans="1:15" x14ac:dyDescent="0.15">
      <c r="A241" s="35" t="s">
        <v>258</v>
      </c>
      <c r="B241" s="44">
        <v>536</v>
      </c>
      <c r="C241" s="44" t="s">
        <v>352</v>
      </c>
      <c r="D241" s="36" t="s">
        <v>38</v>
      </c>
      <c r="E241" s="37">
        <v>302</v>
      </c>
      <c r="F241" s="36" t="s">
        <v>353</v>
      </c>
      <c r="G241" s="39">
        <v>3.7</v>
      </c>
      <c r="H241" s="36" t="s">
        <v>65</v>
      </c>
      <c r="I241" s="39">
        <v>19.5</v>
      </c>
      <c r="J241" s="41">
        <v>302000</v>
      </c>
      <c r="K241" s="41">
        <v>237717.52</v>
      </c>
      <c r="L241" s="41">
        <v>5129530</v>
      </c>
      <c r="M241" s="41">
        <v>29672</v>
      </c>
      <c r="N241" s="41">
        <v>5159202</v>
      </c>
      <c r="O241" s="134"/>
    </row>
    <row r="242" spans="1:15" x14ac:dyDescent="0.15">
      <c r="A242" s="35" t="s">
        <v>344</v>
      </c>
      <c r="B242" s="44">
        <v>536</v>
      </c>
      <c r="C242" s="44" t="s">
        <v>352</v>
      </c>
      <c r="D242" s="36" t="s">
        <v>38</v>
      </c>
      <c r="E242" s="37">
        <v>19</v>
      </c>
      <c r="F242" s="36" t="s">
        <v>354</v>
      </c>
      <c r="G242" s="39">
        <v>4</v>
      </c>
      <c r="H242" s="36" t="s">
        <v>65</v>
      </c>
      <c r="I242" s="39">
        <v>19.5</v>
      </c>
      <c r="J242" s="41">
        <v>19000</v>
      </c>
      <c r="K242" s="41">
        <v>21163.88</v>
      </c>
      <c r="L242" s="41">
        <v>456680</v>
      </c>
      <c r="M242" s="41">
        <v>2853</v>
      </c>
      <c r="N242" s="41">
        <v>459533</v>
      </c>
      <c r="O242" s="134"/>
    </row>
    <row r="243" spans="1:15" x14ac:dyDescent="0.15">
      <c r="A243" s="35" t="s">
        <v>344</v>
      </c>
      <c r="B243" s="44">
        <v>536</v>
      </c>
      <c r="C243" s="44" t="s">
        <v>352</v>
      </c>
      <c r="D243" s="36" t="s">
        <v>38</v>
      </c>
      <c r="E243" s="37">
        <v>17</v>
      </c>
      <c r="F243" s="36" t="s">
        <v>355</v>
      </c>
      <c r="G243" s="39">
        <v>4.7</v>
      </c>
      <c r="H243" s="36" t="s">
        <v>65</v>
      </c>
      <c r="I243" s="39">
        <v>19.5</v>
      </c>
      <c r="J243" s="41">
        <v>17000</v>
      </c>
      <c r="K243" s="41">
        <v>19288.669999999998</v>
      </c>
      <c r="L243" s="41">
        <v>416216</v>
      </c>
      <c r="M243" s="41">
        <v>3046</v>
      </c>
      <c r="N243" s="41">
        <v>419262</v>
      </c>
      <c r="O243" s="134"/>
    </row>
    <row r="244" spans="1:15" x14ac:dyDescent="0.15">
      <c r="A244" s="35" t="s">
        <v>344</v>
      </c>
      <c r="B244" s="44">
        <v>536</v>
      </c>
      <c r="C244" s="44" t="s">
        <v>352</v>
      </c>
      <c r="D244" s="36" t="s">
        <v>38</v>
      </c>
      <c r="E244" s="37">
        <v>11.5</v>
      </c>
      <c r="F244" s="36" t="s">
        <v>356</v>
      </c>
      <c r="G244" s="39">
        <v>5.5</v>
      </c>
      <c r="H244" s="36" t="s">
        <v>65</v>
      </c>
      <c r="I244" s="39">
        <v>19.5</v>
      </c>
      <c r="J244" s="41">
        <v>11500</v>
      </c>
      <c r="K244" s="41">
        <v>13324.23</v>
      </c>
      <c r="L244" s="41">
        <v>287514</v>
      </c>
      <c r="M244" s="41">
        <v>2454</v>
      </c>
      <c r="N244" s="41">
        <v>289968</v>
      </c>
      <c r="O244" s="134"/>
    </row>
    <row r="245" spans="1:15" x14ac:dyDescent="0.15">
      <c r="A245" s="35" t="s">
        <v>357</v>
      </c>
      <c r="B245" s="44">
        <v>536</v>
      </c>
      <c r="C245" s="44" t="s">
        <v>352</v>
      </c>
      <c r="D245" s="36" t="s">
        <v>38</v>
      </c>
      <c r="E245" s="37">
        <v>20</v>
      </c>
      <c r="F245" s="36" t="s">
        <v>358</v>
      </c>
      <c r="G245" s="39">
        <v>7.5</v>
      </c>
      <c r="H245" s="36" t="s">
        <v>65</v>
      </c>
      <c r="I245" s="39">
        <v>19.5</v>
      </c>
      <c r="J245" s="41">
        <v>20000</v>
      </c>
      <c r="K245" s="41">
        <v>24400.76</v>
      </c>
      <c r="L245" s="41">
        <v>526526</v>
      </c>
      <c r="M245" s="41">
        <v>6081</v>
      </c>
      <c r="N245" s="41">
        <v>532607</v>
      </c>
      <c r="O245" s="134"/>
    </row>
    <row r="246" spans="1:15" x14ac:dyDescent="0.15">
      <c r="A246" s="35"/>
      <c r="B246" s="44"/>
      <c r="C246" s="44"/>
      <c r="D246" s="36"/>
      <c r="E246" s="37"/>
      <c r="F246" s="36"/>
      <c r="G246" s="39"/>
      <c r="H246" s="36"/>
      <c r="I246" s="39"/>
      <c r="J246" s="41"/>
      <c r="K246" s="41"/>
      <c r="L246" s="41"/>
      <c r="M246" s="41"/>
      <c r="N246" s="41"/>
      <c r="O246" s="134"/>
    </row>
    <row r="247" spans="1:15" x14ac:dyDescent="0.15">
      <c r="A247" s="35" t="s">
        <v>69</v>
      </c>
      <c r="B247" s="44">
        <v>557</v>
      </c>
      <c r="C247" s="44" t="s">
        <v>359</v>
      </c>
      <c r="D247" s="36" t="s">
        <v>38</v>
      </c>
      <c r="E247" s="37">
        <v>120.8</v>
      </c>
      <c r="F247" s="36" t="s">
        <v>233</v>
      </c>
      <c r="G247" s="39">
        <v>4.2</v>
      </c>
      <c r="H247" s="36" t="s">
        <v>57</v>
      </c>
      <c r="I247" s="39">
        <v>9.75</v>
      </c>
      <c r="J247" s="41">
        <v>120800</v>
      </c>
      <c r="K247" s="41">
        <v>0</v>
      </c>
      <c r="L247" s="41">
        <v>0</v>
      </c>
      <c r="M247" s="41"/>
      <c r="N247" s="41"/>
      <c r="O247" s="134"/>
    </row>
    <row r="248" spans="1:15" x14ac:dyDescent="0.15">
      <c r="A248" s="35" t="s">
        <v>360</v>
      </c>
      <c r="B248" s="44">
        <v>557</v>
      </c>
      <c r="C248" s="44" t="s">
        <v>359</v>
      </c>
      <c r="D248" s="36" t="s">
        <v>38</v>
      </c>
      <c r="E248" s="37">
        <v>41.9</v>
      </c>
      <c r="F248" s="36" t="s">
        <v>235</v>
      </c>
      <c r="G248" s="39">
        <v>5</v>
      </c>
      <c r="H248" s="36" t="s">
        <v>57</v>
      </c>
      <c r="I248" s="39">
        <v>19.5</v>
      </c>
      <c r="J248" s="41"/>
      <c r="K248" s="41"/>
      <c r="L248" s="41"/>
      <c r="M248" s="41"/>
      <c r="N248" s="41"/>
      <c r="O248" s="134"/>
    </row>
    <row r="249" spans="1:15" x14ac:dyDescent="0.15">
      <c r="A249" s="35" t="s">
        <v>360</v>
      </c>
      <c r="B249" s="44">
        <v>557</v>
      </c>
      <c r="C249" s="44" t="s">
        <v>359</v>
      </c>
      <c r="D249" s="36" t="s">
        <v>38</v>
      </c>
      <c r="E249" s="37">
        <v>11</v>
      </c>
      <c r="F249" s="36" t="s">
        <v>361</v>
      </c>
      <c r="G249" s="39">
        <v>5</v>
      </c>
      <c r="H249" s="36" t="s">
        <v>57</v>
      </c>
      <c r="I249" s="39">
        <v>19.75</v>
      </c>
      <c r="J249" s="41"/>
      <c r="K249" s="41"/>
      <c r="L249" s="41"/>
      <c r="M249" s="41"/>
      <c r="N249" s="41"/>
      <c r="O249" s="134"/>
    </row>
    <row r="250" spans="1:15" x14ac:dyDescent="0.15">
      <c r="A250" s="35" t="s">
        <v>360</v>
      </c>
      <c r="B250" s="44">
        <v>557</v>
      </c>
      <c r="C250" s="44" t="s">
        <v>359</v>
      </c>
      <c r="D250" s="36" t="s">
        <v>38</v>
      </c>
      <c r="E250" s="37">
        <v>64</v>
      </c>
      <c r="F250" s="36" t="s">
        <v>362</v>
      </c>
      <c r="G250" s="39">
        <v>3</v>
      </c>
      <c r="H250" s="36" t="s">
        <v>57</v>
      </c>
      <c r="I250" s="39">
        <v>20</v>
      </c>
      <c r="J250" s="41"/>
      <c r="K250" s="41"/>
      <c r="L250" s="41"/>
      <c r="M250" s="41"/>
      <c r="N250" s="41"/>
      <c r="O250" s="134"/>
    </row>
    <row r="251" spans="1:15" x14ac:dyDescent="0.15">
      <c r="A251" s="35" t="s">
        <v>264</v>
      </c>
      <c r="B251" s="44">
        <v>571</v>
      </c>
      <c r="C251" s="44" t="s">
        <v>363</v>
      </c>
      <c r="D251" s="36" t="s">
        <v>232</v>
      </c>
      <c r="E251" s="37">
        <v>90000000</v>
      </c>
      <c r="F251" s="36" t="s">
        <v>364</v>
      </c>
      <c r="G251" s="39">
        <v>5</v>
      </c>
      <c r="H251" s="36" t="s">
        <v>135</v>
      </c>
      <c r="I251" s="39">
        <v>6.5</v>
      </c>
      <c r="J251" s="41">
        <v>90000000000</v>
      </c>
      <c r="K251" s="41">
        <v>90000000000</v>
      </c>
      <c r="L251" s="41">
        <v>90000000</v>
      </c>
      <c r="M251" s="41">
        <v>360162</v>
      </c>
      <c r="N251" s="41">
        <v>90360162</v>
      </c>
      <c r="O251" s="134"/>
    </row>
    <row r="252" spans="1:15" x14ac:dyDescent="0.15">
      <c r="A252" s="35" t="s">
        <v>264</v>
      </c>
      <c r="B252" s="44">
        <v>571</v>
      </c>
      <c r="C252" s="44" t="s">
        <v>363</v>
      </c>
      <c r="D252" s="36" t="s">
        <v>232</v>
      </c>
      <c r="E252" s="37">
        <v>21495000</v>
      </c>
      <c r="F252" s="36" t="s">
        <v>365</v>
      </c>
      <c r="G252" s="39">
        <v>0</v>
      </c>
      <c r="H252" s="36" t="s">
        <v>135</v>
      </c>
      <c r="I252" s="39">
        <v>6.75</v>
      </c>
      <c r="J252" s="41">
        <v>21495000000</v>
      </c>
      <c r="K252" s="41">
        <v>21495000000</v>
      </c>
      <c r="L252" s="41">
        <v>21495000</v>
      </c>
      <c r="M252" s="41">
        <v>0</v>
      </c>
      <c r="N252" s="41">
        <v>21495000</v>
      </c>
      <c r="O252" s="134"/>
    </row>
    <row r="253" spans="1:15" x14ac:dyDescent="0.15">
      <c r="A253" s="35" t="s">
        <v>264</v>
      </c>
      <c r="B253" s="44">
        <v>571</v>
      </c>
      <c r="C253" s="44" t="s">
        <v>363</v>
      </c>
      <c r="D253" s="36" t="s">
        <v>232</v>
      </c>
      <c r="E253" s="37">
        <v>3500000</v>
      </c>
      <c r="F253" s="36" t="s">
        <v>366</v>
      </c>
      <c r="G253" s="39">
        <v>0</v>
      </c>
      <c r="H253" s="36" t="s">
        <v>135</v>
      </c>
      <c r="I253" s="39">
        <v>6.75</v>
      </c>
      <c r="J253" s="41">
        <v>3500000000</v>
      </c>
      <c r="K253" s="41">
        <v>3500000000</v>
      </c>
      <c r="L253" s="41">
        <v>3500000</v>
      </c>
      <c r="M253" s="41">
        <v>0</v>
      </c>
      <c r="N253" s="41">
        <v>3500000</v>
      </c>
      <c r="O253" s="134"/>
    </row>
    <row r="254" spans="1:15" x14ac:dyDescent="0.15">
      <c r="A254" s="35" t="s">
        <v>264</v>
      </c>
      <c r="B254" s="44">
        <v>571</v>
      </c>
      <c r="C254" s="44" t="s">
        <v>363</v>
      </c>
      <c r="D254" s="36" t="s">
        <v>232</v>
      </c>
      <c r="E254" s="37">
        <v>5000</v>
      </c>
      <c r="F254" s="36" t="s">
        <v>367</v>
      </c>
      <c r="G254" s="39">
        <v>0</v>
      </c>
      <c r="H254" s="36" t="s">
        <v>135</v>
      </c>
      <c r="I254" s="39">
        <v>6.75</v>
      </c>
      <c r="J254" s="41">
        <v>5000000</v>
      </c>
      <c r="K254" s="41">
        <v>5000000</v>
      </c>
      <c r="L254" s="41">
        <v>5000</v>
      </c>
      <c r="M254" s="41">
        <v>0</v>
      </c>
      <c r="N254" s="41">
        <v>5000</v>
      </c>
      <c r="O254" s="134"/>
    </row>
    <row r="255" spans="1:15" x14ac:dyDescent="0.15">
      <c r="A255" s="35"/>
      <c r="B255" s="44"/>
      <c r="C255" s="44"/>
      <c r="D255" s="36"/>
      <c r="E255" s="37"/>
      <c r="F255" s="36"/>
      <c r="G255" s="39"/>
      <c r="H255" s="36"/>
      <c r="I255" s="39"/>
      <c r="J255" s="39"/>
      <c r="K255" s="41"/>
      <c r="L255" s="41"/>
      <c r="M255" s="41"/>
      <c r="N255" s="41"/>
      <c r="O255" s="134"/>
    </row>
    <row r="256" spans="1:15" x14ac:dyDescent="0.15">
      <c r="A256" s="35" t="s">
        <v>332</v>
      </c>
      <c r="B256" s="44">
        <v>582</v>
      </c>
      <c r="C256" s="44" t="s">
        <v>368</v>
      </c>
      <c r="D256" s="36" t="s">
        <v>38</v>
      </c>
      <c r="E256" s="37">
        <v>750</v>
      </c>
      <c r="F256" s="36" t="s">
        <v>353</v>
      </c>
      <c r="G256" s="39">
        <v>4.5</v>
      </c>
      <c r="H256" s="36" t="s">
        <v>65</v>
      </c>
      <c r="I256" s="39">
        <v>18.5</v>
      </c>
      <c r="J256" s="41">
        <v>750000</v>
      </c>
      <c r="K256" s="41">
        <v>686552</v>
      </c>
      <c r="L256" s="41">
        <v>14814598</v>
      </c>
      <c r="M256" s="41">
        <v>163928</v>
      </c>
      <c r="N256" s="41">
        <v>14978526</v>
      </c>
      <c r="O256" s="134"/>
    </row>
    <row r="257" spans="1:15" x14ac:dyDescent="0.15">
      <c r="A257" s="35" t="s">
        <v>336</v>
      </c>
      <c r="B257" s="44">
        <v>582</v>
      </c>
      <c r="C257" s="44" t="s">
        <v>368</v>
      </c>
      <c r="D257" s="36" t="s">
        <v>38</v>
      </c>
      <c r="E257" s="37">
        <v>45</v>
      </c>
      <c r="F257" s="36" t="s">
        <v>354</v>
      </c>
      <c r="G257" s="39">
        <v>4.5</v>
      </c>
      <c r="H257" s="36" t="s">
        <v>65</v>
      </c>
      <c r="I257" s="39">
        <v>18.5</v>
      </c>
      <c r="J257" s="41">
        <v>45000</v>
      </c>
      <c r="K257" s="41">
        <v>40772</v>
      </c>
      <c r="L257" s="41">
        <v>879789</v>
      </c>
      <c r="M257" s="41">
        <v>9734</v>
      </c>
      <c r="N257" s="41">
        <v>889523</v>
      </c>
      <c r="O257" s="134"/>
    </row>
    <row r="258" spans="1:15" x14ac:dyDescent="0.15">
      <c r="A258" s="35" t="s">
        <v>336</v>
      </c>
      <c r="B258" s="44">
        <v>582</v>
      </c>
      <c r="C258" s="44" t="s">
        <v>368</v>
      </c>
      <c r="D258" s="36" t="s">
        <v>38</v>
      </c>
      <c r="E258" s="37">
        <v>19</v>
      </c>
      <c r="F258" s="36" t="s">
        <v>355</v>
      </c>
      <c r="G258" s="39">
        <v>4.5</v>
      </c>
      <c r="H258" s="36" t="s">
        <v>65</v>
      </c>
      <c r="I258" s="39">
        <v>18.5</v>
      </c>
      <c r="J258" s="41">
        <v>19000</v>
      </c>
      <c r="K258" s="41">
        <v>20521</v>
      </c>
      <c r="L258" s="41">
        <v>442807</v>
      </c>
      <c r="M258" s="41">
        <v>4900</v>
      </c>
      <c r="N258" s="41">
        <v>447707</v>
      </c>
      <c r="O258" s="134"/>
    </row>
    <row r="259" spans="1:15" x14ac:dyDescent="0.15">
      <c r="A259" s="35" t="s">
        <v>336</v>
      </c>
      <c r="B259" s="44">
        <v>582</v>
      </c>
      <c r="C259" s="44" t="s">
        <v>368</v>
      </c>
      <c r="D259" s="36" t="s">
        <v>38</v>
      </c>
      <c r="E259" s="37">
        <v>9</v>
      </c>
      <c r="F259" s="36" t="s">
        <v>356</v>
      </c>
      <c r="G259" s="39">
        <v>4.5</v>
      </c>
      <c r="H259" s="36" t="s">
        <v>65</v>
      </c>
      <c r="I259" s="39">
        <v>18.5</v>
      </c>
      <c r="J259" s="41">
        <v>9000</v>
      </c>
      <c r="K259" s="41">
        <v>9721</v>
      </c>
      <c r="L259" s="41">
        <v>209762</v>
      </c>
      <c r="M259" s="41">
        <v>2321</v>
      </c>
      <c r="N259" s="41">
        <v>212083</v>
      </c>
      <c r="O259" s="134"/>
    </row>
    <row r="260" spans="1:15" x14ac:dyDescent="0.15">
      <c r="A260" s="35" t="s">
        <v>336</v>
      </c>
      <c r="B260" s="44">
        <v>582</v>
      </c>
      <c r="C260" s="44" t="s">
        <v>368</v>
      </c>
      <c r="D260" s="36" t="s">
        <v>38</v>
      </c>
      <c r="E260" s="37">
        <v>24.6</v>
      </c>
      <c r="F260" s="36" t="s">
        <v>358</v>
      </c>
      <c r="G260" s="39">
        <v>4.5</v>
      </c>
      <c r="H260" s="36" t="s">
        <v>65</v>
      </c>
      <c r="I260" s="39">
        <v>18.5</v>
      </c>
      <c r="J260" s="41">
        <v>24600</v>
      </c>
      <c r="K260" s="41">
        <v>26570</v>
      </c>
      <c r="L260" s="41">
        <v>573334</v>
      </c>
      <c r="M260" s="41">
        <v>6344</v>
      </c>
      <c r="N260" s="41">
        <v>579678</v>
      </c>
      <c r="O260" s="134"/>
    </row>
    <row r="261" spans="1:15" x14ac:dyDescent="0.15">
      <c r="A261" s="35" t="s">
        <v>336</v>
      </c>
      <c r="B261" s="44">
        <v>582</v>
      </c>
      <c r="C261" s="44" t="s">
        <v>368</v>
      </c>
      <c r="D261" s="36" t="s">
        <v>38</v>
      </c>
      <c r="E261" s="37">
        <v>112.4</v>
      </c>
      <c r="F261" s="36" t="s">
        <v>369</v>
      </c>
      <c r="G261" s="39">
        <v>4.5</v>
      </c>
      <c r="H261" s="36" t="s">
        <v>65</v>
      </c>
      <c r="I261" s="39">
        <v>18.5</v>
      </c>
      <c r="J261" s="41">
        <v>112400</v>
      </c>
      <c r="K261" s="41">
        <v>121400</v>
      </c>
      <c r="L261" s="41">
        <v>2619601</v>
      </c>
      <c r="M261" s="41">
        <v>28985</v>
      </c>
      <c r="N261" s="41">
        <v>2648586</v>
      </c>
      <c r="O261" s="134"/>
    </row>
    <row r="262" spans="1:15" x14ac:dyDescent="0.15">
      <c r="A262" s="35"/>
      <c r="B262" s="44"/>
      <c r="C262" s="44"/>
      <c r="D262" s="36"/>
      <c r="E262" s="37"/>
      <c r="F262" s="36"/>
      <c r="G262" s="39"/>
      <c r="H262" s="36"/>
      <c r="I262" s="39"/>
      <c r="J262" s="39"/>
      <c r="K262" s="41"/>
      <c r="L262" s="41"/>
      <c r="M262" s="41"/>
      <c r="N262" s="41"/>
      <c r="O262" s="134"/>
    </row>
    <row r="263" spans="1:15" x14ac:dyDescent="0.15">
      <c r="A263" s="35" t="s">
        <v>264</v>
      </c>
      <c r="B263" s="44">
        <v>602</v>
      </c>
      <c r="C263" s="44" t="s">
        <v>370</v>
      </c>
      <c r="D263" s="36" t="s">
        <v>232</v>
      </c>
      <c r="E263" s="37">
        <v>34500000</v>
      </c>
      <c r="F263" s="36" t="s">
        <v>371</v>
      </c>
      <c r="G263" s="39">
        <v>6</v>
      </c>
      <c r="H263" s="36" t="s">
        <v>135</v>
      </c>
      <c r="I263" s="39">
        <v>6.75</v>
      </c>
      <c r="J263" s="41">
        <v>34500000000</v>
      </c>
      <c r="K263" s="41">
        <v>34500000000</v>
      </c>
      <c r="L263" s="41">
        <v>34500000</v>
      </c>
      <c r="M263" s="41">
        <v>500621</v>
      </c>
      <c r="N263" s="41">
        <v>35000621</v>
      </c>
      <c r="O263" s="134"/>
    </row>
    <row r="264" spans="1:15" x14ac:dyDescent="0.15">
      <c r="A264" s="35" t="s">
        <v>372</v>
      </c>
      <c r="B264" s="44">
        <v>602</v>
      </c>
      <c r="C264" s="44" t="s">
        <v>370</v>
      </c>
      <c r="D264" s="36" t="s">
        <v>232</v>
      </c>
      <c r="E264" s="37">
        <v>30500000</v>
      </c>
      <c r="F264" s="36" t="s">
        <v>373</v>
      </c>
      <c r="G264" s="39">
        <v>1</v>
      </c>
      <c r="H264" s="36" t="s">
        <v>135</v>
      </c>
      <c r="I264" s="39">
        <v>7</v>
      </c>
      <c r="J264" s="41">
        <v>30500000000</v>
      </c>
      <c r="K264" s="41">
        <v>30958640700</v>
      </c>
      <c r="L264" s="41">
        <v>30958641</v>
      </c>
      <c r="M264" s="41">
        <v>76253</v>
      </c>
      <c r="N264" s="41">
        <v>31034894</v>
      </c>
      <c r="O264" s="134"/>
    </row>
    <row r="265" spans="1:15" x14ac:dyDescent="0.15">
      <c r="A265" s="35" t="s">
        <v>258</v>
      </c>
      <c r="B265" s="44">
        <v>607</v>
      </c>
      <c r="C265" s="44" t="s">
        <v>374</v>
      </c>
      <c r="D265" s="36" t="s">
        <v>232</v>
      </c>
      <c r="E265" s="37">
        <v>52800000</v>
      </c>
      <c r="F265" s="36" t="s">
        <v>290</v>
      </c>
      <c r="G265" s="39">
        <v>7.5</v>
      </c>
      <c r="H265" s="36" t="s">
        <v>135</v>
      </c>
      <c r="I265" s="39">
        <v>9.75</v>
      </c>
      <c r="J265" s="41">
        <v>52800000000</v>
      </c>
      <c r="K265" s="41">
        <v>52800000000</v>
      </c>
      <c r="L265" s="41">
        <v>52800000</v>
      </c>
      <c r="M265" s="41">
        <v>609799</v>
      </c>
      <c r="N265" s="41">
        <v>53409799</v>
      </c>
      <c r="O265" s="134"/>
    </row>
    <row r="266" spans="1:15" x14ac:dyDescent="0.15">
      <c r="A266" s="35" t="s">
        <v>258</v>
      </c>
      <c r="B266" s="44">
        <v>607</v>
      </c>
      <c r="C266" s="44" t="s">
        <v>374</v>
      </c>
      <c r="D266" s="36" t="s">
        <v>232</v>
      </c>
      <c r="E266" s="37">
        <v>2700000</v>
      </c>
      <c r="F266" s="36" t="s">
        <v>375</v>
      </c>
      <c r="G266" s="39">
        <v>9</v>
      </c>
      <c r="H266" s="36" t="s">
        <v>135</v>
      </c>
      <c r="I266" s="39">
        <v>9.75</v>
      </c>
      <c r="J266" s="41">
        <v>2700000000</v>
      </c>
      <c r="K266" s="41">
        <v>2700000000</v>
      </c>
      <c r="L266" s="41">
        <v>2700000</v>
      </c>
      <c r="M266" s="41">
        <v>37209</v>
      </c>
      <c r="N266" s="41">
        <v>2737209</v>
      </c>
      <c r="O266" s="134"/>
    </row>
    <row r="267" spans="1:15" x14ac:dyDescent="0.15">
      <c r="A267" s="35" t="s">
        <v>258</v>
      </c>
      <c r="B267" s="44">
        <v>607</v>
      </c>
      <c r="C267" s="44" t="s">
        <v>374</v>
      </c>
      <c r="D267" s="36" t="s">
        <v>232</v>
      </c>
      <c r="E267" s="37">
        <v>4500000</v>
      </c>
      <c r="F267" s="36" t="s">
        <v>291</v>
      </c>
      <c r="G267" s="39">
        <v>0</v>
      </c>
      <c r="H267" s="36" t="s">
        <v>135</v>
      </c>
      <c r="I267" s="39">
        <v>10</v>
      </c>
      <c r="J267" s="41">
        <v>4500000000</v>
      </c>
      <c r="K267" s="41">
        <v>4500000000</v>
      </c>
      <c r="L267" s="41">
        <v>4500000</v>
      </c>
      <c r="M267" s="41">
        <v>0</v>
      </c>
      <c r="N267" s="41">
        <v>4500000</v>
      </c>
      <c r="O267" s="134"/>
    </row>
    <row r="268" spans="1:15" x14ac:dyDescent="0.15">
      <c r="A268" s="35"/>
      <c r="B268" s="44"/>
      <c r="C268" s="44"/>
      <c r="D268" s="36"/>
      <c r="E268" s="37"/>
      <c r="F268" s="36"/>
      <c r="G268" s="39"/>
      <c r="H268" s="36"/>
      <c r="I268" s="39"/>
      <c r="J268" s="39"/>
      <c r="K268" s="41"/>
      <c r="L268" s="41"/>
      <c r="M268" s="41"/>
      <c r="N268" s="41"/>
      <c r="O268" s="134"/>
    </row>
    <row r="269" spans="1:15" x14ac:dyDescent="0.15">
      <c r="A269" s="35" t="s">
        <v>264</v>
      </c>
      <c r="B269" s="44">
        <v>612</v>
      </c>
      <c r="C269" s="44" t="s">
        <v>376</v>
      </c>
      <c r="D269" s="36" t="s">
        <v>232</v>
      </c>
      <c r="E269" s="37">
        <v>34500000</v>
      </c>
      <c r="F269" s="36" t="s">
        <v>377</v>
      </c>
      <c r="G269" s="39">
        <v>6</v>
      </c>
      <c r="H269" s="36" t="s">
        <v>135</v>
      </c>
      <c r="I269" s="39">
        <v>7.25</v>
      </c>
      <c r="J269" s="41">
        <v>34500000000</v>
      </c>
      <c r="K269" s="41">
        <v>34500000000</v>
      </c>
      <c r="L269" s="41">
        <v>34500000</v>
      </c>
      <c r="M269" s="41">
        <v>165080</v>
      </c>
      <c r="N269" s="41">
        <v>34665080</v>
      </c>
      <c r="O269" s="134"/>
    </row>
    <row r="270" spans="1:15" x14ac:dyDescent="0.15">
      <c r="A270" s="35" t="s">
        <v>264</v>
      </c>
      <c r="B270" s="44">
        <v>612</v>
      </c>
      <c r="C270" s="44" t="s">
        <v>376</v>
      </c>
      <c r="D270" s="36" t="s">
        <v>232</v>
      </c>
      <c r="E270" s="37">
        <v>10500000</v>
      </c>
      <c r="F270" s="36" t="s">
        <v>378</v>
      </c>
      <c r="G270" s="39">
        <v>0</v>
      </c>
      <c r="H270" s="36" t="s">
        <v>135</v>
      </c>
      <c r="I270" s="39">
        <v>7.5</v>
      </c>
      <c r="J270" s="41">
        <v>10500000000</v>
      </c>
      <c r="K270" s="41">
        <v>10500000000</v>
      </c>
      <c r="L270" s="41">
        <v>10500000</v>
      </c>
      <c r="M270" s="41">
        <v>0</v>
      </c>
      <c r="N270" s="41">
        <v>10500000</v>
      </c>
      <c r="O270" s="134"/>
    </row>
    <row r="271" spans="1:15" x14ac:dyDescent="0.15">
      <c r="A271" s="35" t="s">
        <v>264</v>
      </c>
      <c r="B271" s="44">
        <v>614</v>
      </c>
      <c r="C271" s="44" t="s">
        <v>379</v>
      </c>
      <c r="D271" s="36" t="s">
        <v>232</v>
      </c>
      <c r="E271" s="37">
        <v>13500000</v>
      </c>
      <c r="F271" s="36" t="s">
        <v>380</v>
      </c>
      <c r="G271" s="39">
        <v>6.5</v>
      </c>
      <c r="H271" s="36" t="s">
        <v>135</v>
      </c>
      <c r="I271" s="39">
        <v>6.5</v>
      </c>
      <c r="J271" s="41">
        <v>13500000000</v>
      </c>
      <c r="K271" s="41">
        <v>13500000000</v>
      </c>
      <c r="L271" s="41">
        <v>13500000</v>
      </c>
      <c r="M271" s="41">
        <v>211840</v>
      </c>
      <c r="N271" s="41">
        <v>13711840</v>
      </c>
      <c r="O271" s="134"/>
    </row>
    <row r="272" spans="1:15" x14ac:dyDescent="0.15">
      <c r="A272" s="35" t="s">
        <v>264</v>
      </c>
      <c r="B272" s="44">
        <v>614</v>
      </c>
      <c r="C272" s="44" t="s">
        <v>379</v>
      </c>
      <c r="D272" s="36" t="s">
        <v>232</v>
      </c>
      <c r="E272" s="37">
        <v>10500000</v>
      </c>
      <c r="F272" s="36" t="s">
        <v>381</v>
      </c>
      <c r="G272" s="39">
        <v>0</v>
      </c>
      <c r="H272" s="36" t="s">
        <v>135</v>
      </c>
      <c r="I272" s="39">
        <v>6.75</v>
      </c>
      <c r="J272" s="41">
        <v>10500000000</v>
      </c>
      <c r="K272" s="41">
        <v>10500000000</v>
      </c>
      <c r="L272" s="41">
        <v>10500000</v>
      </c>
      <c r="M272" s="41">
        <v>0</v>
      </c>
      <c r="N272" s="41">
        <v>10500000</v>
      </c>
      <c r="O272" s="134"/>
    </row>
    <row r="273" spans="1:15" x14ac:dyDescent="0.15">
      <c r="A273" s="35"/>
      <c r="B273" s="44"/>
      <c r="C273" s="44"/>
      <c r="D273" s="36"/>
      <c r="E273" s="37"/>
      <c r="F273" s="36"/>
      <c r="G273" s="39"/>
      <c r="H273" s="36"/>
      <c r="I273" s="39"/>
      <c r="J273" s="41"/>
      <c r="K273" s="41"/>
      <c r="L273" s="41"/>
      <c r="M273" s="41"/>
      <c r="N273" s="41"/>
      <c r="O273" s="134"/>
    </row>
    <row r="274" spans="1:15" x14ac:dyDescent="0.15">
      <c r="A274" s="35" t="s">
        <v>382</v>
      </c>
      <c r="B274" s="44">
        <v>626</v>
      </c>
      <c r="C274" s="44" t="s">
        <v>383</v>
      </c>
      <c r="D274" s="36" t="s">
        <v>342</v>
      </c>
      <c r="E274" s="37">
        <v>100000</v>
      </c>
      <c r="F274" s="36" t="s">
        <v>384</v>
      </c>
      <c r="G274" s="39">
        <v>0</v>
      </c>
      <c r="H274" s="36" t="s">
        <v>261</v>
      </c>
      <c r="I274" s="39">
        <v>0.5</v>
      </c>
      <c r="J274" s="41"/>
      <c r="K274" s="41"/>
      <c r="L274" s="41"/>
      <c r="M274" s="41"/>
      <c r="N274" s="41"/>
      <c r="O274" s="134"/>
    </row>
    <row r="275" spans="1:15" x14ac:dyDescent="0.15">
      <c r="A275" s="35" t="s">
        <v>382</v>
      </c>
      <c r="B275" s="44">
        <v>626</v>
      </c>
      <c r="C275" s="44" t="s">
        <v>383</v>
      </c>
      <c r="D275" s="36" t="s">
        <v>342</v>
      </c>
      <c r="E275" s="37">
        <v>100000</v>
      </c>
      <c r="F275" s="36" t="s">
        <v>385</v>
      </c>
      <c r="G275" s="39">
        <v>0</v>
      </c>
      <c r="H275" s="36" t="s">
        <v>261</v>
      </c>
      <c r="I275" s="39">
        <v>0.25</v>
      </c>
      <c r="J275" s="41"/>
      <c r="K275" s="41"/>
      <c r="L275" s="41"/>
      <c r="M275" s="41"/>
      <c r="N275" s="41"/>
      <c r="O275" s="134"/>
    </row>
    <row r="276" spans="1:15" x14ac:dyDescent="0.15">
      <c r="A276" s="35" t="s">
        <v>264</v>
      </c>
      <c r="B276" s="44">
        <v>628</v>
      </c>
      <c r="C276" s="44" t="s">
        <v>386</v>
      </c>
      <c r="D276" s="36" t="s">
        <v>232</v>
      </c>
      <c r="E276" s="37">
        <v>33500000</v>
      </c>
      <c r="F276" s="36" t="s">
        <v>387</v>
      </c>
      <c r="G276" s="39">
        <v>6.5</v>
      </c>
      <c r="H276" s="36" t="s">
        <v>135</v>
      </c>
      <c r="I276" s="39">
        <v>7.25</v>
      </c>
      <c r="J276" s="41">
        <v>33500000000</v>
      </c>
      <c r="K276" s="41">
        <v>33500000000</v>
      </c>
      <c r="L276" s="41">
        <v>33500000</v>
      </c>
      <c r="M276" s="41">
        <v>173343</v>
      </c>
      <c r="N276" s="41">
        <v>33673343</v>
      </c>
      <c r="O276" s="134"/>
    </row>
    <row r="277" spans="1:15" x14ac:dyDescent="0.15">
      <c r="A277" s="35" t="s">
        <v>264</v>
      </c>
      <c r="B277" s="44">
        <v>628</v>
      </c>
      <c r="C277" s="44" t="s">
        <v>386</v>
      </c>
      <c r="D277" s="36" t="s">
        <v>232</v>
      </c>
      <c r="E277" s="37">
        <v>6500000</v>
      </c>
      <c r="F277" s="36" t="s">
        <v>388</v>
      </c>
      <c r="G277" s="39">
        <v>0</v>
      </c>
      <c r="H277" s="36" t="s">
        <v>135</v>
      </c>
      <c r="I277" s="39">
        <v>7.5</v>
      </c>
      <c r="J277" s="41">
        <v>6500000000</v>
      </c>
      <c r="K277" s="41">
        <v>6500000000</v>
      </c>
      <c r="L277" s="41">
        <v>6500000</v>
      </c>
      <c r="M277" s="41">
        <v>0</v>
      </c>
      <c r="N277" s="41">
        <v>6500000</v>
      </c>
      <c r="O277" s="134"/>
    </row>
    <row r="278" spans="1:15" x14ac:dyDescent="0.15">
      <c r="A278" s="35" t="s">
        <v>264</v>
      </c>
      <c r="B278" s="44">
        <v>631</v>
      </c>
      <c r="C278" s="44" t="s">
        <v>389</v>
      </c>
      <c r="D278" s="36" t="s">
        <v>232</v>
      </c>
      <c r="E278" s="37">
        <v>25000000</v>
      </c>
      <c r="F278" s="36" t="s">
        <v>390</v>
      </c>
      <c r="G278" s="39">
        <v>6.5</v>
      </c>
      <c r="H278" s="36" t="s">
        <v>135</v>
      </c>
      <c r="I278" s="39">
        <v>6</v>
      </c>
      <c r="J278" s="41">
        <v>25000000000</v>
      </c>
      <c r="K278" s="41">
        <v>25000000000</v>
      </c>
      <c r="L278" s="41">
        <v>25000000</v>
      </c>
      <c r="M278" s="41">
        <v>129360</v>
      </c>
      <c r="N278" s="41">
        <v>25129360</v>
      </c>
      <c r="O278" s="134"/>
    </row>
    <row r="279" spans="1:15" x14ac:dyDescent="0.15">
      <c r="A279" s="35" t="s">
        <v>324</v>
      </c>
      <c r="B279" s="44">
        <v>631</v>
      </c>
      <c r="C279" s="44" t="s">
        <v>389</v>
      </c>
      <c r="D279" s="36" t="s">
        <v>232</v>
      </c>
      <c r="E279" s="37">
        <v>3500000</v>
      </c>
      <c r="F279" s="36" t="s">
        <v>391</v>
      </c>
      <c r="G279" s="39">
        <v>7</v>
      </c>
      <c r="H279" s="36" t="s">
        <v>135</v>
      </c>
      <c r="I279" s="39">
        <v>6</v>
      </c>
      <c r="J279" s="41"/>
      <c r="K279" s="41"/>
      <c r="L279" s="41"/>
      <c r="M279" s="41"/>
      <c r="N279" s="41"/>
      <c r="O279" s="134"/>
    </row>
    <row r="280" spans="1:15" x14ac:dyDescent="0.15">
      <c r="A280" s="35" t="s">
        <v>264</v>
      </c>
      <c r="B280" s="44">
        <v>631</v>
      </c>
      <c r="C280" s="44" t="s">
        <v>389</v>
      </c>
      <c r="D280" s="36" t="s">
        <v>232</v>
      </c>
      <c r="E280" s="37">
        <v>10000</v>
      </c>
      <c r="F280" s="36" t="s">
        <v>392</v>
      </c>
      <c r="G280" s="39">
        <v>0</v>
      </c>
      <c r="H280" s="36" t="s">
        <v>135</v>
      </c>
      <c r="I280" s="39">
        <v>6.25</v>
      </c>
      <c r="J280" s="41">
        <v>10000000</v>
      </c>
      <c r="K280" s="41">
        <v>10000000</v>
      </c>
      <c r="L280" s="41">
        <v>10000</v>
      </c>
      <c r="M280" s="41">
        <v>0</v>
      </c>
      <c r="N280" s="41">
        <v>10000</v>
      </c>
      <c r="O280" s="134"/>
    </row>
    <row r="281" spans="1:15" x14ac:dyDescent="0.15">
      <c r="A281" s="35"/>
      <c r="B281" s="44"/>
      <c r="C281" s="44"/>
      <c r="D281" s="36"/>
      <c r="E281" s="37"/>
      <c r="F281" s="36"/>
      <c r="G281" s="39"/>
      <c r="H281" s="36"/>
      <c r="I281" s="39"/>
      <c r="J281" s="41"/>
      <c r="K281" s="41"/>
      <c r="L281" s="41"/>
      <c r="M281" s="41"/>
      <c r="N281" s="41"/>
      <c r="O281" s="134"/>
    </row>
    <row r="282" spans="1:15" x14ac:dyDescent="0.15">
      <c r="A282" s="35" t="s">
        <v>393</v>
      </c>
      <c r="B282" s="44">
        <v>634</v>
      </c>
      <c r="C282" s="44" t="s">
        <v>394</v>
      </c>
      <c r="D282" s="36" t="s">
        <v>342</v>
      </c>
      <c r="E282" s="37">
        <v>50000</v>
      </c>
      <c r="F282" s="36" t="s">
        <v>395</v>
      </c>
      <c r="G282" s="39">
        <v>0</v>
      </c>
      <c r="H282" s="36" t="s">
        <v>261</v>
      </c>
      <c r="I282" s="39">
        <v>8.4931506849315067E-2</v>
      </c>
      <c r="J282" s="41"/>
      <c r="K282" s="41"/>
      <c r="L282" s="41"/>
      <c r="M282" s="41"/>
      <c r="N282" s="41"/>
      <c r="O282" s="134"/>
    </row>
    <row r="283" spans="1:15" x14ac:dyDescent="0.15">
      <c r="A283" s="35" t="s">
        <v>393</v>
      </c>
      <c r="B283" s="44">
        <v>634</v>
      </c>
      <c r="C283" s="44" t="s">
        <v>394</v>
      </c>
      <c r="D283" s="36" t="s">
        <v>342</v>
      </c>
      <c r="E283" s="37">
        <v>50000</v>
      </c>
      <c r="F283" s="36" t="s">
        <v>396</v>
      </c>
      <c r="G283" s="39">
        <v>0</v>
      </c>
      <c r="H283" s="36" t="s">
        <v>261</v>
      </c>
      <c r="I283" s="39">
        <v>0.24931506849315069</v>
      </c>
      <c r="J283" s="41"/>
      <c r="K283" s="41"/>
      <c r="L283" s="41"/>
      <c r="M283" s="41"/>
      <c r="N283" s="41"/>
      <c r="O283" s="134"/>
    </row>
    <row r="284" spans="1:15" x14ac:dyDescent="0.15">
      <c r="A284" s="35" t="s">
        <v>393</v>
      </c>
      <c r="B284" s="44">
        <v>634</v>
      </c>
      <c r="C284" s="44" t="s">
        <v>394</v>
      </c>
      <c r="D284" s="36" t="s">
        <v>342</v>
      </c>
      <c r="E284" s="37">
        <v>50000</v>
      </c>
      <c r="F284" s="36" t="s">
        <v>397</v>
      </c>
      <c r="G284" s="39">
        <v>0</v>
      </c>
      <c r="H284" s="36" t="s">
        <v>261</v>
      </c>
      <c r="I284" s="39">
        <v>0.49589041095890413</v>
      </c>
      <c r="J284" s="7"/>
      <c r="K284" s="7"/>
      <c r="L284" s="7"/>
      <c r="M284" s="7"/>
      <c r="N284" s="7"/>
      <c r="O284" s="134"/>
    </row>
    <row r="285" spans="1:15" x14ac:dyDescent="0.15">
      <c r="A285" s="35" t="s">
        <v>393</v>
      </c>
      <c r="B285" s="44">
        <v>634</v>
      </c>
      <c r="C285" s="44" t="s">
        <v>394</v>
      </c>
      <c r="D285" s="36" t="s">
        <v>342</v>
      </c>
      <c r="E285" s="37">
        <v>50000</v>
      </c>
      <c r="F285" s="36" t="s">
        <v>398</v>
      </c>
      <c r="G285" s="39">
        <v>0</v>
      </c>
      <c r="H285" s="36" t="s">
        <v>261</v>
      </c>
      <c r="I285" s="39">
        <v>0.989041095890411</v>
      </c>
      <c r="J285" s="7"/>
      <c r="K285" s="7"/>
      <c r="L285" s="7"/>
      <c r="M285" s="7"/>
      <c r="N285" s="7"/>
      <c r="O285" s="134"/>
    </row>
    <row r="286" spans="1:15" x14ac:dyDescent="0.15">
      <c r="A286" s="35" t="s">
        <v>393</v>
      </c>
      <c r="B286" s="44">
        <v>634</v>
      </c>
      <c r="C286" s="44" t="s">
        <v>394</v>
      </c>
      <c r="D286" s="36" t="s">
        <v>232</v>
      </c>
      <c r="E286" s="37">
        <v>25000000</v>
      </c>
      <c r="F286" s="36" t="s">
        <v>399</v>
      </c>
      <c r="G286" s="39">
        <v>0</v>
      </c>
      <c r="H286" s="36" t="s">
        <v>261</v>
      </c>
      <c r="I286" s="39">
        <v>8.4931506849315067E-2</v>
      </c>
      <c r="J286" s="7"/>
      <c r="K286" s="7"/>
      <c r="L286" s="7"/>
      <c r="M286" s="7"/>
      <c r="N286" s="7"/>
      <c r="O286" s="134"/>
    </row>
    <row r="287" spans="1:15" x14ac:dyDescent="0.15">
      <c r="A287" s="35" t="s">
        <v>393</v>
      </c>
      <c r="B287" s="44">
        <v>634</v>
      </c>
      <c r="C287" s="44" t="s">
        <v>394</v>
      </c>
      <c r="D287" s="36" t="s">
        <v>232</v>
      </c>
      <c r="E287" s="37">
        <v>25000000</v>
      </c>
      <c r="F287" s="36" t="s">
        <v>400</v>
      </c>
      <c r="G287" s="39">
        <v>0</v>
      </c>
      <c r="H287" s="36" t="s">
        <v>261</v>
      </c>
      <c r="I287" s="39">
        <v>0.24931506849315069</v>
      </c>
      <c r="J287" s="41"/>
      <c r="K287" s="41"/>
      <c r="L287" s="41"/>
      <c r="M287" s="41"/>
      <c r="N287" s="41"/>
      <c r="O287" s="134"/>
    </row>
    <row r="288" spans="1:15" x14ac:dyDescent="0.15">
      <c r="A288" s="35" t="s">
        <v>393</v>
      </c>
      <c r="B288" s="44">
        <v>634</v>
      </c>
      <c r="C288" s="44" t="s">
        <v>394</v>
      </c>
      <c r="D288" s="36" t="s">
        <v>232</v>
      </c>
      <c r="E288" s="37">
        <v>25000000</v>
      </c>
      <c r="F288" s="36" t="s">
        <v>401</v>
      </c>
      <c r="G288" s="39">
        <v>0</v>
      </c>
      <c r="H288" s="36" t="s">
        <v>261</v>
      </c>
      <c r="I288" s="39">
        <v>0.49589041095890413</v>
      </c>
      <c r="J288" s="41"/>
      <c r="K288" s="41"/>
      <c r="L288" s="41"/>
      <c r="M288" s="41"/>
      <c r="N288" s="41"/>
      <c r="O288" s="134"/>
    </row>
    <row r="289" spans="1:15" x14ac:dyDescent="0.15">
      <c r="A289" s="35" t="s">
        <v>393</v>
      </c>
      <c r="B289" s="44">
        <v>634</v>
      </c>
      <c r="C289" s="44" t="s">
        <v>394</v>
      </c>
      <c r="D289" s="36" t="s">
        <v>232</v>
      </c>
      <c r="E289" s="37">
        <v>25000000</v>
      </c>
      <c r="F289" s="36" t="s">
        <v>402</v>
      </c>
      <c r="G289" s="39">
        <v>0</v>
      </c>
      <c r="H289" s="36" t="s">
        <v>261</v>
      </c>
      <c r="I289" s="39">
        <v>0.989041095890411</v>
      </c>
      <c r="J289" s="7"/>
      <c r="K289" s="7"/>
      <c r="L289" s="7"/>
      <c r="M289" s="7"/>
      <c r="N289" s="7"/>
      <c r="O289" s="134"/>
    </row>
    <row r="290" spans="1:15" x14ac:dyDescent="0.15">
      <c r="A290" s="35" t="s">
        <v>393</v>
      </c>
      <c r="B290" s="44">
        <v>634</v>
      </c>
      <c r="C290" s="44" t="s">
        <v>394</v>
      </c>
      <c r="D290" s="36" t="s">
        <v>232</v>
      </c>
      <c r="E290" s="37">
        <v>25000000</v>
      </c>
      <c r="F290" s="36" t="s">
        <v>403</v>
      </c>
      <c r="G290" s="39">
        <v>0</v>
      </c>
      <c r="H290" s="36" t="s">
        <v>261</v>
      </c>
      <c r="I290" s="39">
        <v>0.24931506849315069</v>
      </c>
      <c r="J290" s="7"/>
      <c r="K290" s="7"/>
      <c r="L290" s="7"/>
      <c r="M290" s="7"/>
      <c r="N290" s="7"/>
      <c r="O290" s="134"/>
    </row>
    <row r="291" spans="1:15" x14ac:dyDescent="0.15">
      <c r="A291" s="35" t="s">
        <v>393</v>
      </c>
      <c r="B291" s="44">
        <v>634</v>
      </c>
      <c r="C291" s="44" t="s">
        <v>394</v>
      </c>
      <c r="D291" s="36" t="s">
        <v>232</v>
      </c>
      <c r="E291" s="37">
        <v>25000000</v>
      </c>
      <c r="F291" s="36" t="s">
        <v>404</v>
      </c>
      <c r="G291" s="39">
        <v>0</v>
      </c>
      <c r="H291" s="36" t="s">
        <v>261</v>
      </c>
      <c r="I291" s="39">
        <v>0.49589041095890413</v>
      </c>
      <c r="J291" s="7"/>
      <c r="K291" s="7"/>
      <c r="L291" s="7"/>
      <c r="M291" s="7"/>
      <c r="N291" s="7"/>
      <c r="O291" s="134"/>
    </row>
    <row r="292" spans="1:15" x14ac:dyDescent="0.15">
      <c r="A292" s="35" t="s">
        <v>393</v>
      </c>
      <c r="B292" s="44">
        <v>634</v>
      </c>
      <c r="C292" s="44" t="s">
        <v>394</v>
      </c>
      <c r="D292" s="36" t="s">
        <v>232</v>
      </c>
      <c r="E292" s="37">
        <v>25000000</v>
      </c>
      <c r="F292" s="36" t="s">
        <v>405</v>
      </c>
      <c r="G292" s="39">
        <v>0</v>
      </c>
      <c r="H292" s="36" t="s">
        <v>261</v>
      </c>
      <c r="I292" s="39">
        <v>0.989041095890411</v>
      </c>
      <c r="J292" s="7"/>
      <c r="K292" s="7"/>
      <c r="L292" s="7"/>
      <c r="M292" s="7"/>
      <c r="N292" s="7"/>
      <c r="O292" s="134"/>
    </row>
    <row r="293" spans="1:15" x14ac:dyDescent="0.15">
      <c r="A293" s="35" t="s">
        <v>393</v>
      </c>
      <c r="B293" s="44">
        <v>634</v>
      </c>
      <c r="C293" s="44" t="s">
        <v>394</v>
      </c>
      <c r="D293" s="36" t="s">
        <v>342</v>
      </c>
      <c r="E293" s="37">
        <v>50000</v>
      </c>
      <c r="F293" s="36" t="s">
        <v>406</v>
      </c>
      <c r="G293" s="39">
        <v>0</v>
      </c>
      <c r="H293" s="36" t="s">
        <v>261</v>
      </c>
      <c r="I293" s="39">
        <v>0.24931506849315069</v>
      </c>
      <c r="J293" s="41"/>
      <c r="K293" s="41"/>
      <c r="L293" s="41"/>
      <c r="M293" s="41"/>
      <c r="N293" s="41"/>
      <c r="O293" s="134"/>
    </row>
    <row r="294" spans="1:15" x14ac:dyDescent="0.15">
      <c r="A294" s="35" t="s">
        <v>393</v>
      </c>
      <c r="B294" s="44">
        <v>634</v>
      </c>
      <c r="C294" s="44" t="s">
        <v>394</v>
      </c>
      <c r="D294" s="36" t="s">
        <v>342</v>
      </c>
      <c r="E294" s="37">
        <v>50000</v>
      </c>
      <c r="F294" s="36" t="s">
        <v>407</v>
      </c>
      <c r="G294" s="39">
        <v>0</v>
      </c>
      <c r="H294" s="36" t="s">
        <v>261</v>
      </c>
      <c r="I294" s="39">
        <v>0.49589041095890413</v>
      </c>
      <c r="J294" s="41"/>
      <c r="K294" s="41"/>
      <c r="L294" s="41"/>
      <c r="M294" s="41"/>
      <c r="N294" s="41"/>
      <c r="O294" s="134"/>
    </row>
    <row r="295" spans="1:15" x14ac:dyDescent="0.15">
      <c r="A295" s="35" t="s">
        <v>258</v>
      </c>
      <c r="B295" s="44">
        <v>634</v>
      </c>
      <c r="C295" s="44" t="s">
        <v>394</v>
      </c>
      <c r="D295" s="36" t="s">
        <v>342</v>
      </c>
      <c r="E295" s="37">
        <v>50000</v>
      </c>
      <c r="F295" s="36" t="s">
        <v>408</v>
      </c>
      <c r="G295" s="39">
        <v>0</v>
      </c>
      <c r="H295" s="36" t="s">
        <v>261</v>
      </c>
      <c r="I295" s="39">
        <v>0.989041095890411</v>
      </c>
      <c r="J295" s="41">
        <v>25440000</v>
      </c>
      <c r="K295" s="41">
        <v>25440000</v>
      </c>
      <c r="L295" s="41">
        <v>12197462</v>
      </c>
      <c r="M295" s="41">
        <v>0</v>
      </c>
      <c r="N295" s="41">
        <v>12197462</v>
      </c>
      <c r="O295" s="134"/>
    </row>
    <row r="296" spans="1:15" x14ac:dyDescent="0.15">
      <c r="A296" s="35"/>
      <c r="B296" s="44"/>
      <c r="C296" s="44"/>
      <c r="D296" s="36"/>
      <c r="E296" s="37"/>
      <c r="F296" s="36"/>
      <c r="G296" s="39"/>
      <c r="H296" s="36"/>
      <c r="I296" s="39"/>
      <c r="J296" s="41"/>
      <c r="K296" s="41"/>
      <c r="L296" s="41"/>
      <c r="M296" s="41"/>
      <c r="N296" s="41"/>
      <c r="O296" s="134"/>
    </row>
    <row r="297" spans="1:15" x14ac:dyDescent="0.15">
      <c r="A297" s="35" t="s">
        <v>324</v>
      </c>
      <c r="B297" s="44">
        <v>657</v>
      </c>
      <c r="C297" s="44" t="s">
        <v>738</v>
      </c>
      <c r="D297" s="36" t="s">
        <v>232</v>
      </c>
      <c r="E297" s="37">
        <v>26100000</v>
      </c>
      <c r="F297" s="36" t="s">
        <v>739</v>
      </c>
      <c r="G297" s="39">
        <v>7.5</v>
      </c>
      <c r="H297" s="36" t="s">
        <v>135</v>
      </c>
      <c r="I297" s="39">
        <v>6.5</v>
      </c>
      <c r="J297" s="41"/>
      <c r="K297" s="41"/>
      <c r="L297" s="41"/>
      <c r="M297" s="41"/>
      <c r="N297" s="41"/>
      <c r="O297" s="134"/>
    </row>
    <row r="298" spans="1:15" x14ac:dyDescent="0.15">
      <c r="A298" s="35" t="s">
        <v>324</v>
      </c>
      <c r="B298" s="44">
        <v>657</v>
      </c>
      <c r="C298" s="44" t="s">
        <v>738</v>
      </c>
      <c r="D298" s="36" t="s">
        <v>232</v>
      </c>
      <c r="E298" s="37">
        <v>18900000</v>
      </c>
      <c r="F298" s="36" t="s">
        <v>740</v>
      </c>
      <c r="G298" s="39">
        <v>0</v>
      </c>
      <c r="H298" s="36" t="s">
        <v>135</v>
      </c>
      <c r="I298" s="39">
        <v>6.75</v>
      </c>
      <c r="J298" s="41"/>
      <c r="K298" s="41"/>
      <c r="L298" s="41"/>
      <c r="M298" s="41"/>
      <c r="N298" s="41"/>
      <c r="O298" s="134"/>
    </row>
    <row r="299" spans="1:15" x14ac:dyDescent="0.15">
      <c r="A299" s="35"/>
      <c r="B299" s="44"/>
      <c r="C299" s="44"/>
      <c r="D299" s="36"/>
      <c r="E299" s="37"/>
      <c r="F299" s="36"/>
      <c r="G299" s="39"/>
      <c r="H299" s="36"/>
      <c r="I299" s="39"/>
      <c r="J299" s="41"/>
      <c r="K299" s="41"/>
      <c r="L299" s="41"/>
      <c r="M299" s="41"/>
      <c r="N299" s="41"/>
      <c r="O299" s="134"/>
    </row>
    <row r="300" spans="1:15" x14ac:dyDescent="0.15">
      <c r="A300" s="35"/>
      <c r="B300" s="44"/>
      <c r="C300" s="44"/>
      <c r="D300" s="36"/>
      <c r="E300" s="37"/>
      <c r="F300" s="36"/>
      <c r="G300" s="39"/>
      <c r="H300" s="36"/>
      <c r="I300" s="39"/>
      <c r="J300" s="39"/>
      <c r="K300" s="41"/>
      <c r="L300" s="41"/>
      <c r="M300" s="41"/>
      <c r="N300" s="41"/>
      <c r="O300" s="134"/>
    </row>
    <row r="301" spans="1:15" ht="18.75" customHeight="1" x14ac:dyDescent="0.15">
      <c r="A301" s="59" t="s">
        <v>409</v>
      </c>
      <c r="B301" s="60"/>
      <c r="C301" s="60"/>
      <c r="D301" s="61"/>
      <c r="E301" s="62"/>
      <c r="F301" s="61"/>
      <c r="G301" s="61"/>
      <c r="H301" s="61" t="s">
        <v>3</v>
      </c>
      <c r="I301" s="63"/>
      <c r="J301" s="63"/>
      <c r="K301" s="64"/>
      <c r="L301" s="65">
        <v>1026532145</v>
      </c>
      <c r="M301" s="65">
        <v>26090635</v>
      </c>
      <c r="N301" s="65">
        <v>1052622780.35</v>
      </c>
      <c r="O301" s="136"/>
    </row>
    <row r="302" spans="1:15" ht="10.5" customHeight="1" x14ac:dyDescent="0.15">
      <c r="A302" s="66"/>
      <c r="G302" s="67"/>
      <c r="H302" s="68"/>
      <c r="I302" s="69"/>
      <c r="J302" s="69"/>
      <c r="K302" s="70"/>
      <c r="L302" s="70"/>
      <c r="M302" s="70"/>
      <c r="N302" s="70"/>
      <c r="O302" s="81"/>
    </row>
    <row r="303" spans="1:15" x14ac:dyDescent="0.15">
      <c r="A303" s="71" t="s">
        <v>741</v>
      </c>
      <c r="B303" s="71"/>
      <c r="C303" s="71" t="s">
        <v>742</v>
      </c>
      <c r="G303" s="67"/>
      <c r="H303" s="68"/>
      <c r="I303" s="69"/>
      <c r="J303" s="69"/>
    </row>
    <row r="304" spans="1:15" x14ac:dyDescent="0.15">
      <c r="A304" s="72" t="s">
        <v>412</v>
      </c>
      <c r="B304" s="44"/>
      <c r="C304" s="44"/>
      <c r="H304" s="73"/>
      <c r="K304" s="74"/>
      <c r="L304" s="75"/>
    </row>
    <row r="305" spans="1:7" x14ac:dyDescent="0.15">
      <c r="A305" s="72" t="s">
        <v>413</v>
      </c>
    </row>
    <row r="306" spans="1:7" x14ac:dyDescent="0.15">
      <c r="A306" s="72" t="s">
        <v>414</v>
      </c>
    </row>
    <row r="307" spans="1:7" x14ac:dyDescent="0.15">
      <c r="A307" s="72" t="s">
        <v>415</v>
      </c>
    </row>
    <row r="308" spans="1:7" x14ac:dyDescent="0.15">
      <c r="A308" s="76" t="s">
        <v>416</v>
      </c>
      <c r="B308" s="76" t="s">
        <v>417</v>
      </c>
    </row>
    <row r="309" spans="1:7" x14ac:dyDescent="0.15">
      <c r="A309" s="76" t="s">
        <v>418</v>
      </c>
    </row>
    <row r="310" spans="1:7" x14ac:dyDescent="0.15">
      <c r="A310" s="76" t="s">
        <v>419</v>
      </c>
    </row>
    <row r="311" spans="1:7" x14ac:dyDescent="0.15">
      <c r="A311" s="76" t="s">
        <v>420</v>
      </c>
      <c r="E311" s="77"/>
    </row>
    <row r="312" spans="1:7" x14ac:dyDescent="0.15">
      <c r="A312" s="78" t="s">
        <v>421</v>
      </c>
      <c r="B312" s="78" t="s">
        <v>422</v>
      </c>
      <c r="G312" s="78" t="s">
        <v>423</v>
      </c>
    </row>
    <row r="313" spans="1:7" x14ac:dyDescent="0.15">
      <c r="A313" s="78" t="s">
        <v>424</v>
      </c>
      <c r="B313" s="78" t="s">
        <v>425</v>
      </c>
      <c r="G313" s="78" t="s">
        <v>426</v>
      </c>
    </row>
    <row r="314" spans="1:7" x14ac:dyDescent="0.15">
      <c r="A314" s="7"/>
      <c r="B314" s="7"/>
    </row>
    <row r="315" spans="1:7" x14ac:dyDescent="0.15">
      <c r="A315" s="78"/>
    </row>
    <row r="316" spans="1:7" ht="12.75" x14ac:dyDescent="0.2">
      <c r="A316" s="83" t="s">
        <v>427</v>
      </c>
      <c r="C316" s="6"/>
      <c r="E316" s="6"/>
    </row>
    <row r="317" spans="1:7" ht="12.75" x14ac:dyDescent="0.2">
      <c r="A317" s="1" t="s">
        <v>428</v>
      </c>
      <c r="C317" s="6"/>
      <c r="E317" s="6"/>
    </row>
    <row r="318" spans="1:7" ht="12.75" x14ac:dyDescent="0.2">
      <c r="A318" s="83" t="s">
        <v>743</v>
      </c>
      <c r="C318" s="6"/>
      <c r="E318" s="6"/>
    </row>
    <row r="319" spans="1:7" x14ac:dyDescent="0.15">
      <c r="A319" s="11"/>
      <c r="B319" s="2"/>
      <c r="C319" s="11"/>
      <c r="D319" s="11"/>
      <c r="E319" s="11"/>
      <c r="F319" s="11"/>
    </row>
    <row r="320" spans="1:7" ht="12.75" x14ac:dyDescent="0.2">
      <c r="A320" s="84"/>
      <c r="B320" s="85"/>
      <c r="C320" s="86"/>
      <c r="D320" s="86" t="s">
        <v>430</v>
      </c>
      <c r="E320" s="85"/>
      <c r="F320" s="87" t="s">
        <v>431</v>
      </c>
    </row>
    <row r="321" spans="1:10" ht="12.75" x14ac:dyDescent="0.2">
      <c r="A321" s="88" t="s">
        <v>4</v>
      </c>
      <c r="B321" s="89" t="s">
        <v>5</v>
      </c>
      <c r="C321" s="21"/>
      <c r="D321" s="89" t="s">
        <v>432</v>
      </c>
      <c r="E321" s="89" t="s">
        <v>433</v>
      </c>
      <c r="F321" s="90" t="s">
        <v>434</v>
      </c>
    </row>
    <row r="322" spans="1:10" ht="12.75" x14ac:dyDescent="0.2">
      <c r="A322" s="88" t="s">
        <v>435</v>
      </c>
      <c r="B322" s="89" t="s">
        <v>436</v>
      </c>
      <c r="C322" s="89" t="s">
        <v>7</v>
      </c>
      <c r="D322" s="89" t="s">
        <v>437</v>
      </c>
      <c r="E322" s="89" t="s">
        <v>438</v>
      </c>
      <c r="F322" s="90" t="s">
        <v>439</v>
      </c>
    </row>
    <row r="323" spans="1:10" ht="12.75" x14ac:dyDescent="0.2">
      <c r="A323" s="91"/>
      <c r="B323" s="92"/>
      <c r="C323" s="31"/>
      <c r="D323" s="92" t="s">
        <v>35</v>
      </c>
      <c r="E323" s="92" t="s">
        <v>35</v>
      </c>
      <c r="F323" s="93" t="s">
        <v>35</v>
      </c>
    </row>
    <row r="324" spans="1:10" x14ac:dyDescent="0.15">
      <c r="A324" s="11"/>
      <c r="B324" s="2"/>
      <c r="C324" s="11"/>
      <c r="D324" s="11"/>
      <c r="E324" s="11"/>
      <c r="F324" s="11"/>
    </row>
    <row r="325" spans="1:10" x14ac:dyDescent="0.15">
      <c r="A325" s="78" t="s">
        <v>49</v>
      </c>
      <c r="B325" s="2">
        <v>247</v>
      </c>
      <c r="C325" s="2" t="s">
        <v>84</v>
      </c>
      <c r="D325" s="94">
        <v>153705</v>
      </c>
      <c r="E325" s="94">
        <v>58095</v>
      </c>
      <c r="F325" s="95"/>
    </row>
    <row r="326" spans="1:10" x14ac:dyDescent="0.15">
      <c r="A326" s="78" t="s">
        <v>49</v>
      </c>
      <c r="B326" s="2">
        <v>247</v>
      </c>
      <c r="C326" s="2" t="s">
        <v>85</v>
      </c>
      <c r="D326" s="94">
        <v>5081</v>
      </c>
      <c r="E326" s="94">
        <v>3037</v>
      </c>
      <c r="F326" s="95"/>
    </row>
    <row r="327" spans="1:10" x14ac:dyDescent="0.15">
      <c r="A327" s="78" t="s">
        <v>744</v>
      </c>
      <c r="B327" s="2">
        <v>282</v>
      </c>
      <c r="C327" s="36" t="s">
        <v>104</v>
      </c>
      <c r="D327" s="94">
        <v>427851</v>
      </c>
      <c r="E327" s="94">
        <v>151644</v>
      </c>
      <c r="F327" s="95"/>
    </row>
    <row r="328" spans="1:10" x14ac:dyDescent="0.15">
      <c r="A328" s="78" t="s">
        <v>744</v>
      </c>
      <c r="B328" s="2">
        <v>282</v>
      </c>
      <c r="C328" s="36" t="s">
        <v>105</v>
      </c>
      <c r="D328" s="94">
        <v>98881</v>
      </c>
      <c r="E328" s="94">
        <v>37626</v>
      </c>
      <c r="F328" s="95"/>
    </row>
    <row r="329" spans="1:10" x14ac:dyDescent="0.15">
      <c r="A329" s="35" t="s">
        <v>49</v>
      </c>
      <c r="B329" s="2">
        <v>294</v>
      </c>
      <c r="C329" s="36" t="s">
        <v>113</v>
      </c>
      <c r="D329" s="94">
        <v>75272</v>
      </c>
      <c r="E329" s="94">
        <v>53128</v>
      </c>
      <c r="F329" s="95"/>
    </row>
    <row r="330" spans="1:10" x14ac:dyDescent="0.15">
      <c r="A330" s="35" t="s">
        <v>212</v>
      </c>
      <c r="B330" s="2">
        <v>294</v>
      </c>
      <c r="C330" s="36" t="s">
        <v>114</v>
      </c>
      <c r="D330" s="94">
        <v>26478</v>
      </c>
      <c r="E330" s="94">
        <v>9623</v>
      </c>
      <c r="F330" s="95"/>
    </row>
    <row r="331" spans="1:10" x14ac:dyDescent="0.15">
      <c r="A331" s="35" t="s">
        <v>116</v>
      </c>
      <c r="B331" s="2">
        <v>300</v>
      </c>
      <c r="C331" s="36" t="s">
        <v>118</v>
      </c>
      <c r="D331" s="94">
        <v>8731</v>
      </c>
      <c r="E331" s="94">
        <v>57588</v>
      </c>
      <c r="F331" s="95"/>
      <c r="G331" s="79"/>
      <c r="H331" s="79"/>
      <c r="I331" s="79"/>
      <c r="J331" s="79"/>
    </row>
    <row r="332" spans="1:10" x14ac:dyDescent="0.15">
      <c r="A332" s="35" t="s">
        <v>116</v>
      </c>
      <c r="B332" s="2">
        <v>300</v>
      </c>
      <c r="C332" s="36" t="s">
        <v>119</v>
      </c>
      <c r="D332" s="94">
        <v>2060</v>
      </c>
      <c r="E332" s="94">
        <v>13585</v>
      </c>
      <c r="F332" s="95"/>
      <c r="G332" s="79"/>
      <c r="H332" s="79"/>
      <c r="I332" s="79"/>
      <c r="J332" s="79"/>
    </row>
    <row r="333" spans="1:10" x14ac:dyDescent="0.15">
      <c r="A333" s="35" t="s">
        <v>116</v>
      </c>
      <c r="B333" s="44">
        <v>330</v>
      </c>
      <c r="C333" s="36" t="s">
        <v>134</v>
      </c>
      <c r="D333" s="94">
        <v>4315652</v>
      </c>
      <c r="E333" s="94">
        <v>52963</v>
      </c>
      <c r="F333" s="95"/>
      <c r="G333" s="79"/>
      <c r="H333" s="79"/>
      <c r="I333" s="79"/>
      <c r="J333" s="79"/>
    </row>
    <row r="334" spans="1:10" x14ac:dyDescent="0.15">
      <c r="A334" s="35" t="s">
        <v>96</v>
      </c>
      <c r="B334" s="44">
        <v>363</v>
      </c>
      <c r="C334" s="36" t="s">
        <v>190</v>
      </c>
      <c r="D334" s="94">
        <v>37732</v>
      </c>
      <c r="E334" s="94">
        <v>24231</v>
      </c>
      <c r="F334" s="95"/>
      <c r="G334" s="79"/>
      <c r="H334" s="79"/>
    </row>
    <row r="335" spans="1:10" x14ac:dyDescent="0.15">
      <c r="A335" s="35" t="s">
        <v>96</v>
      </c>
      <c r="B335" s="44">
        <v>363</v>
      </c>
      <c r="C335" s="36" t="s">
        <v>191</v>
      </c>
      <c r="D335" s="94">
        <v>9056</v>
      </c>
      <c r="E335" s="94">
        <v>5815</v>
      </c>
      <c r="F335" s="95"/>
      <c r="G335" s="79"/>
      <c r="H335" s="79"/>
    </row>
    <row r="336" spans="1:10" x14ac:dyDescent="0.15">
      <c r="A336" s="35" t="s">
        <v>443</v>
      </c>
      <c r="B336" s="44">
        <v>383</v>
      </c>
      <c r="C336" s="36" t="s">
        <v>103</v>
      </c>
      <c r="D336" s="94">
        <v>58724</v>
      </c>
      <c r="E336" s="94">
        <v>37542</v>
      </c>
      <c r="F336" s="95"/>
      <c r="H336" s="79"/>
    </row>
    <row r="337" spans="1:15" x14ac:dyDescent="0.15">
      <c r="A337" s="35" t="s">
        <v>69</v>
      </c>
      <c r="B337" s="44">
        <v>392</v>
      </c>
      <c r="C337" s="36" t="s">
        <v>201</v>
      </c>
      <c r="D337" s="94">
        <v>141296</v>
      </c>
      <c r="E337" s="94">
        <v>3386</v>
      </c>
      <c r="F337" s="95"/>
      <c r="H337" s="79"/>
    </row>
    <row r="338" spans="1:15" x14ac:dyDescent="0.15">
      <c r="A338" s="35" t="s">
        <v>258</v>
      </c>
      <c r="B338" s="44">
        <v>436</v>
      </c>
      <c r="C338" s="36" t="s">
        <v>233</v>
      </c>
      <c r="D338" s="94">
        <v>1833334</v>
      </c>
      <c r="E338" s="94">
        <v>74114</v>
      </c>
      <c r="F338" s="95"/>
      <c r="H338" s="79"/>
    </row>
    <row r="339" spans="1:15" x14ac:dyDescent="0.15">
      <c r="A339" s="35" t="s">
        <v>236</v>
      </c>
      <c r="B339" s="44">
        <v>437</v>
      </c>
      <c r="C339" s="36" t="s">
        <v>238</v>
      </c>
      <c r="D339" s="94">
        <v>77763</v>
      </c>
      <c r="E339" s="94">
        <v>3540</v>
      </c>
      <c r="F339" s="95"/>
      <c r="H339" s="79"/>
    </row>
    <row r="340" spans="1:15" x14ac:dyDescent="0.15">
      <c r="A340" s="35" t="s">
        <v>236</v>
      </c>
      <c r="B340" s="44">
        <v>437</v>
      </c>
      <c r="C340" s="36" t="s">
        <v>239</v>
      </c>
      <c r="D340" s="94">
        <v>23329</v>
      </c>
      <c r="E340" s="94">
        <v>1062</v>
      </c>
      <c r="F340" s="95"/>
    </row>
    <row r="341" spans="1:15" x14ac:dyDescent="0.15">
      <c r="A341" s="35" t="s">
        <v>236</v>
      </c>
      <c r="B341" s="44">
        <v>437</v>
      </c>
      <c r="C341" s="36" t="s">
        <v>240</v>
      </c>
      <c r="D341" s="94">
        <v>122940</v>
      </c>
      <c r="E341" s="94">
        <v>47120</v>
      </c>
      <c r="F341" s="95"/>
    </row>
    <row r="342" spans="1:15" x14ac:dyDescent="0.15">
      <c r="A342" s="35" t="s">
        <v>236</v>
      </c>
      <c r="B342" s="44">
        <v>437</v>
      </c>
      <c r="C342" s="36" t="s">
        <v>241</v>
      </c>
      <c r="D342" s="94">
        <v>32154</v>
      </c>
      <c r="E342" s="94">
        <v>12324</v>
      </c>
      <c r="F342" s="95"/>
    </row>
    <row r="343" spans="1:15" x14ac:dyDescent="0.15">
      <c r="A343" s="35" t="s">
        <v>236</v>
      </c>
      <c r="B343" s="44">
        <v>437</v>
      </c>
      <c r="C343" s="36" t="s">
        <v>243</v>
      </c>
      <c r="D343" s="94">
        <v>37204</v>
      </c>
      <c r="E343" s="94">
        <v>21573</v>
      </c>
      <c r="F343" s="95"/>
    </row>
    <row r="344" spans="1:15" x14ac:dyDescent="0.15">
      <c r="A344" s="35" t="s">
        <v>236</v>
      </c>
      <c r="B344" s="44">
        <v>437</v>
      </c>
      <c r="C344" s="36" t="s">
        <v>245</v>
      </c>
      <c r="D344" s="94">
        <v>27058</v>
      </c>
      <c r="E344" s="94">
        <v>0</v>
      </c>
      <c r="F344" s="95"/>
      <c r="G344" s="79"/>
      <c r="H344" s="79"/>
      <c r="I344" s="79"/>
      <c r="J344" s="79"/>
      <c r="K344" s="79"/>
      <c r="L344" s="79"/>
      <c r="M344" s="79"/>
      <c r="N344" s="79"/>
      <c r="O344" s="79"/>
    </row>
    <row r="345" spans="1:15" x14ac:dyDescent="0.15">
      <c r="A345" s="35" t="s">
        <v>96</v>
      </c>
      <c r="B345" s="44">
        <v>437</v>
      </c>
      <c r="C345" s="36" t="s">
        <v>249</v>
      </c>
      <c r="D345" s="94">
        <v>105919</v>
      </c>
      <c r="E345" s="94">
        <v>5400</v>
      </c>
      <c r="F345" s="95"/>
      <c r="L345" s="79"/>
      <c r="M345" s="79"/>
      <c r="N345" s="79"/>
    </row>
    <row r="346" spans="1:15" x14ac:dyDescent="0.15">
      <c r="A346" s="35" t="s">
        <v>96</v>
      </c>
      <c r="B346" s="44">
        <v>437</v>
      </c>
      <c r="C346" s="36" t="s">
        <v>251</v>
      </c>
      <c r="D346" s="94">
        <v>31776</v>
      </c>
      <c r="E346" s="94">
        <v>1620</v>
      </c>
      <c r="F346" s="95"/>
      <c r="K346" s="79"/>
      <c r="L346" s="79"/>
      <c r="M346" s="79"/>
      <c r="N346" s="79"/>
    </row>
    <row r="347" spans="1:15" x14ac:dyDescent="0.15">
      <c r="A347" s="35" t="s">
        <v>96</v>
      </c>
      <c r="B347" s="44">
        <v>437</v>
      </c>
      <c r="C347" s="36" t="s">
        <v>252</v>
      </c>
      <c r="D347" s="94">
        <v>188239</v>
      </c>
      <c r="E347" s="94">
        <v>72416</v>
      </c>
      <c r="F347" s="95"/>
      <c r="K347" s="79"/>
      <c r="L347" s="79"/>
      <c r="M347" s="79"/>
    </row>
    <row r="348" spans="1:15" x14ac:dyDescent="0.15">
      <c r="A348" s="35" t="s">
        <v>96</v>
      </c>
      <c r="B348" s="44">
        <v>437</v>
      </c>
      <c r="C348" s="36" t="s">
        <v>253</v>
      </c>
      <c r="D348" s="94">
        <v>49695</v>
      </c>
      <c r="E348" s="94">
        <v>19047</v>
      </c>
      <c r="F348" s="95"/>
      <c r="L348" s="79"/>
    </row>
    <row r="349" spans="1:15" x14ac:dyDescent="0.15">
      <c r="A349" s="35" t="s">
        <v>96</v>
      </c>
      <c r="B349" s="44">
        <v>437</v>
      </c>
      <c r="C349" s="36" t="s">
        <v>254</v>
      </c>
      <c r="D349" s="94">
        <v>25256</v>
      </c>
      <c r="E349" s="94">
        <v>17031</v>
      </c>
      <c r="F349" s="95"/>
      <c r="G349" s="79"/>
      <c r="H349" s="79"/>
      <c r="I349" s="79"/>
      <c r="J349" s="79"/>
      <c r="K349" s="79"/>
      <c r="L349" s="79"/>
      <c r="M349" s="79"/>
      <c r="N349" s="79"/>
      <c r="O349" s="79"/>
    </row>
    <row r="350" spans="1:15" x14ac:dyDescent="0.15">
      <c r="A350" s="35" t="s">
        <v>96</v>
      </c>
      <c r="B350" s="44">
        <v>437</v>
      </c>
      <c r="C350" s="36" t="s">
        <v>256</v>
      </c>
      <c r="D350" s="94">
        <v>76840</v>
      </c>
      <c r="E350" s="94">
        <v>0</v>
      </c>
      <c r="F350" s="95"/>
      <c r="G350" s="80"/>
      <c r="I350" s="5"/>
      <c r="J350" s="5"/>
      <c r="K350" s="81"/>
      <c r="L350" s="81"/>
      <c r="M350" s="81"/>
      <c r="N350" s="81"/>
    </row>
    <row r="351" spans="1:15" x14ac:dyDescent="0.15">
      <c r="A351" s="35" t="s">
        <v>264</v>
      </c>
      <c r="B351" s="44">
        <v>471</v>
      </c>
      <c r="C351" s="36" t="s">
        <v>276</v>
      </c>
      <c r="D351" s="94">
        <v>13923553</v>
      </c>
      <c r="E351" s="94">
        <v>149368</v>
      </c>
      <c r="F351" s="95"/>
      <c r="G351" s="80"/>
      <c r="I351" s="5"/>
      <c r="J351" s="5"/>
      <c r="K351" s="81"/>
      <c r="L351" s="81"/>
      <c r="M351" s="81"/>
      <c r="N351" s="81"/>
    </row>
    <row r="352" spans="1:15" x14ac:dyDescent="0.15">
      <c r="A352" s="35" t="s">
        <v>69</v>
      </c>
      <c r="B352" s="44">
        <v>501</v>
      </c>
      <c r="C352" s="36" t="s">
        <v>266</v>
      </c>
      <c r="D352" s="94">
        <v>98948</v>
      </c>
      <c r="E352" s="94">
        <v>19596</v>
      </c>
      <c r="F352" s="95"/>
      <c r="G352" s="80"/>
      <c r="I352" s="5"/>
      <c r="J352" s="5"/>
      <c r="K352" s="81"/>
      <c r="L352" s="81"/>
      <c r="M352" s="81"/>
      <c r="N352" s="81"/>
    </row>
    <row r="353" spans="1:14" x14ac:dyDescent="0.15">
      <c r="A353" s="35" t="s">
        <v>264</v>
      </c>
      <c r="B353" s="44">
        <v>519</v>
      </c>
      <c r="C353" s="36" t="s">
        <v>347</v>
      </c>
      <c r="D353" s="94">
        <v>0</v>
      </c>
      <c r="E353" s="94">
        <v>539519</v>
      </c>
      <c r="F353" s="95"/>
      <c r="G353" s="80"/>
      <c r="I353" s="5"/>
      <c r="J353" s="5"/>
      <c r="K353" s="81"/>
      <c r="L353" s="81"/>
      <c r="M353" s="81"/>
      <c r="N353" s="81"/>
    </row>
    <row r="354" spans="1:14" x14ac:dyDescent="0.15">
      <c r="A354" s="35" t="s">
        <v>264</v>
      </c>
      <c r="B354" s="44">
        <v>571</v>
      </c>
      <c r="C354" s="36" t="s">
        <v>364</v>
      </c>
      <c r="D354" s="94">
        <v>0</v>
      </c>
      <c r="E354" s="94">
        <v>1104498</v>
      </c>
      <c r="F354" s="95"/>
      <c r="G354" s="80"/>
      <c r="I354" s="5"/>
      <c r="J354" s="5"/>
      <c r="K354" s="81"/>
      <c r="L354" s="81"/>
      <c r="M354" s="81"/>
      <c r="N354" s="81"/>
    </row>
    <row r="355" spans="1:14" x14ac:dyDescent="0.15">
      <c r="A355" s="35" t="s">
        <v>264</v>
      </c>
      <c r="B355" s="44">
        <v>612</v>
      </c>
      <c r="C355" s="36" t="s">
        <v>377</v>
      </c>
      <c r="D355" s="94">
        <v>0</v>
      </c>
      <c r="E355" s="94">
        <v>506246</v>
      </c>
      <c r="F355" s="95"/>
      <c r="I355" s="5"/>
      <c r="J355" s="5"/>
    </row>
    <row r="356" spans="1:14" x14ac:dyDescent="0.15">
      <c r="A356" s="35" t="s">
        <v>264</v>
      </c>
      <c r="B356" s="44">
        <v>628</v>
      </c>
      <c r="C356" s="36" t="s">
        <v>387</v>
      </c>
      <c r="D356" s="94">
        <v>0</v>
      </c>
      <c r="E356" s="94">
        <v>531585</v>
      </c>
      <c r="F356" s="95"/>
      <c r="G356" s="80"/>
      <c r="I356" s="5"/>
      <c r="J356" s="5"/>
      <c r="K356" s="81"/>
      <c r="L356" s="81"/>
      <c r="M356" s="81"/>
      <c r="N356" s="81"/>
    </row>
    <row r="357" spans="1:14" x14ac:dyDescent="0.15">
      <c r="A357" s="35" t="s">
        <v>264</v>
      </c>
      <c r="B357" s="44">
        <v>631</v>
      </c>
      <c r="C357" s="36" t="s">
        <v>390</v>
      </c>
      <c r="D357" s="94">
        <v>0</v>
      </c>
      <c r="E357" s="94">
        <v>396705</v>
      </c>
      <c r="F357" s="95"/>
      <c r="G357" s="80"/>
      <c r="I357" s="5"/>
      <c r="J357" s="5"/>
      <c r="K357" s="81"/>
      <c r="L357" s="81"/>
      <c r="M357" s="81"/>
      <c r="N357" s="81"/>
    </row>
    <row r="358" spans="1:14" x14ac:dyDescent="0.15">
      <c r="A358" s="35"/>
      <c r="B358" s="44"/>
      <c r="C358" s="36"/>
      <c r="D358" s="94"/>
      <c r="E358" s="94"/>
      <c r="F358" s="95"/>
      <c r="G358" s="80"/>
      <c r="I358" s="5"/>
      <c r="J358" s="5"/>
      <c r="K358" s="81"/>
      <c r="L358" s="81"/>
      <c r="M358" s="81"/>
      <c r="N358" s="81"/>
    </row>
    <row r="359" spans="1:14" x14ac:dyDescent="0.15">
      <c r="A359" s="96" t="s">
        <v>447</v>
      </c>
      <c r="B359" s="60"/>
      <c r="C359" s="61"/>
      <c r="D359" s="59">
        <v>22014527</v>
      </c>
      <c r="E359" s="59">
        <v>4031027</v>
      </c>
      <c r="F359" s="59">
        <v>0</v>
      </c>
      <c r="G359" s="80"/>
      <c r="I359" s="5"/>
      <c r="J359" s="5"/>
      <c r="K359" s="81"/>
      <c r="L359" s="81"/>
      <c r="M359" s="81"/>
      <c r="N359" s="81"/>
    </row>
    <row r="360" spans="1:14" x14ac:dyDescent="0.15">
      <c r="A360" s="79"/>
      <c r="B360" s="2"/>
      <c r="C360" s="2"/>
      <c r="D360" s="79"/>
      <c r="E360" s="5"/>
      <c r="F360" s="79"/>
      <c r="G360" s="80"/>
      <c r="I360" s="5"/>
      <c r="J360" s="5"/>
      <c r="K360" s="81"/>
      <c r="L360" s="81"/>
      <c r="M360" s="81"/>
      <c r="N360" s="81"/>
    </row>
    <row r="361" spans="1:14" ht="12.75" x14ac:dyDescent="0.2">
      <c r="A361" s="83" t="s">
        <v>427</v>
      </c>
      <c r="C361" s="6"/>
      <c r="E361" s="6"/>
      <c r="G361" s="80"/>
      <c r="I361" s="5"/>
      <c r="J361" s="5"/>
    </row>
    <row r="362" spans="1:14" ht="12.75" x14ac:dyDescent="0.2">
      <c r="A362" s="1" t="s">
        <v>428</v>
      </c>
      <c r="C362" s="6"/>
      <c r="E362" s="6"/>
      <c r="G362" s="80"/>
      <c r="I362" s="5"/>
      <c r="J362" s="5"/>
      <c r="K362" s="81"/>
      <c r="L362" s="81"/>
      <c r="M362" s="81"/>
      <c r="N362" s="81"/>
    </row>
    <row r="363" spans="1:14" ht="12.75" x14ac:dyDescent="0.2">
      <c r="A363" s="83" t="s">
        <v>743</v>
      </c>
      <c r="C363" s="6"/>
      <c r="E363" s="6"/>
      <c r="G363" s="80"/>
      <c r="I363" s="5"/>
      <c r="J363" s="5"/>
      <c r="K363" s="81"/>
      <c r="L363" s="81"/>
      <c r="M363" s="81"/>
      <c r="N363" s="81"/>
    </row>
    <row r="364" spans="1:14" x14ac:dyDescent="0.15">
      <c r="A364" s="11"/>
      <c r="B364" s="2"/>
      <c r="C364" s="11"/>
      <c r="D364" s="11"/>
      <c r="E364" s="11"/>
      <c r="F364" s="11"/>
      <c r="G364" s="80"/>
      <c r="I364" s="5"/>
      <c r="J364" s="5"/>
      <c r="K364" s="81"/>
      <c r="L364" s="81"/>
      <c r="M364" s="81"/>
      <c r="N364" s="81"/>
    </row>
    <row r="365" spans="1:14" ht="12.75" x14ac:dyDescent="0.2">
      <c r="A365" s="84"/>
      <c r="B365" s="85"/>
      <c r="C365" s="86"/>
      <c r="D365" s="86" t="s">
        <v>430</v>
      </c>
      <c r="E365" s="85"/>
      <c r="F365" s="87" t="s">
        <v>431</v>
      </c>
      <c r="G365" s="80"/>
      <c r="I365" s="5"/>
      <c r="J365" s="5"/>
      <c r="K365" s="81"/>
      <c r="L365" s="81"/>
      <c r="M365" s="81"/>
      <c r="N365" s="81"/>
    </row>
    <row r="366" spans="1:14" ht="12.75" x14ac:dyDescent="0.2">
      <c r="A366" s="88" t="s">
        <v>4</v>
      </c>
      <c r="B366" s="89" t="s">
        <v>5</v>
      </c>
      <c r="C366" s="21"/>
      <c r="D366" s="89" t="s">
        <v>432</v>
      </c>
      <c r="E366" s="89" t="s">
        <v>433</v>
      </c>
      <c r="F366" s="90" t="s">
        <v>434</v>
      </c>
      <c r="G366" s="80"/>
      <c r="I366" s="5"/>
      <c r="J366" s="5"/>
      <c r="K366" s="81"/>
      <c r="L366" s="81"/>
      <c r="M366" s="81"/>
      <c r="N366" s="81"/>
    </row>
    <row r="367" spans="1:14" ht="12.75" x14ac:dyDescent="0.2">
      <c r="A367" s="88" t="s">
        <v>435</v>
      </c>
      <c r="B367" s="89" t="s">
        <v>436</v>
      </c>
      <c r="C367" s="89" t="s">
        <v>7</v>
      </c>
      <c r="D367" s="89" t="s">
        <v>437</v>
      </c>
      <c r="E367" s="89" t="s">
        <v>438</v>
      </c>
      <c r="F367" s="90" t="s">
        <v>439</v>
      </c>
      <c r="I367" s="5"/>
      <c r="J367" s="5"/>
    </row>
    <row r="368" spans="1:14" ht="12.75" x14ac:dyDescent="0.2">
      <c r="A368" s="91"/>
      <c r="B368" s="92"/>
      <c r="C368" s="31"/>
      <c r="D368" s="92" t="s">
        <v>35</v>
      </c>
      <c r="E368" s="92" t="s">
        <v>35</v>
      </c>
      <c r="F368" s="93" t="s">
        <v>35</v>
      </c>
      <c r="G368" s="80"/>
      <c r="I368" s="5"/>
      <c r="J368" s="5"/>
      <c r="K368" s="81"/>
      <c r="L368" s="81"/>
      <c r="M368" s="81"/>
      <c r="N368" s="81"/>
    </row>
    <row r="369" spans="1:15" x14ac:dyDescent="0.15">
      <c r="A369" s="11"/>
      <c r="B369" s="2"/>
      <c r="C369" s="11"/>
      <c r="D369" s="11"/>
      <c r="E369" s="11"/>
      <c r="F369" s="11"/>
      <c r="G369" s="80"/>
      <c r="I369" s="5"/>
      <c r="J369" s="5"/>
      <c r="K369" s="81"/>
      <c r="L369" s="81"/>
      <c r="M369" s="81"/>
      <c r="N369" s="81"/>
    </row>
    <row r="370" spans="1:15" x14ac:dyDescent="0.15">
      <c r="A370" s="78" t="s">
        <v>49</v>
      </c>
      <c r="B370" s="2">
        <v>247</v>
      </c>
      <c r="C370" s="2" t="s">
        <v>84</v>
      </c>
      <c r="D370" s="94">
        <v>153705</v>
      </c>
      <c r="E370" s="94">
        <v>58095</v>
      </c>
      <c r="F370" s="95"/>
      <c r="G370" s="80"/>
      <c r="I370" s="5"/>
      <c r="J370" s="5"/>
      <c r="K370" s="81"/>
      <c r="L370" s="81"/>
      <c r="M370" s="81"/>
      <c r="N370" s="81"/>
    </row>
    <row r="371" spans="1:15" x14ac:dyDescent="0.15">
      <c r="A371" s="78" t="s">
        <v>49</v>
      </c>
      <c r="B371" s="2">
        <v>247</v>
      </c>
      <c r="C371" s="2" t="s">
        <v>85</v>
      </c>
      <c r="D371" s="94">
        <v>5081</v>
      </c>
      <c r="E371" s="94">
        <v>3037</v>
      </c>
      <c r="F371" s="95"/>
      <c r="G371" s="80"/>
      <c r="I371" s="5"/>
      <c r="J371" s="5"/>
      <c r="K371" s="81"/>
      <c r="L371" s="81"/>
      <c r="M371" s="81"/>
      <c r="N371" s="81"/>
    </row>
    <row r="372" spans="1:15" x14ac:dyDescent="0.15">
      <c r="A372" s="78" t="s">
        <v>744</v>
      </c>
      <c r="B372" s="2">
        <v>282</v>
      </c>
      <c r="C372" s="36" t="s">
        <v>104</v>
      </c>
      <c r="D372" s="94">
        <v>427851</v>
      </c>
      <c r="E372" s="94">
        <v>151644</v>
      </c>
      <c r="F372" s="95"/>
      <c r="G372" s="80"/>
      <c r="I372" s="5"/>
      <c r="J372" s="5"/>
      <c r="K372" s="81"/>
      <c r="L372" s="81"/>
      <c r="M372" s="81"/>
      <c r="N372" s="81"/>
    </row>
    <row r="373" spans="1:15" x14ac:dyDescent="0.15">
      <c r="A373" s="78" t="s">
        <v>744</v>
      </c>
      <c r="B373" s="2">
        <v>282</v>
      </c>
      <c r="C373" s="36" t="s">
        <v>105</v>
      </c>
      <c r="D373" s="94">
        <v>98881</v>
      </c>
      <c r="E373" s="94">
        <v>37626</v>
      </c>
      <c r="F373" s="95"/>
      <c r="G373" s="80"/>
      <c r="I373" s="5"/>
      <c r="J373" s="5"/>
    </row>
    <row r="374" spans="1:15" x14ac:dyDescent="0.15">
      <c r="A374" s="35" t="s">
        <v>49</v>
      </c>
      <c r="B374" s="2">
        <v>294</v>
      </c>
      <c r="C374" s="36" t="s">
        <v>113</v>
      </c>
      <c r="D374" s="94">
        <v>75272</v>
      </c>
      <c r="E374" s="94">
        <v>53128</v>
      </c>
      <c r="F374" s="95"/>
      <c r="G374" s="80"/>
      <c r="I374" s="5"/>
      <c r="J374" s="5"/>
      <c r="K374" s="81"/>
      <c r="L374" s="81"/>
      <c r="M374" s="81"/>
      <c r="N374" s="81"/>
    </row>
    <row r="375" spans="1:15" x14ac:dyDescent="0.15">
      <c r="A375" s="35" t="s">
        <v>212</v>
      </c>
      <c r="B375" s="2">
        <v>294</v>
      </c>
      <c r="C375" s="36" t="s">
        <v>114</v>
      </c>
      <c r="D375" s="94">
        <v>26478</v>
      </c>
      <c r="E375" s="94">
        <v>9623</v>
      </c>
      <c r="F375" s="95"/>
      <c r="G375" s="80"/>
      <c r="I375" s="5"/>
      <c r="J375" s="5"/>
      <c r="K375" s="81"/>
      <c r="L375" s="81"/>
      <c r="M375" s="81"/>
      <c r="N375" s="81"/>
    </row>
    <row r="376" spans="1:15" x14ac:dyDescent="0.15">
      <c r="A376" s="35" t="s">
        <v>116</v>
      </c>
      <c r="B376" s="2">
        <v>300</v>
      </c>
      <c r="C376" s="36" t="s">
        <v>118</v>
      </c>
      <c r="D376" s="94">
        <v>8731</v>
      </c>
      <c r="E376" s="94">
        <v>57588</v>
      </c>
      <c r="F376" s="95"/>
      <c r="G376" s="80"/>
      <c r="I376" s="5"/>
      <c r="J376" s="5"/>
      <c r="K376" s="81"/>
      <c r="L376" s="81"/>
      <c r="M376" s="81"/>
      <c r="N376" s="81"/>
    </row>
    <row r="377" spans="1:15" x14ac:dyDescent="0.15">
      <c r="A377" s="35" t="s">
        <v>116</v>
      </c>
      <c r="B377" s="2">
        <v>300</v>
      </c>
      <c r="C377" s="36" t="s">
        <v>119</v>
      </c>
      <c r="D377" s="94">
        <v>2060</v>
      </c>
      <c r="E377" s="94">
        <v>13585</v>
      </c>
      <c r="F377" s="95"/>
      <c r="G377" s="80"/>
      <c r="I377" s="5"/>
      <c r="J377" s="5"/>
      <c r="K377" s="81"/>
      <c r="L377" s="81"/>
      <c r="M377" s="81"/>
      <c r="N377" s="81"/>
    </row>
    <row r="378" spans="1:15" x14ac:dyDescent="0.15">
      <c r="A378" s="35" t="s">
        <v>116</v>
      </c>
      <c r="B378" s="44">
        <v>330</v>
      </c>
      <c r="C378" s="36" t="s">
        <v>134</v>
      </c>
      <c r="D378" s="94">
        <v>4315652</v>
      </c>
      <c r="E378" s="94">
        <v>52963</v>
      </c>
      <c r="F378" s="95"/>
      <c r="G378" s="80"/>
      <c r="I378" s="5"/>
      <c r="J378" s="5"/>
      <c r="K378" s="81"/>
      <c r="L378" s="81"/>
      <c r="M378" s="81"/>
      <c r="N378" s="81"/>
    </row>
    <row r="379" spans="1:15" x14ac:dyDescent="0.15">
      <c r="A379" s="35" t="s">
        <v>96</v>
      </c>
      <c r="B379" s="44">
        <v>363</v>
      </c>
      <c r="C379" s="36" t="s">
        <v>190</v>
      </c>
      <c r="D379" s="94">
        <v>37732</v>
      </c>
      <c r="E379" s="94">
        <v>24231</v>
      </c>
      <c r="F379" s="95"/>
      <c r="G379" s="80"/>
      <c r="I379" s="5"/>
      <c r="J379" s="5"/>
    </row>
    <row r="380" spans="1:15" x14ac:dyDescent="0.15">
      <c r="A380" s="35" t="s">
        <v>96</v>
      </c>
      <c r="B380" s="44">
        <v>363</v>
      </c>
      <c r="C380" s="36" t="s">
        <v>191</v>
      </c>
      <c r="D380" s="94">
        <v>9056</v>
      </c>
      <c r="E380" s="94">
        <v>5815</v>
      </c>
      <c r="F380" s="95"/>
      <c r="G380" s="80"/>
      <c r="I380" s="5"/>
      <c r="J380" s="5"/>
      <c r="K380" s="81"/>
      <c r="L380" s="81"/>
      <c r="M380" s="81"/>
      <c r="N380" s="81"/>
    </row>
    <row r="381" spans="1:15" x14ac:dyDescent="0.15">
      <c r="A381" s="35" t="s">
        <v>443</v>
      </c>
      <c r="B381" s="44">
        <v>383</v>
      </c>
      <c r="C381" s="36" t="s">
        <v>103</v>
      </c>
      <c r="D381" s="94">
        <v>58724</v>
      </c>
      <c r="E381" s="94">
        <v>37542</v>
      </c>
      <c r="F381" s="95"/>
      <c r="G381" s="80"/>
      <c r="I381" s="5"/>
      <c r="J381" s="5"/>
      <c r="K381" s="81"/>
      <c r="L381" s="81"/>
      <c r="M381" s="81"/>
      <c r="N381" s="81"/>
    </row>
    <row r="382" spans="1:15" x14ac:dyDescent="0.15">
      <c r="A382" s="35" t="s">
        <v>69</v>
      </c>
      <c r="B382" s="44">
        <v>392</v>
      </c>
      <c r="C382" s="36" t="s">
        <v>201</v>
      </c>
      <c r="D382" s="94">
        <v>141296</v>
      </c>
      <c r="E382" s="94">
        <v>3386</v>
      </c>
      <c r="F382" s="95"/>
      <c r="G382" s="80"/>
      <c r="I382" s="5"/>
      <c r="J382" s="5"/>
      <c r="K382" s="81"/>
      <c r="L382" s="81"/>
      <c r="M382" s="81"/>
      <c r="N382" s="81"/>
    </row>
    <row r="383" spans="1:15" x14ac:dyDescent="0.15">
      <c r="A383" s="35" t="s">
        <v>258</v>
      </c>
      <c r="B383" s="44">
        <v>436</v>
      </c>
      <c r="C383" s="36" t="s">
        <v>233</v>
      </c>
      <c r="D383" s="94">
        <v>1833334</v>
      </c>
      <c r="E383" s="94">
        <v>74114</v>
      </c>
      <c r="F383" s="95"/>
      <c r="G383" s="80"/>
      <c r="I383" s="5"/>
      <c r="J383" s="5"/>
      <c r="K383" s="81"/>
      <c r="L383" s="81"/>
      <c r="M383" s="81"/>
      <c r="N383" s="81"/>
      <c r="O383" s="79"/>
    </row>
    <row r="384" spans="1:15" x14ac:dyDescent="0.15">
      <c r="A384" s="35" t="s">
        <v>236</v>
      </c>
      <c r="B384" s="44">
        <v>437</v>
      </c>
      <c r="C384" s="36" t="s">
        <v>238</v>
      </c>
      <c r="D384" s="94">
        <v>77763</v>
      </c>
      <c r="E384" s="94">
        <v>3540</v>
      </c>
      <c r="F384" s="95"/>
      <c r="G384" s="80"/>
      <c r="I384" s="5"/>
      <c r="J384" s="5"/>
    </row>
    <row r="385" spans="1:14" x14ac:dyDescent="0.15">
      <c r="A385" s="35" t="s">
        <v>236</v>
      </c>
      <c r="B385" s="44">
        <v>437</v>
      </c>
      <c r="C385" s="36" t="s">
        <v>239</v>
      </c>
      <c r="D385" s="94">
        <v>23329</v>
      </c>
      <c r="E385" s="94">
        <v>1062</v>
      </c>
      <c r="F385" s="95"/>
      <c r="G385" s="80"/>
      <c r="I385" s="5"/>
      <c r="J385" s="5"/>
      <c r="K385" s="81"/>
      <c r="L385" s="81"/>
      <c r="M385" s="81"/>
      <c r="N385" s="81"/>
    </row>
    <row r="386" spans="1:14" x14ac:dyDescent="0.15">
      <c r="A386" s="35" t="s">
        <v>236</v>
      </c>
      <c r="B386" s="44">
        <v>437</v>
      </c>
      <c r="C386" s="36" t="s">
        <v>240</v>
      </c>
      <c r="D386" s="94">
        <v>122940</v>
      </c>
      <c r="E386" s="94">
        <v>47120</v>
      </c>
      <c r="F386" s="95"/>
      <c r="G386" s="80"/>
      <c r="I386" s="5"/>
      <c r="J386" s="5"/>
      <c r="K386" s="81"/>
      <c r="L386" s="81"/>
      <c r="M386" s="81"/>
      <c r="N386" s="81"/>
    </row>
    <row r="387" spans="1:14" x14ac:dyDescent="0.15">
      <c r="A387" s="35" t="s">
        <v>236</v>
      </c>
      <c r="B387" s="44">
        <v>437</v>
      </c>
      <c r="C387" s="36" t="s">
        <v>241</v>
      </c>
      <c r="D387" s="94">
        <v>32154</v>
      </c>
      <c r="E387" s="94">
        <v>12324</v>
      </c>
      <c r="F387" s="95"/>
      <c r="G387" s="80"/>
      <c r="I387" s="5"/>
      <c r="J387" s="5"/>
      <c r="K387" s="81"/>
      <c r="L387" s="81"/>
      <c r="M387" s="81"/>
      <c r="N387" s="81"/>
    </row>
    <row r="388" spans="1:14" x14ac:dyDescent="0.15">
      <c r="A388" s="35" t="s">
        <v>236</v>
      </c>
      <c r="B388" s="44">
        <v>437</v>
      </c>
      <c r="C388" s="36" t="s">
        <v>243</v>
      </c>
      <c r="D388" s="94">
        <v>37204</v>
      </c>
      <c r="E388" s="94">
        <v>21573</v>
      </c>
      <c r="F388" s="95"/>
      <c r="G388" s="80"/>
      <c r="I388" s="5"/>
      <c r="J388" s="5"/>
      <c r="K388" s="81"/>
      <c r="L388" s="81"/>
      <c r="M388" s="81"/>
      <c r="N388" s="81"/>
    </row>
    <row r="389" spans="1:14" x14ac:dyDescent="0.15">
      <c r="A389" s="35" t="s">
        <v>236</v>
      </c>
      <c r="B389" s="44">
        <v>437</v>
      </c>
      <c r="C389" s="36" t="s">
        <v>245</v>
      </c>
      <c r="D389" s="94">
        <v>27058</v>
      </c>
      <c r="E389" s="94">
        <v>0</v>
      </c>
      <c r="F389" s="95"/>
    </row>
    <row r="390" spans="1:14" x14ac:dyDescent="0.15">
      <c r="A390" s="35" t="s">
        <v>96</v>
      </c>
      <c r="B390" s="44">
        <v>437</v>
      </c>
      <c r="C390" s="36" t="s">
        <v>249</v>
      </c>
      <c r="D390" s="94">
        <v>105919</v>
      </c>
      <c r="E390" s="94">
        <v>5400</v>
      </c>
      <c r="F390" s="95"/>
      <c r="G390" s="80"/>
      <c r="I390" s="5"/>
      <c r="J390" s="5"/>
      <c r="K390" s="81"/>
      <c r="L390" s="81"/>
      <c r="M390" s="81"/>
      <c r="N390" s="81"/>
    </row>
    <row r="391" spans="1:14" x14ac:dyDescent="0.15">
      <c r="A391" s="35" t="s">
        <v>96</v>
      </c>
      <c r="B391" s="44">
        <v>437</v>
      </c>
      <c r="C391" s="36" t="s">
        <v>251</v>
      </c>
      <c r="D391" s="94">
        <v>31776</v>
      </c>
      <c r="E391" s="94">
        <v>1620</v>
      </c>
      <c r="F391" s="95"/>
      <c r="G391" s="80"/>
      <c r="I391" s="5"/>
      <c r="J391" s="5"/>
      <c r="K391" s="81"/>
      <c r="L391" s="81"/>
      <c r="M391" s="81"/>
      <c r="N391" s="81"/>
    </row>
    <row r="392" spans="1:14" x14ac:dyDescent="0.15">
      <c r="A392" s="35" t="s">
        <v>96</v>
      </c>
      <c r="B392" s="44">
        <v>437</v>
      </c>
      <c r="C392" s="36" t="s">
        <v>252</v>
      </c>
      <c r="D392" s="94">
        <v>188239</v>
      </c>
      <c r="E392" s="94">
        <v>72416</v>
      </c>
      <c r="F392" s="95"/>
      <c r="G392" s="80"/>
      <c r="I392" s="5"/>
      <c r="J392" s="5"/>
      <c r="K392" s="81"/>
      <c r="L392" s="81"/>
      <c r="M392" s="81"/>
      <c r="N392" s="81"/>
    </row>
    <row r="393" spans="1:14" x14ac:dyDescent="0.15">
      <c r="A393" s="35" t="s">
        <v>96</v>
      </c>
      <c r="B393" s="44">
        <v>437</v>
      </c>
      <c r="C393" s="36" t="s">
        <v>253</v>
      </c>
      <c r="D393" s="94">
        <v>49695</v>
      </c>
      <c r="E393" s="94">
        <v>19047</v>
      </c>
      <c r="F393" s="95"/>
      <c r="G393" s="80"/>
      <c r="I393" s="5"/>
      <c r="J393" s="5"/>
      <c r="K393" s="81"/>
      <c r="L393" s="81"/>
      <c r="M393" s="81"/>
      <c r="N393" s="81"/>
    </row>
    <row r="394" spans="1:14" x14ac:dyDescent="0.15">
      <c r="A394" s="35" t="s">
        <v>96</v>
      </c>
      <c r="B394" s="44">
        <v>437</v>
      </c>
      <c r="C394" s="36" t="s">
        <v>254</v>
      </c>
      <c r="D394" s="94">
        <v>25256</v>
      </c>
      <c r="E394" s="94">
        <v>17031</v>
      </c>
      <c r="F394" s="95"/>
      <c r="G394" s="80"/>
      <c r="I394" s="5"/>
      <c r="J394" s="5"/>
    </row>
    <row r="395" spans="1:14" x14ac:dyDescent="0.15">
      <c r="A395" s="35" t="s">
        <v>96</v>
      </c>
      <c r="B395" s="44">
        <v>437</v>
      </c>
      <c r="C395" s="36" t="s">
        <v>256</v>
      </c>
      <c r="D395" s="94">
        <v>76840</v>
      </c>
      <c r="E395" s="94">
        <v>0</v>
      </c>
      <c r="F395" s="95"/>
      <c r="G395" s="80"/>
      <c r="I395" s="5"/>
      <c r="J395" s="5"/>
      <c r="K395" s="81"/>
      <c r="L395" s="81"/>
      <c r="M395" s="81"/>
      <c r="N395" s="81"/>
    </row>
    <row r="396" spans="1:14" x14ac:dyDescent="0.15">
      <c r="A396" s="35" t="s">
        <v>264</v>
      </c>
      <c r="B396" s="44">
        <v>471</v>
      </c>
      <c r="C396" s="36" t="s">
        <v>276</v>
      </c>
      <c r="D396" s="94">
        <v>13923553</v>
      </c>
      <c r="E396" s="94">
        <v>149368</v>
      </c>
      <c r="F396" s="95"/>
      <c r="G396" s="80"/>
      <c r="I396" s="5"/>
      <c r="J396" s="5"/>
      <c r="K396" s="81"/>
      <c r="L396" s="81"/>
      <c r="M396" s="81"/>
      <c r="N396" s="81"/>
    </row>
    <row r="397" spans="1:14" x14ac:dyDescent="0.15">
      <c r="A397" s="35" t="s">
        <v>69</v>
      </c>
      <c r="B397" s="44">
        <v>501</v>
      </c>
      <c r="C397" s="36" t="s">
        <v>266</v>
      </c>
      <c r="D397" s="94">
        <v>98948</v>
      </c>
      <c r="E397" s="94">
        <v>19596</v>
      </c>
      <c r="F397" s="95"/>
      <c r="G397" s="80"/>
      <c r="I397" s="5"/>
      <c r="J397" s="5"/>
      <c r="K397" s="81"/>
      <c r="L397" s="81"/>
      <c r="M397" s="81"/>
      <c r="N397" s="81"/>
    </row>
    <row r="398" spans="1:14" x14ac:dyDescent="0.15">
      <c r="A398" s="35" t="s">
        <v>264</v>
      </c>
      <c r="B398" s="44">
        <v>519</v>
      </c>
      <c r="C398" s="36" t="s">
        <v>347</v>
      </c>
      <c r="D398" s="94">
        <v>0</v>
      </c>
      <c r="E398" s="94">
        <v>539519</v>
      </c>
      <c r="F398" s="95"/>
      <c r="G398" s="80"/>
      <c r="I398" s="5"/>
      <c r="J398" s="5"/>
      <c r="K398" s="81"/>
      <c r="L398" s="81"/>
      <c r="M398" s="81"/>
      <c r="N398" s="81"/>
    </row>
    <row r="399" spans="1:14" x14ac:dyDescent="0.15">
      <c r="A399" s="35" t="s">
        <v>264</v>
      </c>
      <c r="B399" s="44">
        <v>571</v>
      </c>
      <c r="C399" s="36" t="s">
        <v>364</v>
      </c>
      <c r="D399" s="94">
        <v>0</v>
      </c>
      <c r="E399" s="94">
        <v>1104498</v>
      </c>
      <c r="F399" s="95"/>
      <c r="G399" s="80"/>
    </row>
    <row r="400" spans="1:14" x14ac:dyDescent="0.15">
      <c r="A400" s="35" t="s">
        <v>264</v>
      </c>
      <c r="B400" s="44">
        <v>612</v>
      </c>
      <c r="C400" s="36" t="s">
        <v>377</v>
      </c>
      <c r="D400" s="94">
        <v>0</v>
      </c>
      <c r="E400" s="94">
        <v>506246</v>
      </c>
      <c r="F400" s="95"/>
      <c r="G400" s="80"/>
      <c r="I400" s="5"/>
      <c r="J400" s="5"/>
      <c r="K400" s="81"/>
      <c r="L400" s="81"/>
      <c r="M400" s="81"/>
      <c r="N400" s="81"/>
    </row>
    <row r="401" spans="1:14" x14ac:dyDescent="0.15">
      <c r="A401" s="35" t="s">
        <v>264</v>
      </c>
      <c r="B401" s="44">
        <v>628</v>
      </c>
      <c r="C401" s="36" t="s">
        <v>387</v>
      </c>
      <c r="D401" s="94">
        <v>0</v>
      </c>
      <c r="E401" s="94">
        <v>531585</v>
      </c>
      <c r="F401" s="95"/>
      <c r="G401" s="80"/>
      <c r="I401" s="5"/>
      <c r="J401" s="5"/>
      <c r="K401" s="81"/>
      <c r="L401" s="81"/>
      <c r="M401" s="81"/>
      <c r="N401" s="81"/>
    </row>
    <row r="402" spans="1:14" x14ac:dyDescent="0.15">
      <c r="A402" s="35" t="s">
        <v>264</v>
      </c>
      <c r="B402" s="44">
        <v>631</v>
      </c>
      <c r="C402" s="36" t="s">
        <v>390</v>
      </c>
      <c r="D402" s="94">
        <v>0</v>
      </c>
      <c r="E402" s="94">
        <v>396705</v>
      </c>
      <c r="F402" s="95"/>
      <c r="G402" s="80"/>
      <c r="I402" s="5"/>
      <c r="J402" s="5"/>
      <c r="K402" s="81"/>
      <c r="L402" s="81"/>
      <c r="M402" s="81"/>
      <c r="N402" s="81"/>
    </row>
    <row r="403" spans="1:14" x14ac:dyDescent="0.15">
      <c r="A403" s="35"/>
      <c r="B403" s="44"/>
      <c r="C403" s="36"/>
      <c r="D403" s="94"/>
      <c r="E403" s="94"/>
      <c r="F403" s="95"/>
      <c r="G403" s="80"/>
      <c r="I403" s="5"/>
      <c r="J403" s="5"/>
      <c r="K403" s="81"/>
      <c r="L403" s="81"/>
      <c r="M403" s="81"/>
      <c r="N403" s="81"/>
    </row>
    <row r="404" spans="1:14" x14ac:dyDescent="0.15">
      <c r="A404" s="96" t="s">
        <v>447</v>
      </c>
      <c r="B404" s="60"/>
      <c r="C404" s="61"/>
      <c r="D404" s="59">
        <v>22014527</v>
      </c>
      <c r="E404" s="59">
        <v>4031027</v>
      </c>
      <c r="F404" s="59">
        <v>0</v>
      </c>
      <c r="G404" s="80"/>
      <c r="I404" s="5"/>
      <c r="J404" s="5"/>
      <c r="K404" s="81"/>
      <c r="L404" s="81"/>
      <c r="M404" s="81"/>
      <c r="N404" s="81"/>
    </row>
    <row r="405" spans="1:14" x14ac:dyDescent="0.15">
      <c r="A405" s="79"/>
      <c r="G405" s="80"/>
    </row>
    <row r="406" spans="1:14" ht="12.75" x14ac:dyDescent="0.2">
      <c r="A406" s="113"/>
      <c r="B406" s="113"/>
      <c r="C406" s="114"/>
      <c r="D406" s="114"/>
      <c r="E406" s="114"/>
      <c r="F406" s="114"/>
      <c r="G406" s="80"/>
      <c r="I406" s="5"/>
      <c r="J406" s="5"/>
      <c r="K406" s="81"/>
      <c r="L406" s="81"/>
      <c r="M406" s="81"/>
      <c r="N406" s="81"/>
    </row>
    <row r="407" spans="1:14" x14ac:dyDescent="0.15">
      <c r="A407" s="115" t="s">
        <v>478</v>
      </c>
      <c r="B407" s="116"/>
      <c r="C407" s="116"/>
      <c r="D407" s="116"/>
      <c r="E407" s="116"/>
      <c r="F407" s="117"/>
      <c r="G407" s="80"/>
      <c r="I407" s="5"/>
      <c r="J407" s="5"/>
      <c r="K407" s="81"/>
      <c r="L407" s="81"/>
      <c r="M407" s="81"/>
      <c r="N407" s="81"/>
    </row>
    <row r="408" spans="1:14" ht="31.5" x14ac:dyDescent="0.15">
      <c r="A408" s="118" t="s">
        <v>479</v>
      </c>
      <c r="B408" s="119" t="s">
        <v>480</v>
      </c>
      <c r="C408" s="119" t="s">
        <v>481</v>
      </c>
      <c r="D408" s="120" t="s">
        <v>482</v>
      </c>
      <c r="E408" s="119" t="s">
        <v>483</v>
      </c>
      <c r="F408" s="121" t="s">
        <v>484</v>
      </c>
      <c r="G408" s="80"/>
      <c r="I408" s="5"/>
      <c r="J408" s="5"/>
      <c r="K408" s="81"/>
      <c r="L408" s="81"/>
      <c r="M408" s="81"/>
      <c r="N408" s="81"/>
    </row>
    <row r="409" spans="1:14" ht="112.5" x14ac:dyDescent="0.15">
      <c r="A409" s="122">
        <v>193</v>
      </c>
      <c r="B409" s="123" t="s">
        <v>37</v>
      </c>
      <c r="C409" s="123" t="s">
        <v>485</v>
      </c>
      <c r="D409" s="123" t="s">
        <v>486</v>
      </c>
      <c r="E409" s="124" t="s">
        <v>487</v>
      </c>
      <c r="F409" s="124" t="s">
        <v>488</v>
      </c>
      <c r="G409" s="80"/>
      <c r="I409" s="5"/>
      <c r="J409" s="5"/>
      <c r="K409" s="81"/>
      <c r="L409" s="81"/>
      <c r="M409" s="81"/>
      <c r="N409" s="81"/>
    </row>
    <row r="410" spans="1:14" ht="112.5" x14ac:dyDescent="0.15">
      <c r="A410" s="125">
        <v>199</v>
      </c>
      <c r="B410" s="126" t="s">
        <v>42</v>
      </c>
      <c r="C410" s="126" t="s">
        <v>485</v>
      </c>
      <c r="D410" s="126" t="s">
        <v>486</v>
      </c>
      <c r="E410" s="127" t="s">
        <v>487</v>
      </c>
      <c r="F410" s="127" t="s">
        <v>489</v>
      </c>
      <c r="G410" s="80"/>
      <c r="I410" s="5"/>
      <c r="J410" s="5"/>
      <c r="K410" s="81"/>
      <c r="L410" s="81"/>
      <c r="M410" s="81"/>
      <c r="N410" s="81"/>
    </row>
    <row r="411" spans="1:14" ht="146.25" x14ac:dyDescent="0.15">
      <c r="A411" s="122">
        <v>202</v>
      </c>
      <c r="B411" s="123" t="s">
        <v>45</v>
      </c>
      <c r="C411" s="123" t="s">
        <v>485</v>
      </c>
      <c r="D411" s="123" t="s">
        <v>486</v>
      </c>
      <c r="E411" s="124" t="s">
        <v>490</v>
      </c>
      <c r="F411" s="124" t="s">
        <v>491</v>
      </c>
      <c r="G411" s="80"/>
      <c r="I411" s="5"/>
      <c r="J411" s="5"/>
    </row>
    <row r="412" spans="1:14" ht="45" x14ac:dyDescent="0.15">
      <c r="A412" s="125">
        <v>211</v>
      </c>
      <c r="B412" s="126" t="s">
        <v>50</v>
      </c>
      <c r="C412" s="126" t="s">
        <v>492</v>
      </c>
      <c r="D412" s="126" t="s">
        <v>486</v>
      </c>
      <c r="E412" s="126" t="s">
        <v>493</v>
      </c>
      <c r="F412" s="126" t="s">
        <v>494</v>
      </c>
      <c r="G412" s="80"/>
      <c r="I412" s="5"/>
      <c r="J412" s="5"/>
      <c r="K412" s="81"/>
      <c r="L412" s="81"/>
      <c r="M412" s="81"/>
      <c r="N412" s="81"/>
    </row>
    <row r="413" spans="1:14" ht="56.25" x14ac:dyDescent="0.15">
      <c r="A413" s="122">
        <v>221</v>
      </c>
      <c r="B413" s="123" t="s">
        <v>55</v>
      </c>
      <c r="C413" s="123" t="s">
        <v>492</v>
      </c>
      <c r="D413" s="123" t="s">
        <v>495</v>
      </c>
      <c r="E413" s="126" t="s">
        <v>496</v>
      </c>
      <c r="F413" s="126" t="s">
        <v>497</v>
      </c>
      <c r="G413" s="80"/>
      <c r="I413" s="5"/>
      <c r="J413" s="5"/>
      <c r="K413" s="81"/>
      <c r="L413" s="81"/>
      <c r="M413" s="81"/>
      <c r="N413" s="81"/>
    </row>
    <row r="414" spans="1:14" ht="33.75" x14ac:dyDescent="0.15">
      <c r="A414" s="125">
        <v>225</v>
      </c>
      <c r="B414" s="126" t="s">
        <v>63</v>
      </c>
      <c r="C414" s="126" t="s">
        <v>498</v>
      </c>
      <c r="D414" s="126" t="s">
        <v>499</v>
      </c>
      <c r="E414" s="126" t="s">
        <v>500</v>
      </c>
      <c r="F414" s="126" t="s">
        <v>501</v>
      </c>
      <c r="G414" s="80"/>
      <c r="I414" s="5"/>
      <c r="J414" s="5"/>
      <c r="K414" s="81"/>
      <c r="L414" s="81"/>
      <c r="M414" s="81"/>
      <c r="N414" s="81"/>
    </row>
    <row r="415" spans="1:14" ht="22.5" x14ac:dyDescent="0.15">
      <c r="A415" s="122">
        <v>226</v>
      </c>
      <c r="B415" s="123" t="s">
        <v>502</v>
      </c>
      <c r="C415" s="123" t="s">
        <v>492</v>
      </c>
      <c r="D415" s="123" t="s">
        <v>486</v>
      </c>
      <c r="E415" s="123" t="s">
        <v>503</v>
      </c>
      <c r="F415" s="123" t="s">
        <v>504</v>
      </c>
      <c r="G415" s="80"/>
      <c r="I415" s="5"/>
      <c r="J415" s="5"/>
      <c r="K415" s="81"/>
      <c r="L415" s="81"/>
      <c r="M415" s="81"/>
      <c r="N415" s="81"/>
    </row>
    <row r="416" spans="1:14" ht="22.5" x14ac:dyDescent="0.15">
      <c r="A416" s="125">
        <v>228</v>
      </c>
      <c r="B416" s="126" t="s">
        <v>68</v>
      </c>
      <c r="C416" s="126" t="s">
        <v>498</v>
      </c>
      <c r="D416" s="126" t="s">
        <v>499</v>
      </c>
      <c r="E416" s="126" t="s">
        <v>505</v>
      </c>
      <c r="F416" s="126" t="s">
        <v>505</v>
      </c>
      <c r="G416" s="80"/>
      <c r="I416" s="5"/>
      <c r="J416" s="5"/>
      <c r="K416" s="81"/>
      <c r="L416" s="81"/>
      <c r="M416" s="81"/>
      <c r="N416" s="81"/>
    </row>
    <row r="417" spans="1:15" ht="33.75" x14ac:dyDescent="0.15">
      <c r="A417" s="122">
        <v>233</v>
      </c>
      <c r="B417" s="123" t="s">
        <v>506</v>
      </c>
      <c r="C417" s="123" t="s">
        <v>492</v>
      </c>
      <c r="D417" s="123" t="s">
        <v>507</v>
      </c>
      <c r="E417" s="126" t="s">
        <v>508</v>
      </c>
      <c r="F417" s="126" t="s">
        <v>509</v>
      </c>
      <c r="G417" s="80"/>
      <c r="I417" s="5"/>
      <c r="J417" s="5"/>
    </row>
    <row r="418" spans="1:15" ht="67.5" x14ac:dyDescent="0.15">
      <c r="A418" s="125">
        <v>236</v>
      </c>
      <c r="B418" s="126" t="s">
        <v>70</v>
      </c>
      <c r="C418" s="126" t="s">
        <v>485</v>
      </c>
      <c r="D418" s="126" t="s">
        <v>499</v>
      </c>
      <c r="E418" s="126" t="s">
        <v>510</v>
      </c>
      <c r="F418" s="126" t="s">
        <v>511</v>
      </c>
      <c r="G418" s="80"/>
      <c r="I418" s="5"/>
      <c r="J418" s="5"/>
      <c r="K418" s="81"/>
      <c r="L418" s="81"/>
      <c r="M418" s="81"/>
      <c r="N418" s="81"/>
    </row>
    <row r="419" spans="1:15" ht="33.75" x14ac:dyDescent="0.15">
      <c r="A419" s="122">
        <v>239</v>
      </c>
      <c r="B419" s="123" t="s">
        <v>75</v>
      </c>
      <c r="C419" s="123" t="s">
        <v>512</v>
      </c>
      <c r="D419" s="123" t="s">
        <v>486</v>
      </c>
      <c r="E419" s="123" t="s">
        <v>513</v>
      </c>
      <c r="F419" s="123" t="s">
        <v>513</v>
      </c>
      <c r="G419" s="80"/>
      <c r="I419" s="5"/>
      <c r="J419" s="5"/>
      <c r="K419" s="81"/>
      <c r="L419" s="81"/>
      <c r="M419" s="81"/>
      <c r="N419" s="81"/>
    </row>
    <row r="420" spans="1:15" ht="33.75" x14ac:dyDescent="0.15">
      <c r="A420" s="125">
        <v>243</v>
      </c>
      <c r="B420" s="126" t="s">
        <v>514</v>
      </c>
      <c r="C420" s="126" t="s">
        <v>512</v>
      </c>
      <c r="D420" s="126" t="s">
        <v>486</v>
      </c>
      <c r="E420" s="126" t="s">
        <v>515</v>
      </c>
      <c r="F420" s="126" t="s">
        <v>515</v>
      </c>
      <c r="G420" s="80"/>
      <c r="I420" s="5"/>
      <c r="J420" s="5"/>
      <c r="K420" s="81"/>
      <c r="L420" s="81"/>
      <c r="M420" s="81"/>
      <c r="N420" s="81"/>
    </row>
    <row r="421" spans="1:15" ht="90" x14ac:dyDescent="0.15">
      <c r="A421" s="122">
        <v>245</v>
      </c>
      <c r="B421" s="123" t="s">
        <v>78</v>
      </c>
      <c r="C421" s="123" t="s">
        <v>492</v>
      </c>
      <c r="D421" s="123" t="s">
        <v>495</v>
      </c>
      <c r="E421" s="126" t="s">
        <v>516</v>
      </c>
      <c r="F421" s="126" t="s">
        <v>517</v>
      </c>
      <c r="G421" s="80"/>
      <c r="I421" s="5"/>
      <c r="J421" s="5"/>
      <c r="K421" s="81"/>
      <c r="L421" s="81"/>
      <c r="M421" s="81"/>
      <c r="N421" s="81"/>
    </row>
    <row r="422" spans="1:15" ht="90" x14ac:dyDescent="0.15">
      <c r="A422" s="125">
        <v>247</v>
      </c>
      <c r="B422" s="126" t="s">
        <v>83</v>
      </c>
      <c r="C422" s="126" t="s">
        <v>492</v>
      </c>
      <c r="D422" s="126" t="s">
        <v>495</v>
      </c>
      <c r="E422" s="126" t="s">
        <v>518</v>
      </c>
      <c r="F422" s="126" t="s">
        <v>519</v>
      </c>
      <c r="G422" s="80"/>
      <c r="I422" s="5"/>
      <c r="J422" s="5"/>
      <c r="K422" s="81"/>
      <c r="L422" s="81"/>
      <c r="M422" s="81"/>
      <c r="N422" s="81"/>
    </row>
    <row r="423" spans="1:15" ht="22.5" x14ac:dyDescent="0.15">
      <c r="A423" s="122">
        <v>262</v>
      </c>
      <c r="B423" s="123" t="s">
        <v>88</v>
      </c>
      <c r="C423" s="123" t="s">
        <v>520</v>
      </c>
      <c r="D423" s="123" t="s">
        <v>486</v>
      </c>
      <c r="E423" s="123" t="s">
        <v>521</v>
      </c>
      <c r="F423" s="123" t="s">
        <v>521</v>
      </c>
      <c r="G423" s="80"/>
      <c r="I423" s="5"/>
      <c r="J423" s="5"/>
    </row>
    <row r="424" spans="1:15" ht="67.5" x14ac:dyDescent="0.15">
      <c r="A424" s="125">
        <v>265</v>
      </c>
      <c r="B424" s="126" t="s">
        <v>522</v>
      </c>
      <c r="C424" s="126" t="s">
        <v>523</v>
      </c>
      <c r="D424" s="126" t="s">
        <v>495</v>
      </c>
      <c r="E424" s="126" t="s">
        <v>524</v>
      </c>
      <c r="F424" s="126" t="s">
        <v>525</v>
      </c>
      <c r="G424" s="80"/>
      <c r="I424" s="5"/>
      <c r="J424" s="5"/>
      <c r="K424" s="81"/>
      <c r="L424" s="81"/>
      <c r="M424" s="81"/>
      <c r="N424" s="81"/>
      <c r="O424" s="81"/>
    </row>
    <row r="425" spans="1:15" ht="22.5" x14ac:dyDescent="0.15">
      <c r="A425" s="122">
        <v>270</v>
      </c>
      <c r="B425" s="123" t="s">
        <v>95</v>
      </c>
      <c r="C425" s="123" t="s">
        <v>498</v>
      </c>
      <c r="D425" s="123" t="s">
        <v>499</v>
      </c>
      <c r="E425" s="123" t="s">
        <v>505</v>
      </c>
      <c r="F425" s="123" t="s">
        <v>505</v>
      </c>
      <c r="G425" s="80"/>
      <c r="I425" s="5"/>
      <c r="J425" s="5"/>
      <c r="K425" s="81"/>
      <c r="L425" s="81"/>
      <c r="M425" s="81"/>
      <c r="N425" s="81"/>
      <c r="O425" s="81"/>
    </row>
    <row r="426" spans="1:15" ht="101.25" x14ac:dyDescent="0.15">
      <c r="A426" s="125">
        <v>271</v>
      </c>
      <c r="B426" s="126" t="s">
        <v>97</v>
      </c>
      <c r="C426" s="126" t="s">
        <v>526</v>
      </c>
      <c r="D426" s="126" t="s">
        <v>495</v>
      </c>
      <c r="E426" s="126" t="s">
        <v>527</v>
      </c>
      <c r="F426" s="126" t="s">
        <v>528</v>
      </c>
      <c r="G426" s="80"/>
      <c r="I426" s="5"/>
      <c r="J426" s="5"/>
      <c r="K426" s="81"/>
      <c r="L426" s="81"/>
      <c r="M426" s="81"/>
      <c r="N426" s="81"/>
      <c r="O426" s="81"/>
    </row>
    <row r="427" spans="1:15" ht="22.5" x14ac:dyDescent="0.15">
      <c r="A427" s="122">
        <v>278</v>
      </c>
      <c r="B427" s="123" t="s">
        <v>529</v>
      </c>
      <c r="C427" s="123" t="s">
        <v>530</v>
      </c>
      <c r="D427" s="123" t="s">
        <v>486</v>
      </c>
      <c r="E427" s="123" t="s">
        <v>531</v>
      </c>
      <c r="F427" s="123" t="s">
        <v>531</v>
      </c>
      <c r="G427" s="82"/>
      <c r="I427" s="5"/>
      <c r="J427" s="5"/>
      <c r="K427" s="81"/>
      <c r="L427" s="81"/>
      <c r="M427" s="81"/>
      <c r="N427" s="81"/>
      <c r="O427" s="81"/>
    </row>
    <row r="428" spans="1:15" ht="33.75" x14ac:dyDescent="0.15">
      <c r="A428" s="125">
        <v>280</v>
      </c>
      <c r="B428" s="126" t="s">
        <v>532</v>
      </c>
      <c r="C428" s="126" t="s">
        <v>492</v>
      </c>
      <c r="D428" s="126" t="s">
        <v>533</v>
      </c>
      <c r="E428" s="126" t="s">
        <v>534</v>
      </c>
      <c r="F428" s="126" t="s">
        <v>535</v>
      </c>
      <c r="G428" s="82"/>
      <c r="I428" s="5"/>
      <c r="J428" s="5"/>
      <c r="K428" s="81"/>
      <c r="L428" s="81"/>
      <c r="M428" s="81"/>
      <c r="N428" s="81"/>
      <c r="O428" s="81"/>
    </row>
    <row r="429" spans="1:15" ht="90" x14ac:dyDescent="0.15">
      <c r="A429" s="122">
        <v>282</v>
      </c>
      <c r="B429" s="123" t="s">
        <v>102</v>
      </c>
      <c r="C429" s="123" t="s">
        <v>526</v>
      </c>
      <c r="D429" s="123" t="s">
        <v>495</v>
      </c>
      <c r="E429" s="126" t="s">
        <v>536</v>
      </c>
      <c r="F429" s="126" t="s">
        <v>537</v>
      </c>
      <c r="G429" s="82"/>
      <c r="I429" s="5"/>
      <c r="J429" s="5"/>
    </row>
    <row r="430" spans="1:15" ht="67.5" x14ac:dyDescent="0.15">
      <c r="A430" s="125">
        <v>283</v>
      </c>
      <c r="B430" s="126" t="s">
        <v>108</v>
      </c>
      <c r="C430" s="126" t="s">
        <v>485</v>
      </c>
      <c r="D430" s="126" t="s">
        <v>499</v>
      </c>
      <c r="E430" s="126" t="s">
        <v>538</v>
      </c>
      <c r="F430" s="126" t="s">
        <v>539</v>
      </c>
      <c r="G430" s="82"/>
      <c r="I430" s="5"/>
      <c r="J430" s="5"/>
    </row>
    <row r="431" spans="1:15" x14ac:dyDescent="0.15">
      <c r="A431" s="122">
        <v>290</v>
      </c>
      <c r="B431" s="123" t="s">
        <v>540</v>
      </c>
      <c r="C431" s="123" t="s">
        <v>526</v>
      </c>
      <c r="D431" s="123" t="s">
        <v>541</v>
      </c>
      <c r="E431" s="123"/>
      <c r="F431" s="123" t="s">
        <v>542</v>
      </c>
      <c r="G431" s="82"/>
      <c r="I431" s="5"/>
      <c r="J431" s="5"/>
    </row>
    <row r="432" spans="1:15" ht="90" x14ac:dyDescent="0.15">
      <c r="A432" s="125">
        <v>294</v>
      </c>
      <c r="B432" s="126" t="s">
        <v>112</v>
      </c>
      <c r="C432" s="126" t="s">
        <v>492</v>
      </c>
      <c r="D432" s="126" t="s">
        <v>495</v>
      </c>
      <c r="E432" s="127" t="s">
        <v>543</v>
      </c>
      <c r="F432" s="127" t="s">
        <v>544</v>
      </c>
      <c r="G432" s="79"/>
      <c r="H432" s="79"/>
      <c r="I432" s="79"/>
      <c r="J432" s="79"/>
      <c r="K432" s="81"/>
      <c r="L432" s="81"/>
      <c r="M432" s="81"/>
      <c r="N432" s="81"/>
      <c r="O432" s="79"/>
    </row>
    <row r="433" spans="1:15" ht="22.5" x14ac:dyDescent="0.15">
      <c r="A433" s="122">
        <v>295</v>
      </c>
      <c r="B433" s="123" t="s">
        <v>545</v>
      </c>
      <c r="C433" s="123" t="s">
        <v>526</v>
      </c>
      <c r="D433" s="123" t="s">
        <v>546</v>
      </c>
      <c r="E433" s="123" t="s">
        <v>547</v>
      </c>
      <c r="F433" s="123" t="s">
        <v>547</v>
      </c>
      <c r="K433" s="81"/>
      <c r="L433" s="81"/>
      <c r="M433" s="81"/>
      <c r="N433" s="81"/>
      <c r="O433" s="81"/>
    </row>
    <row r="434" spans="1:15" x14ac:dyDescent="0.15">
      <c r="A434" s="125">
        <v>299</v>
      </c>
      <c r="B434" s="126" t="s">
        <v>548</v>
      </c>
      <c r="C434" s="126" t="s">
        <v>526</v>
      </c>
      <c r="D434" s="126" t="s">
        <v>541</v>
      </c>
      <c r="E434" s="126"/>
      <c r="F434" s="126" t="s">
        <v>542</v>
      </c>
    </row>
    <row r="435" spans="1:15" ht="33.75" x14ac:dyDescent="0.15">
      <c r="A435" s="122">
        <v>300</v>
      </c>
      <c r="B435" s="123" t="s">
        <v>117</v>
      </c>
      <c r="C435" s="123" t="s">
        <v>523</v>
      </c>
      <c r="D435" s="123" t="s">
        <v>499</v>
      </c>
      <c r="E435" s="123" t="s">
        <v>549</v>
      </c>
      <c r="F435" s="123" t="s">
        <v>550</v>
      </c>
    </row>
    <row r="436" spans="1:15" ht="33.75" x14ac:dyDescent="0.15">
      <c r="A436" s="125">
        <v>304</v>
      </c>
      <c r="B436" s="126" t="s">
        <v>551</v>
      </c>
      <c r="C436" s="126" t="s">
        <v>520</v>
      </c>
      <c r="D436" s="126" t="s">
        <v>552</v>
      </c>
      <c r="E436" s="126" t="s">
        <v>553</v>
      </c>
      <c r="F436" s="126" t="s">
        <v>554</v>
      </c>
    </row>
    <row r="437" spans="1:15" ht="33.75" x14ac:dyDescent="0.15">
      <c r="A437" s="125" t="s">
        <v>555</v>
      </c>
      <c r="B437" s="126" t="s">
        <v>556</v>
      </c>
      <c r="C437" s="126" t="s">
        <v>492</v>
      </c>
      <c r="D437" s="126" t="s">
        <v>557</v>
      </c>
      <c r="E437" s="126" t="s">
        <v>558</v>
      </c>
      <c r="F437" s="126" t="s">
        <v>559</v>
      </c>
    </row>
    <row r="438" spans="1:15" ht="45" x14ac:dyDescent="0.15">
      <c r="A438" s="122">
        <v>311</v>
      </c>
      <c r="B438" s="123" t="s">
        <v>560</v>
      </c>
      <c r="C438" s="123" t="s">
        <v>520</v>
      </c>
      <c r="D438" s="123" t="s">
        <v>561</v>
      </c>
      <c r="E438" s="123" t="s">
        <v>562</v>
      </c>
      <c r="F438" s="123" t="s">
        <v>563</v>
      </c>
    </row>
    <row r="439" spans="1:15" ht="22.5" x14ac:dyDescent="0.15">
      <c r="A439" s="125">
        <v>312</v>
      </c>
      <c r="B439" s="126" t="s">
        <v>564</v>
      </c>
      <c r="C439" s="126" t="s">
        <v>565</v>
      </c>
      <c r="D439" s="126" t="s">
        <v>486</v>
      </c>
      <c r="E439" s="126" t="s">
        <v>566</v>
      </c>
      <c r="F439" s="126" t="s">
        <v>566</v>
      </c>
    </row>
    <row r="440" spans="1:15" ht="90" x14ac:dyDescent="0.15">
      <c r="A440" s="122">
        <v>313</v>
      </c>
      <c r="B440" s="123" t="s">
        <v>567</v>
      </c>
      <c r="C440" s="123" t="s">
        <v>568</v>
      </c>
      <c r="D440" s="123" t="s">
        <v>569</v>
      </c>
      <c r="E440" s="126" t="s">
        <v>570</v>
      </c>
      <c r="F440" s="123" t="s">
        <v>571</v>
      </c>
    </row>
    <row r="441" spans="1:15" ht="33.75" x14ac:dyDescent="0.15">
      <c r="A441" s="125">
        <v>315</v>
      </c>
      <c r="B441" s="126" t="s">
        <v>572</v>
      </c>
      <c r="C441" s="126" t="s">
        <v>573</v>
      </c>
      <c r="D441" s="126" t="s">
        <v>574</v>
      </c>
      <c r="E441" s="126"/>
      <c r="F441" s="126" t="s">
        <v>542</v>
      </c>
    </row>
    <row r="442" spans="1:15" x14ac:dyDescent="0.15">
      <c r="A442" s="122">
        <v>316</v>
      </c>
      <c r="B442" s="123" t="s">
        <v>572</v>
      </c>
      <c r="C442" s="123" t="s">
        <v>526</v>
      </c>
      <c r="D442" s="123" t="s">
        <v>541</v>
      </c>
      <c r="E442" s="123"/>
      <c r="F442" s="123" t="s">
        <v>542</v>
      </c>
    </row>
    <row r="443" spans="1:15" ht="22.5" x14ac:dyDescent="0.15">
      <c r="A443" s="125">
        <v>319</v>
      </c>
      <c r="B443" s="126" t="s">
        <v>122</v>
      </c>
      <c r="C443" s="126" t="s">
        <v>498</v>
      </c>
      <c r="D443" s="126" t="s">
        <v>499</v>
      </c>
      <c r="E443" s="126" t="s">
        <v>505</v>
      </c>
      <c r="F443" s="126" t="s">
        <v>505</v>
      </c>
    </row>
    <row r="444" spans="1:15" ht="78.75" x14ac:dyDescent="0.15">
      <c r="A444" s="122">
        <v>322</v>
      </c>
      <c r="B444" s="123" t="s">
        <v>124</v>
      </c>
      <c r="C444" s="123" t="s">
        <v>526</v>
      </c>
      <c r="D444" s="123" t="s">
        <v>495</v>
      </c>
      <c r="E444" s="126" t="s">
        <v>575</v>
      </c>
      <c r="F444" s="126" t="s">
        <v>517</v>
      </c>
    </row>
    <row r="445" spans="1:15" ht="45" x14ac:dyDescent="0.15">
      <c r="A445" s="125">
        <v>323</v>
      </c>
      <c r="B445" s="126" t="s">
        <v>576</v>
      </c>
      <c r="C445" s="126" t="s">
        <v>565</v>
      </c>
      <c r="D445" s="126" t="s">
        <v>577</v>
      </c>
      <c r="E445" s="126" t="s">
        <v>578</v>
      </c>
      <c r="F445" s="126" t="s">
        <v>579</v>
      </c>
    </row>
    <row r="446" spans="1:15" ht="22.5" x14ac:dyDescent="0.15">
      <c r="A446" s="122">
        <v>330</v>
      </c>
      <c r="B446" s="123" t="s">
        <v>133</v>
      </c>
      <c r="C446" s="123" t="s">
        <v>523</v>
      </c>
      <c r="D446" s="123" t="s">
        <v>580</v>
      </c>
      <c r="E446" s="123" t="s">
        <v>581</v>
      </c>
      <c r="F446" s="123" t="s">
        <v>581</v>
      </c>
    </row>
    <row r="447" spans="1:15" ht="33.75" x14ac:dyDescent="0.15">
      <c r="A447" s="125">
        <v>331</v>
      </c>
      <c r="B447" s="126" t="s">
        <v>582</v>
      </c>
      <c r="C447" s="126" t="s">
        <v>573</v>
      </c>
      <c r="D447" s="126" t="s">
        <v>583</v>
      </c>
      <c r="E447" s="126" t="s">
        <v>584</v>
      </c>
      <c r="F447" s="126" t="s">
        <v>585</v>
      </c>
    </row>
    <row r="448" spans="1:15" ht="45" x14ac:dyDescent="0.15">
      <c r="A448" s="125">
        <v>332</v>
      </c>
      <c r="B448" s="126" t="s">
        <v>582</v>
      </c>
      <c r="C448" s="126" t="s">
        <v>586</v>
      </c>
      <c r="D448" s="126" t="s">
        <v>587</v>
      </c>
      <c r="E448" s="126" t="s">
        <v>588</v>
      </c>
      <c r="F448" s="126" t="s">
        <v>589</v>
      </c>
    </row>
    <row r="449" spans="1:6" ht="33.75" x14ac:dyDescent="0.15">
      <c r="A449" s="122" t="s">
        <v>590</v>
      </c>
      <c r="B449" s="123" t="s">
        <v>591</v>
      </c>
      <c r="C449" s="123" t="s">
        <v>492</v>
      </c>
      <c r="D449" s="123" t="s">
        <v>557</v>
      </c>
      <c r="E449" s="123" t="s">
        <v>558</v>
      </c>
      <c r="F449" s="123" t="s">
        <v>559</v>
      </c>
    </row>
    <row r="450" spans="1:6" ht="22.5" x14ac:dyDescent="0.15">
      <c r="A450" s="125" t="s">
        <v>592</v>
      </c>
      <c r="B450" s="126" t="s">
        <v>137</v>
      </c>
      <c r="C450" s="126" t="s">
        <v>593</v>
      </c>
      <c r="D450" s="126" t="s">
        <v>499</v>
      </c>
      <c r="E450" s="126" t="s">
        <v>594</v>
      </c>
      <c r="F450" s="126" t="s">
        <v>594</v>
      </c>
    </row>
    <row r="451" spans="1:6" ht="22.5" x14ac:dyDescent="0.15">
      <c r="A451" s="122">
        <v>338</v>
      </c>
      <c r="B451" s="123" t="s">
        <v>595</v>
      </c>
      <c r="C451" s="123" t="s">
        <v>520</v>
      </c>
      <c r="D451" s="123" t="s">
        <v>486</v>
      </c>
      <c r="E451" s="126" t="s">
        <v>596</v>
      </c>
      <c r="F451" s="126" t="s">
        <v>596</v>
      </c>
    </row>
    <row r="452" spans="1:6" ht="33.75" x14ac:dyDescent="0.15">
      <c r="A452" s="125">
        <v>341</v>
      </c>
      <c r="B452" s="126" t="s">
        <v>148</v>
      </c>
      <c r="C452" s="126" t="s">
        <v>498</v>
      </c>
      <c r="D452" s="126" t="s">
        <v>486</v>
      </c>
      <c r="E452" s="126" t="s">
        <v>597</v>
      </c>
      <c r="F452" s="126" t="s">
        <v>597</v>
      </c>
    </row>
    <row r="453" spans="1:6" ht="22.5" x14ac:dyDescent="0.15">
      <c r="A453" s="122">
        <v>342</v>
      </c>
      <c r="B453" s="123" t="s">
        <v>598</v>
      </c>
      <c r="C453" s="123" t="s">
        <v>526</v>
      </c>
      <c r="D453" s="123" t="s">
        <v>599</v>
      </c>
      <c r="E453" s="126" t="s">
        <v>547</v>
      </c>
      <c r="F453" s="123" t="s">
        <v>547</v>
      </c>
    </row>
    <row r="454" spans="1:6" ht="45" x14ac:dyDescent="0.15">
      <c r="A454" s="125">
        <v>346</v>
      </c>
      <c r="B454" s="126" t="s">
        <v>600</v>
      </c>
      <c r="C454" s="126" t="s">
        <v>520</v>
      </c>
      <c r="D454" s="126" t="s">
        <v>561</v>
      </c>
      <c r="E454" s="126" t="s">
        <v>601</v>
      </c>
      <c r="F454" s="126" t="s">
        <v>563</v>
      </c>
    </row>
    <row r="455" spans="1:6" ht="45" x14ac:dyDescent="0.15">
      <c r="A455" s="122" t="s">
        <v>602</v>
      </c>
      <c r="B455" s="123" t="s">
        <v>152</v>
      </c>
      <c r="C455" s="123" t="s">
        <v>526</v>
      </c>
      <c r="D455" s="126" t="s">
        <v>495</v>
      </c>
      <c r="E455" s="126" t="s">
        <v>603</v>
      </c>
      <c r="F455" s="126" t="s">
        <v>603</v>
      </c>
    </row>
    <row r="456" spans="1:6" ht="45" x14ac:dyDescent="0.15">
      <c r="A456" s="125">
        <v>354</v>
      </c>
      <c r="B456" s="126" t="s">
        <v>604</v>
      </c>
      <c r="C456" s="126" t="s">
        <v>573</v>
      </c>
      <c r="D456" s="126" t="s">
        <v>605</v>
      </c>
      <c r="E456" s="126" t="s">
        <v>606</v>
      </c>
      <c r="F456" s="126" t="s">
        <v>606</v>
      </c>
    </row>
    <row r="457" spans="1:6" ht="22.5" x14ac:dyDescent="0.15">
      <c r="A457" s="122">
        <v>361</v>
      </c>
      <c r="B457" s="123" t="s">
        <v>607</v>
      </c>
      <c r="C457" s="123" t="s">
        <v>565</v>
      </c>
      <c r="D457" s="123" t="s">
        <v>486</v>
      </c>
      <c r="E457" s="123" t="s">
        <v>566</v>
      </c>
      <c r="F457" s="123" t="s">
        <v>566</v>
      </c>
    </row>
    <row r="458" spans="1:6" ht="22.5" x14ac:dyDescent="0.15">
      <c r="A458" s="125">
        <v>362</v>
      </c>
      <c r="B458" s="126" t="s">
        <v>608</v>
      </c>
      <c r="C458" s="126" t="s">
        <v>492</v>
      </c>
      <c r="D458" s="126" t="s">
        <v>486</v>
      </c>
      <c r="E458" s="126" t="s">
        <v>531</v>
      </c>
      <c r="F458" s="126" t="s">
        <v>531</v>
      </c>
    </row>
    <row r="459" spans="1:6" ht="45" x14ac:dyDescent="0.15">
      <c r="A459" s="122">
        <v>363</v>
      </c>
      <c r="B459" s="123" t="s">
        <v>189</v>
      </c>
      <c r="C459" s="123" t="s">
        <v>526</v>
      </c>
      <c r="D459" s="123" t="s">
        <v>609</v>
      </c>
      <c r="E459" s="126" t="s">
        <v>610</v>
      </c>
      <c r="F459" s="126" t="s">
        <v>610</v>
      </c>
    </row>
    <row r="460" spans="1:6" ht="78.75" x14ac:dyDescent="0.15">
      <c r="A460" s="125" t="s">
        <v>611</v>
      </c>
      <c r="B460" s="126" t="s">
        <v>160</v>
      </c>
      <c r="C460" s="126" t="s">
        <v>526</v>
      </c>
      <c r="D460" s="126" t="s">
        <v>495</v>
      </c>
      <c r="E460" s="126" t="s">
        <v>612</v>
      </c>
      <c r="F460" s="126" t="s">
        <v>517</v>
      </c>
    </row>
    <row r="461" spans="1:6" ht="22.5" x14ac:dyDescent="0.15">
      <c r="A461" s="122">
        <v>365</v>
      </c>
      <c r="B461" s="123" t="s">
        <v>613</v>
      </c>
      <c r="C461" s="123" t="s">
        <v>565</v>
      </c>
      <c r="D461" s="123" t="s">
        <v>614</v>
      </c>
      <c r="E461" s="126" t="s">
        <v>615</v>
      </c>
      <c r="F461" s="126" t="s">
        <v>615</v>
      </c>
    </row>
    <row r="462" spans="1:6" ht="22.5" x14ac:dyDescent="0.15">
      <c r="A462" s="125">
        <v>367</v>
      </c>
      <c r="B462" s="126" t="s">
        <v>193</v>
      </c>
      <c r="C462" s="126" t="s">
        <v>498</v>
      </c>
      <c r="D462" s="126" t="s">
        <v>499</v>
      </c>
      <c r="E462" s="126" t="s">
        <v>505</v>
      </c>
      <c r="F462" s="126" t="s">
        <v>505</v>
      </c>
    </row>
    <row r="463" spans="1:6" ht="56.25" x14ac:dyDescent="0.15">
      <c r="A463" s="122">
        <v>368</v>
      </c>
      <c r="B463" s="123" t="s">
        <v>616</v>
      </c>
      <c r="C463" s="123" t="s">
        <v>520</v>
      </c>
      <c r="D463" s="123" t="s">
        <v>617</v>
      </c>
      <c r="E463" s="126" t="s">
        <v>618</v>
      </c>
      <c r="F463" s="126" t="s">
        <v>619</v>
      </c>
    </row>
    <row r="464" spans="1:6" ht="22.5" x14ac:dyDescent="0.15">
      <c r="A464" s="125">
        <v>369</v>
      </c>
      <c r="B464" s="126" t="s">
        <v>620</v>
      </c>
      <c r="C464" s="126" t="s">
        <v>565</v>
      </c>
      <c r="D464" s="126" t="s">
        <v>546</v>
      </c>
      <c r="E464" s="126" t="s">
        <v>547</v>
      </c>
      <c r="F464" s="126" t="s">
        <v>547</v>
      </c>
    </row>
    <row r="465" spans="1:6" ht="45" x14ac:dyDescent="0.15">
      <c r="A465" s="125">
        <v>373</v>
      </c>
      <c r="B465" s="126" t="s">
        <v>621</v>
      </c>
      <c r="C465" s="126" t="s">
        <v>523</v>
      </c>
      <c r="D465" s="126" t="s">
        <v>622</v>
      </c>
      <c r="E465" s="126" t="s">
        <v>623</v>
      </c>
      <c r="F465" s="126" t="s">
        <v>624</v>
      </c>
    </row>
    <row r="466" spans="1:6" x14ac:dyDescent="0.15">
      <c r="A466" s="125">
        <v>379</v>
      </c>
      <c r="B466" s="126" t="s">
        <v>625</v>
      </c>
      <c r="C466" s="126" t="s">
        <v>526</v>
      </c>
      <c r="D466" s="126" t="s">
        <v>626</v>
      </c>
      <c r="E466" s="126"/>
      <c r="F466" s="126" t="s">
        <v>627</v>
      </c>
    </row>
    <row r="467" spans="1:6" ht="56.25" x14ac:dyDescent="0.15">
      <c r="A467" s="125" t="s">
        <v>628</v>
      </c>
      <c r="B467" s="126" t="s">
        <v>141</v>
      </c>
      <c r="C467" s="126" t="s">
        <v>593</v>
      </c>
      <c r="D467" s="126" t="s">
        <v>495</v>
      </c>
      <c r="E467" s="126" t="s">
        <v>629</v>
      </c>
      <c r="F467" s="126" t="s">
        <v>629</v>
      </c>
    </row>
    <row r="468" spans="1:6" ht="78.75" x14ac:dyDescent="0.15">
      <c r="A468" s="125" t="s">
        <v>630</v>
      </c>
      <c r="B468" s="126" t="s">
        <v>169</v>
      </c>
      <c r="C468" s="126" t="s">
        <v>526</v>
      </c>
      <c r="D468" s="126" t="s">
        <v>499</v>
      </c>
      <c r="E468" s="126" t="s">
        <v>631</v>
      </c>
      <c r="F468" s="126" t="s">
        <v>603</v>
      </c>
    </row>
    <row r="469" spans="1:6" ht="56.25" x14ac:dyDescent="0.15">
      <c r="A469" s="125">
        <v>383</v>
      </c>
      <c r="B469" s="126" t="s">
        <v>632</v>
      </c>
      <c r="C469" s="126" t="s">
        <v>586</v>
      </c>
      <c r="D469" s="126" t="s">
        <v>495</v>
      </c>
      <c r="E469" s="126" t="s">
        <v>633</v>
      </c>
      <c r="F469" s="126" t="s">
        <v>634</v>
      </c>
    </row>
    <row r="470" spans="1:6" ht="78.75" x14ac:dyDescent="0.15">
      <c r="A470" s="125">
        <v>392</v>
      </c>
      <c r="B470" s="126" t="s">
        <v>200</v>
      </c>
      <c r="C470" s="126" t="s">
        <v>485</v>
      </c>
      <c r="D470" s="126" t="s">
        <v>495</v>
      </c>
      <c r="E470" s="126" t="s">
        <v>635</v>
      </c>
      <c r="F470" s="126" t="s">
        <v>636</v>
      </c>
    </row>
    <row r="471" spans="1:6" ht="22.5" x14ac:dyDescent="0.15">
      <c r="A471" s="125">
        <v>393</v>
      </c>
      <c r="B471" s="126" t="s">
        <v>637</v>
      </c>
      <c r="C471" s="126" t="s">
        <v>526</v>
      </c>
      <c r="D471" s="126" t="s">
        <v>599</v>
      </c>
      <c r="E471" s="126" t="s">
        <v>547</v>
      </c>
      <c r="F471" s="126" t="s">
        <v>547</v>
      </c>
    </row>
    <row r="472" spans="1:6" ht="22.5" x14ac:dyDescent="0.15">
      <c r="A472" s="125">
        <v>396</v>
      </c>
      <c r="B472" s="126" t="s">
        <v>638</v>
      </c>
      <c r="C472" s="126" t="s">
        <v>565</v>
      </c>
      <c r="D472" s="126" t="s">
        <v>639</v>
      </c>
      <c r="E472" s="126" t="s">
        <v>640</v>
      </c>
      <c r="F472" s="126" t="s">
        <v>640</v>
      </c>
    </row>
    <row r="473" spans="1:6" ht="101.25" x14ac:dyDescent="0.15">
      <c r="A473" s="125" t="s">
        <v>641</v>
      </c>
      <c r="B473" s="126" t="s">
        <v>179</v>
      </c>
      <c r="C473" s="126" t="s">
        <v>526</v>
      </c>
      <c r="D473" s="126" t="s">
        <v>499</v>
      </c>
      <c r="E473" s="126" t="s">
        <v>642</v>
      </c>
      <c r="F473" s="126" t="s">
        <v>603</v>
      </c>
    </row>
    <row r="474" spans="1:6" ht="45" x14ac:dyDescent="0.15">
      <c r="A474" s="125">
        <v>405</v>
      </c>
      <c r="B474" s="128">
        <v>38393</v>
      </c>
      <c r="C474" s="126" t="s">
        <v>526</v>
      </c>
      <c r="D474" s="126" t="s">
        <v>486</v>
      </c>
      <c r="E474" s="126" t="s">
        <v>643</v>
      </c>
      <c r="F474" s="126" t="s">
        <v>643</v>
      </c>
    </row>
    <row r="475" spans="1:6" ht="22.5" x14ac:dyDescent="0.15">
      <c r="A475" s="122">
        <v>410</v>
      </c>
      <c r="B475" s="129">
        <v>38454</v>
      </c>
      <c r="C475" s="130" t="s">
        <v>526</v>
      </c>
      <c r="D475" s="130" t="s">
        <v>599</v>
      </c>
      <c r="E475" s="130" t="s">
        <v>547</v>
      </c>
      <c r="F475" s="130" t="s">
        <v>547</v>
      </c>
    </row>
    <row r="476" spans="1:6" ht="45" x14ac:dyDescent="0.15">
      <c r="A476" s="125">
        <v>412</v>
      </c>
      <c r="B476" s="128">
        <v>38470</v>
      </c>
      <c r="C476" s="126" t="s">
        <v>520</v>
      </c>
      <c r="D476" s="126" t="s">
        <v>644</v>
      </c>
      <c r="E476" s="126" t="s">
        <v>645</v>
      </c>
      <c r="F476" s="126" t="s">
        <v>645</v>
      </c>
    </row>
    <row r="477" spans="1:6" ht="22.5" x14ac:dyDescent="0.15">
      <c r="A477" s="125">
        <v>414</v>
      </c>
      <c r="B477" s="128">
        <v>38498</v>
      </c>
      <c r="C477" s="126" t="s">
        <v>565</v>
      </c>
      <c r="D477" s="126" t="s">
        <v>646</v>
      </c>
      <c r="E477" s="126" t="s">
        <v>647</v>
      </c>
      <c r="F477" s="126" t="s">
        <v>647</v>
      </c>
    </row>
    <row r="478" spans="1:6" ht="22.5" x14ac:dyDescent="0.15">
      <c r="A478" s="125">
        <v>420</v>
      </c>
      <c r="B478" s="128">
        <v>38526</v>
      </c>
      <c r="C478" s="126" t="s">
        <v>498</v>
      </c>
      <c r="D478" s="126" t="s">
        <v>486</v>
      </c>
      <c r="E478" s="126" t="s">
        <v>505</v>
      </c>
      <c r="F478" s="126" t="s">
        <v>505</v>
      </c>
    </row>
    <row r="479" spans="1:6" ht="33.75" x14ac:dyDescent="0.15">
      <c r="A479" s="125">
        <v>424</v>
      </c>
      <c r="B479" s="128">
        <v>38553</v>
      </c>
      <c r="C479" s="128" t="s">
        <v>492</v>
      </c>
      <c r="D479" s="123" t="s">
        <v>557</v>
      </c>
      <c r="E479" s="123" t="s">
        <v>558</v>
      </c>
      <c r="F479" s="123" t="s">
        <v>559</v>
      </c>
    </row>
    <row r="480" spans="1:6" ht="22.5" x14ac:dyDescent="0.15">
      <c r="A480" s="125" t="s">
        <v>648</v>
      </c>
      <c r="B480" s="128">
        <v>38559</v>
      </c>
      <c r="C480" s="126" t="s">
        <v>593</v>
      </c>
      <c r="D480" s="126" t="s">
        <v>499</v>
      </c>
      <c r="E480" s="126" t="s">
        <v>649</v>
      </c>
      <c r="F480" s="126" t="s">
        <v>649</v>
      </c>
    </row>
    <row r="481" spans="1:6" ht="33.75" x14ac:dyDescent="0.15">
      <c r="A481" s="125">
        <v>430</v>
      </c>
      <c r="B481" s="128">
        <v>38576</v>
      </c>
      <c r="C481" s="128" t="s">
        <v>492</v>
      </c>
      <c r="D481" s="126" t="s">
        <v>650</v>
      </c>
      <c r="E481" s="126" t="s">
        <v>651</v>
      </c>
      <c r="F481" s="126" t="s">
        <v>559</v>
      </c>
    </row>
    <row r="482" spans="1:6" ht="45" x14ac:dyDescent="0.15">
      <c r="A482" s="125">
        <v>436</v>
      </c>
      <c r="B482" s="128">
        <v>38638</v>
      </c>
      <c r="C482" s="126" t="s">
        <v>565</v>
      </c>
      <c r="D482" s="126" t="s">
        <v>577</v>
      </c>
      <c r="E482" s="126" t="s">
        <v>578</v>
      </c>
      <c r="F482" s="126" t="s">
        <v>579</v>
      </c>
    </row>
    <row r="483" spans="1:6" ht="78.75" x14ac:dyDescent="0.15">
      <c r="A483" s="125" t="s">
        <v>652</v>
      </c>
      <c r="B483" s="128">
        <v>38649</v>
      </c>
      <c r="C483" s="126" t="s">
        <v>526</v>
      </c>
      <c r="D483" s="126" t="s">
        <v>499</v>
      </c>
      <c r="E483" s="126" t="s">
        <v>653</v>
      </c>
      <c r="F483" s="126" t="s">
        <v>603</v>
      </c>
    </row>
    <row r="484" spans="1:6" ht="22.5" x14ac:dyDescent="0.15">
      <c r="A484" s="125">
        <v>441</v>
      </c>
      <c r="B484" s="128">
        <v>38673</v>
      </c>
      <c r="C484" s="126" t="s">
        <v>565</v>
      </c>
      <c r="D484" s="130" t="s">
        <v>599</v>
      </c>
      <c r="E484" s="130" t="s">
        <v>547</v>
      </c>
      <c r="F484" s="130" t="s">
        <v>547</v>
      </c>
    </row>
    <row r="485" spans="1:6" ht="22.5" x14ac:dyDescent="0.15">
      <c r="A485" s="125">
        <v>442</v>
      </c>
      <c r="B485" s="128">
        <v>38677</v>
      </c>
      <c r="C485" s="126" t="s">
        <v>520</v>
      </c>
      <c r="D485" s="126" t="s">
        <v>654</v>
      </c>
      <c r="E485" s="126" t="s">
        <v>655</v>
      </c>
      <c r="F485" s="126" t="s">
        <v>655</v>
      </c>
    </row>
    <row r="486" spans="1:6" ht="360" x14ac:dyDescent="0.15">
      <c r="A486" s="125">
        <v>449</v>
      </c>
      <c r="B486" s="128">
        <v>38716</v>
      </c>
      <c r="C486" s="126" t="s">
        <v>485</v>
      </c>
      <c r="D486" s="126" t="s">
        <v>495</v>
      </c>
      <c r="E486" s="131" t="s">
        <v>656</v>
      </c>
      <c r="F486" s="126" t="s">
        <v>657</v>
      </c>
    </row>
    <row r="487" spans="1:6" ht="45" x14ac:dyDescent="0.15">
      <c r="A487" s="125" t="s">
        <v>658</v>
      </c>
      <c r="B487" s="128">
        <v>38734</v>
      </c>
      <c r="C487" s="126" t="s">
        <v>520</v>
      </c>
      <c r="D487" s="126" t="s">
        <v>561</v>
      </c>
      <c r="E487" s="126" t="s">
        <v>601</v>
      </c>
      <c r="F487" s="126" t="s">
        <v>563</v>
      </c>
    </row>
    <row r="488" spans="1:6" ht="22.5" x14ac:dyDescent="0.15">
      <c r="A488" s="125">
        <v>455</v>
      </c>
      <c r="B488" s="128">
        <v>38769</v>
      </c>
      <c r="C488" s="126" t="s">
        <v>659</v>
      </c>
      <c r="D488" s="126" t="s">
        <v>660</v>
      </c>
      <c r="E488" s="126" t="s">
        <v>661</v>
      </c>
      <c r="F488" s="126" t="s">
        <v>661</v>
      </c>
    </row>
    <row r="489" spans="1:6" ht="22.5" x14ac:dyDescent="0.15">
      <c r="A489" s="125">
        <v>458</v>
      </c>
      <c r="B489" s="128">
        <v>38792</v>
      </c>
      <c r="C489" s="130" t="s">
        <v>662</v>
      </c>
      <c r="D489" s="126" t="s">
        <v>599</v>
      </c>
      <c r="E489" s="130" t="s">
        <v>547</v>
      </c>
      <c r="F489" s="130" t="s">
        <v>547</v>
      </c>
    </row>
    <row r="490" spans="1:6" ht="22.5" x14ac:dyDescent="0.15">
      <c r="A490" s="125">
        <v>460</v>
      </c>
      <c r="B490" s="128">
        <v>38812</v>
      </c>
      <c r="C490" s="126" t="s">
        <v>498</v>
      </c>
      <c r="D490" s="126" t="s">
        <v>499</v>
      </c>
      <c r="E490" s="126" t="s">
        <v>594</v>
      </c>
      <c r="F490" s="126" t="s">
        <v>594</v>
      </c>
    </row>
    <row r="491" spans="1:6" ht="123.75" x14ac:dyDescent="0.15">
      <c r="A491" s="125">
        <v>462</v>
      </c>
      <c r="B491" s="128">
        <v>38818</v>
      </c>
      <c r="C491" s="126" t="s">
        <v>520</v>
      </c>
      <c r="D491" s="126" t="s">
        <v>663</v>
      </c>
      <c r="E491" s="126" t="s">
        <v>664</v>
      </c>
      <c r="F491" s="126" t="s">
        <v>665</v>
      </c>
    </row>
    <row r="492" spans="1:6" ht="22.5" x14ac:dyDescent="0.15">
      <c r="A492" s="125">
        <v>471</v>
      </c>
      <c r="B492" s="128">
        <v>38960</v>
      </c>
      <c r="C492" s="126" t="s">
        <v>520</v>
      </c>
      <c r="D492" s="126" t="s">
        <v>666</v>
      </c>
      <c r="E492" s="126" t="s">
        <v>667</v>
      </c>
      <c r="F492" s="126" t="s">
        <v>667</v>
      </c>
    </row>
    <row r="493" spans="1:6" ht="22.5" x14ac:dyDescent="0.15">
      <c r="A493" s="125">
        <v>472</v>
      </c>
      <c r="B493" s="128">
        <v>38973</v>
      </c>
      <c r="C493" s="126" t="s">
        <v>593</v>
      </c>
      <c r="D493" s="123" t="s">
        <v>546</v>
      </c>
      <c r="E493" s="123" t="s">
        <v>547</v>
      </c>
      <c r="F493" s="123" t="s">
        <v>547</v>
      </c>
    </row>
    <row r="494" spans="1:6" x14ac:dyDescent="0.15">
      <c r="A494" s="125">
        <v>473</v>
      </c>
      <c r="B494" s="128">
        <v>38986</v>
      </c>
      <c r="C494" s="126" t="s">
        <v>520</v>
      </c>
      <c r="D494" s="126" t="s">
        <v>668</v>
      </c>
      <c r="E494" s="126" t="s">
        <v>669</v>
      </c>
      <c r="F494" s="126" t="s">
        <v>669</v>
      </c>
    </row>
    <row r="495" spans="1:6" ht="33.75" x14ac:dyDescent="0.15">
      <c r="A495" s="125">
        <v>486</v>
      </c>
      <c r="B495" s="128" t="s">
        <v>283</v>
      </c>
      <c r="C495" s="126" t="s">
        <v>593</v>
      </c>
      <c r="D495" s="126" t="s">
        <v>499</v>
      </c>
      <c r="E495" s="126" t="s">
        <v>670</v>
      </c>
      <c r="F495" s="126" t="s">
        <v>670</v>
      </c>
    </row>
    <row r="496" spans="1:6" ht="78.75" x14ac:dyDescent="0.15">
      <c r="A496" s="125" t="s">
        <v>671</v>
      </c>
      <c r="B496" s="128" t="s">
        <v>248</v>
      </c>
      <c r="C496" s="126" t="s">
        <v>526</v>
      </c>
      <c r="D496" s="126" t="s">
        <v>499</v>
      </c>
      <c r="E496" s="126" t="s">
        <v>653</v>
      </c>
      <c r="F496" s="126" t="s">
        <v>603</v>
      </c>
    </row>
    <row r="497" spans="1:6" ht="56.25" x14ac:dyDescent="0.15">
      <c r="A497" s="125" t="s">
        <v>672</v>
      </c>
      <c r="B497" s="128" t="s">
        <v>289</v>
      </c>
      <c r="C497" s="126" t="s">
        <v>520</v>
      </c>
      <c r="D497" s="126" t="s">
        <v>617</v>
      </c>
      <c r="E497" s="126" t="s">
        <v>618</v>
      </c>
      <c r="F497" s="126" t="s">
        <v>619</v>
      </c>
    </row>
    <row r="498" spans="1:6" ht="22.5" x14ac:dyDescent="0.15">
      <c r="A498" s="125" t="s">
        <v>673</v>
      </c>
      <c r="B498" s="128" t="s">
        <v>296</v>
      </c>
      <c r="C498" s="126" t="s">
        <v>498</v>
      </c>
      <c r="D498" s="126" t="s">
        <v>499</v>
      </c>
      <c r="E498" s="126" t="s">
        <v>594</v>
      </c>
      <c r="F498" s="126" t="s">
        <v>594</v>
      </c>
    </row>
    <row r="499" spans="1:6" ht="101.25" x14ac:dyDescent="0.15">
      <c r="A499" s="125">
        <v>496</v>
      </c>
      <c r="B499" s="128" t="s">
        <v>325</v>
      </c>
      <c r="C499" s="126" t="s">
        <v>520</v>
      </c>
      <c r="D499" s="126" t="s">
        <v>674</v>
      </c>
      <c r="E499" s="126" t="s">
        <v>675</v>
      </c>
      <c r="F499" s="126" t="s">
        <v>676</v>
      </c>
    </row>
    <row r="500" spans="1:6" ht="45" x14ac:dyDescent="0.15">
      <c r="A500" s="125" t="s">
        <v>677</v>
      </c>
      <c r="B500" s="128" t="s">
        <v>678</v>
      </c>
      <c r="C500" s="126" t="s">
        <v>520</v>
      </c>
      <c r="D500" s="126" t="s">
        <v>679</v>
      </c>
      <c r="E500" s="126" t="s">
        <v>562</v>
      </c>
      <c r="F500" s="126" t="s">
        <v>563</v>
      </c>
    </row>
    <row r="501" spans="1:6" ht="45" x14ac:dyDescent="0.15">
      <c r="A501" s="125">
        <v>501</v>
      </c>
      <c r="B501" s="128" t="s">
        <v>329</v>
      </c>
      <c r="C501" s="126" t="s">
        <v>485</v>
      </c>
      <c r="D501" s="126" t="s">
        <v>495</v>
      </c>
      <c r="E501" s="126" t="s">
        <v>680</v>
      </c>
      <c r="F501" s="126" t="s">
        <v>657</v>
      </c>
    </row>
    <row r="502" spans="1:6" ht="56.25" x14ac:dyDescent="0.15">
      <c r="A502" s="125" t="s">
        <v>681</v>
      </c>
      <c r="B502" s="128" t="s">
        <v>678</v>
      </c>
      <c r="C502" s="126" t="s">
        <v>520</v>
      </c>
      <c r="D502" s="126" t="s">
        <v>617</v>
      </c>
      <c r="E502" s="126" t="s">
        <v>618</v>
      </c>
      <c r="F502" s="126" t="s">
        <v>619</v>
      </c>
    </row>
    <row r="503" spans="1:6" ht="22.5" x14ac:dyDescent="0.15">
      <c r="A503" s="125">
        <v>510</v>
      </c>
      <c r="B503" s="128" t="s">
        <v>333</v>
      </c>
      <c r="C503" s="126" t="s">
        <v>498</v>
      </c>
      <c r="D503" s="126" t="s">
        <v>499</v>
      </c>
      <c r="E503" s="126" t="s">
        <v>505</v>
      </c>
      <c r="F503" s="126" t="s">
        <v>505</v>
      </c>
    </row>
    <row r="504" spans="1:6" ht="45" x14ac:dyDescent="0.15">
      <c r="A504" s="125">
        <v>511</v>
      </c>
      <c r="B504" s="128" t="s">
        <v>339</v>
      </c>
      <c r="C504" s="126" t="s">
        <v>565</v>
      </c>
      <c r="D504" s="126" t="s">
        <v>577</v>
      </c>
      <c r="E504" s="126" t="s">
        <v>578</v>
      </c>
      <c r="F504" s="126" t="s">
        <v>579</v>
      </c>
    </row>
    <row r="505" spans="1:6" ht="22.5" x14ac:dyDescent="0.15">
      <c r="A505" s="125">
        <v>514</v>
      </c>
      <c r="B505" s="128" t="s">
        <v>341</v>
      </c>
      <c r="C505" s="126" t="s">
        <v>565</v>
      </c>
      <c r="D505" s="126" t="s">
        <v>682</v>
      </c>
      <c r="E505" s="126"/>
      <c r="F505" s="126" t="s">
        <v>258</v>
      </c>
    </row>
    <row r="506" spans="1:6" ht="22.5" x14ac:dyDescent="0.15">
      <c r="A506" s="125" t="s">
        <v>683</v>
      </c>
      <c r="B506" s="128" t="s">
        <v>305</v>
      </c>
      <c r="C506" s="126" t="s">
        <v>498</v>
      </c>
      <c r="D506" s="126" t="s">
        <v>499</v>
      </c>
      <c r="E506" s="126" t="s">
        <v>649</v>
      </c>
      <c r="F506" s="126" t="s">
        <v>649</v>
      </c>
    </row>
    <row r="507" spans="1:6" ht="22.5" x14ac:dyDescent="0.15">
      <c r="A507" s="125">
        <v>519</v>
      </c>
      <c r="B507" s="128" t="s">
        <v>346</v>
      </c>
      <c r="C507" s="126" t="s">
        <v>520</v>
      </c>
      <c r="D507" s="126" t="s">
        <v>646</v>
      </c>
      <c r="E507" s="126" t="s">
        <v>647</v>
      </c>
      <c r="F507" s="126" t="s">
        <v>647</v>
      </c>
    </row>
    <row r="508" spans="1:6" ht="33.75" x14ac:dyDescent="0.15">
      <c r="A508" s="125">
        <v>523</v>
      </c>
      <c r="B508" s="128" t="s">
        <v>286</v>
      </c>
      <c r="C508" s="126" t="s">
        <v>593</v>
      </c>
      <c r="D508" s="126" t="s">
        <v>499</v>
      </c>
      <c r="E508" s="126" t="s">
        <v>670</v>
      </c>
      <c r="F508" s="126" t="s">
        <v>670</v>
      </c>
    </row>
    <row r="509" spans="1:6" ht="101.25" x14ac:dyDescent="0.15">
      <c r="A509" s="125">
        <v>524</v>
      </c>
      <c r="B509" s="128" t="s">
        <v>349</v>
      </c>
      <c r="C509" s="126" t="s">
        <v>520</v>
      </c>
      <c r="D509" s="126" t="s">
        <v>674</v>
      </c>
      <c r="E509" s="126" t="s">
        <v>675</v>
      </c>
      <c r="F509" s="126" t="s">
        <v>676</v>
      </c>
    </row>
    <row r="510" spans="1:6" ht="22.5" x14ac:dyDescent="0.15">
      <c r="A510" s="125">
        <v>536</v>
      </c>
      <c r="B510" s="128" t="s">
        <v>352</v>
      </c>
      <c r="C510" s="126" t="s">
        <v>565</v>
      </c>
      <c r="D510" s="126" t="s">
        <v>499</v>
      </c>
      <c r="E510" s="126" t="s">
        <v>684</v>
      </c>
      <c r="F510" s="126" t="s">
        <v>649</v>
      </c>
    </row>
    <row r="511" spans="1:6" ht="146.25" x14ac:dyDescent="0.15">
      <c r="A511" s="125">
        <v>554</v>
      </c>
      <c r="B511" s="128" t="s">
        <v>685</v>
      </c>
      <c r="C511" s="126" t="s">
        <v>686</v>
      </c>
      <c r="D511" s="126" t="s">
        <v>687</v>
      </c>
      <c r="E511" s="126" t="s">
        <v>688</v>
      </c>
      <c r="F511" s="126" t="s">
        <v>264</v>
      </c>
    </row>
    <row r="512" spans="1:6" ht="56.25" x14ac:dyDescent="0.15">
      <c r="A512" s="125">
        <v>557</v>
      </c>
      <c r="B512" s="128" t="s">
        <v>359</v>
      </c>
      <c r="C512" s="126" t="s">
        <v>485</v>
      </c>
      <c r="D512" s="126" t="s">
        <v>495</v>
      </c>
      <c r="E512" s="126" t="s">
        <v>689</v>
      </c>
      <c r="F512" s="126" t="s">
        <v>690</v>
      </c>
    </row>
    <row r="513" spans="1:6" ht="22.5" x14ac:dyDescent="0.15">
      <c r="A513" s="125">
        <v>571</v>
      </c>
      <c r="B513" s="128" t="s">
        <v>363</v>
      </c>
      <c r="C513" s="126" t="s">
        <v>520</v>
      </c>
      <c r="D513" s="126" t="s">
        <v>691</v>
      </c>
      <c r="E513" s="126" t="s">
        <v>692</v>
      </c>
      <c r="F513" s="126" t="s">
        <v>692</v>
      </c>
    </row>
    <row r="514" spans="1:6" ht="22.5" x14ac:dyDescent="0.15">
      <c r="A514" s="125">
        <v>582</v>
      </c>
      <c r="B514" s="128" t="s">
        <v>368</v>
      </c>
      <c r="C514" s="126" t="s">
        <v>498</v>
      </c>
      <c r="D514" s="126" t="s">
        <v>499</v>
      </c>
      <c r="E514" s="126" t="s">
        <v>505</v>
      </c>
      <c r="F514" s="126" t="s">
        <v>505</v>
      </c>
    </row>
    <row r="515" spans="1:6" ht="22.5" x14ac:dyDescent="0.15">
      <c r="A515" s="125" t="s">
        <v>693</v>
      </c>
      <c r="B515" s="128" t="s">
        <v>316</v>
      </c>
      <c r="C515" s="126" t="s">
        <v>498</v>
      </c>
      <c r="D515" s="126" t="s">
        <v>499</v>
      </c>
      <c r="E515" s="126" t="s">
        <v>649</v>
      </c>
      <c r="F515" s="126" t="s">
        <v>649</v>
      </c>
    </row>
    <row r="516" spans="1:6" ht="22.5" x14ac:dyDescent="0.15">
      <c r="A516" s="125">
        <v>602</v>
      </c>
      <c r="B516" s="128" t="s">
        <v>370</v>
      </c>
      <c r="C516" s="126" t="s">
        <v>520</v>
      </c>
      <c r="D516" s="126" t="s">
        <v>561</v>
      </c>
      <c r="E516" s="126" t="s">
        <v>694</v>
      </c>
      <c r="F516" s="126" t="s">
        <v>563</v>
      </c>
    </row>
    <row r="517" spans="1:6" ht="22.5" x14ac:dyDescent="0.15">
      <c r="A517" s="125">
        <v>607</v>
      </c>
      <c r="B517" s="128" t="s">
        <v>374</v>
      </c>
      <c r="C517" s="126" t="s">
        <v>565</v>
      </c>
      <c r="D517" s="126" t="s">
        <v>695</v>
      </c>
      <c r="E517" s="126" t="s">
        <v>696</v>
      </c>
      <c r="F517" s="126" t="s">
        <v>696</v>
      </c>
    </row>
    <row r="518" spans="1:6" ht="22.5" x14ac:dyDescent="0.15">
      <c r="A518" s="125">
        <v>612</v>
      </c>
      <c r="B518" s="128" t="s">
        <v>376</v>
      </c>
      <c r="C518" s="126" t="s">
        <v>520</v>
      </c>
      <c r="D518" s="126" t="s">
        <v>697</v>
      </c>
      <c r="E518" s="126" t="s">
        <v>655</v>
      </c>
      <c r="F518" s="126" t="s">
        <v>655</v>
      </c>
    </row>
    <row r="519" spans="1:6" ht="123.75" x14ac:dyDescent="0.15">
      <c r="A519" s="125">
        <v>614</v>
      </c>
      <c r="B519" s="128" t="s">
        <v>379</v>
      </c>
      <c r="C519" s="126" t="s">
        <v>520</v>
      </c>
      <c r="D519" s="126" t="s">
        <v>698</v>
      </c>
      <c r="E519" s="126" t="s">
        <v>699</v>
      </c>
      <c r="F519" s="126" t="s">
        <v>619</v>
      </c>
    </row>
    <row r="520" spans="1:6" ht="33.75" x14ac:dyDescent="0.15">
      <c r="A520" s="125">
        <v>626</v>
      </c>
      <c r="B520" s="128" t="s">
        <v>383</v>
      </c>
      <c r="C520" s="126" t="s">
        <v>492</v>
      </c>
      <c r="D520" s="126" t="s">
        <v>700</v>
      </c>
      <c r="E520" s="126" t="s">
        <v>701</v>
      </c>
      <c r="F520" s="126" t="s">
        <v>559</v>
      </c>
    </row>
    <row r="521" spans="1:6" ht="22.5" x14ac:dyDescent="0.15">
      <c r="A521" s="125">
        <v>628</v>
      </c>
      <c r="B521" s="128" t="s">
        <v>386</v>
      </c>
      <c r="C521" s="126" t="s">
        <v>520</v>
      </c>
      <c r="D521" s="126" t="s">
        <v>702</v>
      </c>
      <c r="E521" s="126" t="s">
        <v>703</v>
      </c>
      <c r="F521" s="126" t="s">
        <v>703</v>
      </c>
    </row>
    <row r="522" spans="1:6" ht="33.75" x14ac:dyDescent="0.15">
      <c r="A522" s="125">
        <v>631</v>
      </c>
      <c r="B522" s="128" t="s">
        <v>389</v>
      </c>
      <c r="C522" s="126" t="s">
        <v>520</v>
      </c>
      <c r="D522" s="126" t="s">
        <v>668</v>
      </c>
      <c r="E522" s="126" t="s">
        <v>704</v>
      </c>
      <c r="F522" s="126" t="s">
        <v>704</v>
      </c>
    </row>
    <row r="523" spans="1:6" ht="22.5" x14ac:dyDescent="0.15">
      <c r="A523" s="125">
        <v>634</v>
      </c>
      <c r="B523" s="128" t="s">
        <v>394</v>
      </c>
      <c r="C523" s="126" t="s">
        <v>565</v>
      </c>
      <c r="D523" s="126" t="s">
        <v>705</v>
      </c>
      <c r="E523" s="126" t="s">
        <v>706</v>
      </c>
      <c r="F523" s="126" t="s">
        <v>258</v>
      </c>
    </row>
    <row r="524" spans="1:6" ht="123.75" x14ac:dyDescent="0.15">
      <c r="A524" s="125">
        <v>657</v>
      </c>
      <c r="B524" s="128" t="s">
        <v>738</v>
      </c>
      <c r="C524" s="126" t="s">
        <v>520</v>
      </c>
      <c r="D524" s="126" t="s">
        <v>698</v>
      </c>
      <c r="E524" s="126" t="s">
        <v>699</v>
      </c>
      <c r="F524" s="126" t="s">
        <v>619</v>
      </c>
    </row>
    <row r="525" spans="1:6" x14ac:dyDescent="0.15">
      <c r="A525" s="122"/>
      <c r="B525" s="129"/>
      <c r="C525" s="123"/>
      <c r="D525" s="123"/>
      <c r="E525" s="123"/>
      <c r="F525" s="123"/>
    </row>
    <row r="526" spans="1:6" ht="12.75" x14ac:dyDescent="0.2">
      <c r="A526" s="113" t="s">
        <v>707</v>
      </c>
      <c r="B526" s="132" t="s">
        <v>708</v>
      </c>
      <c r="C526" s="114"/>
      <c r="D526" s="114"/>
      <c r="E526" s="124"/>
      <c r="F526" s="114"/>
    </row>
    <row r="527" spans="1:6" ht="12.75" x14ac:dyDescent="0.2">
      <c r="A527" s="113" t="s">
        <v>709</v>
      </c>
      <c r="B527" s="114" t="s">
        <v>499</v>
      </c>
      <c r="C527" s="114"/>
      <c r="D527" s="114"/>
      <c r="E527" s="123"/>
      <c r="F527" s="114"/>
    </row>
    <row r="528" spans="1:6" ht="12.75" x14ac:dyDescent="0.2">
      <c r="A528" s="113" t="s">
        <v>710</v>
      </c>
      <c r="B528" s="132" t="s">
        <v>486</v>
      </c>
      <c r="C528" s="114"/>
      <c r="D528" s="114"/>
      <c r="E528" s="114"/>
      <c r="F528" s="114"/>
    </row>
    <row r="529" spans="1:6" ht="12.75" x14ac:dyDescent="0.2">
      <c r="A529" s="113" t="s">
        <v>711</v>
      </c>
      <c r="B529" s="114" t="s">
        <v>712</v>
      </c>
      <c r="C529" s="114"/>
      <c r="D529" s="114"/>
      <c r="E529" s="114"/>
      <c r="F529" s="114"/>
    </row>
    <row r="530" spans="1:6" ht="12.75" x14ac:dyDescent="0.2">
      <c r="A530" s="113" t="s">
        <v>713</v>
      </c>
      <c r="B530" s="114" t="s">
        <v>714</v>
      </c>
      <c r="C530" s="114"/>
      <c r="D530" s="114"/>
      <c r="E530" s="114"/>
      <c r="F530" s="114"/>
    </row>
    <row r="531" spans="1:6" ht="12.75" x14ac:dyDescent="0.2">
      <c r="A531" s="113" t="s">
        <v>715</v>
      </c>
      <c r="B531" s="114" t="s">
        <v>716</v>
      </c>
      <c r="C531" s="114"/>
      <c r="D531" s="114"/>
      <c r="E531" s="114"/>
      <c r="F531" s="114"/>
    </row>
    <row r="532" spans="1:6" ht="12.75" x14ac:dyDescent="0.2">
      <c r="A532" s="113" t="s">
        <v>717</v>
      </c>
      <c r="B532" s="114" t="s">
        <v>718</v>
      </c>
      <c r="C532" s="114"/>
      <c r="D532" s="114"/>
      <c r="E532" s="114"/>
      <c r="F532" s="114"/>
    </row>
    <row r="533" spans="1:6" ht="12.75" x14ac:dyDescent="0.2">
      <c r="A533" s="113" t="s">
        <v>719</v>
      </c>
      <c r="B533" s="114" t="s">
        <v>720</v>
      </c>
      <c r="C533" s="114"/>
      <c r="D533" s="114"/>
      <c r="E533" s="114"/>
      <c r="F533" s="114"/>
    </row>
    <row r="534" spans="1:6" ht="12.75" x14ac:dyDescent="0.2">
      <c r="A534" s="113" t="s">
        <v>721</v>
      </c>
      <c r="B534" s="114" t="s">
        <v>722</v>
      </c>
      <c r="C534" s="114"/>
      <c r="D534" s="114"/>
      <c r="E534" s="114"/>
      <c r="F534" s="114"/>
    </row>
    <row r="535" spans="1:6" ht="12.75" x14ac:dyDescent="0.2">
      <c r="A535" s="113" t="s">
        <v>723</v>
      </c>
      <c r="B535" s="114" t="s">
        <v>724</v>
      </c>
      <c r="C535" s="114"/>
      <c r="D535" s="114"/>
      <c r="E535" s="114"/>
      <c r="F535" s="114"/>
    </row>
    <row r="536" spans="1:6" ht="12.75" x14ac:dyDescent="0.2">
      <c r="A536" s="113"/>
      <c r="B536" s="114"/>
      <c r="C536" s="114"/>
      <c r="D536" s="114"/>
      <c r="E536" s="114"/>
      <c r="F536" s="114"/>
    </row>
    <row r="537" spans="1:6" x14ac:dyDescent="0.15">
      <c r="A537" s="143" t="s">
        <v>725</v>
      </c>
      <c r="B537" s="143"/>
      <c r="C537" s="143"/>
      <c r="D537" s="143"/>
      <c r="E537" s="143"/>
      <c r="F537" s="143"/>
    </row>
    <row r="538" spans="1:6" x14ac:dyDescent="0.15">
      <c r="A538" s="143"/>
      <c r="B538" s="143"/>
      <c r="C538" s="143"/>
      <c r="D538" s="143"/>
      <c r="E538" s="143"/>
      <c r="F538" s="143"/>
    </row>
    <row r="539" spans="1:6" x14ac:dyDescent="0.15">
      <c r="A539" s="143"/>
      <c r="B539" s="143"/>
      <c r="C539" s="143"/>
      <c r="D539" s="143"/>
      <c r="E539" s="143"/>
      <c r="F539" s="143"/>
    </row>
    <row r="540" spans="1:6" x14ac:dyDescent="0.15">
      <c r="A540" s="143"/>
      <c r="B540" s="143"/>
      <c r="C540" s="143"/>
      <c r="D540" s="143"/>
      <c r="E540" s="143"/>
      <c r="F540" s="143"/>
    </row>
  </sheetData>
  <mergeCells count="2">
    <mergeCell ref="J5:K5"/>
    <mergeCell ref="A537:F5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6"/>
  <sheetViews>
    <sheetView workbookViewId="0"/>
  </sheetViews>
  <sheetFormatPr baseColWidth="10" defaultRowHeight="15" x14ac:dyDescent="0.25"/>
  <cols>
    <col min="1" max="1" width="22.85546875" customWidth="1"/>
    <col min="2" max="2" width="14.5703125" customWidth="1"/>
    <col min="4" max="4" width="24" bestFit="1" customWidth="1"/>
    <col min="9" max="9" width="16.5703125" bestFit="1" customWidth="1"/>
    <col min="10" max="11" width="13" bestFit="1" customWidth="1"/>
    <col min="12" max="12" width="16.5703125" bestFit="1" customWidth="1"/>
    <col min="13" max="14" width="15.85546875" bestFit="1" customWidth="1"/>
  </cols>
  <sheetData>
    <row r="1" spans="1:14" x14ac:dyDescent="0.25">
      <c r="A1" s="1" t="s">
        <v>0</v>
      </c>
      <c r="B1" s="2"/>
      <c r="C1" s="3"/>
      <c r="D1" s="4"/>
      <c r="E1" s="5"/>
      <c r="F1" s="6"/>
      <c r="G1" s="6"/>
      <c r="H1" s="6"/>
      <c r="I1" s="6"/>
      <c r="J1" s="6"/>
      <c r="K1" s="6"/>
      <c r="L1" s="6"/>
      <c r="M1" s="6"/>
      <c r="N1" s="6"/>
    </row>
    <row r="2" spans="1:14" x14ac:dyDescent="0.25">
      <c r="A2" s="1" t="s">
        <v>1</v>
      </c>
      <c r="B2" s="2"/>
      <c r="C2" s="3"/>
      <c r="D2" s="4"/>
      <c r="E2" s="5"/>
      <c r="F2" s="6"/>
      <c r="G2" s="6"/>
      <c r="H2" s="6"/>
      <c r="I2" s="6"/>
      <c r="J2" s="6"/>
      <c r="K2" s="6"/>
      <c r="L2" s="6"/>
      <c r="M2" s="6"/>
      <c r="N2" s="6"/>
    </row>
    <row r="3" spans="1:14" x14ac:dyDescent="0.25">
      <c r="A3" s="8" t="s">
        <v>745</v>
      </c>
      <c r="B3" s="3"/>
      <c r="C3" s="3"/>
      <c r="D3" s="6"/>
      <c r="E3" s="9"/>
      <c r="F3" s="6" t="s">
        <v>3</v>
      </c>
      <c r="G3" s="6"/>
      <c r="H3" s="6"/>
      <c r="I3" s="6"/>
      <c r="J3" s="6"/>
      <c r="K3" s="6"/>
      <c r="L3" s="10"/>
      <c r="M3" s="6"/>
      <c r="N3" s="6"/>
    </row>
    <row r="4" spans="1:14" x14ac:dyDescent="0.25">
      <c r="A4" s="11"/>
      <c r="B4" s="2"/>
      <c r="C4" s="2"/>
      <c r="D4" s="11"/>
      <c r="E4" s="12"/>
      <c r="F4" s="11" t="s">
        <v>3</v>
      </c>
      <c r="G4" s="11"/>
      <c r="H4" s="11"/>
      <c r="I4" s="11"/>
      <c r="J4" s="11"/>
      <c r="K4" s="11"/>
      <c r="L4" s="11"/>
      <c r="M4" s="11"/>
      <c r="N4" s="11"/>
    </row>
    <row r="5" spans="1:14" ht="39" x14ac:dyDescent="0.25">
      <c r="A5" s="13" t="s">
        <v>4</v>
      </c>
      <c r="B5" s="14" t="s">
        <v>5</v>
      </c>
      <c r="C5" s="14"/>
      <c r="D5" s="15" t="s">
        <v>6</v>
      </c>
      <c r="E5" s="16"/>
      <c r="F5" s="17" t="s">
        <v>7</v>
      </c>
      <c r="G5" s="17" t="s">
        <v>8</v>
      </c>
      <c r="H5" s="17" t="s">
        <v>9</v>
      </c>
      <c r="I5" s="17" t="s">
        <v>10</v>
      </c>
      <c r="J5" s="141" t="s">
        <v>11</v>
      </c>
      <c r="K5" s="141"/>
      <c r="L5" s="17" t="s">
        <v>12</v>
      </c>
      <c r="M5" s="17" t="s">
        <v>13</v>
      </c>
      <c r="N5" s="18" t="s">
        <v>14</v>
      </c>
    </row>
    <row r="6" spans="1:14" ht="19.5" x14ac:dyDescent="0.25">
      <c r="A6" s="19"/>
      <c r="B6" s="20"/>
      <c r="C6" s="20"/>
      <c r="D6" s="21"/>
      <c r="E6" s="22"/>
      <c r="F6" s="21"/>
      <c r="G6" s="20" t="s">
        <v>15</v>
      </c>
      <c r="H6" s="20" t="s">
        <v>16</v>
      </c>
      <c r="I6" s="23" t="s">
        <v>17</v>
      </c>
      <c r="J6" s="23" t="s">
        <v>18</v>
      </c>
      <c r="K6" s="23" t="s">
        <v>19</v>
      </c>
      <c r="L6" s="20" t="s">
        <v>20</v>
      </c>
      <c r="M6" s="20" t="s">
        <v>21</v>
      </c>
      <c r="N6" s="24" t="s">
        <v>22</v>
      </c>
    </row>
    <row r="7" spans="1:14" ht="19.5" x14ac:dyDescent="0.25">
      <c r="A7" s="19"/>
      <c r="B7" s="20" t="s">
        <v>23</v>
      </c>
      <c r="C7" s="20" t="s">
        <v>24</v>
      </c>
      <c r="D7" s="25"/>
      <c r="E7" s="26" t="s">
        <v>25</v>
      </c>
      <c r="F7" s="21"/>
      <c r="G7" s="20" t="s">
        <v>26</v>
      </c>
      <c r="H7" s="20" t="s">
        <v>27</v>
      </c>
      <c r="I7" s="20" t="s">
        <v>28</v>
      </c>
      <c r="J7" s="23" t="s">
        <v>29</v>
      </c>
      <c r="K7" s="23" t="s">
        <v>30</v>
      </c>
      <c r="L7" s="20" t="s">
        <v>31</v>
      </c>
      <c r="M7" s="20" t="s">
        <v>32</v>
      </c>
      <c r="N7" s="27"/>
    </row>
    <row r="8" spans="1:14" x14ac:dyDescent="0.25">
      <c r="A8" s="28" t="s">
        <v>746</v>
      </c>
      <c r="B8" s="29"/>
      <c r="C8" s="29">
        <v>21711.55</v>
      </c>
      <c r="D8" s="30"/>
      <c r="E8" s="29"/>
      <c r="F8" s="29" t="s">
        <v>747</v>
      </c>
      <c r="G8" s="29">
        <v>460.09</v>
      </c>
      <c r="H8" s="31"/>
      <c r="I8" s="31"/>
      <c r="J8" s="31"/>
      <c r="K8" s="31"/>
      <c r="L8" s="32" t="s">
        <v>35</v>
      </c>
      <c r="M8" s="31" t="s">
        <v>22</v>
      </c>
      <c r="N8" s="33"/>
    </row>
    <row r="9" spans="1:14" x14ac:dyDescent="0.25">
      <c r="A9" s="11"/>
      <c r="B9" s="2"/>
      <c r="C9" s="34"/>
      <c r="D9" s="11"/>
      <c r="E9" s="12"/>
      <c r="F9" s="11"/>
      <c r="G9" s="2"/>
      <c r="H9" s="2"/>
      <c r="I9" s="2"/>
      <c r="J9" s="2"/>
      <c r="K9" s="11"/>
      <c r="L9" s="11"/>
      <c r="M9" s="11"/>
      <c r="N9" s="11"/>
    </row>
    <row r="10" spans="1:14" x14ac:dyDescent="0.2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row>
    <row r="11" spans="1:14" x14ac:dyDescent="0.25">
      <c r="A11" s="35" t="s">
        <v>36</v>
      </c>
      <c r="B11" s="36">
        <v>193</v>
      </c>
      <c r="C11" s="36" t="s">
        <v>37</v>
      </c>
      <c r="D11" s="36" t="s">
        <v>38</v>
      </c>
      <c r="E11" s="37">
        <v>139</v>
      </c>
      <c r="F11" s="38" t="s">
        <v>41</v>
      </c>
      <c r="G11" s="39">
        <v>6.3</v>
      </c>
      <c r="H11" s="36" t="s">
        <v>40</v>
      </c>
      <c r="I11" s="40">
        <v>24.5</v>
      </c>
      <c r="J11" s="41">
        <v>139000</v>
      </c>
      <c r="K11" s="41">
        <v>104985.28</v>
      </c>
      <c r="L11" s="41">
        <f t="shared" si="0"/>
        <v>2279393</v>
      </c>
      <c r="M11" s="41">
        <v>46485</v>
      </c>
      <c r="N11" s="41">
        <v>2325878</v>
      </c>
    </row>
    <row r="12" spans="1:14" x14ac:dyDescent="0.25">
      <c r="A12" s="35" t="s">
        <v>36</v>
      </c>
      <c r="B12" s="36">
        <v>199</v>
      </c>
      <c r="C12" s="36" t="s">
        <v>42</v>
      </c>
      <c r="D12" s="36" t="s">
        <v>38</v>
      </c>
      <c r="E12" s="37">
        <v>168</v>
      </c>
      <c r="F12" s="38" t="s">
        <v>43</v>
      </c>
      <c r="G12" s="39">
        <v>6.5</v>
      </c>
      <c r="H12" s="36" t="s">
        <v>40</v>
      </c>
      <c r="I12" s="40">
        <v>11.5</v>
      </c>
      <c r="J12" s="41">
        <v>168000</v>
      </c>
      <c r="K12" s="41">
        <v>0</v>
      </c>
      <c r="L12" s="41">
        <f t="shared" si="0"/>
        <v>0</v>
      </c>
      <c r="M12" s="41"/>
      <c r="N12" s="41"/>
    </row>
    <row r="13" spans="1:14" x14ac:dyDescent="0.25">
      <c r="A13" s="35" t="s">
        <v>36</v>
      </c>
      <c r="B13" s="36">
        <v>199</v>
      </c>
      <c r="C13" s="36" t="s">
        <v>42</v>
      </c>
      <c r="D13" s="36" t="s">
        <v>38</v>
      </c>
      <c r="E13" s="37">
        <v>143</v>
      </c>
      <c r="F13" s="38" t="s">
        <v>44</v>
      </c>
      <c r="G13" s="39">
        <v>6.3</v>
      </c>
      <c r="H13" s="36" t="s">
        <v>40</v>
      </c>
      <c r="I13" s="40">
        <v>24.5</v>
      </c>
      <c r="J13" s="41">
        <v>143000</v>
      </c>
      <c r="K13" s="41">
        <v>111323.48</v>
      </c>
      <c r="L13" s="41">
        <f t="shared" si="0"/>
        <v>2417005</v>
      </c>
      <c r="M13" s="41">
        <v>49292</v>
      </c>
      <c r="N13" s="41">
        <v>2466297</v>
      </c>
    </row>
    <row r="14" spans="1:14" x14ac:dyDescent="0.25">
      <c r="A14" s="35" t="s">
        <v>36</v>
      </c>
      <c r="B14" s="36">
        <v>202</v>
      </c>
      <c r="C14" s="36" t="s">
        <v>45</v>
      </c>
      <c r="D14" s="36" t="s">
        <v>38</v>
      </c>
      <c r="E14" s="37">
        <v>230</v>
      </c>
      <c r="F14" s="38" t="s">
        <v>46</v>
      </c>
      <c r="G14" s="39">
        <v>7.4</v>
      </c>
      <c r="H14" s="36" t="s">
        <v>40</v>
      </c>
      <c r="I14" s="40">
        <v>5</v>
      </c>
      <c r="J14" s="41">
        <v>230000</v>
      </c>
      <c r="K14" s="41">
        <v>0</v>
      </c>
      <c r="L14" s="41">
        <f t="shared" si="0"/>
        <v>0</v>
      </c>
      <c r="M14" s="41"/>
      <c r="N14" s="41"/>
    </row>
    <row r="15" spans="1:14" x14ac:dyDescent="0.25">
      <c r="A15" s="35" t="s">
        <v>47</v>
      </c>
      <c r="B15" s="36">
        <v>202</v>
      </c>
      <c r="C15" s="36" t="s">
        <v>45</v>
      </c>
      <c r="D15" s="36" t="s">
        <v>38</v>
      </c>
      <c r="E15" s="37">
        <v>317</v>
      </c>
      <c r="F15" s="38" t="s">
        <v>48</v>
      </c>
      <c r="G15" s="39">
        <v>7.4</v>
      </c>
      <c r="H15" s="36" t="s">
        <v>40</v>
      </c>
      <c r="I15" s="40">
        <v>20</v>
      </c>
      <c r="J15" s="41">
        <v>317000</v>
      </c>
      <c r="K15" s="41">
        <v>175781.16</v>
      </c>
      <c r="L15" s="41">
        <f t="shared" si="0"/>
        <v>3816481</v>
      </c>
      <c r="M15" s="41">
        <v>91183</v>
      </c>
      <c r="N15" s="41">
        <v>3907664</v>
      </c>
    </row>
    <row r="16" spans="1:14" x14ac:dyDescent="0.25">
      <c r="A16" s="35" t="s">
        <v>49</v>
      </c>
      <c r="B16" s="36">
        <v>211</v>
      </c>
      <c r="C16" s="36" t="s">
        <v>50</v>
      </c>
      <c r="D16" s="36" t="s">
        <v>38</v>
      </c>
      <c r="E16" s="37">
        <v>290</v>
      </c>
      <c r="F16" s="36" t="s">
        <v>51</v>
      </c>
      <c r="G16" s="39">
        <v>6.9</v>
      </c>
      <c r="H16" s="36" t="s">
        <v>40</v>
      </c>
      <c r="I16" s="40">
        <v>20</v>
      </c>
      <c r="J16" s="41">
        <v>290000</v>
      </c>
      <c r="K16" s="41">
        <v>104564.88</v>
      </c>
      <c r="L16" s="41">
        <f t="shared" si="0"/>
        <v>2270266</v>
      </c>
      <c r="M16" s="41">
        <v>388533</v>
      </c>
      <c r="N16" s="41">
        <v>2658799</v>
      </c>
    </row>
    <row r="17" spans="1:14" x14ac:dyDescent="0.25">
      <c r="A17" s="35" t="s">
        <v>49</v>
      </c>
      <c r="B17" s="36">
        <v>211</v>
      </c>
      <c r="C17" s="36" t="s">
        <v>50</v>
      </c>
      <c r="D17" s="36" t="s">
        <v>38</v>
      </c>
      <c r="E17" s="37">
        <v>128</v>
      </c>
      <c r="F17" s="36" t="s">
        <v>52</v>
      </c>
      <c r="G17" s="39">
        <v>6.9</v>
      </c>
      <c r="H17" s="36" t="s">
        <v>40</v>
      </c>
      <c r="I17" s="40">
        <v>20</v>
      </c>
      <c r="J17" s="41">
        <v>128000</v>
      </c>
      <c r="K17" s="41">
        <v>44729.3</v>
      </c>
      <c r="L17" s="41">
        <f t="shared" si="0"/>
        <v>971142</v>
      </c>
      <c r="M17" s="41">
        <v>165907</v>
      </c>
      <c r="N17" s="41">
        <v>1137049</v>
      </c>
    </row>
    <row r="18" spans="1:14" x14ac:dyDescent="0.25">
      <c r="A18" s="35" t="s">
        <v>53</v>
      </c>
      <c r="B18" s="36">
        <v>211</v>
      </c>
      <c r="C18" s="36" t="s">
        <v>50</v>
      </c>
      <c r="D18" s="36" t="s">
        <v>38</v>
      </c>
      <c r="E18" s="37">
        <v>22</v>
      </c>
      <c r="F18" s="36" t="s">
        <v>54</v>
      </c>
      <c r="G18" s="39">
        <v>6.9</v>
      </c>
      <c r="H18" s="36" t="s">
        <v>40</v>
      </c>
      <c r="I18" s="40">
        <v>20</v>
      </c>
      <c r="J18" s="41">
        <v>22000</v>
      </c>
      <c r="K18" s="41">
        <v>48741.88</v>
      </c>
      <c r="L18" s="41">
        <f t="shared" si="0"/>
        <v>1058262</v>
      </c>
      <c r="M18" s="41">
        <v>176216</v>
      </c>
      <c r="N18" s="41">
        <v>1234478</v>
      </c>
    </row>
    <row r="19" spans="1:14" x14ac:dyDescent="0.25">
      <c r="A19" s="35"/>
      <c r="B19" s="36"/>
      <c r="C19" s="36"/>
      <c r="D19" s="36"/>
      <c r="E19" s="37"/>
      <c r="F19" s="36"/>
      <c r="G19" s="39"/>
      <c r="H19" s="36"/>
      <c r="I19" s="40"/>
      <c r="J19" s="41"/>
      <c r="K19" s="41"/>
      <c r="L19" s="41"/>
      <c r="M19" s="41"/>
      <c r="N19" s="41"/>
    </row>
    <row r="20" spans="1:14" x14ac:dyDescent="0.25">
      <c r="A20" s="35" t="s">
        <v>49</v>
      </c>
      <c r="B20" s="36">
        <v>221</v>
      </c>
      <c r="C20" s="36" t="s">
        <v>55</v>
      </c>
      <c r="D20" s="36" t="s">
        <v>38</v>
      </c>
      <c r="E20" s="37">
        <v>330</v>
      </c>
      <c r="F20" s="36" t="s">
        <v>56</v>
      </c>
      <c r="G20" s="39">
        <v>7.4</v>
      </c>
      <c r="H20" s="36" t="s">
        <v>57</v>
      </c>
      <c r="I20" s="40">
        <v>20</v>
      </c>
      <c r="J20" s="41">
        <v>330000</v>
      </c>
      <c r="K20" s="41">
        <v>215000</v>
      </c>
      <c r="L20" s="41">
        <f t="shared" si="0"/>
        <v>4667983</v>
      </c>
      <c r="M20" s="41">
        <v>836277</v>
      </c>
      <c r="N20" s="41">
        <v>5504260</v>
      </c>
    </row>
    <row r="21" spans="1:14" x14ac:dyDescent="0.25">
      <c r="A21" s="35" t="s">
        <v>49</v>
      </c>
      <c r="B21" s="36">
        <v>221</v>
      </c>
      <c r="C21" s="36" t="s">
        <v>55</v>
      </c>
      <c r="D21" s="36" t="s">
        <v>38</v>
      </c>
      <c r="E21" s="37">
        <v>43</v>
      </c>
      <c r="F21" s="36" t="s">
        <v>58</v>
      </c>
      <c r="G21" s="39">
        <v>7.4</v>
      </c>
      <c r="H21" s="36" t="s">
        <v>57</v>
      </c>
      <c r="I21" s="40">
        <v>20</v>
      </c>
      <c r="J21" s="41">
        <v>43000</v>
      </c>
      <c r="K21" s="41">
        <v>27000</v>
      </c>
      <c r="L21" s="41">
        <f t="shared" si="0"/>
        <v>586212</v>
      </c>
      <c r="M21" s="41">
        <v>108906</v>
      </c>
      <c r="N21" s="41">
        <v>695118</v>
      </c>
    </row>
    <row r="22" spans="1:14" x14ac:dyDescent="0.25">
      <c r="A22" s="35" t="s">
        <v>49</v>
      </c>
      <c r="B22" s="36">
        <v>221</v>
      </c>
      <c r="C22" s="36" t="s">
        <v>55</v>
      </c>
      <c r="D22" s="36" t="s">
        <v>38</v>
      </c>
      <c r="E22" s="37">
        <v>240</v>
      </c>
      <c r="F22" s="36" t="s">
        <v>59</v>
      </c>
      <c r="G22" s="39">
        <v>7.4</v>
      </c>
      <c r="H22" s="36" t="s">
        <v>57</v>
      </c>
      <c r="I22" s="40">
        <v>12</v>
      </c>
      <c r="J22" s="41">
        <v>240000</v>
      </c>
      <c r="K22" s="41">
        <v>6835.19</v>
      </c>
      <c r="L22" s="41">
        <f t="shared" si="0"/>
        <v>148403</v>
      </c>
      <c r="M22" s="41">
        <v>26586</v>
      </c>
      <c r="N22" s="41">
        <v>174989</v>
      </c>
    </row>
    <row r="23" spans="1:14" x14ac:dyDescent="0.25">
      <c r="A23" s="35" t="s">
        <v>49</v>
      </c>
      <c r="B23" s="36">
        <v>221</v>
      </c>
      <c r="C23" s="36" t="s">
        <v>55</v>
      </c>
      <c r="D23" s="36" t="s">
        <v>38</v>
      </c>
      <c r="E23" s="37">
        <v>55</v>
      </c>
      <c r="F23" s="36" t="s">
        <v>60</v>
      </c>
      <c r="G23" s="39">
        <v>7.4</v>
      </c>
      <c r="H23" s="36" t="s">
        <v>57</v>
      </c>
      <c r="I23" s="40">
        <v>12</v>
      </c>
      <c r="J23" s="41">
        <v>55000</v>
      </c>
      <c r="K23" s="41">
        <v>1587.24</v>
      </c>
      <c r="L23" s="41">
        <f>ROUND((K23*$C$8/1000),0)</f>
        <v>34461</v>
      </c>
      <c r="M23" s="41">
        <v>6220</v>
      </c>
      <c r="N23" s="41">
        <v>40681</v>
      </c>
    </row>
    <row r="24" spans="1:14" x14ac:dyDescent="0.25">
      <c r="A24" s="35" t="s">
        <v>53</v>
      </c>
      <c r="B24" s="36">
        <v>221</v>
      </c>
      <c r="C24" s="36" t="s">
        <v>55</v>
      </c>
      <c r="D24" s="36" t="s">
        <v>38</v>
      </c>
      <c r="E24" s="37">
        <v>50</v>
      </c>
      <c r="F24" s="36" t="s">
        <v>61</v>
      </c>
      <c r="G24" s="39">
        <v>7.4</v>
      </c>
      <c r="H24" s="36" t="s">
        <v>57</v>
      </c>
      <c r="I24" s="40">
        <v>20</v>
      </c>
      <c r="J24" s="41">
        <v>50000</v>
      </c>
      <c r="K24" s="41">
        <v>114292.5</v>
      </c>
      <c r="L24" s="41">
        <f>ROUND((K24*$C$8/1000),0)</f>
        <v>2481467</v>
      </c>
      <c r="M24" s="41">
        <v>442502</v>
      </c>
      <c r="N24" s="41">
        <v>2923969</v>
      </c>
    </row>
    <row r="25" spans="1:14" x14ac:dyDescent="0.25">
      <c r="A25" s="35" t="s">
        <v>62</v>
      </c>
      <c r="B25" s="36">
        <v>225</v>
      </c>
      <c r="C25" s="36" t="s">
        <v>63</v>
      </c>
      <c r="D25" s="36" t="s">
        <v>38</v>
      </c>
      <c r="E25" s="37">
        <v>427</v>
      </c>
      <c r="F25" s="36" t="s">
        <v>64</v>
      </c>
      <c r="G25" s="39">
        <v>7.5</v>
      </c>
      <c r="H25" s="36" t="s">
        <v>65</v>
      </c>
      <c r="I25" s="40">
        <v>24</v>
      </c>
      <c r="J25" s="41">
        <v>427000</v>
      </c>
      <c r="K25" s="41">
        <v>0</v>
      </c>
      <c r="L25" s="41">
        <f>ROUND((K25*$C$8/1000),0)</f>
        <v>0</v>
      </c>
      <c r="M25" s="41"/>
      <c r="N25" s="41"/>
    </row>
    <row r="26" spans="1:14" x14ac:dyDescent="0.25">
      <c r="A26" s="35" t="s">
        <v>66</v>
      </c>
      <c r="B26" s="36">
        <v>225</v>
      </c>
      <c r="C26" s="36" t="s">
        <v>63</v>
      </c>
      <c r="D26" s="36" t="s">
        <v>38</v>
      </c>
      <c r="E26" s="37">
        <v>36</v>
      </c>
      <c r="F26" s="36" t="s">
        <v>67</v>
      </c>
      <c r="G26" s="39">
        <v>7.5</v>
      </c>
      <c r="H26" s="36" t="s">
        <v>65</v>
      </c>
      <c r="I26" s="40">
        <v>24</v>
      </c>
      <c r="J26" s="41">
        <v>36000</v>
      </c>
      <c r="K26" s="41">
        <v>0</v>
      </c>
      <c r="L26" s="41">
        <f>ROUND((K26*$C$8/1000),0)</f>
        <v>0</v>
      </c>
      <c r="M26" s="41"/>
      <c r="N26" s="41"/>
    </row>
    <row r="27" spans="1:14" x14ac:dyDescent="0.25">
      <c r="A27" s="35"/>
      <c r="B27" s="36"/>
      <c r="C27" s="36"/>
      <c r="D27" s="36"/>
      <c r="E27" s="37"/>
      <c r="F27" s="36"/>
      <c r="G27" s="39"/>
      <c r="H27" s="36"/>
      <c r="I27" s="40"/>
      <c r="J27" s="41"/>
      <c r="K27" s="41"/>
      <c r="L27" s="41"/>
      <c r="M27" s="41"/>
      <c r="N27" s="41"/>
    </row>
    <row r="28" spans="1:14" x14ac:dyDescent="0.25">
      <c r="A28" s="35" t="s">
        <v>62</v>
      </c>
      <c r="B28" s="36">
        <v>228</v>
      </c>
      <c r="C28" s="36" t="s">
        <v>68</v>
      </c>
      <c r="D28" s="36" t="s">
        <v>38</v>
      </c>
      <c r="E28" s="37">
        <v>433</v>
      </c>
      <c r="F28" s="36" t="s">
        <v>43</v>
      </c>
      <c r="G28" s="39">
        <v>7.5</v>
      </c>
      <c r="H28" s="36" t="s">
        <v>65</v>
      </c>
      <c r="I28" s="40">
        <v>21</v>
      </c>
      <c r="J28" s="41">
        <v>433000</v>
      </c>
      <c r="K28" s="41">
        <v>202468</v>
      </c>
      <c r="L28" s="41">
        <f>ROUND((K28*$C$8/1000),0)</f>
        <v>4395894</v>
      </c>
      <c r="M28" s="41">
        <v>107911</v>
      </c>
      <c r="N28" s="41">
        <v>4503805</v>
      </c>
    </row>
    <row r="29" spans="1:14" x14ac:dyDescent="0.25">
      <c r="A29" s="35" t="s">
        <v>66</v>
      </c>
      <c r="B29" s="36">
        <v>228</v>
      </c>
      <c r="C29" s="36" t="s">
        <v>68</v>
      </c>
      <c r="D29" s="36" t="s">
        <v>38</v>
      </c>
      <c r="E29" s="37">
        <v>60</v>
      </c>
      <c r="F29" s="36" t="s">
        <v>44</v>
      </c>
      <c r="G29" s="39">
        <v>7.5</v>
      </c>
      <c r="H29" s="36" t="s">
        <v>65</v>
      </c>
      <c r="I29" s="40">
        <v>21</v>
      </c>
      <c r="J29" s="41">
        <v>60000</v>
      </c>
      <c r="K29" s="41">
        <v>130555</v>
      </c>
      <c r="L29" s="41">
        <f>ROUND((K29*$C$8/1000),0)</f>
        <v>2834551</v>
      </c>
      <c r="M29" s="41">
        <v>69583</v>
      </c>
      <c r="N29" s="41">
        <v>2904134</v>
      </c>
    </row>
    <row r="30" spans="1:14" x14ac:dyDescent="0.25">
      <c r="A30" s="35" t="s">
        <v>69</v>
      </c>
      <c r="B30" s="36">
        <v>236</v>
      </c>
      <c r="C30" s="36" t="s">
        <v>70</v>
      </c>
      <c r="D30" s="36" t="s">
        <v>38</v>
      </c>
      <c r="E30" s="37">
        <v>403</v>
      </c>
      <c r="F30" s="38" t="s">
        <v>71</v>
      </c>
      <c r="G30" s="39">
        <v>7</v>
      </c>
      <c r="H30" s="36" t="s">
        <v>65</v>
      </c>
      <c r="I30" s="40">
        <v>19</v>
      </c>
      <c r="J30" s="41">
        <v>403000</v>
      </c>
      <c r="K30" s="41">
        <v>198800.38</v>
      </c>
      <c r="L30" s="41">
        <f>ROUND((K30*$C$8/1000),0)</f>
        <v>4316264</v>
      </c>
      <c r="M30" s="41">
        <v>122403</v>
      </c>
      <c r="N30" s="41">
        <v>4438667</v>
      </c>
    </row>
    <row r="31" spans="1:14" x14ac:dyDescent="0.25">
      <c r="A31" s="35" t="s">
        <v>72</v>
      </c>
      <c r="B31" s="36">
        <v>236</v>
      </c>
      <c r="C31" s="36" t="s">
        <v>70</v>
      </c>
      <c r="D31" s="36" t="s">
        <v>38</v>
      </c>
      <c r="E31" s="37">
        <v>35.5</v>
      </c>
      <c r="F31" s="38" t="s">
        <v>73</v>
      </c>
      <c r="G31" s="39">
        <v>6.5</v>
      </c>
      <c r="H31" s="36" t="s">
        <v>65</v>
      </c>
      <c r="I31" s="40">
        <v>20</v>
      </c>
      <c r="J31" s="41">
        <v>35500</v>
      </c>
      <c r="K31" s="41">
        <v>70583.05</v>
      </c>
      <c r="L31" s="41">
        <f>ROUND((K31*$C$8/1000),0)</f>
        <v>1532467</v>
      </c>
      <c r="M31" s="41">
        <v>0</v>
      </c>
      <c r="N31" s="41">
        <v>1532467</v>
      </c>
    </row>
    <row r="32" spans="1:14" x14ac:dyDescent="0.25">
      <c r="A32" s="35" t="s">
        <v>74</v>
      </c>
      <c r="B32" s="36">
        <v>239</v>
      </c>
      <c r="C32" s="36" t="s">
        <v>75</v>
      </c>
      <c r="D32" s="36" t="s">
        <v>38</v>
      </c>
      <c r="E32" s="37">
        <v>2100</v>
      </c>
      <c r="F32" s="36" t="s">
        <v>51</v>
      </c>
      <c r="G32" s="39">
        <v>6.8</v>
      </c>
      <c r="H32" s="36" t="s">
        <v>40</v>
      </c>
      <c r="I32" s="40">
        <v>4</v>
      </c>
      <c r="J32" s="41">
        <v>210000</v>
      </c>
      <c r="K32" s="41">
        <v>0</v>
      </c>
      <c r="L32" s="41">
        <v>0</v>
      </c>
      <c r="M32" s="41"/>
      <c r="N32" s="41"/>
    </row>
    <row r="33" spans="1:14" x14ac:dyDescent="0.25">
      <c r="A33" s="35" t="s">
        <v>74</v>
      </c>
      <c r="B33" s="36">
        <v>239</v>
      </c>
      <c r="C33" s="36" t="s">
        <v>75</v>
      </c>
      <c r="D33" s="36" t="s">
        <v>38</v>
      </c>
      <c r="E33" s="37">
        <v>590</v>
      </c>
      <c r="F33" s="36" t="s">
        <v>54</v>
      </c>
      <c r="G33" s="39">
        <v>6.8</v>
      </c>
      <c r="H33" s="36" t="s">
        <v>40</v>
      </c>
      <c r="I33" s="40">
        <v>14</v>
      </c>
      <c r="J33" s="41">
        <v>590000</v>
      </c>
      <c r="K33" s="41">
        <v>0</v>
      </c>
      <c r="L33" s="41">
        <f>ROUND((K33*$C$8/1000),0)</f>
        <v>0</v>
      </c>
      <c r="M33" s="41"/>
      <c r="N33" s="41"/>
    </row>
    <row r="34" spans="1:14" x14ac:dyDescent="0.25">
      <c r="A34" s="35" t="s">
        <v>76</v>
      </c>
      <c r="B34" s="36">
        <v>239</v>
      </c>
      <c r="C34" s="36" t="s">
        <v>75</v>
      </c>
      <c r="D34" s="36" t="s">
        <v>38</v>
      </c>
      <c r="E34" s="37">
        <v>48</v>
      </c>
      <c r="F34" s="36" t="s">
        <v>77</v>
      </c>
      <c r="G34" s="39">
        <v>6.8</v>
      </c>
      <c r="H34" s="36" t="s">
        <v>40</v>
      </c>
      <c r="I34" s="40">
        <v>14</v>
      </c>
      <c r="J34" s="41">
        <v>48000</v>
      </c>
      <c r="K34" s="41">
        <v>95772.18</v>
      </c>
      <c r="L34" s="41">
        <f>ROUND((K34*$C$8/1000),0)</f>
        <v>2079362</v>
      </c>
      <c r="M34" s="41">
        <v>1</v>
      </c>
      <c r="N34" s="41">
        <v>2079362.56</v>
      </c>
    </row>
    <row r="35" spans="1:14" x14ac:dyDescent="0.25">
      <c r="A35" s="35"/>
      <c r="B35" s="36"/>
      <c r="C35" s="36"/>
      <c r="D35" s="36"/>
      <c r="E35" s="37"/>
      <c r="F35" s="36"/>
      <c r="G35" s="39"/>
      <c r="H35" s="36"/>
      <c r="I35" s="40"/>
      <c r="J35" s="41"/>
      <c r="K35" s="41"/>
      <c r="L35" s="41"/>
      <c r="M35" s="41"/>
      <c r="N35" s="41"/>
    </row>
    <row r="36" spans="1:14" x14ac:dyDescent="0.25">
      <c r="A36" s="35" t="s">
        <v>49</v>
      </c>
      <c r="B36" s="36">
        <v>245</v>
      </c>
      <c r="C36" s="36" t="s">
        <v>78</v>
      </c>
      <c r="D36" s="36" t="s">
        <v>38</v>
      </c>
      <c r="E36" s="37">
        <v>800</v>
      </c>
      <c r="F36" s="36" t="s">
        <v>79</v>
      </c>
      <c r="G36" s="39">
        <v>7</v>
      </c>
      <c r="H36" s="36" t="s">
        <v>57</v>
      </c>
      <c r="I36" s="39">
        <v>19.75</v>
      </c>
      <c r="J36" s="41">
        <v>800000</v>
      </c>
      <c r="K36" s="41">
        <v>249408.33</v>
      </c>
      <c r="L36" s="41">
        <f>ROUND((K36*$C$8/1000),0)</f>
        <v>5415041</v>
      </c>
      <c r="M36" s="41">
        <v>934935</v>
      </c>
      <c r="N36" s="41">
        <v>6349976</v>
      </c>
    </row>
    <row r="37" spans="1:14" x14ac:dyDescent="0.25">
      <c r="A37" s="35" t="s">
        <v>49</v>
      </c>
      <c r="B37" s="36">
        <v>245</v>
      </c>
      <c r="C37" s="36" t="s">
        <v>78</v>
      </c>
      <c r="D37" s="36" t="s">
        <v>38</v>
      </c>
      <c r="E37" s="37">
        <v>95</v>
      </c>
      <c r="F37" s="36" t="s">
        <v>80</v>
      </c>
      <c r="G37" s="39">
        <v>7</v>
      </c>
      <c r="H37" s="36" t="s">
        <v>57</v>
      </c>
      <c r="I37" s="39">
        <v>19.75</v>
      </c>
      <c r="J37" s="41">
        <v>95000</v>
      </c>
      <c r="K37" s="41">
        <v>30047.360000000001</v>
      </c>
      <c r="L37" s="41">
        <f>ROUND((K37*$C$8/1000),0)</f>
        <v>652375</v>
      </c>
      <c r="M37" s="41">
        <v>112222</v>
      </c>
      <c r="N37" s="41">
        <v>764597</v>
      </c>
    </row>
    <row r="38" spans="1:14" x14ac:dyDescent="0.25">
      <c r="A38" s="35" t="s">
        <v>81</v>
      </c>
      <c r="B38" s="36">
        <v>245</v>
      </c>
      <c r="C38" s="36" t="s">
        <v>78</v>
      </c>
      <c r="D38" s="36" t="s">
        <v>38</v>
      </c>
      <c r="E38" s="37">
        <v>90</v>
      </c>
      <c r="F38" s="36" t="s">
        <v>82</v>
      </c>
      <c r="G38" s="39">
        <v>7</v>
      </c>
      <c r="H38" s="36" t="s">
        <v>57</v>
      </c>
      <c r="I38" s="39">
        <v>19.75</v>
      </c>
      <c r="J38" s="41">
        <v>90000</v>
      </c>
      <c r="K38" s="41">
        <v>149506.64000000001</v>
      </c>
      <c r="L38" s="41">
        <f>ROUND((K38*$C$8/1000),0)</f>
        <v>3246021</v>
      </c>
      <c r="M38" s="41">
        <v>548692</v>
      </c>
      <c r="N38" s="41">
        <v>3794713</v>
      </c>
    </row>
    <row r="39" spans="1:14" x14ac:dyDescent="0.25">
      <c r="A39" s="35" t="s">
        <v>49</v>
      </c>
      <c r="B39" s="36">
        <v>247</v>
      </c>
      <c r="C39" s="36" t="s">
        <v>83</v>
      </c>
      <c r="D39" s="36" t="s">
        <v>38</v>
      </c>
      <c r="E39" s="37">
        <v>470</v>
      </c>
      <c r="F39" s="36" t="s">
        <v>84</v>
      </c>
      <c r="G39" s="39">
        <v>6.3</v>
      </c>
      <c r="H39" s="36" t="s">
        <v>57</v>
      </c>
      <c r="I39" s="39">
        <v>25</v>
      </c>
      <c r="J39" s="41">
        <v>470000</v>
      </c>
      <c r="K39" s="41">
        <v>167800.32000000001</v>
      </c>
      <c r="L39" s="41">
        <f t="shared" ref="L39:L46" si="1">ROUND((K39*$C$8/1000),0)</f>
        <v>3643205</v>
      </c>
      <c r="M39" s="41">
        <v>509966</v>
      </c>
      <c r="N39" s="41">
        <v>4153171</v>
      </c>
    </row>
    <row r="40" spans="1:14" x14ac:dyDescent="0.25">
      <c r="A40" s="35" t="s">
        <v>49</v>
      </c>
      <c r="B40" s="36">
        <v>247</v>
      </c>
      <c r="C40" s="36" t="s">
        <v>83</v>
      </c>
      <c r="D40" s="36" t="s">
        <v>38</v>
      </c>
      <c r="E40" s="37">
        <v>25</v>
      </c>
      <c r="F40" s="36" t="s">
        <v>85</v>
      </c>
      <c r="G40" s="39">
        <v>6.3</v>
      </c>
      <c r="H40" s="36" t="s">
        <v>57</v>
      </c>
      <c r="I40" s="39">
        <v>25</v>
      </c>
      <c r="J40" s="41">
        <v>25000</v>
      </c>
      <c r="K40" s="41">
        <v>8917.35</v>
      </c>
      <c r="L40" s="41">
        <f t="shared" si="1"/>
        <v>193609</v>
      </c>
      <c r="M40" s="41">
        <v>27093</v>
      </c>
      <c r="N40" s="41">
        <v>220702</v>
      </c>
    </row>
    <row r="41" spans="1:14" x14ac:dyDescent="0.25">
      <c r="A41" s="35" t="s">
        <v>53</v>
      </c>
      <c r="B41" s="36">
        <v>247</v>
      </c>
      <c r="C41" s="36" t="s">
        <v>83</v>
      </c>
      <c r="D41" s="36" t="s">
        <v>38</v>
      </c>
      <c r="E41" s="37">
        <v>27</v>
      </c>
      <c r="F41" s="36" t="s">
        <v>86</v>
      </c>
      <c r="G41" s="39">
        <v>7.3</v>
      </c>
      <c r="H41" s="36" t="s">
        <v>57</v>
      </c>
      <c r="I41" s="39">
        <v>25</v>
      </c>
      <c r="J41" s="41">
        <v>27000</v>
      </c>
      <c r="K41" s="41">
        <v>55483.38</v>
      </c>
      <c r="L41" s="41">
        <f t="shared" si="1"/>
        <v>1204630</v>
      </c>
      <c r="M41" s="41">
        <v>169036</v>
      </c>
      <c r="N41" s="41">
        <v>1373666</v>
      </c>
    </row>
    <row r="42" spans="1:14" x14ac:dyDescent="0.25">
      <c r="A42" s="35" t="s">
        <v>87</v>
      </c>
      <c r="B42" s="36">
        <v>262</v>
      </c>
      <c r="C42" s="36" t="s">
        <v>88</v>
      </c>
      <c r="D42" s="36" t="s">
        <v>38</v>
      </c>
      <c r="E42" s="37">
        <v>405</v>
      </c>
      <c r="F42" s="36" t="s">
        <v>89</v>
      </c>
      <c r="G42" s="39">
        <v>5.75</v>
      </c>
      <c r="H42" s="36" t="s">
        <v>40</v>
      </c>
      <c r="I42" s="39">
        <v>6</v>
      </c>
      <c r="J42" s="41">
        <v>405000</v>
      </c>
      <c r="K42" s="41">
        <v>0</v>
      </c>
      <c r="L42" s="41">
        <f>ROUND((K42*$C$8/1000),0)</f>
        <v>0</v>
      </c>
      <c r="M42" s="41"/>
      <c r="N42" s="41"/>
    </row>
    <row r="43" spans="1:14" x14ac:dyDescent="0.25">
      <c r="A43" s="35" t="s">
        <v>87</v>
      </c>
      <c r="B43" s="36">
        <v>262</v>
      </c>
      <c r="C43" s="36" t="s">
        <v>88</v>
      </c>
      <c r="D43" s="36" t="s">
        <v>38</v>
      </c>
      <c r="E43" s="37">
        <v>104</v>
      </c>
      <c r="F43" s="36" t="s">
        <v>90</v>
      </c>
      <c r="G43" s="39">
        <v>5.75</v>
      </c>
      <c r="H43" s="36" t="s">
        <v>40</v>
      </c>
      <c r="I43" s="39">
        <v>6</v>
      </c>
      <c r="J43" s="41">
        <v>104000</v>
      </c>
      <c r="K43" s="41">
        <v>0</v>
      </c>
      <c r="L43" s="41">
        <f t="shared" si="1"/>
        <v>0</v>
      </c>
      <c r="M43" s="41"/>
      <c r="N43" s="41"/>
    </row>
    <row r="44" spans="1:14" x14ac:dyDescent="0.25">
      <c r="A44" s="35" t="s">
        <v>87</v>
      </c>
      <c r="B44" s="36">
        <v>262</v>
      </c>
      <c r="C44" s="36" t="s">
        <v>88</v>
      </c>
      <c r="D44" s="36" t="s">
        <v>38</v>
      </c>
      <c r="E44" s="37">
        <v>465</v>
      </c>
      <c r="F44" s="36" t="s">
        <v>91</v>
      </c>
      <c r="G44" s="39">
        <v>6.5</v>
      </c>
      <c r="H44" s="36" t="s">
        <v>40</v>
      </c>
      <c r="I44" s="39">
        <v>20</v>
      </c>
      <c r="J44" s="41">
        <v>465000</v>
      </c>
      <c r="K44" s="41">
        <v>32510.3</v>
      </c>
      <c r="L44" s="41">
        <f t="shared" si="1"/>
        <v>705849</v>
      </c>
      <c r="M44" s="41">
        <v>16856</v>
      </c>
      <c r="N44" s="41">
        <v>722705</v>
      </c>
    </row>
    <row r="45" spans="1:14" x14ac:dyDescent="0.25">
      <c r="A45" s="35" t="s">
        <v>87</v>
      </c>
      <c r="B45" s="36">
        <v>262</v>
      </c>
      <c r="C45" s="36" t="s">
        <v>88</v>
      </c>
      <c r="D45" s="36" t="s">
        <v>38</v>
      </c>
      <c r="E45" s="37">
        <v>121</v>
      </c>
      <c r="F45" s="36" t="s">
        <v>92</v>
      </c>
      <c r="G45" s="39">
        <v>6.5</v>
      </c>
      <c r="H45" s="36" t="s">
        <v>40</v>
      </c>
      <c r="I45" s="39">
        <v>20</v>
      </c>
      <c r="J45" s="41">
        <v>121000</v>
      </c>
      <c r="K45" s="41">
        <v>7369</v>
      </c>
      <c r="L45" s="41">
        <f t="shared" si="1"/>
        <v>159992</v>
      </c>
      <c r="M45" s="41">
        <v>3821</v>
      </c>
      <c r="N45" s="41">
        <v>163813</v>
      </c>
    </row>
    <row r="46" spans="1:14" x14ac:dyDescent="0.25">
      <c r="A46" s="35" t="s">
        <v>93</v>
      </c>
      <c r="B46" s="36">
        <v>262</v>
      </c>
      <c r="C46" s="36" t="s">
        <v>88</v>
      </c>
      <c r="D46" s="36" t="s">
        <v>38</v>
      </c>
      <c r="E46" s="37">
        <v>35</v>
      </c>
      <c r="F46" s="36" t="s">
        <v>94</v>
      </c>
      <c r="G46" s="39">
        <v>6.5</v>
      </c>
      <c r="H46" s="36" t="s">
        <v>40</v>
      </c>
      <c r="I46" s="39">
        <v>20</v>
      </c>
      <c r="J46" s="41">
        <v>35000</v>
      </c>
      <c r="K46" s="41">
        <v>64673.5</v>
      </c>
      <c r="L46" s="41">
        <f t="shared" si="1"/>
        <v>1404162</v>
      </c>
      <c r="M46" s="41">
        <v>29462</v>
      </c>
      <c r="N46" s="41">
        <v>1433624</v>
      </c>
    </row>
    <row r="47" spans="1:14" x14ac:dyDescent="0.25">
      <c r="A47" s="35"/>
      <c r="B47" s="36"/>
      <c r="C47" s="36"/>
      <c r="D47" s="36"/>
      <c r="E47" s="37"/>
      <c r="F47" s="36"/>
      <c r="G47" s="39"/>
      <c r="H47" s="36"/>
      <c r="I47" s="39"/>
      <c r="J47" s="41"/>
      <c r="K47" s="41"/>
      <c r="L47" s="41"/>
      <c r="M47" s="41"/>
      <c r="N47" s="41"/>
    </row>
    <row r="48" spans="1:14" x14ac:dyDescent="0.25">
      <c r="A48" s="35" t="s">
        <v>62</v>
      </c>
      <c r="B48" s="36">
        <v>270</v>
      </c>
      <c r="C48" s="36" t="s">
        <v>95</v>
      </c>
      <c r="D48" s="36" t="s">
        <v>38</v>
      </c>
      <c r="E48" s="37">
        <v>450</v>
      </c>
      <c r="F48" s="36" t="s">
        <v>46</v>
      </c>
      <c r="G48" s="39">
        <v>7</v>
      </c>
      <c r="H48" s="36" t="s">
        <v>65</v>
      </c>
      <c r="I48" s="39">
        <v>21</v>
      </c>
      <c r="J48" s="41">
        <v>450000</v>
      </c>
      <c r="K48" s="41">
        <v>227923</v>
      </c>
      <c r="L48" s="41">
        <f t="shared" ref="L48:L54" si="2">ROUND((K48*$C$8/1000),0)</f>
        <v>4948562</v>
      </c>
      <c r="M48" s="41">
        <v>113513</v>
      </c>
      <c r="N48" s="41">
        <v>5062075</v>
      </c>
    </row>
    <row r="49" spans="1:14" x14ac:dyDescent="0.25">
      <c r="A49" s="35" t="s">
        <v>66</v>
      </c>
      <c r="B49" s="36">
        <v>270</v>
      </c>
      <c r="C49" s="36" t="s">
        <v>95</v>
      </c>
      <c r="D49" s="36" t="s">
        <v>38</v>
      </c>
      <c r="E49" s="37">
        <v>80</v>
      </c>
      <c r="F49" s="36" t="s">
        <v>48</v>
      </c>
      <c r="G49" s="39">
        <v>7</v>
      </c>
      <c r="H49" s="36" t="s">
        <v>65</v>
      </c>
      <c r="I49" s="39">
        <v>21</v>
      </c>
      <c r="J49" s="41">
        <v>80000</v>
      </c>
      <c r="K49" s="41">
        <v>152137</v>
      </c>
      <c r="L49" s="41">
        <f t="shared" si="2"/>
        <v>3303130</v>
      </c>
      <c r="M49" s="41">
        <v>75770</v>
      </c>
      <c r="N49" s="41">
        <v>3378900</v>
      </c>
    </row>
    <row r="50" spans="1:14" x14ac:dyDescent="0.25">
      <c r="A50" s="35" t="s">
        <v>96</v>
      </c>
      <c r="B50" s="36">
        <v>271</v>
      </c>
      <c r="C50" s="36" t="s">
        <v>97</v>
      </c>
      <c r="D50" s="36" t="s">
        <v>38</v>
      </c>
      <c r="E50" s="37">
        <v>185</v>
      </c>
      <c r="F50" s="36" t="s">
        <v>98</v>
      </c>
      <c r="G50" s="39">
        <v>5.5</v>
      </c>
      <c r="H50" s="36" t="s">
        <v>57</v>
      </c>
      <c r="I50" s="39">
        <v>5</v>
      </c>
      <c r="J50" s="41">
        <v>185000</v>
      </c>
      <c r="K50" s="41">
        <v>0</v>
      </c>
      <c r="L50" s="41">
        <f t="shared" si="2"/>
        <v>0</v>
      </c>
      <c r="M50" s="41"/>
      <c r="N50" s="41"/>
    </row>
    <row r="51" spans="1:14" x14ac:dyDescent="0.25">
      <c r="A51" s="35" t="s">
        <v>96</v>
      </c>
      <c r="B51" s="36">
        <v>271</v>
      </c>
      <c r="C51" s="36" t="s">
        <v>97</v>
      </c>
      <c r="D51" s="36" t="s">
        <v>38</v>
      </c>
      <c r="E51" s="37">
        <v>47</v>
      </c>
      <c r="F51" s="36" t="s">
        <v>56</v>
      </c>
      <c r="G51" s="39">
        <v>5.5</v>
      </c>
      <c r="H51" s="36" t="s">
        <v>57</v>
      </c>
      <c r="I51" s="39">
        <v>5</v>
      </c>
      <c r="J51" s="41">
        <v>47000</v>
      </c>
      <c r="K51" s="41">
        <v>0</v>
      </c>
      <c r="L51" s="41">
        <f t="shared" si="2"/>
        <v>0</v>
      </c>
      <c r="M51" s="41"/>
      <c r="N51" s="41"/>
    </row>
    <row r="52" spans="1:14" x14ac:dyDescent="0.25">
      <c r="A52" s="35" t="s">
        <v>96</v>
      </c>
      <c r="B52" s="36">
        <v>271</v>
      </c>
      <c r="C52" s="36" t="s">
        <v>97</v>
      </c>
      <c r="D52" s="36" t="s">
        <v>38</v>
      </c>
      <c r="E52" s="37">
        <v>795</v>
      </c>
      <c r="F52" s="36" t="s">
        <v>99</v>
      </c>
      <c r="G52" s="39">
        <v>6.5</v>
      </c>
      <c r="H52" s="36" t="s">
        <v>57</v>
      </c>
      <c r="I52" s="39">
        <v>22.25</v>
      </c>
      <c r="J52" s="41">
        <v>795000</v>
      </c>
      <c r="K52" s="41">
        <v>327920.64000000001</v>
      </c>
      <c r="L52" s="41">
        <f t="shared" si="2"/>
        <v>7119665</v>
      </c>
      <c r="M52" s="41">
        <v>86457</v>
      </c>
      <c r="N52" s="41">
        <v>7206122</v>
      </c>
    </row>
    <row r="53" spans="1:14" x14ac:dyDescent="0.25">
      <c r="A53" s="35" t="s">
        <v>96</v>
      </c>
      <c r="B53" s="36">
        <v>271</v>
      </c>
      <c r="C53" s="36" t="s">
        <v>97</v>
      </c>
      <c r="D53" s="36" t="s">
        <v>38</v>
      </c>
      <c r="E53" s="37">
        <v>203</v>
      </c>
      <c r="F53" s="36" t="s">
        <v>100</v>
      </c>
      <c r="G53" s="39">
        <v>6.5</v>
      </c>
      <c r="H53" s="36" t="s">
        <v>57</v>
      </c>
      <c r="I53" s="39">
        <v>22.25</v>
      </c>
      <c r="J53" s="41">
        <v>203000</v>
      </c>
      <c r="K53" s="41">
        <v>83405.88</v>
      </c>
      <c r="L53" s="41">
        <f t="shared" si="2"/>
        <v>1810871</v>
      </c>
      <c r="M53" s="41">
        <v>21989</v>
      </c>
      <c r="N53" s="41">
        <v>1832860</v>
      </c>
    </row>
    <row r="54" spans="1:14" x14ac:dyDescent="0.25">
      <c r="A54" s="35" t="s">
        <v>101</v>
      </c>
      <c r="B54" s="36">
        <v>271</v>
      </c>
      <c r="C54" s="36" t="s">
        <v>97</v>
      </c>
      <c r="D54" s="36" t="s">
        <v>38</v>
      </c>
      <c r="E54" s="37">
        <v>90</v>
      </c>
      <c r="F54" s="36" t="s">
        <v>79</v>
      </c>
      <c r="G54" s="39">
        <v>6.5</v>
      </c>
      <c r="H54" s="36" t="s">
        <v>57</v>
      </c>
      <c r="I54" s="39">
        <v>22.25</v>
      </c>
      <c r="J54" s="41">
        <v>90000</v>
      </c>
      <c r="K54" s="41">
        <v>161148.54</v>
      </c>
      <c r="L54" s="41">
        <f t="shared" si="2"/>
        <v>3498785</v>
      </c>
      <c r="M54" s="41">
        <v>98680</v>
      </c>
      <c r="N54" s="41">
        <v>3597465</v>
      </c>
    </row>
    <row r="55" spans="1:14" x14ac:dyDescent="0.25">
      <c r="A55" s="35"/>
      <c r="B55" s="36"/>
      <c r="C55" s="36"/>
      <c r="D55" s="36"/>
      <c r="E55" s="37"/>
      <c r="F55" s="36"/>
      <c r="G55" s="39"/>
      <c r="H55" s="36"/>
      <c r="I55" s="39"/>
      <c r="J55" s="41"/>
      <c r="K55" s="41"/>
      <c r="L55" s="41"/>
      <c r="M55" s="41"/>
      <c r="N55" s="41"/>
    </row>
    <row r="56" spans="1:14" x14ac:dyDescent="0.2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c r="N56" s="41"/>
    </row>
    <row r="57" spans="1:14" x14ac:dyDescent="0.25">
      <c r="A57" s="35" t="s">
        <v>96</v>
      </c>
      <c r="B57" s="36">
        <v>282</v>
      </c>
      <c r="C57" s="36" t="s">
        <v>102</v>
      </c>
      <c r="D57" s="36" t="s">
        <v>38</v>
      </c>
      <c r="E57" s="37">
        <v>73</v>
      </c>
      <c r="F57" s="36" t="s">
        <v>58</v>
      </c>
      <c r="G57" s="39">
        <v>5</v>
      </c>
      <c r="H57" s="36" t="s">
        <v>57</v>
      </c>
      <c r="I57" s="39">
        <v>5</v>
      </c>
      <c r="J57" s="41">
        <v>73000</v>
      </c>
      <c r="K57" s="41">
        <v>0</v>
      </c>
      <c r="L57" s="41">
        <v>0</v>
      </c>
      <c r="M57" s="41"/>
      <c r="N57" s="41"/>
    </row>
    <row r="58" spans="1:14" x14ac:dyDescent="0.25">
      <c r="A58" s="35" t="s">
        <v>96</v>
      </c>
      <c r="B58" s="36">
        <v>282</v>
      </c>
      <c r="C58" s="36" t="s">
        <v>102</v>
      </c>
      <c r="D58" s="36" t="s">
        <v>38</v>
      </c>
      <c r="E58" s="37">
        <v>1090</v>
      </c>
      <c r="F58" s="36" t="s">
        <v>104</v>
      </c>
      <c r="G58" s="39">
        <v>6</v>
      </c>
      <c r="H58" s="36" t="s">
        <v>57</v>
      </c>
      <c r="I58" s="39">
        <v>25</v>
      </c>
      <c r="J58" s="41">
        <v>1090000</v>
      </c>
      <c r="K58" s="41">
        <v>459093.98</v>
      </c>
      <c r="L58" s="41">
        <f t="shared" si="3"/>
        <v>9967642</v>
      </c>
      <c r="M58" s="41">
        <v>63119</v>
      </c>
      <c r="N58" s="41">
        <v>10030761</v>
      </c>
    </row>
    <row r="59" spans="1:14" x14ac:dyDescent="0.25">
      <c r="A59" s="35" t="s">
        <v>96</v>
      </c>
      <c r="B59" s="36">
        <v>282</v>
      </c>
      <c r="C59" s="36" t="s">
        <v>102</v>
      </c>
      <c r="D59" s="36" t="s">
        <v>38</v>
      </c>
      <c r="E59" s="37">
        <v>274</v>
      </c>
      <c r="F59" s="36" t="s">
        <v>105</v>
      </c>
      <c r="G59" s="39">
        <v>6</v>
      </c>
      <c r="H59" s="36" t="s">
        <v>57</v>
      </c>
      <c r="I59" s="39">
        <v>25</v>
      </c>
      <c r="J59" s="41">
        <v>274000</v>
      </c>
      <c r="K59" s="41">
        <v>114247.81</v>
      </c>
      <c r="L59" s="41">
        <f t="shared" si="3"/>
        <v>2480497</v>
      </c>
      <c r="M59" s="41">
        <v>15708</v>
      </c>
      <c r="N59" s="41">
        <v>2496205</v>
      </c>
    </row>
    <row r="60" spans="1:14" x14ac:dyDescent="0.25">
      <c r="A60" s="35" t="s">
        <v>106</v>
      </c>
      <c r="B60" s="36">
        <v>282</v>
      </c>
      <c r="C60" s="36" t="s">
        <v>102</v>
      </c>
      <c r="D60" s="36" t="s">
        <v>38</v>
      </c>
      <c r="E60" s="37">
        <v>197</v>
      </c>
      <c r="F60" s="36" t="s">
        <v>80</v>
      </c>
      <c r="G60" s="39">
        <v>6</v>
      </c>
      <c r="H60" s="36" t="s">
        <v>57</v>
      </c>
      <c r="I60" s="39">
        <v>25</v>
      </c>
      <c r="J60" s="41">
        <v>197000</v>
      </c>
      <c r="K60" s="41">
        <v>332827.36</v>
      </c>
      <c r="L60" s="41">
        <f t="shared" si="3"/>
        <v>7226198</v>
      </c>
      <c r="M60" s="41">
        <v>152467</v>
      </c>
      <c r="N60" s="41">
        <v>7378665</v>
      </c>
    </row>
    <row r="61" spans="1:14" x14ac:dyDescent="0.25">
      <c r="A61" s="35" t="s">
        <v>107</v>
      </c>
      <c r="B61" s="36">
        <v>283</v>
      </c>
      <c r="C61" s="36" t="s">
        <v>108</v>
      </c>
      <c r="D61" s="36" t="s">
        <v>38</v>
      </c>
      <c r="E61" s="37">
        <v>438</v>
      </c>
      <c r="F61" s="38" t="s">
        <v>109</v>
      </c>
      <c r="G61" s="39">
        <v>6</v>
      </c>
      <c r="H61" s="36" t="s">
        <v>65</v>
      </c>
      <c r="I61" s="39">
        <v>22</v>
      </c>
      <c r="J61" s="41">
        <v>438000</v>
      </c>
      <c r="K61" s="41">
        <v>315699.89</v>
      </c>
      <c r="L61" s="41">
        <f t="shared" si="3"/>
        <v>6854334</v>
      </c>
      <c r="M61" s="41">
        <v>167007</v>
      </c>
      <c r="N61" s="41">
        <v>7021341</v>
      </c>
    </row>
    <row r="62" spans="1:14" x14ac:dyDescent="0.25">
      <c r="A62" s="35" t="s">
        <v>110</v>
      </c>
      <c r="B62" s="36">
        <v>283</v>
      </c>
      <c r="C62" s="36" t="s">
        <v>108</v>
      </c>
      <c r="D62" s="36" t="s">
        <v>38</v>
      </c>
      <c r="E62" s="37">
        <v>122.8</v>
      </c>
      <c r="F62" s="36" t="s">
        <v>111</v>
      </c>
      <c r="G62" s="39">
        <v>6</v>
      </c>
      <c r="H62" s="36" t="s">
        <v>65</v>
      </c>
      <c r="I62" s="39">
        <v>22.5</v>
      </c>
      <c r="J62" s="41">
        <v>122800</v>
      </c>
      <c r="K62" s="41">
        <v>212522.87</v>
      </c>
      <c r="L62" s="41">
        <f t="shared" si="3"/>
        <v>4614201</v>
      </c>
      <c r="M62" s="41">
        <v>0</v>
      </c>
      <c r="N62" s="41">
        <v>4614201</v>
      </c>
    </row>
    <row r="63" spans="1:14" x14ac:dyDescent="0.25">
      <c r="A63" s="35"/>
      <c r="B63" s="36"/>
      <c r="C63" s="36"/>
      <c r="D63" s="36"/>
      <c r="E63" s="37"/>
      <c r="F63" s="36"/>
      <c r="G63" s="39"/>
      <c r="H63" s="36"/>
      <c r="I63" s="39"/>
      <c r="J63" s="41"/>
      <c r="K63" s="41"/>
      <c r="L63" s="41"/>
      <c r="M63" s="41"/>
      <c r="N63" s="41"/>
    </row>
    <row r="64" spans="1:14" x14ac:dyDescent="0.25">
      <c r="A64" s="35" t="s">
        <v>49</v>
      </c>
      <c r="B64" s="36">
        <v>294</v>
      </c>
      <c r="C64" s="42" t="s">
        <v>112</v>
      </c>
      <c r="D64" s="36" t="s">
        <v>38</v>
      </c>
      <c r="E64" s="37">
        <v>400</v>
      </c>
      <c r="F64" s="36" t="s">
        <v>113</v>
      </c>
      <c r="G64" s="39">
        <v>6.25</v>
      </c>
      <c r="H64" s="36" t="s">
        <v>57</v>
      </c>
      <c r="I64" s="39">
        <v>20.83</v>
      </c>
      <c r="J64" s="41">
        <v>400000</v>
      </c>
      <c r="K64" s="41">
        <v>157734.25</v>
      </c>
      <c r="L64" s="41">
        <f t="shared" ref="L64:L69" si="4">ROUND((K64*$C$8/1000),0)</f>
        <v>3424655</v>
      </c>
      <c r="M64" s="41">
        <v>468245</v>
      </c>
      <c r="N64" s="41">
        <v>3892900</v>
      </c>
    </row>
    <row r="65" spans="1:14" x14ac:dyDescent="0.25">
      <c r="A65" s="35" t="s">
        <v>49</v>
      </c>
      <c r="B65" s="36">
        <v>294</v>
      </c>
      <c r="C65" s="42" t="s">
        <v>112</v>
      </c>
      <c r="D65" s="36" t="s">
        <v>38</v>
      </c>
      <c r="E65" s="37">
        <v>69</v>
      </c>
      <c r="F65" s="36" t="s">
        <v>114</v>
      </c>
      <c r="G65" s="39">
        <v>6.25</v>
      </c>
      <c r="H65" s="36" t="s">
        <v>57</v>
      </c>
      <c r="I65" s="39">
        <v>20.83</v>
      </c>
      <c r="J65" s="41">
        <v>69000</v>
      </c>
      <c r="K65" s="41">
        <v>27975.51</v>
      </c>
      <c r="L65" s="41">
        <f t="shared" si="4"/>
        <v>607392</v>
      </c>
      <c r="M65" s="41">
        <v>83047</v>
      </c>
      <c r="N65" s="41">
        <v>690439</v>
      </c>
    </row>
    <row r="66" spans="1:14" x14ac:dyDescent="0.25">
      <c r="A66" s="35" t="s">
        <v>53</v>
      </c>
      <c r="B66" s="36">
        <v>294</v>
      </c>
      <c r="C66" s="42" t="s">
        <v>112</v>
      </c>
      <c r="D66" s="36" t="s">
        <v>38</v>
      </c>
      <c r="E66" s="37">
        <v>31.8</v>
      </c>
      <c r="F66" s="36" t="s">
        <v>115</v>
      </c>
      <c r="G66" s="39">
        <v>6.75</v>
      </c>
      <c r="H66" s="36" t="s">
        <v>57</v>
      </c>
      <c r="I66" s="39">
        <v>20.83</v>
      </c>
      <c r="J66" s="41">
        <v>31800</v>
      </c>
      <c r="K66" s="41">
        <v>57934.7</v>
      </c>
      <c r="L66" s="41">
        <f t="shared" si="4"/>
        <v>1257852</v>
      </c>
      <c r="M66" s="41">
        <v>189130</v>
      </c>
      <c r="N66" s="41">
        <v>1446982</v>
      </c>
    </row>
    <row r="67" spans="1:14" x14ac:dyDescent="0.25">
      <c r="A67" s="35" t="s">
        <v>116</v>
      </c>
      <c r="B67" s="36">
        <v>300</v>
      </c>
      <c r="C67" s="36" t="s">
        <v>117</v>
      </c>
      <c r="D67" s="36" t="s">
        <v>38</v>
      </c>
      <c r="E67" s="37">
        <v>275</v>
      </c>
      <c r="F67" s="36" t="s">
        <v>118</v>
      </c>
      <c r="G67" s="39">
        <v>6.2</v>
      </c>
      <c r="H67" s="36" t="s">
        <v>65</v>
      </c>
      <c r="I67" s="39">
        <v>22.75</v>
      </c>
      <c r="J67" s="41">
        <v>275000</v>
      </c>
      <c r="K67" s="41">
        <v>175729</v>
      </c>
      <c r="L67" s="41">
        <f t="shared" si="4"/>
        <v>3815349</v>
      </c>
      <c r="M67" s="41">
        <v>24936</v>
      </c>
      <c r="N67" s="41">
        <v>3840285</v>
      </c>
    </row>
    <row r="68" spans="1:14" x14ac:dyDescent="0.25">
      <c r="A68" s="35" t="s">
        <v>116</v>
      </c>
      <c r="B68" s="36">
        <v>300</v>
      </c>
      <c r="C68" s="42" t="s">
        <v>117</v>
      </c>
      <c r="D68" s="36" t="s">
        <v>38</v>
      </c>
      <c r="E68" s="37">
        <v>74</v>
      </c>
      <c r="F68" s="36" t="s">
        <v>119</v>
      </c>
      <c r="G68" s="39">
        <v>6.2</v>
      </c>
      <c r="H68" s="36" t="s">
        <v>65</v>
      </c>
      <c r="I68" s="39">
        <v>22.75</v>
      </c>
      <c r="J68" s="41">
        <v>74000</v>
      </c>
      <c r="K68" s="41">
        <v>41454</v>
      </c>
      <c r="L68" s="41">
        <f t="shared" si="4"/>
        <v>900031</v>
      </c>
      <c r="M68" s="41">
        <v>5883</v>
      </c>
      <c r="N68" s="41">
        <v>905914</v>
      </c>
    </row>
    <row r="69" spans="1:14" x14ac:dyDescent="0.25">
      <c r="A69" s="35" t="s">
        <v>120</v>
      </c>
      <c r="B69" s="36">
        <v>300</v>
      </c>
      <c r="C69" s="42" t="s">
        <v>117</v>
      </c>
      <c r="D69" s="36" t="s">
        <v>38</v>
      </c>
      <c r="E69" s="37">
        <v>70</v>
      </c>
      <c r="F69" s="36" t="s">
        <v>121</v>
      </c>
      <c r="G69" s="39">
        <v>6.2</v>
      </c>
      <c r="H69" s="36" t="s">
        <v>65</v>
      </c>
      <c r="I69" s="39">
        <v>22.75</v>
      </c>
      <c r="J69" s="41">
        <v>70000</v>
      </c>
      <c r="K69" s="41">
        <v>70000</v>
      </c>
      <c r="L69" s="41">
        <f t="shared" si="4"/>
        <v>1519809</v>
      </c>
      <c r="M69" s="41">
        <v>1069648</v>
      </c>
      <c r="N69" s="43">
        <v>2589457</v>
      </c>
    </row>
    <row r="70" spans="1:14" x14ac:dyDescent="0.25">
      <c r="A70" s="35"/>
      <c r="B70" s="44"/>
      <c r="C70" s="44"/>
      <c r="D70" s="36"/>
      <c r="E70" s="37"/>
      <c r="F70" s="36"/>
      <c r="G70" s="39"/>
      <c r="H70" s="36"/>
      <c r="I70" s="39"/>
      <c r="J70" s="41"/>
      <c r="K70" s="41"/>
      <c r="L70" s="41"/>
      <c r="M70" s="41"/>
      <c r="N70" s="41"/>
    </row>
    <row r="71" spans="1:14" x14ac:dyDescent="0.25">
      <c r="A71" s="35" t="s">
        <v>62</v>
      </c>
      <c r="B71" s="44">
        <v>319</v>
      </c>
      <c r="C71" s="44" t="s">
        <v>122</v>
      </c>
      <c r="D71" s="36" t="s">
        <v>38</v>
      </c>
      <c r="E71" s="37">
        <v>950</v>
      </c>
      <c r="F71" s="36" t="s">
        <v>71</v>
      </c>
      <c r="G71" s="39">
        <v>6</v>
      </c>
      <c r="H71" s="36" t="s">
        <v>65</v>
      </c>
      <c r="I71" s="39">
        <v>22</v>
      </c>
      <c r="J71" s="41">
        <v>950000</v>
      </c>
      <c r="K71" s="41">
        <v>569865</v>
      </c>
      <c r="L71" s="41">
        <f t="shared" ref="L71:L79" si="5">ROUND((K71*$C$8/1000),0)</f>
        <v>12372652</v>
      </c>
      <c r="M71" s="41">
        <v>60519</v>
      </c>
      <c r="N71" s="41">
        <v>12433171</v>
      </c>
    </row>
    <row r="72" spans="1:14" x14ac:dyDescent="0.25">
      <c r="A72" s="35" t="s">
        <v>66</v>
      </c>
      <c r="B72" s="44">
        <v>319</v>
      </c>
      <c r="C72" s="44" t="s">
        <v>122</v>
      </c>
      <c r="D72" s="36" t="s">
        <v>38</v>
      </c>
      <c r="E72" s="37">
        <v>58</v>
      </c>
      <c r="F72" s="36" t="s">
        <v>73</v>
      </c>
      <c r="G72" s="39">
        <v>6</v>
      </c>
      <c r="H72" s="36" t="s">
        <v>65</v>
      </c>
      <c r="I72" s="39">
        <v>22</v>
      </c>
      <c r="J72" s="41">
        <v>58000</v>
      </c>
      <c r="K72" s="41">
        <v>93800</v>
      </c>
      <c r="L72" s="41">
        <f t="shared" si="5"/>
        <v>2036543</v>
      </c>
      <c r="M72" s="41">
        <v>9962</v>
      </c>
      <c r="N72" s="41">
        <v>2046505</v>
      </c>
    </row>
    <row r="73" spans="1:14" x14ac:dyDescent="0.25">
      <c r="A73" s="35" t="s">
        <v>66</v>
      </c>
      <c r="B73" s="44">
        <v>319</v>
      </c>
      <c r="C73" s="44" t="s">
        <v>122</v>
      </c>
      <c r="D73" s="36" t="s">
        <v>38</v>
      </c>
      <c r="E73" s="37">
        <v>100</v>
      </c>
      <c r="F73" s="36" t="s">
        <v>123</v>
      </c>
      <c r="G73" s="39">
        <v>6</v>
      </c>
      <c r="H73" s="36" t="s">
        <v>65</v>
      </c>
      <c r="I73" s="39">
        <v>22</v>
      </c>
      <c r="J73" s="41">
        <v>100000</v>
      </c>
      <c r="K73" s="41">
        <v>161724</v>
      </c>
      <c r="L73" s="41">
        <f t="shared" si="5"/>
        <v>3511279</v>
      </c>
      <c r="M73" s="41">
        <v>17174</v>
      </c>
      <c r="N73" s="41">
        <v>3528453</v>
      </c>
    </row>
    <row r="74" spans="1:14" x14ac:dyDescent="0.25">
      <c r="A74" s="35" t="s">
        <v>96</v>
      </c>
      <c r="B74" s="44">
        <v>322</v>
      </c>
      <c r="C74" s="44" t="s">
        <v>124</v>
      </c>
      <c r="D74" s="36" t="s">
        <v>38</v>
      </c>
      <c r="E74" s="37">
        <v>440</v>
      </c>
      <c r="F74" s="36" t="s">
        <v>125</v>
      </c>
      <c r="G74" s="39">
        <v>4</v>
      </c>
      <c r="H74" s="36" t="s">
        <v>57</v>
      </c>
      <c r="I74" s="39">
        <v>5</v>
      </c>
      <c r="J74" s="41">
        <v>440000</v>
      </c>
      <c r="K74" s="41">
        <v>0</v>
      </c>
      <c r="L74" s="41">
        <f t="shared" si="5"/>
        <v>0</v>
      </c>
      <c r="M74" s="41"/>
      <c r="N74" s="41"/>
    </row>
    <row r="75" spans="1:14" x14ac:dyDescent="0.25">
      <c r="A75" s="35" t="s">
        <v>96</v>
      </c>
      <c r="B75" s="44">
        <v>322</v>
      </c>
      <c r="C75" s="44" t="s">
        <v>124</v>
      </c>
      <c r="D75" s="36" t="s">
        <v>38</v>
      </c>
      <c r="E75" s="37">
        <v>114</v>
      </c>
      <c r="F75" s="36" t="s">
        <v>126</v>
      </c>
      <c r="G75" s="39">
        <v>4</v>
      </c>
      <c r="H75" s="36" t="s">
        <v>57</v>
      </c>
      <c r="I75" s="39">
        <v>5</v>
      </c>
      <c r="J75" s="41">
        <v>114000</v>
      </c>
      <c r="K75" s="41">
        <v>0</v>
      </c>
      <c r="L75" s="41">
        <f t="shared" si="5"/>
        <v>0</v>
      </c>
      <c r="M75" s="41"/>
      <c r="N75" s="41"/>
    </row>
    <row r="76" spans="1:14" x14ac:dyDescent="0.25">
      <c r="A76" s="35" t="s">
        <v>96</v>
      </c>
      <c r="B76" s="44">
        <v>322</v>
      </c>
      <c r="C76" s="44" t="s">
        <v>124</v>
      </c>
      <c r="D76" s="36" t="s">
        <v>38</v>
      </c>
      <c r="E76" s="37">
        <v>1500</v>
      </c>
      <c r="F76" s="36" t="s">
        <v>127</v>
      </c>
      <c r="G76" s="39">
        <v>5.8</v>
      </c>
      <c r="H76" s="36" t="s">
        <v>57</v>
      </c>
      <c r="I76" s="39">
        <v>19.25</v>
      </c>
      <c r="J76" s="41">
        <v>1500000</v>
      </c>
      <c r="K76" s="41">
        <v>727364.2</v>
      </c>
      <c r="L76" s="41">
        <f t="shared" si="5"/>
        <v>15792204</v>
      </c>
      <c r="M76" s="41">
        <v>22275</v>
      </c>
      <c r="N76" s="41">
        <v>15814479</v>
      </c>
    </row>
    <row r="77" spans="1:14" x14ac:dyDescent="0.25">
      <c r="A77" s="35" t="s">
        <v>96</v>
      </c>
      <c r="B77" s="44">
        <v>322</v>
      </c>
      <c r="C77" s="44" t="s">
        <v>124</v>
      </c>
      <c r="D77" s="36" t="s">
        <v>38</v>
      </c>
      <c r="E77" s="37">
        <v>374</v>
      </c>
      <c r="F77" s="36" t="s">
        <v>128</v>
      </c>
      <c r="G77" s="39">
        <v>5.8</v>
      </c>
      <c r="H77" s="36" t="s">
        <v>57</v>
      </c>
      <c r="I77" s="39">
        <v>19.25</v>
      </c>
      <c r="J77" s="41">
        <v>374000</v>
      </c>
      <c r="K77" s="41">
        <v>181067.26</v>
      </c>
      <c r="L77" s="41">
        <f t="shared" si="5"/>
        <v>3931251</v>
      </c>
      <c r="M77" s="41">
        <v>5545</v>
      </c>
      <c r="N77" s="41">
        <v>3936796</v>
      </c>
    </row>
    <row r="78" spans="1:14" x14ac:dyDescent="0.25">
      <c r="A78" s="35" t="s">
        <v>129</v>
      </c>
      <c r="B78" s="44">
        <v>322</v>
      </c>
      <c r="C78" s="44" t="s">
        <v>124</v>
      </c>
      <c r="D78" s="36" t="s">
        <v>38</v>
      </c>
      <c r="E78" s="37">
        <v>314</v>
      </c>
      <c r="F78" s="36" t="s">
        <v>130</v>
      </c>
      <c r="G78" s="39">
        <v>5.8</v>
      </c>
      <c r="H78" s="36" t="s">
        <v>57</v>
      </c>
      <c r="I78" s="39">
        <v>19</v>
      </c>
      <c r="J78" s="41">
        <v>314000</v>
      </c>
      <c r="K78" s="41">
        <v>404684.27</v>
      </c>
      <c r="L78" s="41">
        <f t="shared" si="5"/>
        <v>8786323</v>
      </c>
      <c r="M78" s="41">
        <v>12392</v>
      </c>
      <c r="N78" s="41">
        <v>8798715</v>
      </c>
    </row>
    <row r="79" spans="1:14" x14ac:dyDescent="0.25">
      <c r="A79" s="35" t="s">
        <v>131</v>
      </c>
      <c r="B79" s="44">
        <v>322</v>
      </c>
      <c r="C79" s="44" t="s">
        <v>124</v>
      </c>
      <c r="D79" s="36" t="s">
        <v>38</v>
      </c>
      <c r="E79" s="37">
        <v>28</v>
      </c>
      <c r="F79" s="36" t="s">
        <v>132</v>
      </c>
      <c r="G79" s="39">
        <v>5.8</v>
      </c>
      <c r="H79" s="36" t="s">
        <v>57</v>
      </c>
      <c r="I79" s="39">
        <v>19</v>
      </c>
      <c r="J79" s="41">
        <v>28000</v>
      </c>
      <c r="K79" s="41">
        <v>43958.54</v>
      </c>
      <c r="L79" s="41">
        <f t="shared" si="5"/>
        <v>954408</v>
      </c>
      <c r="M79" s="41">
        <v>14913</v>
      </c>
      <c r="N79" s="41">
        <v>969321</v>
      </c>
    </row>
    <row r="80" spans="1:14" x14ac:dyDescent="0.25">
      <c r="A80" s="35"/>
      <c r="B80" s="44"/>
      <c r="C80" s="44"/>
      <c r="D80" s="36"/>
      <c r="E80" s="37"/>
      <c r="F80" s="36"/>
      <c r="G80" s="39"/>
      <c r="H80" s="36"/>
      <c r="I80" s="39"/>
      <c r="J80" s="41"/>
      <c r="K80" s="41"/>
      <c r="L80" s="41"/>
      <c r="M80" s="41"/>
      <c r="N80" s="41"/>
    </row>
    <row r="81" spans="1:14" x14ac:dyDescent="0.25">
      <c r="A81" s="35" t="s">
        <v>116</v>
      </c>
      <c r="B81" s="44">
        <v>330</v>
      </c>
      <c r="C81" s="44" t="s">
        <v>133</v>
      </c>
      <c r="D81" s="36" t="s">
        <v>38</v>
      </c>
      <c r="E81" s="37">
        <v>1000</v>
      </c>
      <c r="F81" s="36" t="s">
        <v>134</v>
      </c>
      <c r="G81" s="39">
        <v>5</v>
      </c>
      <c r="H81" s="36" t="s">
        <v>135</v>
      </c>
      <c r="I81" s="39">
        <v>11</v>
      </c>
      <c r="J81" s="41">
        <v>1000000</v>
      </c>
      <c r="K81" s="41">
        <v>0</v>
      </c>
      <c r="L81" s="41">
        <f>ROUND((K81*$C$8/1000),0)</f>
        <v>0</v>
      </c>
      <c r="M81" s="41"/>
      <c r="N81" s="41"/>
    </row>
    <row r="82" spans="1:14" x14ac:dyDescent="0.25">
      <c r="A82" s="35" t="s">
        <v>136</v>
      </c>
      <c r="B82" s="44">
        <v>337</v>
      </c>
      <c r="C82" s="44" t="s">
        <v>137</v>
      </c>
      <c r="D82" s="36" t="s">
        <v>38</v>
      </c>
      <c r="E82" s="37">
        <v>400</v>
      </c>
      <c r="F82" s="36" t="s">
        <v>39</v>
      </c>
      <c r="G82" s="39">
        <v>6.3</v>
      </c>
      <c r="H82" s="36" t="s">
        <v>65</v>
      </c>
      <c r="I82" s="39">
        <v>19.5</v>
      </c>
      <c r="J82" s="41">
        <v>400000</v>
      </c>
      <c r="K82" s="41">
        <v>226419</v>
      </c>
      <c r="L82" s="41">
        <f t="shared" ref="L82:L88" si="6">ROUND((K82*$C$8/1000),0)</f>
        <v>4915907</v>
      </c>
      <c r="M82" s="41">
        <v>54535</v>
      </c>
      <c r="N82" s="41">
        <v>4970442</v>
      </c>
    </row>
    <row r="83" spans="1:14" x14ac:dyDescent="0.25">
      <c r="A83" s="35" t="s">
        <v>136</v>
      </c>
      <c r="B83" s="44">
        <v>337</v>
      </c>
      <c r="C83" s="44" t="s">
        <v>137</v>
      </c>
      <c r="D83" s="36" t="s">
        <v>38</v>
      </c>
      <c r="E83" s="37">
        <v>74</v>
      </c>
      <c r="F83" s="36" t="s">
        <v>41</v>
      </c>
      <c r="G83" s="39">
        <v>6.3</v>
      </c>
      <c r="H83" s="36" t="s">
        <v>65</v>
      </c>
      <c r="I83" s="39">
        <v>19.5</v>
      </c>
      <c r="J83" s="41">
        <v>74000</v>
      </c>
      <c r="K83" s="41">
        <v>41949</v>
      </c>
      <c r="L83" s="41">
        <f t="shared" si="6"/>
        <v>910778</v>
      </c>
      <c r="M83" s="41">
        <v>10103</v>
      </c>
      <c r="N83" s="41">
        <v>920881</v>
      </c>
    </row>
    <row r="84" spans="1:14" x14ac:dyDescent="0.25">
      <c r="A84" s="35" t="s">
        <v>138</v>
      </c>
      <c r="B84" s="44">
        <v>337</v>
      </c>
      <c r="C84" s="44" t="s">
        <v>137</v>
      </c>
      <c r="D84" s="36" t="s">
        <v>38</v>
      </c>
      <c r="E84" s="37">
        <v>38</v>
      </c>
      <c r="F84" s="36" t="s">
        <v>139</v>
      </c>
      <c r="G84" s="39">
        <v>7</v>
      </c>
      <c r="H84" s="36" t="s">
        <v>65</v>
      </c>
      <c r="I84" s="39">
        <v>19.75</v>
      </c>
      <c r="J84" s="41">
        <v>38000</v>
      </c>
      <c r="K84" s="41">
        <v>38000</v>
      </c>
      <c r="L84" s="41">
        <f t="shared" si="6"/>
        <v>825039</v>
      </c>
      <c r="M84" s="41">
        <v>585887</v>
      </c>
      <c r="N84" s="41">
        <v>1410926</v>
      </c>
    </row>
    <row r="85" spans="1:14" x14ac:dyDescent="0.25">
      <c r="A85" s="35" t="s">
        <v>140</v>
      </c>
      <c r="B85" s="44">
        <v>337</v>
      </c>
      <c r="C85" s="44" t="s">
        <v>141</v>
      </c>
      <c r="D85" s="36" t="s">
        <v>38</v>
      </c>
      <c r="E85" s="37">
        <v>539</v>
      </c>
      <c r="F85" s="36" t="s">
        <v>142</v>
      </c>
      <c r="G85" s="39">
        <v>5</v>
      </c>
      <c r="H85" s="44" t="s">
        <v>57</v>
      </c>
      <c r="I85" s="39">
        <v>19.5</v>
      </c>
      <c r="J85" s="41">
        <v>539000</v>
      </c>
      <c r="K85" s="41">
        <v>327014</v>
      </c>
      <c r="L85" s="41">
        <f t="shared" si="6"/>
        <v>7099981</v>
      </c>
      <c r="M85" s="41">
        <v>4808</v>
      </c>
      <c r="N85" s="41">
        <v>7104789</v>
      </c>
    </row>
    <row r="86" spans="1:14" x14ac:dyDescent="0.25">
      <c r="A86" s="35" t="s">
        <v>140</v>
      </c>
      <c r="B86" s="44">
        <v>337</v>
      </c>
      <c r="C86" s="44" t="s">
        <v>141</v>
      </c>
      <c r="D86" s="36" t="s">
        <v>38</v>
      </c>
      <c r="E86" s="37">
        <v>40</v>
      </c>
      <c r="F86" s="36" t="s">
        <v>143</v>
      </c>
      <c r="G86" s="39">
        <v>7.5</v>
      </c>
      <c r="H86" s="44" t="s">
        <v>57</v>
      </c>
      <c r="I86" s="39">
        <v>19.75</v>
      </c>
      <c r="J86" s="41">
        <v>40000</v>
      </c>
      <c r="K86" s="41">
        <v>40000</v>
      </c>
      <c r="L86" s="41">
        <f t="shared" si="6"/>
        <v>868462</v>
      </c>
      <c r="M86" s="41">
        <v>547965</v>
      </c>
      <c r="N86" s="41">
        <v>1416427</v>
      </c>
    </row>
    <row r="87" spans="1:14" x14ac:dyDescent="0.25">
      <c r="A87" s="35" t="s">
        <v>144</v>
      </c>
      <c r="B87" s="44">
        <v>337</v>
      </c>
      <c r="C87" s="44" t="s">
        <v>145</v>
      </c>
      <c r="D87" s="36" t="s">
        <v>38</v>
      </c>
      <c r="E87" s="37">
        <v>512</v>
      </c>
      <c r="F87" s="36" t="s">
        <v>146</v>
      </c>
      <c r="G87" s="39">
        <v>4.5</v>
      </c>
      <c r="H87" s="36" t="s">
        <v>65</v>
      </c>
      <c r="I87" s="39">
        <v>19.5</v>
      </c>
      <c r="J87" s="41">
        <v>512000</v>
      </c>
      <c r="K87" s="41">
        <v>345019</v>
      </c>
      <c r="L87" s="41">
        <f t="shared" si="6"/>
        <v>7490897</v>
      </c>
      <c r="M87" s="41">
        <v>59777</v>
      </c>
      <c r="N87" s="41">
        <v>7550674</v>
      </c>
    </row>
    <row r="88" spans="1:14" x14ac:dyDescent="0.25">
      <c r="A88" s="35" t="s">
        <v>144</v>
      </c>
      <c r="B88" s="44">
        <v>337</v>
      </c>
      <c r="C88" s="44" t="s">
        <v>145</v>
      </c>
      <c r="D88" s="36" t="s">
        <v>38</v>
      </c>
      <c r="E88" s="37">
        <v>45</v>
      </c>
      <c r="F88" s="36" t="s">
        <v>147</v>
      </c>
      <c r="G88" s="39">
        <v>8</v>
      </c>
      <c r="H88" s="36" t="s">
        <v>65</v>
      </c>
      <c r="I88" s="39">
        <v>19.75</v>
      </c>
      <c r="J88" s="41">
        <v>45000</v>
      </c>
      <c r="K88" s="41">
        <v>45000</v>
      </c>
      <c r="L88" s="41">
        <f t="shared" si="6"/>
        <v>977020</v>
      </c>
      <c r="M88" s="41">
        <v>565124</v>
      </c>
      <c r="N88" s="41">
        <v>1542144</v>
      </c>
    </row>
    <row r="89" spans="1:14" x14ac:dyDescent="0.25">
      <c r="A89" s="35"/>
      <c r="B89" s="44"/>
      <c r="C89" s="44"/>
      <c r="D89" s="36"/>
      <c r="E89" s="37"/>
      <c r="F89" s="36"/>
      <c r="G89" s="39"/>
      <c r="H89" s="36"/>
      <c r="I89" s="39"/>
      <c r="J89" s="41"/>
      <c r="K89" s="41"/>
      <c r="L89" s="41"/>
      <c r="M89" s="41"/>
      <c r="N89" s="41"/>
    </row>
    <row r="90" spans="1:14" x14ac:dyDescent="0.25">
      <c r="A90" s="35" t="s">
        <v>62</v>
      </c>
      <c r="B90" s="44">
        <v>341</v>
      </c>
      <c r="C90" s="44" t="s">
        <v>148</v>
      </c>
      <c r="D90" s="36" t="s">
        <v>38</v>
      </c>
      <c r="E90" s="37">
        <v>320</v>
      </c>
      <c r="F90" s="36" t="s">
        <v>149</v>
      </c>
      <c r="G90" s="39">
        <v>5.8</v>
      </c>
      <c r="H90" s="36" t="s">
        <v>40</v>
      </c>
      <c r="I90" s="39">
        <v>23.75</v>
      </c>
      <c r="J90" s="41">
        <v>320000</v>
      </c>
      <c r="K90" s="41">
        <v>139018</v>
      </c>
      <c r="L90" s="41">
        <f>ROUND((K90*$C$8/1000),0)</f>
        <v>3018296</v>
      </c>
      <c r="M90" s="41">
        <v>14282</v>
      </c>
      <c r="N90" s="41">
        <v>3032578</v>
      </c>
    </row>
    <row r="91" spans="1:14" x14ac:dyDescent="0.25">
      <c r="A91" s="35" t="s">
        <v>66</v>
      </c>
      <c r="B91" s="44">
        <v>341</v>
      </c>
      <c r="C91" s="44" t="s">
        <v>148</v>
      </c>
      <c r="D91" s="36" t="s">
        <v>38</v>
      </c>
      <c r="E91" s="37">
        <v>6</v>
      </c>
      <c r="F91" s="36" t="s">
        <v>150</v>
      </c>
      <c r="G91" s="39">
        <v>7.5</v>
      </c>
      <c r="H91" s="36" t="s">
        <v>40</v>
      </c>
      <c r="I91" s="39">
        <v>23.75</v>
      </c>
      <c r="J91" s="41">
        <v>6000</v>
      </c>
      <c r="K91" s="41">
        <v>10321</v>
      </c>
      <c r="L91" s="41">
        <f>ROUND((K91*$C$8/1000),0)</f>
        <v>224085</v>
      </c>
      <c r="M91" s="41">
        <v>1363</v>
      </c>
      <c r="N91" s="41">
        <v>225448</v>
      </c>
    </row>
    <row r="92" spans="1:14" x14ac:dyDescent="0.25">
      <c r="A92" s="35" t="s">
        <v>66</v>
      </c>
      <c r="B92" s="44">
        <v>341</v>
      </c>
      <c r="C92" s="44" t="s">
        <v>148</v>
      </c>
      <c r="D92" s="36" t="s">
        <v>38</v>
      </c>
      <c r="E92" s="37">
        <v>15.2</v>
      </c>
      <c r="F92" s="36" t="s">
        <v>151</v>
      </c>
      <c r="G92" s="39">
        <v>7.5</v>
      </c>
      <c r="H92" s="36" t="s">
        <v>40</v>
      </c>
      <c r="I92" s="39">
        <v>23.75</v>
      </c>
      <c r="J92" s="41">
        <v>15200</v>
      </c>
      <c r="K92" s="41">
        <v>26146</v>
      </c>
      <c r="L92" s="41">
        <f>ROUND((K92*$C$8/1000),0)</f>
        <v>567670</v>
      </c>
      <c r="M92" s="41">
        <v>3452</v>
      </c>
      <c r="N92" s="41">
        <v>571122</v>
      </c>
    </row>
    <row r="93" spans="1:14" x14ac:dyDescent="0.25">
      <c r="A93" s="35"/>
      <c r="B93" s="44"/>
      <c r="C93" s="44"/>
      <c r="D93" s="36"/>
      <c r="E93" s="37"/>
      <c r="F93" s="36"/>
      <c r="G93" s="39"/>
      <c r="H93" s="36"/>
      <c r="I93" s="39"/>
      <c r="J93" s="41"/>
      <c r="K93" s="41"/>
      <c r="L93" s="41"/>
      <c r="M93" s="41"/>
      <c r="N93" s="41"/>
    </row>
    <row r="94" spans="1:14" x14ac:dyDescent="0.25">
      <c r="A94" s="35" t="s">
        <v>96</v>
      </c>
      <c r="B94" s="44">
        <v>351</v>
      </c>
      <c r="C94" s="44" t="s">
        <v>152</v>
      </c>
      <c r="D94" s="36" t="s">
        <v>38</v>
      </c>
      <c r="E94" s="37">
        <v>400</v>
      </c>
      <c r="F94" s="36" t="s">
        <v>153</v>
      </c>
      <c r="G94" s="39">
        <v>6.5</v>
      </c>
      <c r="H94" s="36" t="s">
        <v>57</v>
      </c>
      <c r="I94" s="39">
        <v>20</v>
      </c>
      <c r="J94" s="41">
        <v>400000</v>
      </c>
      <c r="K94" s="41">
        <v>237480.84</v>
      </c>
      <c r="L94" s="41">
        <f>ROUND((K94*$C$8/1000),0)</f>
        <v>5156077</v>
      </c>
      <c r="M94" s="41">
        <v>8124</v>
      </c>
      <c r="N94" s="41">
        <v>5164201</v>
      </c>
    </row>
    <row r="95" spans="1:14" x14ac:dyDescent="0.25">
      <c r="A95" s="35" t="s">
        <v>96</v>
      </c>
      <c r="B95" s="44">
        <v>351</v>
      </c>
      <c r="C95" s="44" t="s">
        <v>152</v>
      </c>
      <c r="D95" s="36" t="s">
        <v>38</v>
      </c>
      <c r="E95" s="37">
        <v>155</v>
      </c>
      <c r="F95" s="36" t="s">
        <v>154</v>
      </c>
      <c r="G95" s="39">
        <v>6.5</v>
      </c>
      <c r="H95" s="36" t="s">
        <v>57</v>
      </c>
      <c r="I95" s="39">
        <v>20</v>
      </c>
      <c r="J95" s="41">
        <v>155000</v>
      </c>
      <c r="K95" s="41">
        <v>92024.04</v>
      </c>
      <c r="L95" s="41">
        <f>ROUND((K95*$C$8/1000),0)</f>
        <v>1997985</v>
      </c>
      <c r="M95" s="41">
        <v>3147</v>
      </c>
      <c r="N95" s="41">
        <v>2001132</v>
      </c>
    </row>
    <row r="96" spans="1:14" x14ac:dyDescent="0.25">
      <c r="A96" s="35" t="s">
        <v>155</v>
      </c>
      <c r="B96" s="44">
        <v>351</v>
      </c>
      <c r="C96" s="44" t="s">
        <v>152</v>
      </c>
      <c r="D96" s="36" t="s">
        <v>38</v>
      </c>
      <c r="E96" s="37">
        <v>21</v>
      </c>
      <c r="F96" s="36" t="s">
        <v>156</v>
      </c>
      <c r="G96" s="39">
        <v>5</v>
      </c>
      <c r="H96" s="36" t="s">
        <v>57</v>
      </c>
      <c r="I96" s="39">
        <v>5.5</v>
      </c>
      <c r="J96" s="41">
        <v>21000</v>
      </c>
      <c r="K96" s="41">
        <v>0</v>
      </c>
      <c r="L96" s="41">
        <f>ROUND((K96*$C$8/1000),0)</f>
        <v>0</v>
      </c>
      <c r="M96" s="41"/>
      <c r="N96" s="41"/>
    </row>
    <row r="97" spans="1:14" x14ac:dyDescent="0.25">
      <c r="A97" s="35" t="s">
        <v>106</v>
      </c>
      <c r="B97" s="44">
        <v>351</v>
      </c>
      <c r="C97" s="44" t="s">
        <v>152</v>
      </c>
      <c r="D97" s="36" t="s">
        <v>38</v>
      </c>
      <c r="E97" s="37">
        <v>60</v>
      </c>
      <c r="F97" s="36" t="s">
        <v>157</v>
      </c>
      <c r="G97" s="39">
        <v>6.5</v>
      </c>
      <c r="H97" s="36" t="s">
        <v>57</v>
      </c>
      <c r="I97" s="39">
        <v>20</v>
      </c>
      <c r="J97" s="41">
        <v>60000</v>
      </c>
      <c r="K97" s="41">
        <v>96221.759999999995</v>
      </c>
      <c r="L97" s="41">
        <f>ROUND((K97*$C$8/1000),0)</f>
        <v>2089124</v>
      </c>
      <c r="M97" s="41">
        <v>3291</v>
      </c>
      <c r="N97" s="41">
        <v>2092415</v>
      </c>
    </row>
    <row r="98" spans="1:14" x14ac:dyDescent="0.25">
      <c r="A98" s="35" t="s">
        <v>106</v>
      </c>
      <c r="B98" s="44">
        <v>351</v>
      </c>
      <c r="C98" s="44" t="s">
        <v>152</v>
      </c>
      <c r="D98" s="36" t="s">
        <v>38</v>
      </c>
      <c r="E98" s="37">
        <v>2</v>
      </c>
      <c r="F98" s="36" t="s">
        <v>158</v>
      </c>
      <c r="G98" s="39">
        <v>6.5</v>
      </c>
      <c r="H98" s="36" t="s">
        <v>57</v>
      </c>
      <c r="I98" s="39">
        <v>21</v>
      </c>
      <c r="J98" s="41">
        <v>2000</v>
      </c>
      <c r="K98" s="41">
        <v>3207.39</v>
      </c>
      <c r="L98" s="41">
        <f>ROUND((K98*$C$8/1000),0)</f>
        <v>69637</v>
      </c>
      <c r="M98" s="41">
        <v>110</v>
      </c>
      <c r="N98" s="41">
        <v>69747</v>
      </c>
    </row>
    <row r="99" spans="1:14" x14ac:dyDescent="0.25">
      <c r="A99" s="35" t="s">
        <v>159</v>
      </c>
      <c r="B99" s="44">
        <v>351</v>
      </c>
      <c r="C99" s="44" t="s">
        <v>160</v>
      </c>
      <c r="D99" s="36" t="s">
        <v>38</v>
      </c>
      <c r="E99" s="37">
        <v>160</v>
      </c>
      <c r="F99" s="36" t="s">
        <v>161</v>
      </c>
      <c r="G99" s="39">
        <v>5.3</v>
      </c>
      <c r="H99" s="36" t="s">
        <v>57</v>
      </c>
      <c r="I99" s="39">
        <v>6</v>
      </c>
      <c r="J99" s="41">
        <v>160000</v>
      </c>
      <c r="K99" s="41">
        <v>0</v>
      </c>
      <c r="L99" s="41">
        <f t="shared" ref="L99:L111" si="7">ROUND((K99*$C$8/1000),0)</f>
        <v>0</v>
      </c>
      <c r="M99" s="41"/>
      <c r="N99" s="41"/>
    </row>
    <row r="100" spans="1:14" x14ac:dyDescent="0.25">
      <c r="A100" s="35" t="s">
        <v>159</v>
      </c>
      <c r="B100" s="44">
        <v>351</v>
      </c>
      <c r="C100" s="44" t="s">
        <v>160</v>
      </c>
      <c r="D100" s="36" t="s">
        <v>38</v>
      </c>
      <c r="E100" s="37">
        <v>60</v>
      </c>
      <c r="F100" s="36" t="s">
        <v>162</v>
      </c>
      <c r="G100" s="39">
        <v>5.3</v>
      </c>
      <c r="H100" s="36" t="s">
        <v>57</v>
      </c>
      <c r="I100" s="39">
        <v>6</v>
      </c>
      <c r="J100" s="41">
        <v>60000</v>
      </c>
      <c r="K100" s="41">
        <v>0</v>
      </c>
      <c r="L100" s="41">
        <f t="shared" si="7"/>
        <v>0</v>
      </c>
      <c r="M100" s="41"/>
      <c r="N100" s="41"/>
    </row>
    <row r="101" spans="1:14" x14ac:dyDescent="0.25">
      <c r="A101" s="35" t="s">
        <v>159</v>
      </c>
      <c r="B101" s="44">
        <v>351</v>
      </c>
      <c r="C101" s="44" t="s">
        <v>160</v>
      </c>
      <c r="D101" s="36" t="s">
        <v>38</v>
      </c>
      <c r="E101" s="37">
        <v>600</v>
      </c>
      <c r="F101" s="36" t="s">
        <v>163</v>
      </c>
      <c r="G101" s="39">
        <v>6.5</v>
      </c>
      <c r="H101" s="36" t="s">
        <v>57</v>
      </c>
      <c r="I101" s="39">
        <v>22.5</v>
      </c>
      <c r="J101" s="41">
        <v>600000</v>
      </c>
      <c r="K101" s="41">
        <v>442274.86</v>
      </c>
      <c r="L101" s="41">
        <f t="shared" si="7"/>
        <v>9602473</v>
      </c>
      <c r="M101" s="41">
        <v>15129</v>
      </c>
      <c r="N101" s="41">
        <v>9617602</v>
      </c>
    </row>
    <row r="102" spans="1:14" x14ac:dyDescent="0.25">
      <c r="A102" s="35" t="s">
        <v>159</v>
      </c>
      <c r="B102" s="44">
        <v>351</v>
      </c>
      <c r="C102" s="44" t="s">
        <v>160</v>
      </c>
      <c r="D102" s="36" t="s">
        <v>38</v>
      </c>
      <c r="E102" s="37">
        <v>129</v>
      </c>
      <c r="F102" s="36" t="s">
        <v>164</v>
      </c>
      <c r="G102" s="39">
        <v>6.5</v>
      </c>
      <c r="H102" s="36" t="s">
        <v>57</v>
      </c>
      <c r="I102" s="39">
        <v>22.5</v>
      </c>
      <c r="J102" s="41">
        <v>129000</v>
      </c>
      <c r="K102" s="41">
        <v>95089.52</v>
      </c>
      <c r="L102" s="41">
        <f t="shared" si="7"/>
        <v>2064541</v>
      </c>
      <c r="M102" s="41">
        <v>3253</v>
      </c>
      <c r="N102" s="41">
        <v>2067794</v>
      </c>
    </row>
    <row r="103" spans="1:14" x14ac:dyDescent="0.25">
      <c r="A103" s="35" t="s">
        <v>165</v>
      </c>
      <c r="B103" s="44">
        <v>351</v>
      </c>
      <c r="C103" s="44" t="s">
        <v>160</v>
      </c>
      <c r="D103" s="36" t="s">
        <v>38</v>
      </c>
      <c r="E103" s="37">
        <v>82</v>
      </c>
      <c r="F103" s="36" t="s">
        <v>166</v>
      </c>
      <c r="G103" s="39">
        <v>6.5</v>
      </c>
      <c r="H103" s="36" t="s">
        <v>57</v>
      </c>
      <c r="I103" s="39">
        <v>22.5</v>
      </c>
      <c r="J103" s="41">
        <v>82000</v>
      </c>
      <c r="K103" s="41">
        <v>129448.94</v>
      </c>
      <c r="L103" s="41">
        <f t="shared" si="7"/>
        <v>2810537</v>
      </c>
      <c r="M103" s="41">
        <v>4429</v>
      </c>
      <c r="N103" s="41">
        <v>2814966</v>
      </c>
    </row>
    <row r="104" spans="1:14" x14ac:dyDescent="0.25">
      <c r="A104" s="35" t="s">
        <v>165</v>
      </c>
      <c r="B104" s="44">
        <v>351</v>
      </c>
      <c r="C104" s="44" t="s">
        <v>160</v>
      </c>
      <c r="D104" s="36" t="s">
        <v>38</v>
      </c>
      <c r="E104" s="37">
        <v>7</v>
      </c>
      <c r="F104" s="36" t="s">
        <v>167</v>
      </c>
      <c r="G104" s="39">
        <v>6.5</v>
      </c>
      <c r="H104" s="36" t="s">
        <v>57</v>
      </c>
      <c r="I104" s="39">
        <v>22.5</v>
      </c>
      <c r="J104" s="41">
        <v>7000</v>
      </c>
      <c r="K104" s="41">
        <v>11050.52</v>
      </c>
      <c r="L104" s="41">
        <f t="shared" si="7"/>
        <v>239924</v>
      </c>
      <c r="M104" s="41">
        <v>378</v>
      </c>
      <c r="N104" s="41">
        <v>240302</v>
      </c>
    </row>
    <row r="105" spans="1:14" x14ac:dyDescent="0.25">
      <c r="A105" s="35" t="s">
        <v>168</v>
      </c>
      <c r="B105" s="44">
        <v>351</v>
      </c>
      <c r="C105" s="44" t="s">
        <v>169</v>
      </c>
      <c r="D105" s="36" t="s">
        <v>38</v>
      </c>
      <c r="E105" s="37">
        <v>255</v>
      </c>
      <c r="F105" s="36" t="s">
        <v>170</v>
      </c>
      <c r="G105" s="39">
        <v>4</v>
      </c>
      <c r="H105" s="44" t="s">
        <v>65</v>
      </c>
      <c r="I105" s="39">
        <v>5.75</v>
      </c>
      <c r="J105" s="41">
        <v>255000</v>
      </c>
      <c r="K105" s="41">
        <v>0</v>
      </c>
      <c r="L105" s="41">
        <f t="shared" si="7"/>
        <v>0</v>
      </c>
      <c r="M105" s="41"/>
      <c r="N105" s="41"/>
    </row>
    <row r="106" spans="1:14" x14ac:dyDescent="0.25">
      <c r="A106" s="35" t="s">
        <v>168</v>
      </c>
      <c r="B106" s="44">
        <v>351</v>
      </c>
      <c r="C106" s="44" t="s">
        <v>169</v>
      </c>
      <c r="D106" s="36" t="s">
        <v>38</v>
      </c>
      <c r="E106" s="37">
        <v>69</v>
      </c>
      <c r="F106" s="36" t="s">
        <v>171</v>
      </c>
      <c r="G106" s="39">
        <v>4</v>
      </c>
      <c r="H106" s="44" t="s">
        <v>65</v>
      </c>
      <c r="I106" s="39">
        <v>5.75</v>
      </c>
      <c r="J106" s="41">
        <v>69000</v>
      </c>
      <c r="K106" s="41">
        <v>0</v>
      </c>
      <c r="L106" s="41">
        <f t="shared" si="7"/>
        <v>0</v>
      </c>
      <c r="M106" s="41"/>
      <c r="N106" s="41"/>
    </row>
    <row r="107" spans="1:14" x14ac:dyDescent="0.25">
      <c r="A107" s="35" t="s">
        <v>172</v>
      </c>
      <c r="B107" s="44">
        <v>351</v>
      </c>
      <c r="C107" s="44" t="s">
        <v>169</v>
      </c>
      <c r="D107" s="36" t="s">
        <v>38</v>
      </c>
      <c r="E107" s="37">
        <v>305</v>
      </c>
      <c r="F107" s="36" t="s">
        <v>173</v>
      </c>
      <c r="G107" s="39">
        <v>6</v>
      </c>
      <c r="H107" s="44" t="s">
        <v>65</v>
      </c>
      <c r="I107" s="39">
        <v>22.5</v>
      </c>
      <c r="J107" s="41">
        <v>305000</v>
      </c>
      <c r="K107" s="41">
        <v>300715.09999999998</v>
      </c>
      <c r="L107" s="41">
        <f t="shared" si="7"/>
        <v>6528991</v>
      </c>
      <c r="M107" s="41">
        <v>9518</v>
      </c>
      <c r="N107" s="41">
        <v>6538509</v>
      </c>
    </row>
    <row r="108" spans="1:14" x14ac:dyDescent="0.25">
      <c r="A108" s="35" t="s">
        <v>172</v>
      </c>
      <c r="B108" s="44">
        <v>351</v>
      </c>
      <c r="C108" s="44" t="s">
        <v>169</v>
      </c>
      <c r="D108" s="36" t="s">
        <v>38</v>
      </c>
      <c r="E108" s="37">
        <v>77</v>
      </c>
      <c r="F108" s="36" t="s">
        <v>174</v>
      </c>
      <c r="G108" s="39">
        <v>6</v>
      </c>
      <c r="H108" s="44" t="s">
        <v>65</v>
      </c>
      <c r="I108" s="39">
        <v>22.5</v>
      </c>
      <c r="J108" s="41">
        <v>77000</v>
      </c>
      <c r="K108" s="41">
        <v>75918.63</v>
      </c>
      <c r="L108" s="41">
        <f t="shared" si="7"/>
        <v>1648311</v>
      </c>
      <c r="M108" s="41">
        <v>2403</v>
      </c>
      <c r="N108" s="41">
        <v>1650714</v>
      </c>
    </row>
    <row r="109" spans="1:14" x14ac:dyDescent="0.25">
      <c r="A109" s="35" t="s">
        <v>172</v>
      </c>
      <c r="B109" s="44">
        <v>351</v>
      </c>
      <c r="C109" s="44" t="s">
        <v>169</v>
      </c>
      <c r="D109" s="36" t="s">
        <v>38</v>
      </c>
      <c r="E109" s="37">
        <v>29</v>
      </c>
      <c r="F109" s="36" t="s">
        <v>175</v>
      </c>
      <c r="G109" s="39">
        <v>6</v>
      </c>
      <c r="H109" s="44" t="s">
        <v>65</v>
      </c>
      <c r="I109" s="39">
        <v>25.5</v>
      </c>
      <c r="J109" s="41">
        <v>29000</v>
      </c>
      <c r="K109" s="41">
        <v>42766.51</v>
      </c>
      <c r="L109" s="41">
        <f t="shared" si="7"/>
        <v>928527</v>
      </c>
      <c r="M109" s="41">
        <v>1354</v>
      </c>
      <c r="N109" s="41">
        <v>929881</v>
      </c>
    </row>
    <row r="110" spans="1:14" x14ac:dyDescent="0.25">
      <c r="A110" s="35" t="s">
        <v>176</v>
      </c>
      <c r="B110" s="44">
        <v>351</v>
      </c>
      <c r="C110" s="44" t="s">
        <v>169</v>
      </c>
      <c r="D110" s="36" t="s">
        <v>38</v>
      </c>
      <c r="E110" s="37">
        <v>29</v>
      </c>
      <c r="F110" s="36" t="s">
        <v>177</v>
      </c>
      <c r="G110" s="39">
        <v>4.5</v>
      </c>
      <c r="H110" s="44" t="s">
        <v>65</v>
      </c>
      <c r="I110" s="39">
        <v>26</v>
      </c>
      <c r="J110" s="41">
        <v>29000</v>
      </c>
      <c r="K110" s="41">
        <v>38890.18</v>
      </c>
      <c r="L110" s="41">
        <f t="shared" si="7"/>
        <v>844366</v>
      </c>
      <c r="M110" s="41">
        <v>930</v>
      </c>
      <c r="N110" s="41">
        <v>845296</v>
      </c>
    </row>
    <row r="111" spans="1:14" x14ac:dyDescent="0.25">
      <c r="A111" s="35" t="s">
        <v>178</v>
      </c>
      <c r="B111" s="44">
        <v>351</v>
      </c>
      <c r="C111" s="44" t="s">
        <v>179</v>
      </c>
      <c r="D111" s="36" t="s">
        <v>38</v>
      </c>
      <c r="E111" s="37">
        <v>205</v>
      </c>
      <c r="F111" s="36" t="s">
        <v>180</v>
      </c>
      <c r="G111" s="39">
        <v>4</v>
      </c>
      <c r="H111" s="44" t="s">
        <v>65</v>
      </c>
      <c r="I111" s="39">
        <v>5.75</v>
      </c>
      <c r="J111" s="41">
        <v>205000</v>
      </c>
      <c r="K111" s="41">
        <v>0</v>
      </c>
      <c r="L111" s="41">
        <f t="shared" si="7"/>
        <v>0</v>
      </c>
      <c r="M111" s="41"/>
      <c r="N111" s="41"/>
    </row>
    <row r="112" spans="1:14" x14ac:dyDescent="0.25">
      <c r="A112" s="35" t="s">
        <v>178</v>
      </c>
      <c r="B112" s="44">
        <v>351</v>
      </c>
      <c r="C112" s="44" t="s">
        <v>179</v>
      </c>
      <c r="D112" s="36" t="s">
        <v>38</v>
      </c>
      <c r="E112" s="37">
        <v>57</v>
      </c>
      <c r="F112" s="36" t="s">
        <v>181</v>
      </c>
      <c r="G112" s="39">
        <v>4</v>
      </c>
      <c r="H112" s="44" t="s">
        <v>65</v>
      </c>
      <c r="I112" s="39">
        <v>5.75</v>
      </c>
      <c r="J112" s="41">
        <v>57000</v>
      </c>
      <c r="K112" s="41">
        <v>0</v>
      </c>
      <c r="L112" s="41">
        <f>ROUND((K112*$C$8/1000),0)</f>
        <v>0</v>
      </c>
      <c r="M112" s="41"/>
      <c r="N112" s="41"/>
    </row>
    <row r="113" spans="1:14" x14ac:dyDescent="0.25">
      <c r="A113" s="35" t="s">
        <v>182</v>
      </c>
      <c r="B113" s="44">
        <v>351</v>
      </c>
      <c r="C113" s="44" t="s">
        <v>179</v>
      </c>
      <c r="D113" s="36" t="s">
        <v>38</v>
      </c>
      <c r="E113" s="37">
        <v>270</v>
      </c>
      <c r="F113" s="36" t="s">
        <v>183</v>
      </c>
      <c r="G113" s="39">
        <v>5.6</v>
      </c>
      <c r="H113" s="44" t="s">
        <v>65</v>
      </c>
      <c r="I113" s="39">
        <v>19.75</v>
      </c>
      <c r="J113" s="41">
        <v>270000</v>
      </c>
      <c r="K113" s="41">
        <v>270388.75</v>
      </c>
      <c r="L113" s="41">
        <f>ROUND((K113*$C$8/1000),0)</f>
        <v>5870559</v>
      </c>
      <c r="M113" s="41">
        <v>8003</v>
      </c>
      <c r="N113" s="41">
        <v>5878562</v>
      </c>
    </row>
    <row r="114" spans="1:14" x14ac:dyDescent="0.25">
      <c r="A114" s="35" t="s">
        <v>184</v>
      </c>
      <c r="B114" s="44">
        <v>351</v>
      </c>
      <c r="C114" s="44" t="s">
        <v>179</v>
      </c>
      <c r="D114" s="36" t="s">
        <v>38</v>
      </c>
      <c r="E114" s="37">
        <v>69</v>
      </c>
      <c r="F114" s="36" t="s">
        <v>185</v>
      </c>
      <c r="G114" s="39">
        <v>5.6</v>
      </c>
      <c r="H114" s="44" t="s">
        <v>65</v>
      </c>
      <c r="I114" s="39">
        <v>19.75</v>
      </c>
      <c r="J114" s="41">
        <v>69000</v>
      </c>
      <c r="K114" s="41">
        <v>69099.55</v>
      </c>
      <c r="L114" s="41">
        <f>ROUND((K114*$C$8/1000),0)</f>
        <v>1500258</v>
      </c>
      <c r="M114" s="41">
        <v>2045</v>
      </c>
      <c r="N114" s="41">
        <v>1502303</v>
      </c>
    </row>
    <row r="115" spans="1:14" x14ac:dyDescent="0.25">
      <c r="A115" s="35" t="s">
        <v>186</v>
      </c>
      <c r="B115" s="44">
        <v>351</v>
      </c>
      <c r="C115" s="44" t="s">
        <v>179</v>
      </c>
      <c r="D115" s="36" t="s">
        <v>38</v>
      </c>
      <c r="E115" s="37">
        <v>20</v>
      </c>
      <c r="F115" s="36" t="s">
        <v>187</v>
      </c>
      <c r="G115" s="39">
        <v>6</v>
      </c>
      <c r="H115" s="44" t="s">
        <v>65</v>
      </c>
      <c r="I115" s="39">
        <v>25.25</v>
      </c>
      <c r="J115" s="41">
        <v>20000</v>
      </c>
      <c r="K115" s="41">
        <v>28926.81</v>
      </c>
      <c r="L115" s="41">
        <f>ROUND((K115*$C$8/1000),0)</f>
        <v>628046</v>
      </c>
      <c r="M115" s="41">
        <v>915</v>
      </c>
      <c r="N115" s="41">
        <v>628961</v>
      </c>
    </row>
    <row r="116" spans="1:14" x14ac:dyDescent="0.25">
      <c r="A116" s="46" t="s">
        <v>182</v>
      </c>
      <c r="B116" s="47">
        <v>351</v>
      </c>
      <c r="C116" s="47" t="s">
        <v>179</v>
      </c>
      <c r="D116" s="48" t="s">
        <v>38</v>
      </c>
      <c r="E116" s="49">
        <v>46</v>
      </c>
      <c r="F116" s="48" t="s">
        <v>188</v>
      </c>
      <c r="G116" s="50">
        <v>4.5</v>
      </c>
      <c r="H116" s="47" t="s">
        <v>65</v>
      </c>
      <c r="I116" s="50">
        <v>25.75</v>
      </c>
      <c r="J116" s="51">
        <v>46000</v>
      </c>
      <c r="K116" s="51">
        <v>60789.37</v>
      </c>
      <c r="L116" s="41">
        <f>ROUND((K116*$C$8/1000),0)</f>
        <v>1319831</v>
      </c>
      <c r="M116" s="51">
        <v>1454</v>
      </c>
      <c r="N116" s="51">
        <v>1321285</v>
      </c>
    </row>
    <row r="117" spans="1:14" x14ac:dyDescent="0.25">
      <c r="A117" s="46"/>
      <c r="B117" s="47"/>
      <c r="C117" s="47"/>
      <c r="D117" s="48"/>
      <c r="E117" s="49"/>
      <c r="F117" s="48"/>
      <c r="G117" s="50"/>
      <c r="H117" s="47"/>
      <c r="I117" s="50"/>
      <c r="J117" s="51"/>
      <c r="K117" s="51"/>
      <c r="L117" s="51"/>
      <c r="M117" s="51"/>
      <c r="N117" s="51"/>
    </row>
    <row r="118" spans="1:14" x14ac:dyDescent="0.25">
      <c r="A118" s="35" t="s">
        <v>96</v>
      </c>
      <c r="B118" s="44">
        <v>363</v>
      </c>
      <c r="C118" s="44" t="s">
        <v>189</v>
      </c>
      <c r="D118" s="36" t="s">
        <v>38</v>
      </c>
      <c r="E118" s="37">
        <v>400</v>
      </c>
      <c r="F118" s="36" t="s">
        <v>190</v>
      </c>
      <c r="G118" s="39">
        <v>5</v>
      </c>
      <c r="H118" s="44" t="s">
        <v>135</v>
      </c>
      <c r="I118" s="39">
        <v>17.5</v>
      </c>
      <c r="J118" s="41">
        <v>400000</v>
      </c>
      <c r="K118" s="41">
        <v>272122.59999999998</v>
      </c>
      <c r="L118" s="41">
        <f t="shared" ref="L118:L124" si="8">ROUND((K118*$C$8/1000),0)</f>
        <v>5908203</v>
      </c>
      <c r="M118" s="41">
        <v>4012</v>
      </c>
      <c r="N118" s="41">
        <v>5912215</v>
      </c>
    </row>
    <row r="119" spans="1:14" x14ac:dyDescent="0.25">
      <c r="A119" s="35" t="s">
        <v>96</v>
      </c>
      <c r="B119" s="44">
        <v>363</v>
      </c>
      <c r="C119" s="44" t="s">
        <v>189</v>
      </c>
      <c r="D119" s="36" t="s">
        <v>38</v>
      </c>
      <c r="E119" s="37">
        <v>96</v>
      </c>
      <c r="F119" s="36" t="s">
        <v>191</v>
      </c>
      <c r="G119" s="39">
        <v>5</v>
      </c>
      <c r="H119" s="44" t="s">
        <v>135</v>
      </c>
      <c r="I119" s="39">
        <v>17.5</v>
      </c>
      <c r="J119" s="41">
        <v>96000</v>
      </c>
      <c r="K119" s="41">
        <v>65309.42</v>
      </c>
      <c r="L119" s="41">
        <f t="shared" si="8"/>
        <v>1417969</v>
      </c>
      <c r="M119" s="41">
        <v>963</v>
      </c>
      <c r="N119" s="41">
        <v>1418932</v>
      </c>
    </row>
    <row r="120" spans="1:14" x14ac:dyDescent="0.25">
      <c r="A120" s="35" t="s">
        <v>155</v>
      </c>
      <c r="B120" s="44">
        <v>363</v>
      </c>
      <c r="C120" s="44" t="s">
        <v>189</v>
      </c>
      <c r="D120" s="36" t="s">
        <v>38</v>
      </c>
      <c r="E120" s="53">
        <v>1E-3</v>
      </c>
      <c r="F120" s="36" t="s">
        <v>192</v>
      </c>
      <c r="G120" s="39">
        <v>0</v>
      </c>
      <c r="H120" s="44" t="s">
        <v>135</v>
      </c>
      <c r="I120" s="39">
        <v>17.5</v>
      </c>
      <c r="J120" s="41">
        <v>1</v>
      </c>
      <c r="K120" s="41">
        <v>1</v>
      </c>
      <c r="L120" s="41">
        <f t="shared" si="8"/>
        <v>22</v>
      </c>
      <c r="M120" s="41">
        <v>0</v>
      </c>
      <c r="N120" s="41">
        <v>22</v>
      </c>
    </row>
    <row r="121" spans="1:14" x14ac:dyDescent="0.25">
      <c r="A121" s="35" t="s">
        <v>62</v>
      </c>
      <c r="B121" s="44">
        <v>367</v>
      </c>
      <c r="C121" s="44" t="s">
        <v>193</v>
      </c>
      <c r="D121" s="36" t="s">
        <v>38</v>
      </c>
      <c r="E121" s="37">
        <v>321.5</v>
      </c>
      <c r="F121" s="36" t="s">
        <v>194</v>
      </c>
      <c r="G121" s="39">
        <v>5.5</v>
      </c>
      <c r="H121" s="44" t="s">
        <v>65</v>
      </c>
      <c r="I121" s="39">
        <v>19</v>
      </c>
      <c r="J121" s="41">
        <v>321500</v>
      </c>
      <c r="K121" s="41">
        <v>188734</v>
      </c>
      <c r="L121" s="41">
        <f t="shared" si="8"/>
        <v>4097708</v>
      </c>
      <c r="M121" s="41">
        <v>18405</v>
      </c>
      <c r="N121" s="41">
        <v>4116113</v>
      </c>
    </row>
    <row r="122" spans="1:14" x14ac:dyDescent="0.25">
      <c r="A122" s="35" t="s">
        <v>62</v>
      </c>
      <c r="B122" s="44">
        <v>367</v>
      </c>
      <c r="C122" s="44" t="s">
        <v>193</v>
      </c>
      <c r="D122" s="36" t="s">
        <v>38</v>
      </c>
      <c r="E122" s="37">
        <v>452.5</v>
      </c>
      <c r="F122" s="36" t="s">
        <v>195</v>
      </c>
      <c r="G122" s="39">
        <v>5.9</v>
      </c>
      <c r="H122" s="44" t="s">
        <v>65</v>
      </c>
      <c r="I122" s="39">
        <v>21.5</v>
      </c>
      <c r="J122" s="41">
        <v>452500</v>
      </c>
      <c r="K122" s="41">
        <v>351448</v>
      </c>
      <c r="L122" s="41">
        <f t="shared" si="8"/>
        <v>7630481</v>
      </c>
      <c r="M122" s="41">
        <v>36714</v>
      </c>
      <c r="N122" s="41">
        <v>7667195</v>
      </c>
    </row>
    <row r="123" spans="1:14" x14ac:dyDescent="0.25">
      <c r="A123" s="35" t="s">
        <v>66</v>
      </c>
      <c r="B123" s="44">
        <v>367</v>
      </c>
      <c r="C123" s="44" t="s">
        <v>193</v>
      </c>
      <c r="D123" s="36" t="s">
        <v>38</v>
      </c>
      <c r="E123" s="37">
        <v>31</v>
      </c>
      <c r="F123" s="36" t="s">
        <v>196</v>
      </c>
      <c r="G123" s="39">
        <v>6.3</v>
      </c>
      <c r="H123" s="44" t="s">
        <v>65</v>
      </c>
      <c r="I123" s="39">
        <v>21.5</v>
      </c>
      <c r="J123" s="41">
        <v>31000</v>
      </c>
      <c r="K123" s="41">
        <v>47544</v>
      </c>
      <c r="L123" s="41">
        <f t="shared" si="8"/>
        <v>1032254</v>
      </c>
      <c r="M123" s="41">
        <v>5296</v>
      </c>
      <c r="N123" s="41">
        <v>1037550</v>
      </c>
    </row>
    <row r="124" spans="1:14" x14ac:dyDescent="0.25">
      <c r="A124" s="35" t="s">
        <v>66</v>
      </c>
      <c r="B124" s="44">
        <v>367</v>
      </c>
      <c r="C124" s="44" t="s">
        <v>193</v>
      </c>
      <c r="D124" s="36" t="s">
        <v>38</v>
      </c>
      <c r="E124" s="37">
        <v>51.8</v>
      </c>
      <c r="F124" s="36" t="s">
        <v>197</v>
      </c>
      <c r="G124" s="39">
        <v>6.3</v>
      </c>
      <c r="H124" s="44" t="s">
        <v>65</v>
      </c>
      <c r="I124" s="39">
        <v>21.5</v>
      </c>
      <c r="J124" s="41">
        <v>51800</v>
      </c>
      <c r="K124" s="41">
        <v>79444</v>
      </c>
      <c r="L124" s="41">
        <f t="shared" si="8"/>
        <v>1724852</v>
      </c>
      <c r="M124" s="41">
        <v>8850</v>
      </c>
      <c r="N124" s="41">
        <v>1733702</v>
      </c>
    </row>
    <row r="125" spans="1:14" x14ac:dyDescent="0.25">
      <c r="A125" s="35"/>
      <c r="B125" s="44"/>
      <c r="C125" s="44"/>
      <c r="D125" s="36"/>
      <c r="E125" s="37"/>
      <c r="F125" s="36"/>
      <c r="G125" s="39"/>
      <c r="H125" s="44"/>
      <c r="I125" s="39"/>
      <c r="J125" s="41"/>
      <c r="K125" s="41"/>
      <c r="L125" s="41"/>
      <c r="M125" s="41"/>
      <c r="N125" s="41"/>
    </row>
    <row r="126" spans="1:14" x14ac:dyDescent="0.25">
      <c r="A126" s="35" t="s">
        <v>748</v>
      </c>
      <c r="B126" s="44">
        <v>383</v>
      </c>
      <c r="C126" s="44" t="s">
        <v>169</v>
      </c>
      <c r="D126" s="36" t="s">
        <v>38</v>
      </c>
      <c r="E126" s="37">
        <v>1250</v>
      </c>
      <c r="F126" s="36" t="s">
        <v>103</v>
      </c>
      <c r="G126" s="39">
        <v>4.5</v>
      </c>
      <c r="H126" s="44" t="s">
        <v>57</v>
      </c>
      <c r="I126" s="39">
        <v>22</v>
      </c>
      <c r="J126" s="41">
        <v>1250000</v>
      </c>
      <c r="K126" s="41">
        <v>468323</v>
      </c>
      <c r="L126" s="41">
        <f t="shared" ref="L126:L131" si="9">ROUND((K126*$C$8/1000),0)</f>
        <v>10168018</v>
      </c>
      <c r="M126" s="41">
        <v>6228</v>
      </c>
      <c r="N126" s="41">
        <v>10174246</v>
      </c>
    </row>
    <row r="127" spans="1:14" x14ac:dyDescent="0.25">
      <c r="A127" s="35" t="s">
        <v>749</v>
      </c>
      <c r="B127" s="44">
        <v>383</v>
      </c>
      <c r="C127" s="44" t="s">
        <v>169</v>
      </c>
      <c r="D127" s="36" t="s">
        <v>38</v>
      </c>
      <c r="E127" s="53">
        <v>161</v>
      </c>
      <c r="F127" s="36" t="s">
        <v>58</v>
      </c>
      <c r="G127" s="39">
        <v>6</v>
      </c>
      <c r="H127" s="44" t="s">
        <v>57</v>
      </c>
      <c r="I127" s="39">
        <v>22</v>
      </c>
      <c r="J127" s="41">
        <v>161000</v>
      </c>
      <c r="K127" s="41">
        <v>233995</v>
      </c>
      <c r="L127" s="41">
        <f t="shared" si="9"/>
        <v>5080394</v>
      </c>
      <c r="M127" s="41">
        <v>16473</v>
      </c>
      <c r="N127" s="41">
        <v>5096867</v>
      </c>
    </row>
    <row r="128" spans="1:14" x14ac:dyDescent="0.25">
      <c r="A128" s="35" t="s">
        <v>69</v>
      </c>
      <c r="B128" s="44">
        <v>392</v>
      </c>
      <c r="C128" s="44" t="s">
        <v>200</v>
      </c>
      <c r="D128" s="36" t="s">
        <v>38</v>
      </c>
      <c r="E128" s="37">
        <v>240</v>
      </c>
      <c r="F128" s="36" t="s">
        <v>201</v>
      </c>
      <c r="G128" s="39">
        <v>3.5</v>
      </c>
      <c r="H128" s="44" t="s">
        <v>57</v>
      </c>
      <c r="I128" s="39">
        <v>7</v>
      </c>
      <c r="J128" s="41">
        <v>240000</v>
      </c>
      <c r="K128" s="41">
        <v>11619.79</v>
      </c>
      <c r="L128" s="41">
        <f t="shared" si="9"/>
        <v>252284</v>
      </c>
      <c r="M128" s="41">
        <v>1421</v>
      </c>
      <c r="N128" s="41">
        <v>253705</v>
      </c>
    </row>
    <row r="129" spans="1:14" x14ac:dyDescent="0.25">
      <c r="A129" s="35" t="s">
        <v>202</v>
      </c>
      <c r="B129" s="44">
        <v>392</v>
      </c>
      <c r="C129" s="44" t="s">
        <v>200</v>
      </c>
      <c r="D129" s="36" t="s">
        <v>38</v>
      </c>
      <c r="E129" s="37">
        <v>245</v>
      </c>
      <c r="F129" s="36" t="s">
        <v>196</v>
      </c>
      <c r="G129" s="39">
        <v>4.5</v>
      </c>
      <c r="H129" s="44" t="s">
        <v>57</v>
      </c>
      <c r="I129" s="39">
        <v>11</v>
      </c>
      <c r="J129" s="41">
        <v>119805</v>
      </c>
      <c r="K129" s="41">
        <v>148730.5</v>
      </c>
      <c r="L129" s="41">
        <f t="shared" si="9"/>
        <v>3229170</v>
      </c>
      <c r="M129" s="41">
        <v>0</v>
      </c>
      <c r="N129" s="41">
        <v>3229170</v>
      </c>
    </row>
    <row r="130" spans="1:14" x14ac:dyDescent="0.25">
      <c r="A130" s="35" t="s">
        <v>202</v>
      </c>
      <c r="B130" s="44">
        <v>392</v>
      </c>
      <c r="C130" s="44" t="s">
        <v>200</v>
      </c>
      <c r="D130" s="36" t="s">
        <v>38</v>
      </c>
      <c r="E130" s="54" t="s">
        <v>203</v>
      </c>
      <c r="F130" s="36" t="s">
        <v>204</v>
      </c>
      <c r="G130" s="39">
        <v>4.5</v>
      </c>
      <c r="H130" s="44" t="s">
        <v>57</v>
      </c>
      <c r="I130" s="39">
        <v>11</v>
      </c>
      <c r="J130" s="41">
        <v>195</v>
      </c>
      <c r="K130" s="41">
        <v>242.04</v>
      </c>
      <c r="L130" s="41">
        <f t="shared" si="9"/>
        <v>5255</v>
      </c>
      <c r="M130" s="41">
        <v>0</v>
      </c>
      <c r="N130" s="41">
        <v>5255</v>
      </c>
    </row>
    <row r="131" spans="1:14" x14ac:dyDescent="0.25">
      <c r="A131" s="35" t="s">
        <v>202</v>
      </c>
      <c r="B131" s="44">
        <v>392</v>
      </c>
      <c r="C131" s="44" t="s">
        <v>200</v>
      </c>
      <c r="D131" s="36" t="s">
        <v>38</v>
      </c>
      <c r="E131" s="54" t="s">
        <v>203</v>
      </c>
      <c r="F131" s="36" t="s">
        <v>205</v>
      </c>
      <c r="G131" s="39">
        <v>5</v>
      </c>
      <c r="H131" s="44" t="s">
        <v>57</v>
      </c>
      <c r="I131" s="39">
        <v>11.5</v>
      </c>
      <c r="J131" s="41">
        <v>146837.81</v>
      </c>
      <c r="K131" s="41">
        <v>186616.12</v>
      </c>
      <c r="L131" s="41">
        <f t="shared" si="9"/>
        <v>4051725</v>
      </c>
      <c r="M131" s="41">
        <v>0</v>
      </c>
      <c r="N131" s="41">
        <v>4051725</v>
      </c>
    </row>
    <row r="132" spans="1:14" x14ac:dyDescent="0.25">
      <c r="A132" s="6"/>
      <c r="B132" s="3"/>
      <c r="C132" s="3"/>
      <c r="D132" s="6"/>
      <c r="E132" s="9"/>
      <c r="F132" s="6"/>
      <c r="G132" s="6"/>
      <c r="H132" s="6"/>
      <c r="I132" s="6"/>
      <c r="J132" s="6"/>
      <c r="K132" s="6"/>
      <c r="L132" s="6"/>
      <c r="M132" s="6"/>
      <c r="N132" s="6"/>
    </row>
    <row r="133" spans="1:14" x14ac:dyDescent="0.25">
      <c r="A133" s="35" t="s">
        <v>62</v>
      </c>
      <c r="B133" s="44">
        <v>420</v>
      </c>
      <c r="C133" s="44" t="s">
        <v>206</v>
      </c>
      <c r="D133" s="36" t="s">
        <v>38</v>
      </c>
      <c r="E133" s="37">
        <v>507</v>
      </c>
      <c r="F133" s="36" t="s">
        <v>207</v>
      </c>
      <c r="G133" s="39">
        <v>4.5</v>
      </c>
      <c r="H133" s="44" t="s">
        <v>40</v>
      </c>
      <c r="I133" s="39">
        <v>19.5</v>
      </c>
      <c r="J133" s="41">
        <v>507000</v>
      </c>
      <c r="K133" s="41">
        <v>260114</v>
      </c>
      <c r="L133" s="41">
        <f>ROUND((K133*$C$8/1000),0)</f>
        <v>5647478</v>
      </c>
      <c r="M133" s="41">
        <v>20830</v>
      </c>
      <c r="N133" s="41">
        <v>5668308</v>
      </c>
    </row>
    <row r="134" spans="1:14" x14ac:dyDescent="0.25">
      <c r="A134" s="35" t="s">
        <v>62</v>
      </c>
      <c r="B134" s="44">
        <v>420</v>
      </c>
      <c r="C134" s="44" t="s">
        <v>206</v>
      </c>
      <c r="D134" s="36" t="s">
        <v>38</v>
      </c>
      <c r="E134" s="37">
        <v>91</v>
      </c>
      <c r="F134" s="36" t="s">
        <v>208</v>
      </c>
      <c r="G134" s="39">
        <v>4.5</v>
      </c>
      <c r="H134" s="44" t="s">
        <v>40</v>
      </c>
      <c r="I134" s="39">
        <v>19.5</v>
      </c>
      <c r="J134" s="41">
        <v>91000</v>
      </c>
      <c r="K134" s="41">
        <v>70763</v>
      </c>
      <c r="L134" s="41">
        <f>ROUND((K134*$C$8/1000),0)</f>
        <v>1536374</v>
      </c>
      <c r="M134" s="41">
        <v>5667</v>
      </c>
      <c r="N134" s="41">
        <v>1542041</v>
      </c>
    </row>
    <row r="135" spans="1:14" x14ac:dyDescent="0.25">
      <c r="A135" s="35" t="s">
        <v>66</v>
      </c>
      <c r="B135" s="44">
        <v>420</v>
      </c>
      <c r="C135" s="44" t="s">
        <v>206</v>
      </c>
      <c r="D135" s="36" t="s">
        <v>38</v>
      </c>
      <c r="E135" s="37">
        <v>32</v>
      </c>
      <c r="F135" s="36" t="s">
        <v>209</v>
      </c>
      <c r="G135" s="39">
        <v>4.5</v>
      </c>
      <c r="H135" s="44" t="s">
        <v>40</v>
      </c>
      <c r="I135" s="39">
        <v>19.5</v>
      </c>
      <c r="J135" s="41">
        <v>32000</v>
      </c>
      <c r="K135" s="41">
        <v>41672</v>
      </c>
      <c r="L135" s="41">
        <f>ROUND((K135*$C$8/1000),0)</f>
        <v>904764</v>
      </c>
      <c r="M135" s="41">
        <v>3337</v>
      </c>
      <c r="N135" s="41">
        <v>908101</v>
      </c>
    </row>
    <row r="136" spans="1:14" x14ac:dyDescent="0.25">
      <c r="A136" s="35" t="s">
        <v>66</v>
      </c>
      <c r="B136" s="44">
        <v>420</v>
      </c>
      <c r="C136" s="44" t="s">
        <v>206</v>
      </c>
      <c r="D136" s="36" t="s">
        <v>38</v>
      </c>
      <c r="E136" s="37">
        <v>28</v>
      </c>
      <c r="F136" s="36" t="s">
        <v>210</v>
      </c>
      <c r="G136" s="39">
        <v>4.5</v>
      </c>
      <c r="H136" s="44" t="s">
        <v>40</v>
      </c>
      <c r="I136" s="39">
        <v>19.5</v>
      </c>
      <c r="J136" s="41">
        <v>28000</v>
      </c>
      <c r="K136" s="41">
        <v>36463</v>
      </c>
      <c r="L136" s="41">
        <f>ROUND((K136*$C$8/1000),0)</f>
        <v>791668</v>
      </c>
      <c r="M136" s="41">
        <v>2920</v>
      </c>
      <c r="N136" s="41">
        <v>794588</v>
      </c>
    </row>
    <row r="137" spans="1:14" x14ac:dyDescent="0.25">
      <c r="A137" s="35" t="s">
        <v>66</v>
      </c>
      <c r="B137" s="44">
        <v>420</v>
      </c>
      <c r="C137" s="44" t="s">
        <v>206</v>
      </c>
      <c r="D137" s="36" t="s">
        <v>38</v>
      </c>
      <c r="E137" s="37">
        <v>25</v>
      </c>
      <c r="F137" s="36" t="s">
        <v>211</v>
      </c>
      <c r="G137" s="39">
        <v>4.5</v>
      </c>
      <c r="H137" s="44" t="s">
        <v>40</v>
      </c>
      <c r="I137" s="39">
        <v>19.5</v>
      </c>
      <c r="J137" s="41">
        <v>25000</v>
      </c>
      <c r="K137" s="41">
        <v>32557</v>
      </c>
      <c r="L137" s="41">
        <f>ROUND((K137*$C$8/1000),0)</f>
        <v>706863</v>
      </c>
      <c r="M137" s="41">
        <v>2607</v>
      </c>
      <c r="N137" s="41">
        <v>709470</v>
      </c>
    </row>
    <row r="138" spans="1:14" x14ac:dyDescent="0.25">
      <c r="A138" s="35"/>
      <c r="B138" s="44"/>
      <c r="C138" s="44"/>
      <c r="D138" s="36"/>
      <c r="E138" s="37"/>
      <c r="F138" s="36"/>
      <c r="G138" s="39"/>
      <c r="H138" s="44"/>
      <c r="I138" s="39"/>
      <c r="J138" s="41"/>
      <c r="K138" s="41"/>
      <c r="L138" s="41"/>
      <c r="M138" s="41"/>
      <c r="N138" s="41"/>
    </row>
    <row r="139" spans="1:14" x14ac:dyDescent="0.25">
      <c r="A139" s="35" t="s">
        <v>212</v>
      </c>
      <c r="B139" s="44">
        <v>424</v>
      </c>
      <c r="C139" s="44" t="s">
        <v>213</v>
      </c>
      <c r="D139" s="36" t="s">
        <v>38</v>
      </c>
      <c r="E139" s="37">
        <v>893.5</v>
      </c>
      <c r="F139" s="36" t="s">
        <v>214</v>
      </c>
      <c r="G139" s="39">
        <v>1.51</v>
      </c>
      <c r="H139" s="36" t="s">
        <v>215</v>
      </c>
      <c r="I139" s="39">
        <v>1.04</v>
      </c>
      <c r="J139" s="41">
        <v>893500</v>
      </c>
      <c r="K139" s="41">
        <v>0</v>
      </c>
      <c r="L139" s="41">
        <f>ROUND((K139*$C$8/1000),0)</f>
        <v>0</v>
      </c>
      <c r="M139" s="41"/>
      <c r="N139" s="41"/>
    </row>
    <row r="140" spans="1:14" x14ac:dyDescent="0.25">
      <c r="A140" s="35" t="s">
        <v>212</v>
      </c>
      <c r="B140" s="44">
        <v>424</v>
      </c>
      <c r="C140" s="44" t="s">
        <v>213</v>
      </c>
      <c r="D140" s="36" t="s">
        <v>38</v>
      </c>
      <c r="E140" s="37">
        <v>638.5</v>
      </c>
      <c r="F140" s="36" t="s">
        <v>216</v>
      </c>
      <c r="G140" s="39">
        <v>1.61</v>
      </c>
      <c r="H140" s="36" t="s">
        <v>215</v>
      </c>
      <c r="I140" s="39">
        <v>1.1399999999999999</v>
      </c>
      <c r="J140" s="41">
        <v>638500</v>
      </c>
      <c r="K140" s="41">
        <v>0</v>
      </c>
      <c r="L140" s="41">
        <f>ROUND((K140*$C$8/1000),0)</f>
        <v>0</v>
      </c>
      <c r="M140" s="41"/>
      <c r="N140" s="41"/>
    </row>
    <row r="141" spans="1:14" x14ac:dyDescent="0.25">
      <c r="A141" s="35" t="s">
        <v>212</v>
      </c>
      <c r="B141" s="44">
        <v>424</v>
      </c>
      <c r="C141" s="44" t="s">
        <v>213</v>
      </c>
      <c r="D141" s="36" t="s">
        <v>38</v>
      </c>
      <c r="E141" s="37">
        <v>618</v>
      </c>
      <c r="F141" s="36" t="s">
        <v>217</v>
      </c>
      <c r="G141" s="39">
        <v>2.41</v>
      </c>
      <c r="H141" s="36" t="s">
        <v>215</v>
      </c>
      <c r="I141" s="39">
        <v>2.15</v>
      </c>
      <c r="J141" s="41">
        <v>618000</v>
      </c>
      <c r="K141" s="41">
        <v>0</v>
      </c>
      <c r="L141" s="41">
        <f t="shared" ref="L141:L147" si="10">ROUND((K141*$C$8/1000),0)</f>
        <v>0</v>
      </c>
      <c r="M141" s="41"/>
      <c r="N141" s="41"/>
    </row>
    <row r="142" spans="1:14" x14ac:dyDescent="0.25">
      <c r="A142" s="35" t="s">
        <v>212</v>
      </c>
      <c r="B142" s="44">
        <v>424</v>
      </c>
      <c r="C142" s="44" t="s">
        <v>213</v>
      </c>
      <c r="D142" s="36" t="s">
        <v>38</v>
      </c>
      <c r="E142" s="37">
        <v>821</v>
      </c>
      <c r="F142" s="36" t="s">
        <v>218</v>
      </c>
      <c r="G142" s="39">
        <v>2.72</v>
      </c>
      <c r="H142" s="36" t="s">
        <v>215</v>
      </c>
      <c r="I142" s="39">
        <v>3.07</v>
      </c>
      <c r="J142" s="41">
        <v>821000</v>
      </c>
      <c r="K142" s="41">
        <v>0</v>
      </c>
      <c r="L142" s="41">
        <f t="shared" si="10"/>
        <v>0</v>
      </c>
      <c r="M142" s="41"/>
      <c r="N142" s="41"/>
    </row>
    <row r="143" spans="1:14" x14ac:dyDescent="0.25">
      <c r="A143" s="35" t="s">
        <v>212</v>
      </c>
      <c r="B143" s="44">
        <v>424</v>
      </c>
      <c r="C143" s="44" t="s">
        <v>213</v>
      </c>
      <c r="D143" s="36" t="s">
        <v>38</v>
      </c>
      <c r="E143" s="37">
        <v>789.5</v>
      </c>
      <c r="F143" s="36" t="s">
        <v>219</v>
      </c>
      <c r="G143" s="39">
        <v>3.02</v>
      </c>
      <c r="H143" s="36" t="s">
        <v>215</v>
      </c>
      <c r="I143" s="39">
        <v>4.08</v>
      </c>
      <c r="J143" s="41">
        <v>789500</v>
      </c>
      <c r="K143" s="41">
        <v>0</v>
      </c>
      <c r="L143" s="41">
        <f t="shared" si="10"/>
        <v>0</v>
      </c>
      <c r="M143" s="41"/>
      <c r="N143" s="41"/>
    </row>
    <row r="144" spans="1:14" x14ac:dyDescent="0.25">
      <c r="A144" s="35" t="s">
        <v>212</v>
      </c>
      <c r="B144" s="44">
        <v>424</v>
      </c>
      <c r="C144" s="44" t="s">
        <v>213</v>
      </c>
      <c r="D144" s="36" t="s">
        <v>38</v>
      </c>
      <c r="E144" s="37">
        <v>764</v>
      </c>
      <c r="F144" s="36" t="s">
        <v>220</v>
      </c>
      <c r="G144" s="39">
        <v>3.07</v>
      </c>
      <c r="H144" s="36" t="s">
        <v>215</v>
      </c>
      <c r="I144" s="39">
        <v>5.09</v>
      </c>
      <c r="J144" s="41">
        <v>764000</v>
      </c>
      <c r="K144" s="41">
        <v>0</v>
      </c>
      <c r="L144" s="41">
        <f t="shared" si="10"/>
        <v>0</v>
      </c>
      <c r="M144" s="41"/>
      <c r="N144" s="41"/>
    </row>
    <row r="145" spans="1:14" x14ac:dyDescent="0.25">
      <c r="A145" s="35" t="s">
        <v>212</v>
      </c>
      <c r="B145" s="44">
        <v>424</v>
      </c>
      <c r="C145" s="44" t="s">
        <v>213</v>
      </c>
      <c r="D145" s="36" t="s">
        <v>38</v>
      </c>
      <c r="E145" s="37">
        <v>738.5</v>
      </c>
      <c r="F145" s="36" t="s">
        <v>221</v>
      </c>
      <c r="G145" s="39">
        <v>3.12</v>
      </c>
      <c r="H145" s="36" t="s">
        <v>215</v>
      </c>
      <c r="I145" s="39">
        <v>6.11</v>
      </c>
      <c r="J145" s="41">
        <v>738500</v>
      </c>
      <c r="K145" s="41">
        <v>738500</v>
      </c>
      <c r="L145" s="41">
        <f t="shared" si="10"/>
        <v>16033980</v>
      </c>
      <c r="M145" s="41">
        <v>3166312</v>
      </c>
      <c r="N145" s="41">
        <v>19200292</v>
      </c>
    </row>
    <row r="146" spans="1:14" x14ac:dyDescent="0.25">
      <c r="A146" s="35" t="s">
        <v>212</v>
      </c>
      <c r="B146" s="44">
        <v>424</v>
      </c>
      <c r="C146" s="44" t="s">
        <v>213</v>
      </c>
      <c r="D146" s="36" t="s">
        <v>38</v>
      </c>
      <c r="E146" s="37">
        <v>708</v>
      </c>
      <c r="F146" s="36" t="s">
        <v>222</v>
      </c>
      <c r="G146" s="39">
        <v>3.17</v>
      </c>
      <c r="H146" s="36" t="s">
        <v>215</v>
      </c>
      <c r="I146" s="39">
        <v>7.13</v>
      </c>
      <c r="J146" s="41">
        <v>708000</v>
      </c>
      <c r="K146" s="41">
        <v>708000</v>
      </c>
      <c r="L146" s="41">
        <f t="shared" si="10"/>
        <v>15371777</v>
      </c>
      <c r="M146" s="41">
        <v>3088708</v>
      </c>
      <c r="N146" s="41">
        <v>18460485</v>
      </c>
    </row>
    <row r="147" spans="1:14" x14ac:dyDescent="0.25">
      <c r="A147" s="35" t="s">
        <v>212</v>
      </c>
      <c r="B147" s="44">
        <v>424</v>
      </c>
      <c r="C147" s="44" t="s">
        <v>213</v>
      </c>
      <c r="D147" s="36" t="s">
        <v>38</v>
      </c>
      <c r="E147" s="53">
        <v>1E-3</v>
      </c>
      <c r="F147" s="36" t="s">
        <v>223</v>
      </c>
      <c r="G147" s="39">
        <v>0</v>
      </c>
      <c r="H147" s="36" t="s">
        <v>215</v>
      </c>
      <c r="I147" s="39">
        <v>7.13</v>
      </c>
      <c r="J147" s="41">
        <v>1</v>
      </c>
      <c r="K147" s="41">
        <v>1</v>
      </c>
      <c r="L147" s="41">
        <f t="shared" si="10"/>
        <v>22</v>
      </c>
      <c r="M147" s="41">
        <v>0</v>
      </c>
      <c r="N147" s="41">
        <v>22</v>
      </c>
    </row>
    <row r="148" spans="1:14" x14ac:dyDescent="0.25">
      <c r="A148" s="35"/>
      <c r="B148" s="44"/>
      <c r="C148" s="44"/>
      <c r="D148" s="36"/>
      <c r="E148" s="37"/>
      <c r="F148" s="36"/>
      <c r="G148" s="39"/>
      <c r="H148" s="44"/>
      <c r="I148" s="39"/>
      <c r="J148" s="41"/>
      <c r="K148" s="41"/>
      <c r="L148" s="41"/>
      <c r="M148" s="41"/>
      <c r="N148" s="41"/>
    </row>
    <row r="149" spans="1:14" x14ac:dyDescent="0.25">
      <c r="A149" s="35" t="s">
        <v>224</v>
      </c>
      <c r="B149" s="44">
        <v>430</v>
      </c>
      <c r="C149" s="44" t="s">
        <v>225</v>
      </c>
      <c r="D149" s="36" t="s">
        <v>38</v>
      </c>
      <c r="E149" s="55">
        <v>3660</v>
      </c>
      <c r="F149" s="36" t="s">
        <v>226</v>
      </c>
      <c r="G149" s="39">
        <v>3</v>
      </c>
      <c r="H149" s="44" t="s">
        <v>135</v>
      </c>
      <c r="I149" s="39">
        <v>11.42</v>
      </c>
      <c r="J149" s="41">
        <v>3660000</v>
      </c>
      <c r="K149" s="41">
        <v>1890887.76</v>
      </c>
      <c r="L149" s="41">
        <f>ROUND((K149*$C$8/1000),0)</f>
        <v>41054104</v>
      </c>
      <c r="M149" s="41">
        <v>3506031</v>
      </c>
      <c r="N149" s="41">
        <v>44560135</v>
      </c>
    </row>
    <row r="150" spans="1:14" x14ac:dyDescent="0.25">
      <c r="A150" s="35" t="s">
        <v>224</v>
      </c>
      <c r="B150" s="44">
        <v>430</v>
      </c>
      <c r="C150" s="44" t="s">
        <v>225</v>
      </c>
      <c r="D150" s="36" t="s">
        <v>38</v>
      </c>
      <c r="E150" s="55">
        <v>479</v>
      </c>
      <c r="F150" s="36" t="s">
        <v>227</v>
      </c>
      <c r="G150" s="39">
        <v>4</v>
      </c>
      <c r="H150" s="44" t="s">
        <v>135</v>
      </c>
      <c r="I150" s="39">
        <v>11.42</v>
      </c>
      <c r="J150" s="41">
        <v>479000</v>
      </c>
      <c r="K150" s="41">
        <v>408229.76</v>
      </c>
      <c r="L150" s="41">
        <f>ROUND((K150*$C$8/1000),0)</f>
        <v>8863301</v>
      </c>
      <c r="M150" s="41">
        <v>996866</v>
      </c>
      <c r="N150" s="41">
        <v>9860167</v>
      </c>
    </row>
    <row r="151" spans="1:14" x14ac:dyDescent="0.25">
      <c r="A151" s="35" t="s">
        <v>228</v>
      </c>
      <c r="B151" s="44">
        <v>430</v>
      </c>
      <c r="C151" s="44" t="s">
        <v>225</v>
      </c>
      <c r="D151" s="36" t="s">
        <v>38</v>
      </c>
      <c r="E151" s="53">
        <v>1.5349999999999999</v>
      </c>
      <c r="F151" s="36" t="s">
        <v>229</v>
      </c>
      <c r="G151" s="39">
        <v>10</v>
      </c>
      <c r="H151" s="44" t="s">
        <v>135</v>
      </c>
      <c r="I151" s="39">
        <v>11.42</v>
      </c>
      <c r="J151" s="41">
        <v>1535</v>
      </c>
      <c r="K151" s="41">
        <v>2593.13</v>
      </c>
      <c r="L151" s="41">
        <f>ROUND((K151*$C$8/1000),0)</f>
        <v>56301</v>
      </c>
      <c r="M151" s="41">
        <v>16527</v>
      </c>
      <c r="N151" s="41">
        <v>72828</v>
      </c>
    </row>
    <row r="152" spans="1:14" x14ac:dyDescent="0.25">
      <c r="A152" s="35" t="s">
        <v>230</v>
      </c>
      <c r="B152" s="44">
        <v>436</v>
      </c>
      <c r="C152" s="44" t="s">
        <v>231</v>
      </c>
      <c r="D152" s="36" t="s">
        <v>232</v>
      </c>
      <c r="E152" s="55">
        <v>22000000</v>
      </c>
      <c r="F152" s="44" t="s">
        <v>233</v>
      </c>
      <c r="G152" s="39">
        <v>5.5</v>
      </c>
      <c r="H152" s="44" t="s">
        <v>135</v>
      </c>
      <c r="I152" s="39">
        <v>6</v>
      </c>
      <c r="J152" s="41">
        <v>22000000000</v>
      </c>
      <c r="K152" s="41">
        <v>3666663000</v>
      </c>
      <c r="L152" s="41">
        <f>ROUND((K152/1000),0)</f>
        <v>3666663</v>
      </c>
      <c r="M152" s="41">
        <v>21573</v>
      </c>
      <c r="N152" s="41">
        <v>3688236</v>
      </c>
    </row>
    <row r="153" spans="1:14" x14ac:dyDescent="0.25">
      <c r="A153" s="35" t="s">
        <v>234</v>
      </c>
      <c r="B153" s="44">
        <v>436</v>
      </c>
      <c r="C153" s="44" t="s">
        <v>231</v>
      </c>
      <c r="D153" s="36" t="s">
        <v>232</v>
      </c>
      <c r="E153" s="55">
        <v>14100000</v>
      </c>
      <c r="F153" s="44" t="s">
        <v>235</v>
      </c>
      <c r="G153" s="39">
        <v>10</v>
      </c>
      <c r="H153" s="44" t="s">
        <v>135</v>
      </c>
      <c r="I153" s="39">
        <v>6</v>
      </c>
      <c r="J153" s="41">
        <v>14100000000</v>
      </c>
      <c r="K153" s="41">
        <v>23816551645</v>
      </c>
      <c r="L153" s="41">
        <f>ROUND((K153/1000),0)</f>
        <v>23816552</v>
      </c>
      <c r="M153" s="41">
        <v>249985</v>
      </c>
      <c r="N153" s="41">
        <v>24066537</v>
      </c>
    </row>
    <row r="154" spans="1:14" x14ac:dyDescent="0.25">
      <c r="A154" s="35"/>
      <c r="B154" s="44"/>
      <c r="C154" s="44"/>
      <c r="D154" s="36"/>
      <c r="E154" s="55"/>
      <c r="F154" s="44"/>
      <c r="G154" s="39"/>
      <c r="H154" s="44"/>
      <c r="I154" s="39"/>
      <c r="J154" s="41"/>
      <c r="K154" s="41"/>
      <c r="L154" s="41"/>
      <c r="M154" s="41"/>
      <c r="N154" s="41"/>
    </row>
    <row r="155" spans="1:14" x14ac:dyDescent="0.25">
      <c r="A155" s="35" t="s">
        <v>236</v>
      </c>
      <c r="B155" s="44">
        <v>437</v>
      </c>
      <c r="C155" s="44" t="s">
        <v>237</v>
      </c>
      <c r="D155" s="36" t="s">
        <v>38</v>
      </c>
      <c r="E155" s="55">
        <v>110</v>
      </c>
      <c r="F155" s="36" t="s">
        <v>238</v>
      </c>
      <c r="G155" s="39">
        <v>3</v>
      </c>
      <c r="H155" s="44" t="s">
        <v>65</v>
      </c>
      <c r="I155" s="39">
        <v>7</v>
      </c>
      <c r="J155" s="41">
        <v>110000</v>
      </c>
      <c r="K155" s="41">
        <v>18516.62</v>
      </c>
      <c r="L155" s="41">
        <f>ROUND((K155*$C$8/1000),0)</f>
        <v>402025</v>
      </c>
      <c r="M155" s="41">
        <v>1289</v>
      </c>
      <c r="N155" s="41">
        <v>403314</v>
      </c>
    </row>
    <row r="156" spans="1:14" x14ac:dyDescent="0.25">
      <c r="A156" s="35" t="s">
        <v>236</v>
      </c>
      <c r="B156" s="44">
        <v>437</v>
      </c>
      <c r="C156" s="44" t="s">
        <v>237</v>
      </c>
      <c r="D156" s="36" t="s">
        <v>38</v>
      </c>
      <c r="E156" s="55">
        <v>33</v>
      </c>
      <c r="F156" s="36" t="s">
        <v>239</v>
      </c>
      <c r="G156" s="39">
        <v>3</v>
      </c>
      <c r="H156" s="44" t="s">
        <v>65</v>
      </c>
      <c r="I156" s="39">
        <v>7</v>
      </c>
      <c r="J156" s="41">
        <v>33000</v>
      </c>
      <c r="K156" s="41">
        <v>5554.99</v>
      </c>
      <c r="L156" s="41">
        <f t="shared" ref="L156:L168" si="11">ROUND((K156*$C$8/1000),0)</f>
        <v>120607</v>
      </c>
      <c r="M156" s="41">
        <v>387</v>
      </c>
      <c r="N156" s="41">
        <v>120994</v>
      </c>
    </row>
    <row r="157" spans="1:14" x14ac:dyDescent="0.25">
      <c r="A157" s="35" t="s">
        <v>236</v>
      </c>
      <c r="B157" s="44">
        <v>437</v>
      </c>
      <c r="C157" s="44" t="s">
        <v>237</v>
      </c>
      <c r="D157" s="36" t="s">
        <v>38</v>
      </c>
      <c r="E157" s="55">
        <v>260</v>
      </c>
      <c r="F157" s="36" t="s">
        <v>240</v>
      </c>
      <c r="G157" s="39">
        <v>4.2</v>
      </c>
      <c r="H157" s="44" t="s">
        <v>65</v>
      </c>
      <c r="I157" s="39">
        <v>20</v>
      </c>
      <c r="J157" s="41">
        <v>260000</v>
      </c>
      <c r="K157" s="41">
        <v>205517.21</v>
      </c>
      <c r="L157" s="41">
        <f t="shared" si="11"/>
        <v>4462097</v>
      </c>
      <c r="M157" s="41">
        <v>19932</v>
      </c>
      <c r="N157" s="41">
        <v>4482029</v>
      </c>
    </row>
    <row r="158" spans="1:14" x14ac:dyDescent="0.25">
      <c r="A158" s="35" t="s">
        <v>236</v>
      </c>
      <c r="B158" s="44">
        <v>437</v>
      </c>
      <c r="C158" s="44" t="s">
        <v>237</v>
      </c>
      <c r="D158" s="36" t="s">
        <v>38</v>
      </c>
      <c r="E158" s="55">
        <v>68</v>
      </c>
      <c r="F158" s="36" t="s">
        <v>241</v>
      </c>
      <c r="G158" s="39">
        <v>4.2</v>
      </c>
      <c r="H158" s="44" t="s">
        <v>65</v>
      </c>
      <c r="I158" s="39">
        <v>20</v>
      </c>
      <c r="J158" s="41">
        <v>68000</v>
      </c>
      <c r="K158" s="41">
        <v>53750.65</v>
      </c>
      <c r="L158" s="41">
        <f t="shared" si="11"/>
        <v>1167010</v>
      </c>
      <c r="M158" s="41">
        <v>5213</v>
      </c>
      <c r="N158" s="41">
        <v>1172223</v>
      </c>
    </row>
    <row r="159" spans="1:14" x14ac:dyDescent="0.25">
      <c r="A159" s="35" t="s">
        <v>242</v>
      </c>
      <c r="B159" s="44">
        <v>437</v>
      </c>
      <c r="C159" s="44" t="s">
        <v>237</v>
      </c>
      <c r="D159" s="36" t="s">
        <v>38</v>
      </c>
      <c r="E159" s="56">
        <v>132</v>
      </c>
      <c r="F159" s="36" t="s">
        <v>243</v>
      </c>
      <c r="G159" s="39">
        <v>4.2</v>
      </c>
      <c r="H159" s="44" t="s">
        <v>65</v>
      </c>
      <c r="I159" s="39">
        <v>20</v>
      </c>
      <c r="J159" s="41">
        <v>132000</v>
      </c>
      <c r="K159" s="41">
        <v>94977.08</v>
      </c>
      <c r="L159" s="41">
        <f t="shared" si="11"/>
        <v>2062100</v>
      </c>
      <c r="M159" s="41">
        <v>9211</v>
      </c>
      <c r="N159" s="41">
        <v>2071311</v>
      </c>
    </row>
    <row r="160" spans="1:14" x14ac:dyDescent="0.25">
      <c r="A160" s="35" t="s">
        <v>244</v>
      </c>
      <c r="B160" s="44">
        <v>437</v>
      </c>
      <c r="C160" s="44" t="s">
        <v>237</v>
      </c>
      <c r="D160" s="36" t="s">
        <v>38</v>
      </c>
      <c r="E160" s="56">
        <v>55</v>
      </c>
      <c r="F160" s="36" t="s">
        <v>245</v>
      </c>
      <c r="G160" s="39">
        <v>4.2</v>
      </c>
      <c r="H160" s="44" t="s">
        <v>65</v>
      </c>
      <c r="I160" s="39">
        <v>20</v>
      </c>
      <c r="J160" s="41">
        <v>55000</v>
      </c>
      <c r="K160" s="41">
        <v>58934.6</v>
      </c>
      <c r="L160" s="41">
        <f t="shared" si="11"/>
        <v>1279562</v>
      </c>
      <c r="M160" s="41">
        <v>5715</v>
      </c>
      <c r="N160" s="41">
        <v>1285277</v>
      </c>
    </row>
    <row r="161" spans="1:14" x14ac:dyDescent="0.25">
      <c r="A161" s="35" t="s">
        <v>244</v>
      </c>
      <c r="B161" s="44">
        <v>437</v>
      </c>
      <c r="C161" s="44" t="s">
        <v>237</v>
      </c>
      <c r="D161" s="36" t="s">
        <v>38</v>
      </c>
      <c r="E161" s="56">
        <v>1</v>
      </c>
      <c r="F161" s="36" t="s">
        <v>246</v>
      </c>
      <c r="G161" s="39">
        <v>4.2</v>
      </c>
      <c r="H161" s="44" t="s">
        <v>65</v>
      </c>
      <c r="I161" s="39">
        <v>20</v>
      </c>
      <c r="J161" s="41">
        <v>1000</v>
      </c>
      <c r="K161" s="41">
        <v>1253.93</v>
      </c>
      <c r="L161" s="41">
        <f t="shared" si="11"/>
        <v>27225</v>
      </c>
      <c r="M161" s="41">
        <v>121</v>
      </c>
      <c r="N161" s="41">
        <v>27346</v>
      </c>
    </row>
    <row r="162" spans="1:14" x14ac:dyDescent="0.25">
      <c r="A162" s="35" t="s">
        <v>247</v>
      </c>
      <c r="B162" s="44">
        <v>437</v>
      </c>
      <c r="C162" s="44" t="s">
        <v>248</v>
      </c>
      <c r="D162" s="36" t="s">
        <v>38</v>
      </c>
      <c r="E162" s="37">
        <v>110</v>
      </c>
      <c r="F162" s="36" t="s">
        <v>249</v>
      </c>
      <c r="G162" s="39">
        <v>3</v>
      </c>
      <c r="H162" s="44" t="s">
        <v>65</v>
      </c>
      <c r="I162" s="39">
        <v>5.93</v>
      </c>
      <c r="J162" s="41">
        <v>110000</v>
      </c>
      <c r="K162" s="41">
        <v>28831.97</v>
      </c>
      <c r="L162" s="41">
        <f t="shared" si="11"/>
        <v>625987</v>
      </c>
      <c r="M162" s="41">
        <v>2008</v>
      </c>
      <c r="N162" s="41">
        <v>627995</v>
      </c>
    </row>
    <row r="163" spans="1:14" x14ac:dyDescent="0.25">
      <c r="A163" s="35" t="s">
        <v>250</v>
      </c>
      <c r="B163" s="44">
        <v>437</v>
      </c>
      <c r="C163" s="44" t="s">
        <v>248</v>
      </c>
      <c r="D163" s="36" t="s">
        <v>38</v>
      </c>
      <c r="E163" s="37">
        <v>33</v>
      </c>
      <c r="F163" s="36" t="s">
        <v>251</v>
      </c>
      <c r="G163" s="39">
        <v>3</v>
      </c>
      <c r="H163" s="44" t="s">
        <v>65</v>
      </c>
      <c r="I163" s="39">
        <v>5.93</v>
      </c>
      <c r="J163" s="41">
        <v>33000</v>
      </c>
      <c r="K163" s="41">
        <v>8649.59</v>
      </c>
      <c r="L163" s="41">
        <f t="shared" si="11"/>
        <v>187796</v>
      </c>
      <c r="M163" s="41">
        <v>602</v>
      </c>
      <c r="N163" s="41">
        <v>188398</v>
      </c>
    </row>
    <row r="164" spans="1:14" x14ac:dyDescent="0.25">
      <c r="A164" s="35" t="s">
        <v>247</v>
      </c>
      <c r="B164" s="44">
        <v>437</v>
      </c>
      <c r="C164" s="44" t="s">
        <v>248</v>
      </c>
      <c r="D164" s="36" t="s">
        <v>38</v>
      </c>
      <c r="E164" s="37">
        <v>375</v>
      </c>
      <c r="F164" s="36" t="s">
        <v>252</v>
      </c>
      <c r="G164" s="39">
        <v>4.2</v>
      </c>
      <c r="H164" s="44" t="s">
        <v>65</v>
      </c>
      <c r="I164" s="39">
        <v>19.75</v>
      </c>
      <c r="J164" s="41">
        <v>375000</v>
      </c>
      <c r="K164" s="41">
        <v>314675.40000000002</v>
      </c>
      <c r="L164" s="41">
        <f t="shared" si="11"/>
        <v>6832091</v>
      </c>
      <c r="M164" s="41">
        <v>30518</v>
      </c>
      <c r="N164" s="41">
        <v>6862609</v>
      </c>
    </row>
    <row r="165" spans="1:14" x14ac:dyDescent="0.25">
      <c r="A165" s="35" t="s">
        <v>247</v>
      </c>
      <c r="B165" s="44">
        <v>437</v>
      </c>
      <c r="C165" s="44" t="s">
        <v>248</v>
      </c>
      <c r="D165" s="36" t="s">
        <v>38</v>
      </c>
      <c r="E165" s="37">
        <v>99</v>
      </c>
      <c r="F165" s="36" t="s">
        <v>253</v>
      </c>
      <c r="G165" s="39">
        <v>4.2</v>
      </c>
      <c r="H165" s="44" t="s">
        <v>65</v>
      </c>
      <c r="I165" s="39">
        <v>19.75</v>
      </c>
      <c r="J165" s="41">
        <v>99000</v>
      </c>
      <c r="K165" s="41">
        <v>83074.289999999994</v>
      </c>
      <c r="L165" s="41">
        <f t="shared" si="11"/>
        <v>1803672</v>
      </c>
      <c r="M165" s="41">
        <v>8056</v>
      </c>
      <c r="N165" s="41">
        <v>1811728</v>
      </c>
    </row>
    <row r="166" spans="1:14" x14ac:dyDescent="0.25">
      <c r="A166" s="35" t="s">
        <v>247</v>
      </c>
      <c r="B166" s="44">
        <v>437</v>
      </c>
      <c r="C166" s="44" t="s">
        <v>248</v>
      </c>
      <c r="D166" s="36" t="s">
        <v>38</v>
      </c>
      <c r="E166" s="37">
        <v>93</v>
      </c>
      <c r="F166" s="36" t="s">
        <v>254</v>
      </c>
      <c r="G166" s="39">
        <v>4.2</v>
      </c>
      <c r="H166" s="44" t="s">
        <v>65</v>
      </c>
      <c r="I166" s="39">
        <v>19.75</v>
      </c>
      <c r="J166" s="41">
        <v>93000</v>
      </c>
      <c r="K166" s="41">
        <v>75169.460000000006</v>
      </c>
      <c r="L166" s="41">
        <f t="shared" si="11"/>
        <v>1632045</v>
      </c>
      <c r="M166" s="41">
        <v>7291</v>
      </c>
      <c r="N166" s="41">
        <v>1639336</v>
      </c>
    </row>
    <row r="167" spans="1:14" x14ac:dyDescent="0.25">
      <c r="A167" s="35" t="s">
        <v>255</v>
      </c>
      <c r="B167" s="44">
        <v>437</v>
      </c>
      <c r="C167" s="44" t="s">
        <v>248</v>
      </c>
      <c r="D167" s="36" t="s">
        <v>38</v>
      </c>
      <c r="E167" s="37">
        <v>122</v>
      </c>
      <c r="F167" s="36" t="s">
        <v>256</v>
      </c>
      <c r="G167" s="39">
        <v>4.2</v>
      </c>
      <c r="H167" s="44" t="s">
        <v>65</v>
      </c>
      <c r="I167" s="39">
        <v>19.75</v>
      </c>
      <c r="J167" s="41">
        <v>122000</v>
      </c>
      <c r="K167" s="41">
        <v>123447.46</v>
      </c>
      <c r="L167" s="41">
        <f t="shared" si="11"/>
        <v>2680236</v>
      </c>
      <c r="M167" s="41">
        <v>11972</v>
      </c>
      <c r="N167" s="41">
        <v>2692208</v>
      </c>
    </row>
    <row r="168" spans="1:14" x14ac:dyDescent="0.25">
      <c r="A168" s="35" t="s">
        <v>255</v>
      </c>
      <c r="B168" s="44">
        <v>437</v>
      </c>
      <c r="C168" s="44" t="s">
        <v>248</v>
      </c>
      <c r="D168" s="36" t="s">
        <v>38</v>
      </c>
      <c r="E168" s="37">
        <v>1</v>
      </c>
      <c r="F168" s="36" t="s">
        <v>257</v>
      </c>
      <c r="G168" s="39">
        <v>4.2</v>
      </c>
      <c r="H168" s="44" t="s">
        <v>65</v>
      </c>
      <c r="I168" s="39">
        <v>19.75</v>
      </c>
      <c r="J168" s="41">
        <v>1000</v>
      </c>
      <c r="K168" s="41">
        <v>1186.99</v>
      </c>
      <c r="L168" s="41">
        <f t="shared" si="11"/>
        <v>25771</v>
      </c>
      <c r="M168" s="41">
        <v>116</v>
      </c>
      <c r="N168" s="41">
        <v>25887</v>
      </c>
    </row>
    <row r="169" spans="1:14" x14ac:dyDescent="0.25">
      <c r="A169" s="35"/>
      <c r="B169" s="44"/>
      <c r="C169" s="44"/>
      <c r="D169" s="36"/>
      <c r="E169" s="37"/>
      <c r="F169" s="36"/>
      <c r="G169" s="39"/>
      <c r="H169" s="44"/>
      <c r="I169" s="39"/>
      <c r="J169" s="41"/>
      <c r="K169" s="41"/>
      <c r="L169" s="41"/>
      <c r="M169" s="41"/>
      <c r="N169" s="41"/>
    </row>
    <row r="170" spans="1:14" x14ac:dyDescent="0.25">
      <c r="A170" s="35" t="s">
        <v>258</v>
      </c>
      <c r="B170" s="44">
        <v>441</v>
      </c>
      <c r="C170" s="44" t="s">
        <v>259</v>
      </c>
      <c r="D170" s="36" t="s">
        <v>232</v>
      </c>
      <c r="E170" s="37">
        <v>17200000</v>
      </c>
      <c r="F170" s="36" t="s">
        <v>260</v>
      </c>
      <c r="G170" s="39">
        <v>6</v>
      </c>
      <c r="H170" s="44" t="s">
        <v>261</v>
      </c>
      <c r="I170" s="39">
        <v>4</v>
      </c>
      <c r="J170" s="41">
        <v>17200000000</v>
      </c>
      <c r="K170" s="41">
        <v>0</v>
      </c>
      <c r="L170" s="41">
        <f>ROUND((K170/1000),0)</f>
        <v>0</v>
      </c>
      <c r="M170" s="41"/>
      <c r="N170" s="41"/>
    </row>
    <row r="171" spans="1:14" x14ac:dyDescent="0.25">
      <c r="A171" s="35" t="s">
        <v>262</v>
      </c>
      <c r="B171" s="44">
        <v>441</v>
      </c>
      <c r="C171" s="44" t="s">
        <v>259</v>
      </c>
      <c r="D171" s="36" t="s">
        <v>232</v>
      </c>
      <c r="E171" s="37">
        <v>2500000</v>
      </c>
      <c r="F171" s="36" t="s">
        <v>263</v>
      </c>
      <c r="G171" s="39">
        <v>10</v>
      </c>
      <c r="H171" s="44" t="s">
        <v>261</v>
      </c>
      <c r="I171" s="39">
        <v>4</v>
      </c>
      <c r="J171" s="41">
        <v>2500000000</v>
      </c>
      <c r="K171" s="41">
        <v>0</v>
      </c>
      <c r="L171" s="41">
        <f>ROUND((K171/1000),0)</f>
        <v>0</v>
      </c>
      <c r="M171" s="41"/>
      <c r="N171" s="41"/>
    </row>
    <row r="172" spans="1:14" x14ac:dyDescent="0.25">
      <c r="A172" s="35" t="s">
        <v>264</v>
      </c>
      <c r="B172" s="44">
        <v>442</v>
      </c>
      <c r="C172" s="44" t="s">
        <v>265</v>
      </c>
      <c r="D172" s="36" t="s">
        <v>232</v>
      </c>
      <c r="E172" s="37">
        <v>30700000</v>
      </c>
      <c r="F172" s="36" t="s">
        <v>266</v>
      </c>
      <c r="G172" s="39">
        <v>6</v>
      </c>
      <c r="H172" s="44" t="s">
        <v>135</v>
      </c>
      <c r="I172" s="39">
        <v>6.25</v>
      </c>
      <c r="J172" s="41">
        <v>30700000000</v>
      </c>
      <c r="K172" s="41">
        <v>0</v>
      </c>
      <c r="L172" s="41">
        <f>ROUND((K172/1000),0)</f>
        <v>0</v>
      </c>
      <c r="M172" s="41"/>
      <c r="N172" s="41"/>
    </row>
    <row r="173" spans="1:14" x14ac:dyDescent="0.25">
      <c r="A173" s="35" t="s">
        <v>264</v>
      </c>
      <c r="B173" s="44">
        <v>442</v>
      </c>
      <c r="C173" s="44" t="s">
        <v>265</v>
      </c>
      <c r="D173" s="36" t="s">
        <v>232</v>
      </c>
      <c r="E173" s="37">
        <v>18000</v>
      </c>
      <c r="F173" s="36" t="s">
        <v>267</v>
      </c>
      <c r="G173" s="39">
        <v>0</v>
      </c>
      <c r="H173" s="44" t="s">
        <v>135</v>
      </c>
      <c r="I173" s="39">
        <v>6.5</v>
      </c>
      <c r="J173" s="41">
        <v>18000000</v>
      </c>
      <c r="K173" s="41">
        <v>0</v>
      </c>
      <c r="L173" s="41">
        <f>ROUND((K173/1000),0)</f>
        <v>0</v>
      </c>
      <c r="M173" s="41"/>
      <c r="N173" s="41"/>
    </row>
    <row r="174" spans="1:14" x14ac:dyDescent="0.25">
      <c r="A174" s="35" t="s">
        <v>69</v>
      </c>
      <c r="B174" s="44">
        <v>449</v>
      </c>
      <c r="C174" s="44" t="s">
        <v>268</v>
      </c>
      <c r="D174" s="36" t="s">
        <v>38</v>
      </c>
      <c r="E174" s="37">
        <v>162</v>
      </c>
      <c r="F174" s="36" t="s">
        <v>207</v>
      </c>
      <c r="G174" s="39">
        <v>4.8</v>
      </c>
      <c r="H174" s="36" t="s">
        <v>57</v>
      </c>
      <c r="I174" s="39">
        <v>7.75</v>
      </c>
      <c r="J174" s="41">
        <v>162000</v>
      </c>
      <c r="K174" s="41">
        <v>55062.42</v>
      </c>
      <c r="L174" s="41">
        <f>ROUND((K174*$C$8/1000),0)</f>
        <v>1195490</v>
      </c>
      <c r="M174" s="41">
        <v>4958</v>
      </c>
      <c r="N174" s="41">
        <v>1200448</v>
      </c>
    </row>
    <row r="175" spans="1:14" x14ac:dyDescent="0.25">
      <c r="A175" s="35" t="s">
        <v>269</v>
      </c>
      <c r="B175" s="44">
        <v>449</v>
      </c>
      <c r="C175" s="44" t="s">
        <v>268</v>
      </c>
      <c r="D175" s="36" t="s">
        <v>38</v>
      </c>
      <c r="E175" s="37">
        <v>50</v>
      </c>
      <c r="F175" s="36" t="s">
        <v>208</v>
      </c>
      <c r="G175" s="39">
        <v>5.4</v>
      </c>
      <c r="H175" s="36" t="s">
        <v>57</v>
      </c>
      <c r="I175" s="39">
        <v>14.75</v>
      </c>
      <c r="J175" s="41">
        <v>50000</v>
      </c>
      <c r="K175" s="41">
        <v>66177.600000000006</v>
      </c>
      <c r="L175" s="41">
        <f>ROUND((K175*$C$8/1000),0)</f>
        <v>1436818</v>
      </c>
      <c r="M175" s="41">
        <v>0</v>
      </c>
      <c r="N175" s="41">
        <v>1436818</v>
      </c>
    </row>
    <row r="176" spans="1:14" x14ac:dyDescent="0.25">
      <c r="A176" s="35" t="s">
        <v>269</v>
      </c>
      <c r="B176" s="44">
        <v>449</v>
      </c>
      <c r="C176" s="44" t="s">
        <v>268</v>
      </c>
      <c r="D176" s="36" t="s">
        <v>38</v>
      </c>
      <c r="E176" s="37">
        <v>59.52</v>
      </c>
      <c r="F176" s="36" t="s">
        <v>209</v>
      </c>
      <c r="G176" s="39">
        <v>4.5</v>
      </c>
      <c r="H176" s="36" t="s">
        <v>57</v>
      </c>
      <c r="I176" s="39">
        <v>15</v>
      </c>
      <c r="J176" s="41">
        <v>59520</v>
      </c>
      <c r="K176" s="41">
        <v>75257.91</v>
      </c>
      <c r="L176" s="41">
        <f>ROUND((K176*$C$8/1000),0)</f>
        <v>1633966</v>
      </c>
      <c r="M176" s="41">
        <v>0</v>
      </c>
      <c r="N176" s="41">
        <v>1633966</v>
      </c>
    </row>
    <row r="177" spans="1:14" x14ac:dyDescent="0.25">
      <c r="A177" s="35" t="s">
        <v>270</v>
      </c>
      <c r="B177" s="44">
        <v>458</v>
      </c>
      <c r="C177" s="44" t="s">
        <v>271</v>
      </c>
      <c r="D177" s="36" t="s">
        <v>232</v>
      </c>
      <c r="E177" s="37">
        <v>16320000</v>
      </c>
      <c r="F177" s="36" t="s">
        <v>272</v>
      </c>
      <c r="G177" s="39">
        <v>6</v>
      </c>
      <c r="H177" s="44" t="s">
        <v>135</v>
      </c>
      <c r="I177" s="39">
        <v>4</v>
      </c>
      <c r="J177" s="41">
        <v>16320000000</v>
      </c>
      <c r="K177" s="41">
        <v>0</v>
      </c>
      <c r="L177" s="41">
        <f>ROUND((K177/1000),0)</f>
        <v>0</v>
      </c>
      <c r="M177" s="41"/>
      <c r="N177" s="41"/>
    </row>
    <row r="178" spans="1:14" x14ac:dyDescent="0.25">
      <c r="A178" s="35" t="s">
        <v>129</v>
      </c>
      <c r="B178" s="44">
        <v>458</v>
      </c>
      <c r="C178" s="44" t="s">
        <v>271</v>
      </c>
      <c r="D178" s="36" t="s">
        <v>232</v>
      </c>
      <c r="E178" s="37">
        <v>3500000</v>
      </c>
      <c r="F178" s="36" t="s">
        <v>273</v>
      </c>
      <c r="G178" s="39">
        <v>10</v>
      </c>
      <c r="H178" s="44" t="s">
        <v>135</v>
      </c>
      <c r="I178" s="39">
        <v>6.1666600000000003</v>
      </c>
      <c r="J178" s="41">
        <v>3500000000</v>
      </c>
      <c r="K178" s="41">
        <v>0</v>
      </c>
      <c r="L178" s="41">
        <v>0</v>
      </c>
      <c r="M178" s="41"/>
      <c r="N178" s="41"/>
    </row>
    <row r="179" spans="1:14" x14ac:dyDescent="0.25">
      <c r="A179" s="35" t="s">
        <v>129</v>
      </c>
      <c r="B179" s="44">
        <v>458</v>
      </c>
      <c r="C179" s="44" t="s">
        <v>271</v>
      </c>
      <c r="D179" s="36" t="s">
        <v>232</v>
      </c>
      <c r="E179" s="37">
        <v>1000</v>
      </c>
      <c r="F179" s="36" t="s">
        <v>274</v>
      </c>
      <c r="G179" s="39">
        <v>10</v>
      </c>
      <c r="H179" s="44" t="s">
        <v>135</v>
      </c>
      <c r="I179" s="39">
        <v>6.1666600000000003</v>
      </c>
      <c r="J179" s="41">
        <v>1000000</v>
      </c>
      <c r="K179" s="41">
        <v>0</v>
      </c>
      <c r="L179" s="41">
        <f>ROUND((K179/1000),0)</f>
        <v>0</v>
      </c>
      <c r="M179" s="41"/>
      <c r="N179" s="41"/>
    </row>
    <row r="180" spans="1:14" x14ac:dyDescent="0.25">
      <c r="A180" s="35"/>
      <c r="B180" s="44"/>
      <c r="C180" s="44"/>
      <c r="D180" s="36"/>
      <c r="E180" s="37"/>
      <c r="F180" s="36"/>
      <c r="G180" s="39"/>
      <c r="H180" s="44"/>
      <c r="I180" s="39"/>
      <c r="J180" s="41"/>
      <c r="K180" s="41"/>
      <c r="L180" s="41"/>
      <c r="M180" s="41"/>
      <c r="N180" s="41"/>
    </row>
    <row r="181" spans="1:14" x14ac:dyDescent="0.25">
      <c r="A181" s="35" t="s">
        <v>264</v>
      </c>
      <c r="B181" s="44">
        <v>471</v>
      </c>
      <c r="C181" s="44" t="s">
        <v>275</v>
      </c>
      <c r="D181" s="36" t="s">
        <v>232</v>
      </c>
      <c r="E181" s="37">
        <v>35250000</v>
      </c>
      <c r="F181" s="36" t="s">
        <v>276</v>
      </c>
      <c r="G181" s="39">
        <v>6.5</v>
      </c>
      <c r="H181" s="44" t="s">
        <v>135</v>
      </c>
      <c r="I181" s="39">
        <v>7</v>
      </c>
      <c r="J181" s="41">
        <v>35250000000</v>
      </c>
      <c r="K181" s="41">
        <v>9412856850</v>
      </c>
      <c r="L181" s="41">
        <f t="shared" ref="L181:L187" si="12">ROUND((K181/1000),0)</f>
        <v>9412857</v>
      </c>
      <c r="M181" s="41">
        <v>97414</v>
      </c>
      <c r="N181" s="41">
        <v>9510271</v>
      </c>
    </row>
    <row r="182" spans="1:14" x14ac:dyDescent="0.25">
      <c r="A182" s="35" t="s">
        <v>264</v>
      </c>
      <c r="B182" s="44">
        <v>471</v>
      </c>
      <c r="C182" s="44" t="s">
        <v>275</v>
      </c>
      <c r="D182" s="36" t="s">
        <v>232</v>
      </c>
      <c r="E182" s="37">
        <v>4750000</v>
      </c>
      <c r="F182" s="36" t="s">
        <v>277</v>
      </c>
      <c r="G182" s="39">
        <v>0</v>
      </c>
      <c r="H182" s="44" t="s">
        <v>135</v>
      </c>
      <c r="I182" s="39">
        <v>7.25</v>
      </c>
      <c r="J182" s="41">
        <v>4750000000</v>
      </c>
      <c r="K182" s="41">
        <v>4750000000</v>
      </c>
      <c r="L182" s="41">
        <f t="shared" si="12"/>
        <v>4750000</v>
      </c>
      <c r="M182" s="41">
        <v>0</v>
      </c>
      <c r="N182" s="41">
        <v>4750000</v>
      </c>
    </row>
    <row r="183" spans="1:14" x14ac:dyDescent="0.25">
      <c r="A183" s="35" t="s">
        <v>136</v>
      </c>
      <c r="B183" s="44">
        <v>472</v>
      </c>
      <c r="C183" s="44" t="s">
        <v>278</v>
      </c>
      <c r="D183" s="36" t="s">
        <v>232</v>
      </c>
      <c r="E183" s="37">
        <v>15700000</v>
      </c>
      <c r="F183" s="36" t="s">
        <v>71</v>
      </c>
      <c r="G183" s="39">
        <v>6</v>
      </c>
      <c r="H183" s="44" t="s">
        <v>135</v>
      </c>
      <c r="I183" s="39">
        <v>4</v>
      </c>
      <c r="J183" s="41">
        <v>15700000000</v>
      </c>
      <c r="K183" s="41">
        <v>0</v>
      </c>
      <c r="L183" s="41">
        <f t="shared" si="12"/>
        <v>0</v>
      </c>
      <c r="M183" s="41"/>
      <c r="N183" s="41"/>
    </row>
    <row r="184" spans="1:14" x14ac:dyDescent="0.25">
      <c r="A184" s="35" t="s">
        <v>136</v>
      </c>
      <c r="B184" s="44">
        <v>472</v>
      </c>
      <c r="C184" s="44" t="s">
        <v>278</v>
      </c>
      <c r="D184" s="36" t="s">
        <v>232</v>
      </c>
      <c r="E184" s="37">
        <v>500000</v>
      </c>
      <c r="F184" s="36" t="s">
        <v>73</v>
      </c>
      <c r="G184" s="39" t="s">
        <v>279</v>
      </c>
      <c r="H184" s="44" t="s">
        <v>135</v>
      </c>
      <c r="I184" s="39">
        <v>6</v>
      </c>
      <c r="J184" s="41">
        <v>500000000</v>
      </c>
      <c r="K184" s="41">
        <v>0</v>
      </c>
      <c r="L184" s="41">
        <f t="shared" si="12"/>
        <v>0</v>
      </c>
      <c r="M184" s="41"/>
      <c r="N184" s="41"/>
    </row>
    <row r="185" spans="1:14" x14ac:dyDescent="0.25">
      <c r="A185" s="35" t="s">
        <v>136</v>
      </c>
      <c r="B185" s="44">
        <v>472</v>
      </c>
      <c r="C185" s="44" t="s">
        <v>278</v>
      </c>
      <c r="D185" s="36" t="s">
        <v>232</v>
      </c>
      <c r="E185" s="37">
        <v>1000</v>
      </c>
      <c r="F185" s="36" t="s">
        <v>123</v>
      </c>
      <c r="G185" s="39">
        <v>10</v>
      </c>
      <c r="H185" s="44" t="s">
        <v>135</v>
      </c>
      <c r="I185" s="39">
        <v>6</v>
      </c>
      <c r="J185" s="41">
        <v>1000000</v>
      </c>
      <c r="K185" s="41">
        <v>0</v>
      </c>
      <c r="L185" s="41">
        <f t="shared" si="12"/>
        <v>0</v>
      </c>
      <c r="M185" s="41"/>
      <c r="N185" s="41"/>
    </row>
    <row r="186" spans="1:14" x14ac:dyDescent="0.25">
      <c r="A186" s="35" t="s">
        <v>264</v>
      </c>
      <c r="B186" s="44">
        <v>473</v>
      </c>
      <c r="C186" s="44" t="s">
        <v>280</v>
      </c>
      <c r="D186" s="36" t="s">
        <v>232</v>
      </c>
      <c r="E186" s="37">
        <v>13000000</v>
      </c>
      <c r="F186" s="36" t="s">
        <v>281</v>
      </c>
      <c r="G186" s="39">
        <v>6.5</v>
      </c>
      <c r="H186" s="44" t="s">
        <v>135</v>
      </c>
      <c r="I186" s="39">
        <v>5.25</v>
      </c>
      <c r="J186" s="41">
        <v>13000000000</v>
      </c>
      <c r="K186" s="41">
        <v>0</v>
      </c>
      <c r="L186" s="41">
        <f t="shared" si="12"/>
        <v>0</v>
      </c>
      <c r="M186" s="41"/>
      <c r="N186" s="41"/>
    </row>
    <row r="187" spans="1:14" x14ac:dyDescent="0.25">
      <c r="A187" s="35" t="s">
        <v>264</v>
      </c>
      <c r="B187" s="44">
        <v>473</v>
      </c>
      <c r="C187" s="44" t="s">
        <v>280</v>
      </c>
      <c r="D187" s="36" t="s">
        <v>232</v>
      </c>
      <c r="E187" s="37">
        <v>10000</v>
      </c>
      <c r="F187" s="36" t="s">
        <v>282</v>
      </c>
      <c r="G187" s="39">
        <v>0</v>
      </c>
      <c r="H187" s="44" t="s">
        <v>135</v>
      </c>
      <c r="I187" s="39">
        <v>5.5</v>
      </c>
      <c r="J187" s="41">
        <v>10000000</v>
      </c>
      <c r="K187" s="41">
        <v>0</v>
      </c>
      <c r="L187" s="41">
        <f t="shared" si="12"/>
        <v>0</v>
      </c>
      <c r="M187" s="41"/>
      <c r="N187" s="41"/>
    </row>
    <row r="188" spans="1:14" x14ac:dyDescent="0.25">
      <c r="A188" s="35" t="s">
        <v>136</v>
      </c>
      <c r="B188" s="44">
        <v>486</v>
      </c>
      <c r="C188" s="44" t="s">
        <v>283</v>
      </c>
      <c r="D188" s="36" t="s">
        <v>38</v>
      </c>
      <c r="E188" s="37">
        <v>450</v>
      </c>
      <c r="F188" s="36" t="s">
        <v>109</v>
      </c>
      <c r="G188" s="39">
        <v>4.25</v>
      </c>
      <c r="H188" s="44" t="s">
        <v>65</v>
      </c>
      <c r="I188" s="39">
        <v>19.5</v>
      </c>
      <c r="J188" s="41">
        <v>450000</v>
      </c>
      <c r="K188" s="41">
        <v>325104</v>
      </c>
      <c r="L188" s="41">
        <f>ROUND((K188*$C$8/1000),0)</f>
        <v>7058512</v>
      </c>
      <c r="M188" s="41">
        <v>4085</v>
      </c>
      <c r="N188" s="41">
        <v>7062597</v>
      </c>
    </row>
    <row r="189" spans="1:14" x14ac:dyDescent="0.25">
      <c r="A189" s="35" t="s">
        <v>284</v>
      </c>
      <c r="B189" s="44">
        <v>486</v>
      </c>
      <c r="C189" s="44" t="s">
        <v>283</v>
      </c>
      <c r="D189" s="36" t="s">
        <v>38</v>
      </c>
      <c r="E189" s="37">
        <v>50</v>
      </c>
      <c r="F189" s="36" t="s">
        <v>111</v>
      </c>
      <c r="G189" s="39">
        <v>8</v>
      </c>
      <c r="H189" s="44" t="s">
        <v>65</v>
      </c>
      <c r="I189" s="39">
        <v>23.25</v>
      </c>
      <c r="J189" s="41">
        <v>50000</v>
      </c>
      <c r="K189" s="41">
        <v>50000</v>
      </c>
      <c r="L189" s="41">
        <f>ROUND((K189*$C$8/1000),0)</f>
        <v>1085578</v>
      </c>
      <c r="M189" s="41">
        <v>480769</v>
      </c>
      <c r="N189" s="41">
        <v>1566347</v>
      </c>
    </row>
    <row r="190" spans="1:14" x14ac:dyDescent="0.25">
      <c r="A190" s="35" t="s">
        <v>285</v>
      </c>
      <c r="B190" s="44">
        <v>486</v>
      </c>
      <c r="C190" s="44" t="s">
        <v>286</v>
      </c>
      <c r="D190" s="36" t="s">
        <v>38</v>
      </c>
      <c r="E190" s="37">
        <v>427</v>
      </c>
      <c r="F190" s="36" t="s">
        <v>205</v>
      </c>
      <c r="G190" s="39">
        <v>4</v>
      </c>
      <c r="H190" s="44" t="s">
        <v>65</v>
      </c>
      <c r="I190" s="39">
        <v>20</v>
      </c>
      <c r="J190" s="41">
        <v>427000</v>
      </c>
      <c r="K190" s="41">
        <v>341176</v>
      </c>
      <c r="L190" s="41">
        <f>ROUND((K190*$C$8/1000),0)</f>
        <v>7407460</v>
      </c>
      <c r="M190" s="41">
        <v>4028</v>
      </c>
      <c r="N190" s="41">
        <v>7411488</v>
      </c>
    </row>
    <row r="191" spans="1:14" x14ac:dyDescent="0.25">
      <c r="A191" s="35" t="s">
        <v>285</v>
      </c>
      <c r="B191" s="44">
        <v>486</v>
      </c>
      <c r="C191" s="44" t="s">
        <v>286</v>
      </c>
      <c r="D191" s="36" t="s">
        <v>38</v>
      </c>
      <c r="E191" s="37">
        <v>37</v>
      </c>
      <c r="F191" s="36" t="s">
        <v>287</v>
      </c>
      <c r="G191" s="39">
        <v>4</v>
      </c>
      <c r="H191" s="44" t="s">
        <v>65</v>
      </c>
      <c r="I191" s="39">
        <v>20</v>
      </c>
      <c r="J191" s="41">
        <v>37000</v>
      </c>
      <c r="K191" s="41">
        <v>37000</v>
      </c>
      <c r="L191" s="41">
        <f>ROUND((K191*$C$8/1000),0)</f>
        <v>803327</v>
      </c>
      <c r="M191" s="41">
        <v>109708</v>
      </c>
      <c r="N191" s="41">
        <v>913035</v>
      </c>
    </row>
    <row r="192" spans="1:14" x14ac:dyDescent="0.25">
      <c r="A192" s="35" t="s">
        <v>285</v>
      </c>
      <c r="B192" s="44">
        <v>486</v>
      </c>
      <c r="C192" s="44" t="s">
        <v>286</v>
      </c>
      <c r="D192" s="36" t="s">
        <v>38</v>
      </c>
      <c r="E192" s="37">
        <v>59</v>
      </c>
      <c r="F192" s="36" t="s">
        <v>288</v>
      </c>
      <c r="G192" s="39">
        <v>7</v>
      </c>
      <c r="H192" s="44" t="s">
        <v>65</v>
      </c>
      <c r="I192" s="39">
        <v>21.75</v>
      </c>
      <c r="J192" s="41">
        <v>59000</v>
      </c>
      <c r="K192" s="41">
        <v>59000</v>
      </c>
      <c r="L192" s="41">
        <f>ROUND((K192*$C$8/1000),0)</f>
        <v>1280981</v>
      </c>
      <c r="M192" s="41">
        <v>316546</v>
      </c>
      <c r="N192" s="41">
        <v>1597527</v>
      </c>
    </row>
    <row r="193" spans="1:14" x14ac:dyDescent="0.25">
      <c r="A193" s="35"/>
      <c r="B193" s="44"/>
      <c r="C193" s="44"/>
      <c r="D193" s="36"/>
      <c r="E193" s="37"/>
      <c r="F193" s="36"/>
      <c r="G193" s="39"/>
      <c r="H193" s="44"/>
      <c r="I193" s="39"/>
      <c r="J193" s="41"/>
      <c r="K193" s="41"/>
      <c r="L193" s="41"/>
      <c r="M193" s="41"/>
      <c r="N193" s="41"/>
    </row>
    <row r="194" spans="1:14" x14ac:dyDescent="0.25">
      <c r="A194" s="35" t="s">
        <v>264</v>
      </c>
      <c r="B194" s="44">
        <v>490</v>
      </c>
      <c r="C194" s="44" t="s">
        <v>289</v>
      </c>
      <c r="D194" s="36" t="s">
        <v>232</v>
      </c>
      <c r="E194" s="37">
        <v>15000000</v>
      </c>
      <c r="F194" s="36" t="s">
        <v>290</v>
      </c>
      <c r="G194" s="39">
        <v>6.25</v>
      </c>
      <c r="H194" s="44" t="s">
        <v>135</v>
      </c>
      <c r="I194" s="39">
        <v>6.25</v>
      </c>
      <c r="J194" s="41">
        <v>15000000000</v>
      </c>
      <c r="K194" s="41">
        <v>0</v>
      </c>
      <c r="L194" s="41">
        <f>ROUND((K194/1000),0)</f>
        <v>0</v>
      </c>
      <c r="M194" s="41"/>
      <c r="N194" s="41"/>
    </row>
    <row r="195" spans="1:14" x14ac:dyDescent="0.25">
      <c r="A195" s="35" t="s">
        <v>264</v>
      </c>
      <c r="B195" s="44">
        <v>490</v>
      </c>
      <c r="C195" s="44" t="s">
        <v>289</v>
      </c>
      <c r="D195" s="36" t="s">
        <v>232</v>
      </c>
      <c r="E195" s="37">
        <v>10000000</v>
      </c>
      <c r="F195" s="36" t="s">
        <v>291</v>
      </c>
      <c r="G195" s="39">
        <v>0</v>
      </c>
      <c r="H195" s="44" t="s">
        <v>135</v>
      </c>
      <c r="I195" s="39">
        <v>6.5</v>
      </c>
      <c r="J195" s="41">
        <v>10000000000</v>
      </c>
      <c r="K195" s="41">
        <v>0</v>
      </c>
      <c r="L195" s="41">
        <f>ROUND((K195/1000),0)</f>
        <v>0</v>
      </c>
      <c r="M195" s="41"/>
      <c r="N195" s="41"/>
    </row>
    <row r="196" spans="1:14" x14ac:dyDescent="0.25">
      <c r="A196" s="35" t="s">
        <v>292</v>
      </c>
      <c r="B196" s="44">
        <v>490</v>
      </c>
      <c r="C196" s="44" t="s">
        <v>293</v>
      </c>
      <c r="D196" s="36" t="s">
        <v>232</v>
      </c>
      <c r="E196" s="37">
        <v>16800000</v>
      </c>
      <c r="F196" s="36" t="s">
        <v>294</v>
      </c>
      <c r="G196" s="39">
        <v>6.5</v>
      </c>
      <c r="H196" s="44" t="s">
        <v>135</v>
      </c>
      <c r="I196" s="39">
        <v>5.75</v>
      </c>
      <c r="J196" s="41">
        <v>16800000000</v>
      </c>
      <c r="K196" s="41">
        <v>0</v>
      </c>
      <c r="L196" s="41">
        <f>ROUND((K196/1000),0)</f>
        <v>0</v>
      </c>
      <c r="M196" s="41"/>
      <c r="N196" s="41"/>
    </row>
    <row r="197" spans="1:14" x14ac:dyDescent="0.25">
      <c r="A197" s="35" t="s">
        <v>292</v>
      </c>
      <c r="B197" s="44">
        <v>490</v>
      </c>
      <c r="C197" s="44" t="s">
        <v>293</v>
      </c>
      <c r="D197" s="36" t="s">
        <v>232</v>
      </c>
      <c r="E197" s="37">
        <v>11200000</v>
      </c>
      <c r="F197" s="36" t="s">
        <v>295</v>
      </c>
      <c r="G197" s="39">
        <v>0</v>
      </c>
      <c r="H197" s="44" t="s">
        <v>135</v>
      </c>
      <c r="I197" s="39">
        <v>6</v>
      </c>
      <c r="J197" s="41">
        <v>11200000000</v>
      </c>
      <c r="K197" s="41">
        <v>0</v>
      </c>
      <c r="L197" s="41">
        <f>ROUND((K197/1000),0)</f>
        <v>0</v>
      </c>
      <c r="M197" s="41"/>
      <c r="N197" s="41"/>
    </row>
    <row r="198" spans="1:14" x14ac:dyDescent="0.25">
      <c r="A198" s="35" t="s">
        <v>62</v>
      </c>
      <c r="B198" s="44">
        <v>495</v>
      </c>
      <c r="C198" s="44" t="s">
        <v>296</v>
      </c>
      <c r="D198" s="36" t="s">
        <v>38</v>
      </c>
      <c r="E198" s="37">
        <v>578.5</v>
      </c>
      <c r="F198" s="36" t="s">
        <v>297</v>
      </c>
      <c r="G198" s="39">
        <v>4</v>
      </c>
      <c r="H198" s="44" t="s">
        <v>65</v>
      </c>
      <c r="I198" s="39">
        <v>19.25</v>
      </c>
      <c r="J198" s="41">
        <v>578500</v>
      </c>
      <c r="K198" s="41">
        <v>421598</v>
      </c>
      <c r="L198" s="41">
        <f t="shared" ref="L198:L215" si="13">ROUND((K198*$C$8/1000),0)</f>
        <v>9153546</v>
      </c>
      <c r="M198" s="41">
        <v>30063</v>
      </c>
      <c r="N198" s="41">
        <v>9183609</v>
      </c>
    </row>
    <row r="199" spans="1:14" x14ac:dyDescent="0.25">
      <c r="A199" s="35" t="s">
        <v>62</v>
      </c>
      <c r="B199" s="44">
        <v>495</v>
      </c>
      <c r="C199" s="44" t="s">
        <v>296</v>
      </c>
      <c r="D199" s="36" t="s">
        <v>38</v>
      </c>
      <c r="E199" s="37">
        <v>52.2</v>
      </c>
      <c r="F199" s="36" t="s">
        <v>298</v>
      </c>
      <c r="G199" s="39">
        <v>5</v>
      </c>
      <c r="H199" s="44" t="s">
        <v>65</v>
      </c>
      <c r="I199" s="39">
        <v>19.25</v>
      </c>
      <c r="J199" s="41">
        <v>52200</v>
      </c>
      <c r="K199" s="41">
        <v>52841</v>
      </c>
      <c r="L199" s="41">
        <f t="shared" si="13"/>
        <v>1147260</v>
      </c>
      <c r="M199" s="41">
        <v>4693</v>
      </c>
      <c r="N199" s="41">
        <v>1151953</v>
      </c>
    </row>
    <row r="200" spans="1:14" x14ac:dyDescent="0.25">
      <c r="A200" s="35" t="s">
        <v>66</v>
      </c>
      <c r="B200" s="44">
        <v>495</v>
      </c>
      <c r="C200" s="44" t="s">
        <v>296</v>
      </c>
      <c r="D200" s="36" t="s">
        <v>38</v>
      </c>
      <c r="E200" s="37">
        <v>27.4</v>
      </c>
      <c r="F200" s="36" t="s">
        <v>299</v>
      </c>
      <c r="G200" s="39">
        <v>5.5</v>
      </c>
      <c r="H200" s="44" t="s">
        <v>65</v>
      </c>
      <c r="I200" s="39">
        <v>19.25</v>
      </c>
      <c r="J200" s="41">
        <v>27400</v>
      </c>
      <c r="K200" s="41">
        <v>30908</v>
      </c>
      <c r="L200" s="41">
        <f t="shared" si="13"/>
        <v>671061</v>
      </c>
      <c r="M200" s="41">
        <v>3014</v>
      </c>
      <c r="N200" s="41">
        <v>674075</v>
      </c>
    </row>
    <row r="201" spans="1:14" x14ac:dyDescent="0.25">
      <c r="A201" s="35" t="s">
        <v>66</v>
      </c>
      <c r="B201" s="44">
        <v>495</v>
      </c>
      <c r="C201" s="44" t="s">
        <v>296</v>
      </c>
      <c r="D201" s="36" t="s">
        <v>38</v>
      </c>
      <c r="E201" s="37">
        <v>20.399999999999999</v>
      </c>
      <c r="F201" s="36" t="s">
        <v>300</v>
      </c>
      <c r="G201" s="39">
        <v>6</v>
      </c>
      <c r="H201" s="44" t="s">
        <v>65</v>
      </c>
      <c r="I201" s="39">
        <v>19.25</v>
      </c>
      <c r="J201" s="41">
        <v>20400</v>
      </c>
      <c r="K201" s="41">
        <v>25015</v>
      </c>
      <c r="L201" s="41">
        <f t="shared" si="13"/>
        <v>543114</v>
      </c>
      <c r="M201" s="41">
        <v>2657</v>
      </c>
      <c r="N201" s="41">
        <v>545771</v>
      </c>
    </row>
    <row r="202" spans="1:14" x14ac:dyDescent="0.25">
      <c r="A202" s="35" t="s">
        <v>301</v>
      </c>
      <c r="B202" s="44">
        <v>495</v>
      </c>
      <c r="C202" s="44" t="s">
        <v>296</v>
      </c>
      <c r="D202" s="36" t="s">
        <v>38</v>
      </c>
      <c r="E202" s="37">
        <v>22</v>
      </c>
      <c r="F202" s="57" t="s">
        <v>302</v>
      </c>
      <c r="G202" s="39">
        <v>7</v>
      </c>
      <c r="H202" s="44" t="s">
        <v>65</v>
      </c>
      <c r="I202" s="39">
        <v>19.25</v>
      </c>
      <c r="J202" s="41">
        <v>22000</v>
      </c>
      <c r="K202" s="41">
        <v>27878</v>
      </c>
      <c r="L202" s="41">
        <f t="shared" si="13"/>
        <v>605275</v>
      </c>
      <c r="M202" s="41">
        <v>3441</v>
      </c>
      <c r="N202" s="41">
        <v>608716</v>
      </c>
    </row>
    <row r="203" spans="1:14" x14ac:dyDescent="0.25">
      <c r="A203" s="35" t="s">
        <v>301</v>
      </c>
      <c r="B203" s="44">
        <v>495</v>
      </c>
      <c r="C203" s="44" t="s">
        <v>296</v>
      </c>
      <c r="D203" s="36" t="s">
        <v>38</v>
      </c>
      <c r="E203" s="37">
        <v>31</v>
      </c>
      <c r="F203" s="36" t="s">
        <v>303</v>
      </c>
      <c r="G203" s="39">
        <v>7.5</v>
      </c>
      <c r="H203" s="44" t="s">
        <v>65</v>
      </c>
      <c r="I203" s="39">
        <v>19.25</v>
      </c>
      <c r="J203" s="41">
        <v>31000</v>
      </c>
      <c r="K203" s="41">
        <v>42154</v>
      </c>
      <c r="L203" s="41">
        <f t="shared" si="13"/>
        <v>915229</v>
      </c>
      <c r="M203" s="41">
        <v>5565</v>
      </c>
      <c r="N203" s="41">
        <v>920794</v>
      </c>
    </row>
    <row r="204" spans="1:14" x14ac:dyDescent="0.25">
      <c r="A204" s="35" t="s">
        <v>304</v>
      </c>
      <c r="B204" s="44">
        <v>495</v>
      </c>
      <c r="C204" s="44" t="s">
        <v>305</v>
      </c>
      <c r="D204" s="36" t="s">
        <v>38</v>
      </c>
      <c r="E204" s="37">
        <v>478</v>
      </c>
      <c r="F204" s="36" t="s">
        <v>306</v>
      </c>
      <c r="G204" s="39">
        <v>4</v>
      </c>
      <c r="H204" s="44" t="s">
        <v>65</v>
      </c>
      <c r="I204" s="39">
        <v>18.25</v>
      </c>
      <c r="J204" s="41">
        <v>478000</v>
      </c>
      <c r="K204" s="41">
        <v>373584</v>
      </c>
      <c r="L204" s="41">
        <f t="shared" si="13"/>
        <v>8111088</v>
      </c>
      <c r="M204" s="41">
        <v>26640</v>
      </c>
      <c r="N204" s="41">
        <v>8137728</v>
      </c>
    </row>
    <row r="205" spans="1:14" x14ac:dyDescent="0.25">
      <c r="A205" s="35" t="s">
        <v>307</v>
      </c>
      <c r="B205" s="44">
        <v>495</v>
      </c>
      <c r="C205" s="44" t="s">
        <v>305</v>
      </c>
      <c r="D205" s="36" t="s">
        <v>38</v>
      </c>
      <c r="E205" s="37">
        <v>55</v>
      </c>
      <c r="F205" s="36" t="s">
        <v>308</v>
      </c>
      <c r="G205" s="39">
        <v>5</v>
      </c>
      <c r="H205" s="44" t="s">
        <v>65</v>
      </c>
      <c r="I205" s="39">
        <v>18.25</v>
      </c>
      <c r="J205" s="41">
        <v>55000</v>
      </c>
      <c r="K205" s="41">
        <v>55675</v>
      </c>
      <c r="L205" s="41">
        <f t="shared" si="13"/>
        <v>1208791</v>
      </c>
      <c r="M205" s="41">
        <v>4944</v>
      </c>
      <c r="N205" s="41">
        <v>1213735</v>
      </c>
    </row>
    <row r="206" spans="1:14" x14ac:dyDescent="0.25">
      <c r="A206" s="35" t="s">
        <v>309</v>
      </c>
      <c r="B206" s="44">
        <v>495</v>
      </c>
      <c r="C206" s="44" t="s">
        <v>305</v>
      </c>
      <c r="D206" s="36" t="s">
        <v>38</v>
      </c>
      <c r="E206" s="37">
        <v>18</v>
      </c>
      <c r="F206" s="36" t="s">
        <v>310</v>
      </c>
      <c r="G206" s="39">
        <v>5.5</v>
      </c>
      <c r="H206" s="44" t="s">
        <v>65</v>
      </c>
      <c r="I206" s="39">
        <v>18.25</v>
      </c>
      <c r="J206" s="41">
        <v>18000</v>
      </c>
      <c r="K206" s="41">
        <v>19246</v>
      </c>
      <c r="L206" s="41">
        <f t="shared" si="13"/>
        <v>417860</v>
      </c>
      <c r="M206" s="41">
        <v>1877</v>
      </c>
      <c r="N206" s="41">
        <v>419737</v>
      </c>
    </row>
    <row r="207" spans="1:14" x14ac:dyDescent="0.25">
      <c r="A207" s="35" t="s">
        <v>311</v>
      </c>
      <c r="B207" s="44">
        <v>495</v>
      </c>
      <c r="C207" s="44" t="s">
        <v>305</v>
      </c>
      <c r="D207" s="36" t="s">
        <v>38</v>
      </c>
      <c r="E207" s="37">
        <v>8</v>
      </c>
      <c r="F207" s="36" t="s">
        <v>312</v>
      </c>
      <c r="G207" s="39">
        <v>6</v>
      </c>
      <c r="H207" s="44" t="s">
        <v>65</v>
      </c>
      <c r="I207" s="39">
        <v>18.25</v>
      </c>
      <c r="J207" s="41">
        <v>8000</v>
      </c>
      <c r="K207" s="41">
        <v>9254</v>
      </c>
      <c r="L207" s="41">
        <f t="shared" si="13"/>
        <v>200919</v>
      </c>
      <c r="M207" s="41">
        <v>982</v>
      </c>
      <c r="N207" s="41">
        <v>201901</v>
      </c>
    </row>
    <row r="208" spans="1:14" x14ac:dyDescent="0.25">
      <c r="A208" s="35" t="s">
        <v>311</v>
      </c>
      <c r="B208" s="44">
        <v>495</v>
      </c>
      <c r="C208" s="44" t="s">
        <v>305</v>
      </c>
      <c r="D208" s="36" t="s">
        <v>38</v>
      </c>
      <c r="E208" s="37">
        <v>15</v>
      </c>
      <c r="F208" s="36" t="s">
        <v>313</v>
      </c>
      <c r="G208" s="39">
        <v>7</v>
      </c>
      <c r="H208" s="44" t="s">
        <v>65</v>
      </c>
      <c r="I208" s="39">
        <v>18.25</v>
      </c>
      <c r="J208" s="41">
        <v>15000</v>
      </c>
      <c r="K208" s="41">
        <v>17764</v>
      </c>
      <c r="L208" s="41">
        <f t="shared" si="13"/>
        <v>385684</v>
      </c>
      <c r="M208" s="41">
        <v>2193</v>
      </c>
      <c r="N208" s="41">
        <v>387877</v>
      </c>
    </row>
    <row r="209" spans="1:14" x14ac:dyDescent="0.25">
      <c r="A209" s="35" t="s">
        <v>311</v>
      </c>
      <c r="B209" s="44">
        <v>495</v>
      </c>
      <c r="C209" s="44" t="s">
        <v>305</v>
      </c>
      <c r="D209" s="36" t="s">
        <v>38</v>
      </c>
      <c r="E209" s="37">
        <v>25</v>
      </c>
      <c r="F209" s="36" t="s">
        <v>314</v>
      </c>
      <c r="G209" s="39">
        <v>7.5</v>
      </c>
      <c r="H209" s="44" t="s">
        <v>65</v>
      </c>
      <c r="I209" s="39">
        <v>18.25</v>
      </c>
      <c r="J209" s="41">
        <v>25000</v>
      </c>
      <c r="K209" s="41">
        <v>31624</v>
      </c>
      <c r="L209" s="41">
        <f t="shared" si="13"/>
        <v>686606</v>
      </c>
      <c r="M209" s="41">
        <v>4175</v>
      </c>
      <c r="N209" s="41">
        <v>690781</v>
      </c>
    </row>
    <row r="210" spans="1:14" x14ac:dyDescent="0.25">
      <c r="A210" s="35" t="s">
        <v>315</v>
      </c>
      <c r="B210" s="44">
        <v>495</v>
      </c>
      <c r="C210" s="44" t="s">
        <v>316</v>
      </c>
      <c r="D210" s="36" t="s">
        <v>38</v>
      </c>
      <c r="E210" s="37">
        <f>500*804/1000</f>
        <v>402</v>
      </c>
      <c r="F210" s="36" t="s">
        <v>317</v>
      </c>
      <c r="G210" s="39">
        <v>4.7</v>
      </c>
      <c r="H210" s="36" t="s">
        <v>65</v>
      </c>
      <c r="I210" s="39">
        <v>17</v>
      </c>
      <c r="J210" s="58">
        <v>402000</v>
      </c>
      <c r="K210" s="41">
        <v>348063</v>
      </c>
      <c r="L210" s="41">
        <f t="shared" si="13"/>
        <v>7556987</v>
      </c>
      <c r="M210" s="41">
        <v>29090</v>
      </c>
      <c r="N210" s="41">
        <v>7586077</v>
      </c>
    </row>
    <row r="211" spans="1:14" x14ac:dyDescent="0.25">
      <c r="A211" s="35" t="s">
        <v>318</v>
      </c>
      <c r="B211" s="44">
        <v>495</v>
      </c>
      <c r="C211" s="44" t="s">
        <v>316</v>
      </c>
      <c r="D211" s="36" t="s">
        <v>38</v>
      </c>
      <c r="E211" s="37">
        <v>38.200000000000003</v>
      </c>
      <c r="F211" s="36" t="s">
        <v>319</v>
      </c>
      <c r="G211" s="39">
        <v>5.2</v>
      </c>
      <c r="H211" s="36" t="s">
        <v>65</v>
      </c>
      <c r="I211" s="39">
        <v>17</v>
      </c>
      <c r="J211" s="58">
        <v>38200</v>
      </c>
      <c r="K211" s="41">
        <v>38200</v>
      </c>
      <c r="L211" s="41">
        <f t="shared" si="13"/>
        <v>829381</v>
      </c>
      <c r="M211" s="41">
        <v>3526</v>
      </c>
      <c r="N211" s="41">
        <v>832907</v>
      </c>
    </row>
    <row r="212" spans="1:14" x14ac:dyDescent="0.25">
      <c r="A212" s="35" t="s">
        <v>318</v>
      </c>
      <c r="B212" s="44">
        <v>495</v>
      </c>
      <c r="C212" s="44" t="s">
        <v>316</v>
      </c>
      <c r="D212" s="36" t="s">
        <v>38</v>
      </c>
      <c r="E212" s="37">
        <v>12</v>
      </c>
      <c r="F212" s="36" t="s">
        <v>320</v>
      </c>
      <c r="G212" s="39">
        <v>5.2</v>
      </c>
      <c r="H212" s="36" t="s">
        <v>65</v>
      </c>
      <c r="I212" s="39">
        <v>17</v>
      </c>
      <c r="J212" s="58">
        <v>12000</v>
      </c>
      <c r="K212" s="41">
        <v>12308</v>
      </c>
      <c r="L212" s="41">
        <f t="shared" si="13"/>
        <v>267226</v>
      </c>
      <c r="M212" s="41">
        <v>1136</v>
      </c>
      <c r="N212" s="41">
        <v>268362</v>
      </c>
    </row>
    <row r="213" spans="1:14" x14ac:dyDescent="0.25">
      <c r="A213" s="35" t="s">
        <v>318</v>
      </c>
      <c r="B213" s="44">
        <v>495</v>
      </c>
      <c r="C213" s="44" t="s">
        <v>316</v>
      </c>
      <c r="D213" s="36" t="s">
        <v>38</v>
      </c>
      <c r="E213" s="37">
        <v>6</v>
      </c>
      <c r="F213" s="36" t="s">
        <v>321</v>
      </c>
      <c r="G213" s="39">
        <v>5.2</v>
      </c>
      <c r="H213" s="36" t="s">
        <v>65</v>
      </c>
      <c r="I213" s="39">
        <v>17</v>
      </c>
      <c r="J213" s="58">
        <v>6000</v>
      </c>
      <c r="K213" s="41">
        <v>6392</v>
      </c>
      <c r="L213" s="41">
        <f t="shared" si="13"/>
        <v>138780</v>
      </c>
      <c r="M213" s="41">
        <v>590</v>
      </c>
      <c r="N213" s="41">
        <v>139370</v>
      </c>
    </row>
    <row r="214" spans="1:14" x14ac:dyDescent="0.25">
      <c r="A214" s="35" t="s">
        <v>318</v>
      </c>
      <c r="B214" s="44">
        <v>495</v>
      </c>
      <c r="C214" s="44" t="s">
        <v>316</v>
      </c>
      <c r="D214" s="36" t="s">
        <v>38</v>
      </c>
      <c r="E214" s="37">
        <v>9</v>
      </c>
      <c r="F214" s="36" t="s">
        <v>322</v>
      </c>
      <c r="G214" s="39">
        <v>5.2</v>
      </c>
      <c r="H214" s="36" t="s">
        <v>65</v>
      </c>
      <c r="I214" s="39">
        <v>17</v>
      </c>
      <c r="J214" s="58">
        <v>9000</v>
      </c>
      <c r="K214" s="41">
        <v>9589</v>
      </c>
      <c r="L214" s="41">
        <f t="shared" si="13"/>
        <v>208192</v>
      </c>
      <c r="M214" s="41">
        <v>885</v>
      </c>
      <c r="N214" s="41">
        <v>209077</v>
      </c>
    </row>
    <row r="215" spans="1:14" x14ac:dyDescent="0.25">
      <c r="A215" s="35" t="s">
        <v>318</v>
      </c>
      <c r="B215" s="44">
        <v>495</v>
      </c>
      <c r="C215" s="44" t="s">
        <v>316</v>
      </c>
      <c r="D215" s="36" t="s">
        <v>38</v>
      </c>
      <c r="E215" s="37">
        <v>27.4</v>
      </c>
      <c r="F215" s="36" t="s">
        <v>323</v>
      </c>
      <c r="G215" s="39">
        <v>5.2</v>
      </c>
      <c r="H215" s="36" t="s">
        <v>65</v>
      </c>
      <c r="I215" s="39">
        <v>17</v>
      </c>
      <c r="J215" s="58">
        <v>27400</v>
      </c>
      <c r="K215" s="41">
        <v>30323</v>
      </c>
      <c r="L215" s="41">
        <f t="shared" si="13"/>
        <v>658359</v>
      </c>
      <c r="M215" s="41">
        <v>2799</v>
      </c>
      <c r="N215" s="41">
        <v>661158</v>
      </c>
    </row>
    <row r="216" spans="1:14" x14ac:dyDescent="0.25">
      <c r="A216" s="35"/>
      <c r="B216" s="44"/>
      <c r="C216" s="44"/>
      <c r="D216" s="36"/>
      <c r="E216" s="37"/>
      <c r="F216" s="36"/>
      <c r="G216" s="39"/>
      <c r="H216" s="44"/>
      <c r="I216" s="39"/>
      <c r="J216" s="41"/>
      <c r="K216" s="41"/>
      <c r="L216" s="41"/>
      <c r="M216" s="41"/>
      <c r="N216" s="41"/>
    </row>
    <row r="217" spans="1:14" x14ac:dyDescent="0.25">
      <c r="A217" s="35" t="s">
        <v>69</v>
      </c>
      <c r="B217" s="44">
        <v>501</v>
      </c>
      <c r="C217" s="44" t="s">
        <v>329</v>
      </c>
      <c r="D217" s="36" t="s">
        <v>38</v>
      </c>
      <c r="E217" s="37">
        <v>156.30000000000001</v>
      </c>
      <c r="F217" s="36" t="s">
        <v>266</v>
      </c>
      <c r="G217" s="39">
        <v>4.1500000000000004</v>
      </c>
      <c r="H217" s="36" t="s">
        <v>57</v>
      </c>
      <c r="I217" s="39">
        <v>7.75</v>
      </c>
      <c r="J217" s="41">
        <v>156300</v>
      </c>
      <c r="K217" s="41">
        <v>84287.67</v>
      </c>
      <c r="L217" s="41">
        <f>ROUND((K217*$C$8/1000),0)</f>
        <v>1830016</v>
      </c>
      <c r="M217" s="41">
        <v>12194</v>
      </c>
      <c r="N217" s="41">
        <v>1842210</v>
      </c>
    </row>
    <row r="218" spans="1:14" x14ac:dyDescent="0.25">
      <c r="A218" s="35" t="s">
        <v>269</v>
      </c>
      <c r="B218" s="44">
        <v>501</v>
      </c>
      <c r="C218" s="44" t="s">
        <v>329</v>
      </c>
      <c r="D218" s="36" t="s">
        <v>38</v>
      </c>
      <c r="E218" s="37">
        <v>47.1</v>
      </c>
      <c r="F218" s="36" t="s">
        <v>267</v>
      </c>
      <c r="G218" s="39">
        <v>4.5</v>
      </c>
      <c r="H218" s="36" t="s">
        <v>57</v>
      </c>
      <c r="I218" s="39">
        <v>14.75</v>
      </c>
      <c r="J218" s="41">
        <v>47100</v>
      </c>
      <c r="K218" s="41">
        <v>56572.91</v>
      </c>
      <c r="L218" s="41">
        <f>ROUND((K218*$C$8/1000),0)</f>
        <v>1228286</v>
      </c>
      <c r="M218" s="41">
        <v>0</v>
      </c>
      <c r="N218" s="41">
        <v>1228286</v>
      </c>
    </row>
    <row r="219" spans="1:14" x14ac:dyDescent="0.25">
      <c r="A219" s="35" t="s">
        <v>269</v>
      </c>
      <c r="B219" s="44">
        <v>501</v>
      </c>
      <c r="C219" s="44" t="s">
        <v>329</v>
      </c>
      <c r="D219" s="36" t="s">
        <v>38</v>
      </c>
      <c r="E219" s="37">
        <v>11.4</v>
      </c>
      <c r="F219" s="36" t="s">
        <v>330</v>
      </c>
      <c r="G219" s="39">
        <v>5.5</v>
      </c>
      <c r="H219" s="36" t="s">
        <v>57</v>
      </c>
      <c r="I219" s="39">
        <v>15</v>
      </c>
      <c r="J219" s="41">
        <v>11400</v>
      </c>
      <c r="K219" s="41">
        <v>14246.71</v>
      </c>
      <c r="L219" s="41">
        <f>ROUND((K219*$C$8/1000),0)</f>
        <v>309318</v>
      </c>
      <c r="M219" s="41">
        <v>0</v>
      </c>
      <c r="N219" s="41">
        <v>309318</v>
      </c>
    </row>
    <row r="220" spans="1:14" x14ac:dyDescent="0.25">
      <c r="A220" s="35" t="s">
        <v>269</v>
      </c>
      <c r="B220" s="44">
        <v>501</v>
      </c>
      <c r="C220" s="44" t="s">
        <v>329</v>
      </c>
      <c r="D220" s="36" t="s">
        <v>38</v>
      </c>
      <c r="E220" s="37">
        <v>58</v>
      </c>
      <c r="F220" s="36" t="s">
        <v>331</v>
      </c>
      <c r="G220" s="39">
        <v>5</v>
      </c>
      <c r="H220" s="36" t="s">
        <v>57</v>
      </c>
      <c r="I220" s="39">
        <v>15.25</v>
      </c>
      <c r="J220" s="41">
        <v>58000</v>
      </c>
      <c r="K220" s="41">
        <v>71063.600000000006</v>
      </c>
      <c r="L220" s="41">
        <f>ROUND((K220*$C$8/1000),0)</f>
        <v>1542901</v>
      </c>
      <c r="M220" s="41">
        <v>0</v>
      </c>
      <c r="N220" s="41">
        <v>1542901</v>
      </c>
    </row>
    <row r="221" spans="1:14" x14ac:dyDescent="0.25">
      <c r="A221" s="35"/>
      <c r="B221" s="44"/>
      <c r="C221" s="44"/>
      <c r="D221" s="36"/>
      <c r="E221" s="37"/>
      <c r="F221" s="36"/>
      <c r="G221" s="39"/>
      <c r="H221" s="44"/>
      <c r="I221" s="39"/>
      <c r="J221" s="41"/>
      <c r="K221" s="41"/>
      <c r="L221" s="41"/>
      <c r="M221" s="41"/>
      <c r="N221" s="41"/>
    </row>
    <row r="222" spans="1:14" x14ac:dyDescent="0.25">
      <c r="A222" s="35" t="s">
        <v>332</v>
      </c>
      <c r="B222" s="44">
        <v>510</v>
      </c>
      <c r="C222" s="36" t="s">
        <v>333</v>
      </c>
      <c r="D222" s="36" t="s">
        <v>38</v>
      </c>
      <c r="E222" s="37">
        <v>863</v>
      </c>
      <c r="F222" s="36" t="s">
        <v>260</v>
      </c>
      <c r="G222" s="39">
        <v>4</v>
      </c>
      <c r="H222" s="44" t="s">
        <v>65</v>
      </c>
      <c r="I222" s="39">
        <v>18.5</v>
      </c>
      <c r="J222" s="41">
        <v>863000</v>
      </c>
      <c r="K222" s="41">
        <v>658016</v>
      </c>
      <c r="L222" s="41">
        <f t="shared" ref="L222:L227" si="14">ROUND((K222*$C$8/1000),0)</f>
        <v>14286547</v>
      </c>
      <c r="M222" s="41">
        <v>46920</v>
      </c>
      <c r="N222" s="41">
        <v>14333467</v>
      </c>
    </row>
    <row r="223" spans="1:14" x14ac:dyDescent="0.25">
      <c r="A223" s="35" t="s">
        <v>332</v>
      </c>
      <c r="B223" s="44">
        <v>510</v>
      </c>
      <c r="C223" s="36" t="s">
        <v>333</v>
      </c>
      <c r="D223" s="36" t="s">
        <v>38</v>
      </c>
      <c r="E223" s="37">
        <v>141</v>
      </c>
      <c r="F223" s="36" t="s">
        <v>263</v>
      </c>
      <c r="G223" s="39">
        <v>4</v>
      </c>
      <c r="H223" s="44" t="s">
        <v>65</v>
      </c>
      <c r="I223" s="39">
        <v>18.5</v>
      </c>
      <c r="J223" s="41">
        <v>141000</v>
      </c>
      <c r="K223" s="41">
        <v>107512</v>
      </c>
      <c r="L223" s="41">
        <f t="shared" si="14"/>
        <v>2334252</v>
      </c>
      <c r="M223" s="41">
        <v>7666</v>
      </c>
      <c r="N223" s="41">
        <v>2341918</v>
      </c>
    </row>
    <row r="224" spans="1:14" x14ac:dyDescent="0.25">
      <c r="A224" s="35" t="s">
        <v>66</v>
      </c>
      <c r="B224" s="44">
        <v>510</v>
      </c>
      <c r="C224" s="36" t="s">
        <v>333</v>
      </c>
      <c r="D224" s="36" t="s">
        <v>38</v>
      </c>
      <c r="E224" s="37">
        <v>45</v>
      </c>
      <c r="F224" s="36" t="s">
        <v>334</v>
      </c>
      <c r="G224" s="39">
        <v>4</v>
      </c>
      <c r="H224" s="44" t="s">
        <v>65</v>
      </c>
      <c r="I224" s="39">
        <v>18.5</v>
      </c>
      <c r="J224" s="41">
        <v>45000</v>
      </c>
      <c r="K224" s="41">
        <v>52130</v>
      </c>
      <c r="L224" s="41">
        <f t="shared" si="14"/>
        <v>1131823</v>
      </c>
      <c r="M224" s="41">
        <v>3717</v>
      </c>
      <c r="N224" s="41">
        <v>1135540</v>
      </c>
    </row>
    <row r="225" spans="1:14" x14ac:dyDescent="0.25">
      <c r="A225" s="35" t="s">
        <v>66</v>
      </c>
      <c r="B225" s="44">
        <v>510</v>
      </c>
      <c r="C225" s="36" t="s">
        <v>333</v>
      </c>
      <c r="D225" s="36" t="s">
        <v>38</v>
      </c>
      <c r="E225" s="37">
        <v>18</v>
      </c>
      <c r="F225" s="36" t="s">
        <v>335</v>
      </c>
      <c r="G225" s="39">
        <v>4</v>
      </c>
      <c r="H225" s="44" t="s">
        <v>65</v>
      </c>
      <c r="I225" s="39">
        <v>18.5</v>
      </c>
      <c r="J225" s="41">
        <v>18000</v>
      </c>
      <c r="K225" s="41">
        <v>20852</v>
      </c>
      <c r="L225" s="41">
        <f t="shared" si="14"/>
        <v>452729</v>
      </c>
      <c r="M225" s="41">
        <v>1487</v>
      </c>
      <c r="N225" s="41">
        <v>454216</v>
      </c>
    </row>
    <row r="226" spans="1:14" x14ac:dyDescent="0.25">
      <c r="A226" s="35" t="s">
        <v>336</v>
      </c>
      <c r="B226" s="44">
        <v>510</v>
      </c>
      <c r="C226" s="36" t="s">
        <v>333</v>
      </c>
      <c r="D226" s="36" t="s">
        <v>38</v>
      </c>
      <c r="E226" s="37">
        <v>46</v>
      </c>
      <c r="F226" s="36" t="s">
        <v>337</v>
      </c>
      <c r="G226" s="39">
        <v>4</v>
      </c>
      <c r="H226" s="44" t="s">
        <v>65</v>
      </c>
      <c r="I226" s="39">
        <v>18.5</v>
      </c>
      <c r="J226" s="41">
        <v>46000</v>
      </c>
      <c r="K226" s="41">
        <v>53288</v>
      </c>
      <c r="L226" s="41">
        <f t="shared" si="14"/>
        <v>1156965</v>
      </c>
      <c r="M226" s="41">
        <v>3800</v>
      </c>
      <c r="N226" s="41">
        <v>1160765</v>
      </c>
    </row>
    <row r="227" spans="1:14" x14ac:dyDescent="0.25">
      <c r="A227" s="35" t="s">
        <v>336</v>
      </c>
      <c r="B227" s="44">
        <v>510</v>
      </c>
      <c r="C227" s="36" t="s">
        <v>333</v>
      </c>
      <c r="D227" s="36" t="s">
        <v>38</v>
      </c>
      <c r="E227" s="37">
        <v>113</v>
      </c>
      <c r="F227" s="36" t="s">
        <v>338</v>
      </c>
      <c r="G227" s="39">
        <v>4</v>
      </c>
      <c r="H227" s="44" t="s">
        <v>65</v>
      </c>
      <c r="I227" s="39">
        <v>18.5</v>
      </c>
      <c r="J227" s="41">
        <v>113000</v>
      </c>
      <c r="K227" s="41">
        <v>130903</v>
      </c>
      <c r="L227" s="41">
        <f t="shared" si="14"/>
        <v>2842107</v>
      </c>
      <c r="M227" s="41">
        <v>9334</v>
      </c>
      <c r="N227" s="41">
        <v>2851441</v>
      </c>
    </row>
    <row r="228" spans="1:14" x14ac:dyDescent="0.25">
      <c r="A228" s="35" t="s">
        <v>230</v>
      </c>
      <c r="B228" s="44">
        <v>511</v>
      </c>
      <c r="C228" s="44" t="s">
        <v>339</v>
      </c>
      <c r="D228" s="36" t="s">
        <v>232</v>
      </c>
      <c r="E228" s="37">
        <v>17160000</v>
      </c>
      <c r="F228" s="36" t="s">
        <v>276</v>
      </c>
      <c r="G228" s="39">
        <v>7</v>
      </c>
      <c r="H228" s="36" t="s">
        <v>135</v>
      </c>
      <c r="I228" s="39">
        <v>6</v>
      </c>
      <c r="J228" s="41">
        <v>17160000000</v>
      </c>
      <c r="K228" s="41">
        <v>11036317578</v>
      </c>
      <c r="L228" s="41">
        <f>ROUND((K228/1000),0)</f>
        <v>11036318</v>
      </c>
      <c r="M228" s="41">
        <v>18400</v>
      </c>
      <c r="N228" s="41">
        <v>11054718</v>
      </c>
    </row>
    <row r="229" spans="1:14" x14ac:dyDescent="0.25">
      <c r="A229" s="35" t="s">
        <v>230</v>
      </c>
      <c r="B229" s="44">
        <v>511</v>
      </c>
      <c r="C229" s="44" t="s">
        <v>339</v>
      </c>
      <c r="D229" s="36" t="s">
        <v>232</v>
      </c>
      <c r="E229" s="37">
        <v>3450000</v>
      </c>
      <c r="F229" s="36" t="s">
        <v>277</v>
      </c>
      <c r="G229" s="39">
        <v>7.7</v>
      </c>
      <c r="H229" s="36" t="s">
        <v>135</v>
      </c>
      <c r="I229" s="39">
        <v>6</v>
      </c>
      <c r="J229" s="41">
        <v>3450000000</v>
      </c>
      <c r="K229" s="41">
        <v>3450000000</v>
      </c>
      <c r="L229" s="41">
        <f>ROUND((K229/1000),0)</f>
        <v>3450000</v>
      </c>
      <c r="M229" s="41">
        <v>6309</v>
      </c>
      <c r="N229" s="41">
        <v>3456309</v>
      </c>
    </row>
    <row r="230" spans="1:14" x14ac:dyDescent="0.25">
      <c r="A230" s="35" t="s">
        <v>234</v>
      </c>
      <c r="B230" s="44">
        <v>511</v>
      </c>
      <c r="C230" s="44" t="s">
        <v>339</v>
      </c>
      <c r="D230" s="36" t="s">
        <v>232</v>
      </c>
      <c r="E230" s="37">
        <v>3596000</v>
      </c>
      <c r="F230" s="36" t="s">
        <v>340</v>
      </c>
      <c r="G230" s="39">
        <v>10</v>
      </c>
      <c r="H230" s="36" t="s">
        <v>135</v>
      </c>
      <c r="I230" s="39">
        <v>6.25</v>
      </c>
      <c r="J230" s="41">
        <v>3596000000</v>
      </c>
      <c r="K230" s="41">
        <v>5140936640</v>
      </c>
      <c r="L230" s="41">
        <f>ROUND((K230/1000),0)</f>
        <v>5140937</v>
      </c>
      <c r="M230" s="41">
        <v>12081</v>
      </c>
      <c r="N230" s="41">
        <v>5153018</v>
      </c>
    </row>
    <row r="231" spans="1:14" x14ac:dyDescent="0.25">
      <c r="A231" s="35"/>
      <c r="B231" s="44"/>
      <c r="C231" s="44"/>
      <c r="D231" s="36"/>
      <c r="E231" s="37"/>
      <c r="F231" s="36"/>
      <c r="G231" s="39"/>
      <c r="H231" s="36"/>
      <c r="I231" s="39"/>
      <c r="J231" s="41"/>
      <c r="K231" s="41"/>
      <c r="L231" s="41"/>
      <c r="M231" s="41"/>
      <c r="N231" s="41"/>
    </row>
    <row r="232" spans="1:14" x14ac:dyDescent="0.25">
      <c r="A232" s="35" t="s">
        <v>258</v>
      </c>
      <c r="B232" s="44">
        <v>514</v>
      </c>
      <c r="C232" s="44" t="s">
        <v>341</v>
      </c>
      <c r="D232" s="36" t="s">
        <v>342</v>
      </c>
      <c r="E232" s="37">
        <v>65000</v>
      </c>
      <c r="F232" s="36" t="s">
        <v>281</v>
      </c>
      <c r="G232" s="39">
        <v>7.61</v>
      </c>
      <c r="H232" s="36" t="s">
        <v>343</v>
      </c>
      <c r="I232" s="39">
        <v>14.5</v>
      </c>
      <c r="J232" s="41">
        <v>65000000</v>
      </c>
      <c r="K232" s="41">
        <v>65000000</v>
      </c>
      <c r="L232" s="41">
        <f>ROUND((K232*$G$8/1000),0)</f>
        <v>29905850</v>
      </c>
      <c r="M232" s="41">
        <v>385628</v>
      </c>
      <c r="N232" s="41">
        <v>30291478</v>
      </c>
    </row>
    <row r="233" spans="1:14" x14ac:dyDescent="0.25">
      <c r="A233" s="35" t="s">
        <v>344</v>
      </c>
      <c r="B233" s="44">
        <v>514</v>
      </c>
      <c r="C233" s="44" t="s">
        <v>341</v>
      </c>
      <c r="D233" s="36" t="s">
        <v>342</v>
      </c>
      <c r="E233" s="37">
        <v>1</v>
      </c>
      <c r="F233" s="36" t="s">
        <v>345</v>
      </c>
      <c r="G233" s="39">
        <v>7.75</v>
      </c>
      <c r="H233" s="36" t="s">
        <v>343</v>
      </c>
      <c r="I233" s="39">
        <v>15</v>
      </c>
      <c r="J233" s="41">
        <v>1000</v>
      </c>
      <c r="K233" s="41">
        <v>1304.9000000000001</v>
      </c>
      <c r="L233" s="41">
        <f>ROUND((K233*$G$8/1000),0)</f>
        <v>600</v>
      </c>
      <c r="M233" s="41">
        <v>8</v>
      </c>
      <c r="N233" s="41">
        <v>608</v>
      </c>
    </row>
    <row r="234" spans="1:14" x14ac:dyDescent="0.25">
      <c r="A234" s="35" t="s">
        <v>264</v>
      </c>
      <c r="B234" s="44">
        <v>519</v>
      </c>
      <c r="C234" s="44" t="s">
        <v>346</v>
      </c>
      <c r="D234" s="36" t="s">
        <v>232</v>
      </c>
      <c r="E234" s="37">
        <v>34000000</v>
      </c>
      <c r="F234" s="36" t="s">
        <v>347</v>
      </c>
      <c r="G234" s="39">
        <v>6.5</v>
      </c>
      <c r="H234" s="36" t="s">
        <v>135</v>
      </c>
      <c r="I234" s="39">
        <v>7.25</v>
      </c>
      <c r="J234" s="41">
        <v>34000000000</v>
      </c>
      <c r="K234" s="41">
        <v>34000000000</v>
      </c>
      <c r="L234" s="41">
        <f>ROUND((K234/1000),0)</f>
        <v>34000000</v>
      </c>
      <c r="M234" s="41">
        <v>351860</v>
      </c>
      <c r="N234" s="41">
        <v>34351860</v>
      </c>
    </row>
    <row r="235" spans="1:14" x14ac:dyDescent="0.25">
      <c r="A235" s="35" t="s">
        <v>264</v>
      </c>
      <c r="B235" s="44">
        <v>519</v>
      </c>
      <c r="C235" s="44" t="s">
        <v>346</v>
      </c>
      <c r="D235" s="36" t="s">
        <v>232</v>
      </c>
      <c r="E235" s="37">
        <v>6000000</v>
      </c>
      <c r="F235" s="36" t="s">
        <v>348</v>
      </c>
      <c r="G235" s="39">
        <v>0</v>
      </c>
      <c r="H235" s="36" t="s">
        <v>135</v>
      </c>
      <c r="I235" s="39">
        <v>7.5</v>
      </c>
      <c r="J235" s="41">
        <v>6000000000</v>
      </c>
      <c r="K235" s="41">
        <v>6000000000</v>
      </c>
      <c r="L235" s="41">
        <f>ROUND((K235/1000),0)</f>
        <v>6000000</v>
      </c>
      <c r="M235" s="41">
        <v>0</v>
      </c>
      <c r="N235" s="41">
        <v>6000000</v>
      </c>
    </row>
    <row r="236" spans="1:14" x14ac:dyDescent="0.25">
      <c r="A236" s="35" t="s">
        <v>258</v>
      </c>
      <c r="B236" s="44">
        <v>536</v>
      </c>
      <c r="C236" s="44" t="s">
        <v>352</v>
      </c>
      <c r="D236" s="36" t="s">
        <v>38</v>
      </c>
      <c r="E236" s="37">
        <v>302</v>
      </c>
      <c r="F236" s="36" t="s">
        <v>353</v>
      </c>
      <c r="G236" s="39">
        <v>3.7</v>
      </c>
      <c r="H236" s="36" t="s">
        <v>65</v>
      </c>
      <c r="I236" s="39">
        <v>19.5</v>
      </c>
      <c r="J236" s="41">
        <v>302000</v>
      </c>
      <c r="K236" s="41">
        <v>237717.52</v>
      </c>
      <c r="L236" s="41">
        <f>ROUND((K236*$C$8/1000),0)</f>
        <v>5161216</v>
      </c>
      <c r="M236" s="41">
        <v>45364</v>
      </c>
      <c r="N236" s="41">
        <v>5206580</v>
      </c>
    </row>
    <row r="237" spans="1:14" x14ac:dyDescent="0.25">
      <c r="A237" s="35" t="s">
        <v>344</v>
      </c>
      <c r="B237" s="44">
        <v>536</v>
      </c>
      <c r="C237" s="44" t="s">
        <v>352</v>
      </c>
      <c r="D237" s="36" t="s">
        <v>38</v>
      </c>
      <c r="E237" s="37">
        <v>19</v>
      </c>
      <c r="F237" s="36" t="s">
        <v>354</v>
      </c>
      <c r="G237" s="39">
        <v>4</v>
      </c>
      <c r="H237" s="36" t="s">
        <v>65</v>
      </c>
      <c r="I237" s="39">
        <v>19.5</v>
      </c>
      <c r="J237" s="41">
        <v>19000</v>
      </c>
      <c r="K237" s="41">
        <v>21163.88</v>
      </c>
      <c r="L237" s="41">
        <f>ROUND((K237*$C$8/1000),0)</f>
        <v>459501</v>
      </c>
      <c r="M237" s="41">
        <v>4362</v>
      </c>
      <c r="N237" s="41">
        <v>463863</v>
      </c>
    </row>
    <row r="238" spans="1:14" x14ac:dyDescent="0.25">
      <c r="A238" s="35" t="s">
        <v>344</v>
      </c>
      <c r="B238" s="44">
        <v>536</v>
      </c>
      <c r="C238" s="44" t="s">
        <v>352</v>
      </c>
      <c r="D238" s="36" t="s">
        <v>38</v>
      </c>
      <c r="E238" s="37">
        <v>17</v>
      </c>
      <c r="F238" s="36" t="s">
        <v>355</v>
      </c>
      <c r="G238" s="39">
        <v>4.7</v>
      </c>
      <c r="H238" s="36" t="s">
        <v>65</v>
      </c>
      <c r="I238" s="39">
        <v>19.5</v>
      </c>
      <c r="J238" s="41">
        <v>17000</v>
      </c>
      <c r="K238" s="41">
        <v>19288.669999999998</v>
      </c>
      <c r="L238" s="41">
        <f>ROUND((K238*$C$8/1000),0)</f>
        <v>418787</v>
      </c>
      <c r="M238" s="41">
        <v>4659</v>
      </c>
      <c r="N238" s="41">
        <v>423446</v>
      </c>
    </row>
    <row r="239" spans="1:14" x14ac:dyDescent="0.25">
      <c r="A239" s="35" t="s">
        <v>344</v>
      </c>
      <c r="B239" s="44">
        <v>536</v>
      </c>
      <c r="C239" s="44" t="s">
        <v>352</v>
      </c>
      <c r="D239" s="36" t="s">
        <v>38</v>
      </c>
      <c r="E239" s="37">
        <v>11.5</v>
      </c>
      <c r="F239" s="36" t="s">
        <v>356</v>
      </c>
      <c r="G239" s="39">
        <v>5.5</v>
      </c>
      <c r="H239" s="36" t="s">
        <v>65</v>
      </c>
      <c r="I239" s="39">
        <v>19.5</v>
      </c>
      <c r="J239" s="41">
        <v>11500</v>
      </c>
      <c r="K239" s="41">
        <v>13324.23</v>
      </c>
      <c r="L239" s="41">
        <f>ROUND((K239*$C$8/1000),0)</f>
        <v>289290</v>
      </c>
      <c r="M239" s="41">
        <v>3755</v>
      </c>
      <c r="N239" s="41">
        <v>293045</v>
      </c>
    </row>
    <row r="240" spans="1:14" x14ac:dyDescent="0.25">
      <c r="A240" s="35" t="s">
        <v>357</v>
      </c>
      <c r="B240" s="44">
        <v>536</v>
      </c>
      <c r="C240" s="44" t="s">
        <v>352</v>
      </c>
      <c r="D240" s="36" t="s">
        <v>38</v>
      </c>
      <c r="E240" s="37">
        <v>20</v>
      </c>
      <c r="F240" s="36" t="s">
        <v>358</v>
      </c>
      <c r="G240" s="39">
        <v>7.5</v>
      </c>
      <c r="H240" s="36" t="s">
        <v>65</v>
      </c>
      <c r="I240" s="39">
        <v>19.5</v>
      </c>
      <c r="J240" s="41">
        <v>20000</v>
      </c>
      <c r="K240" s="41">
        <v>24400.76</v>
      </c>
      <c r="L240" s="41">
        <f>ROUND((K240*$C$8/1000),0)</f>
        <v>529778</v>
      </c>
      <c r="M240" s="41">
        <v>9311</v>
      </c>
      <c r="N240" s="41">
        <v>539089</v>
      </c>
    </row>
    <row r="241" spans="1:14" x14ac:dyDescent="0.25">
      <c r="A241" s="35"/>
      <c r="B241" s="44"/>
      <c r="C241" s="44"/>
      <c r="D241" s="36"/>
      <c r="E241" s="37"/>
      <c r="F241" s="36"/>
      <c r="G241" s="39"/>
      <c r="H241" s="36"/>
      <c r="I241" s="39"/>
      <c r="J241" s="41"/>
      <c r="K241" s="41"/>
      <c r="L241" s="41"/>
      <c r="M241" s="41"/>
      <c r="N241" s="41"/>
    </row>
    <row r="242" spans="1:14" x14ac:dyDescent="0.25">
      <c r="A242" s="35" t="s">
        <v>69</v>
      </c>
      <c r="B242" s="44">
        <v>557</v>
      </c>
      <c r="C242" s="44" t="s">
        <v>359</v>
      </c>
      <c r="D242" s="36" t="s">
        <v>38</v>
      </c>
      <c r="E242" s="37">
        <v>120.8</v>
      </c>
      <c r="F242" s="36" t="s">
        <v>233</v>
      </c>
      <c r="G242" s="39">
        <v>4.2</v>
      </c>
      <c r="H242" s="36" t="s">
        <v>57</v>
      </c>
      <c r="I242" s="39">
        <v>9.75</v>
      </c>
      <c r="J242" s="41">
        <v>120800</v>
      </c>
      <c r="K242" s="41">
        <v>0</v>
      </c>
      <c r="L242" s="41">
        <f>ROUND((K242*$C$8/1000),0)</f>
        <v>0</v>
      </c>
      <c r="M242" s="41"/>
      <c r="N242" s="41"/>
    </row>
    <row r="243" spans="1:14" x14ac:dyDescent="0.25">
      <c r="A243" s="35" t="s">
        <v>360</v>
      </c>
      <c r="B243" s="44">
        <v>557</v>
      </c>
      <c r="C243" s="44" t="s">
        <v>359</v>
      </c>
      <c r="D243" s="36" t="s">
        <v>38</v>
      </c>
      <c r="E243" s="37">
        <v>41.9</v>
      </c>
      <c r="F243" s="36" t="s">
        <v>235</v>
      </c>
      <c r="G243" s="39">
        <v>5</v>
      </c>
      <c r="H243" s="36" t="s">
        <v>57</v>
      </c>
      <c r="I243" s="39">
        <v>19.5</v>
      </c>
      <c r="J243" s="41"/>
      <c r="K243" s="41"/>
      <c r="L243" s="41"/>
      <c r="M243" s="41"/>
      <c r="N243" s="41"/>
    </row>
    <row r="244" spans="1:14" x14ac:dyDescent="0.25">
      <c r="A244" s="35" t="s">
        <v>360</v>
      </c>
      <c r="B244" s="44">
        <v>557</v>
      </c>
      <c r="C244" s="44" t="s">
        <v>359</v>
      </c>
      <c r="D244" s="36" t="s">
        <v>38</v>
      </c>
      <c r="E244" s="37">
        <v>11</v>
      </c>
      <c r="F244" s="36" t="s">
        <v>361</v>
      </c>
      <c r="G244" s="39">
        <v>5</v>
      </c>
      <c r="H244" s="36" t="s">
        <v>57</v>
      </c>
      <c r="I244" s="39">
        <v>19.75</v>
      </c>
      <c r="J244" s="41"/>
      <c r="K244" s="41"/>
      <c r="L244" s="41"/>
      <c r="M244" s="41"/>
      <c r="N244" s="41"/>
    </row>
    <row r="245" spans="1:14" x14ac:dyDescent="0.25">
      <c r="A245" s="35" t="s">
        <v>360</v>
      </c>
      <c r="B245" s="44">
        <v>557</v>
      </c>
      <c r="C245" s="44" t="s">
        <v>359</v>
      </c>
      <c r="D245" s="36" t="s">
        <v>38</v>
      </c>
      <c r="E245" s="37">
        <v>64</v>
      </c>
      <c r="F245" s="36" t="s">
        <v>362</v>
      </c>
      <c r="G245" s="39">
        <v>3</v>
      </c>
      <c r="H245" s="36" t="s">
        <v>57</v>
      </c>
      <c r="I245" s="39">
        <v>20</v>
      </c>
      <c r="J245" s="41"/>
      <c r="K245" s="41"/>
      <c r="L245" s="41"/>
      <c r="M245" s="41"/>
      <c r="N245" s="41"/>
    </row>
    <row r="246" spans="1:14" x14ac:dyDescent="0.25">
      <c r="A246" s="35" t="s">
        <v>264</v>
      </c>
      <c r="B246" s="44">
        <v>571</v>
      </c>
      <c r="C246" s="44" t="s">
        <v>363</v>
      </c>
      <c r="D246" s="36" t="s">
        <v>232</v>
      </c>
      <c r="E246" s="37">
        <v>90000000</v>
      </c>
      <c r="F246" s="36" t="s">
        <v>364</v>
      </c>
      <c r="G246" s="39">
        <v>5</v>
      </c>
      <c r="H246" s="36" t="s">
        <v>135</v>
      </c>
      <c r="I246" s="39">
        <v>6.5</v>
      </c>
      <c r="J246" s="41">
        <v>90000000000</v>
      </c>
      <c r="K246" s="41">
        <v>90000000000</v>
      </c>
      <c r="L246" s="41">
        <f>ROUND((K246/1000),0)</f>
        <v>90000000</v>
      </c>
      <c r="M246" s="41">
        <v>720325</v>
      </c>
      <c r="N246" s="41">
        <v>90720325</v>
      </c>
    </row>
    <row r="247" spans="1:14" x14ac:dyDescent="0.25">
      <c r="A247" s="35" t="s">
        <v>264</v>
      </c>
      <c r="B247" s="44">
        <v>571</v>
      </c>
      <c r="C247" s="44" t="s">
        <v>363</v>
      </c>
      <c r="D247" s="36" t="s">
        <v>232</v>
      </c>
      <c r="E247" s="37">
        <v>21495000</v>
      </c>
      <c r="F247" s="36" t="s">
        <v>365</v>
      </c>
      <c r="G247" s="39">
        <v>0</v>
      </c>
      <c r="H247" s="36" t="s">
        <v>135</v>
      </c>
      <c r="I247" s="39">
        <v>6.75</v>
      </c>
      <c r="J247" s="41">
        <v>21495000000</v>
      </c>
      <c r="K247" s="41">
        <v>21495000000</v>
      </c>
      <c r="L247" s="41">
        <f>ROUND((K247/1000),0)</f>
        <v>21495000</v>
      </c>
      <c r="M247" s="41">
        <v>0</v>
      </c>
      <c r="N247" s="41">
        <v>21495000</v>
      </c>
    </row>
    <row r="248" spans="1:14" x14ac:dyDescent="0.25">
      <c r="A248" s="35" t="s">
        <v>264</v>
      </c>
      <c r="B248" s="44">
        <v>571</v>
      </c>
      <c r="C248" s="44" t="s">
        <v>363</v>
      </c>
      <c r="D248" s="36" t="s">
        <v>232</v>
      </c>
      <c r="E248" s="37">
        <v>3500000</v>
      </c>
      <c r="F248" s="36" t="s">
        <v>366</v>
      </c>
      <c r="G248" s="39">
        <v>0</v>
      </c>
      <c r="H248" s="36" t="s">
        <v>135</v>
      </c>
      <c r="I248" s="39">
        <v>6.75</v>
      </c>
      <c r="J248" s="41">
        <v>3500000000</v>
      </c>
      <c r="K248" s="41">
        <v>3500000000</v>
      </c>
      <c r="L248" s="41">
        <f>ROUND((K248/1000),0)</f>
        <v>3500000</v>
      </c>
      <c r="M248" s="41">
        <v>0</v>
      </c>
      <c r="N248" s="41">
        <v>3500000</v>
      </c>
    </row>
    <row r="249" spans="1:14" x14ac:dyDescent="0.25">
      <c r="A249" s="35" t="s">
        <v>264</v>
      </c>
      <c r="B249" s="44">
        <v>571</v>
      </c>
      <c r="C249" s="44" t="s">
        <v>363</v>
      </c>
      <c r="D249" s="36" t="s">
        <v>232</v>
      </c>
      <c r="E249" s="37">
        <v>5000</v>
      </c>
      <c r="F249" s="36" t="s">
        <v>367</v>
      </c>
      <c r="G249" s="39">
        <v>0</v>
      </c>
      <c r="H249" s="36" t="s">
        <v>135</v>
      </c>
      <c r="I249" s="39">
        <v>6.75</v>
      </c>
      <c r="J249" s="41">
        <v>5000000</v>
      </c>
      <c r="K249" s="41">
        <v>5000000</v>
      </c>
      <c r="L249" s="41">
        <f>ROUND((K249/1000),0)</f>
        <v>5000</v>
      </c>
      <c r="M249" s="41">
        <v>0</v>
      </c>
      <c r="N249" s="41">
        <v>5000</v>
      </c>
    </row>
    <row r="250" spans="1:14" x14ac:dyDescent="0.25">
      <c r="A250" s="35"/>
      <c r="B250" s="44"/>
      <c r="C250" s="44"/>
      <c r="D250" s="36"/>
      <c r="E250" s="37"/>
      <c r="F250" s="36"/>
      <c r="G250" s="39"/>
      <c r="H250" s="36"/>
      <c r="I250" s="39"/>
      <c r="J250" s="39"/>
      <c r="K250" s="41"/>
      <c r="L250" s="41"/>
      <c r="M250" s="41"/>
      <c r="N250" s="41"/>
    </row>
    <row r="251" spans="1:14" x14ac:dyDescent="0.25">
      <c r="A251" s="35" t="s">
        <v>332</v>
      </c>
      <c r="B251" s="44">
        <v>582</v>
      </c>
      <c r="C251" s="44" t="s">
        <v>368</v>
      </c>
      <c r="D251" s="36" t="s">
        <v>38</v>
      </c>
      <c r="E251" s="37">
        <v>750</v>
      </c>
      <c r="F251" s="36" t="s">
        <v>353</v>
      </c>
      <c r="G251" s="39">
        <v>4.5</v>
      </c>
      <c r="H251" s="36" t="s">
        <v>65</v>
      </c>
      <c r="I251" s="39">
        <v>18.5</v>
      </c>
      <c r="J251" s="41">
        <v>750000</v>
      </c>
      <c r="K251" s="41">
        <v>672954</v>
      </c>
      <c r="L251" s="41">
        <f t="shared" ref="L251:L256" si="15">ROUND((K251*$C$8/1000),0)</f>
        <v>14610874</v>
      </c>
      <c r="M251" s="41">
        <v>53888</v>
      </c>
      <c r="N251" s="41">
        <v>14664762</v>
      </c>
    </row>
    <row r="252" spans="1:14" x14ac:dyDescent="0.25">
      <c r="A252" s="35" t="s">
        <v>336</v>
      </c>
      <c r="B252" s="44">
        <v>582</v>
      </c>
      <c r="C252" s="44" t="s">
        <v>368</v>
      </c>
      <c r="D252" s="36" t="s">
        <v>38</v>
      </c>
      <c r="E252" s="37">
        <v>45</v>
      </c>
      <c r="F252" s="36" t="s">
        <v>354</v>
      </c>
      <c r="G252" s="39">
        <v>4.5</v>
      </c>
      <c r="H252" s="36" t="s">
        <v>65</v>
      </c>
      <c r="I252" s="39">
        <v>18.5</v>
      </c>
      <c r="J252" s="41">
        <v>45000</v>
      </c>
      <c r="K252" s="41">
        <v>40377</v>
      </c>
      <c r="L252" s="41">
        <f t="shared" si="15"/>
        <v>876647</v>
      </c>
      <c r="M252" s="41">
        <v>3234</v>
      </c>
      <c r="N252" s="41">
        <v>879881</v>
      </c>
    </row>
    <row r="253" spans="1:14" x14ac:dyDescent="0.25">
      <c r="A253" s="35" t="s">
        <v>336</v>
      </c>
      <c r="B253" s="44">
        <v>582</v>
      </c>
      <c r="C253" s="44" t="s">
        <v>368</v>
      </c>
      <c r="D253" s="36" t="s">
        <v>38</v>
      </c>
      <c r="E253" s="37">
        <v>19</v>
      </c>
      <c r="F253" s="36" t="s">
        <v>355</v>
      </c>
      <c r="G253" s="39">
        <v>4.5</v>
      </c>
      <c r="H253" s="36" t="s">
        <v>65</v>
      </c>
      <c r="I253" s="39">
        <v>18.5</v>
      </c>
      <c r="J253" s="41">
        <v>19000</v>
      </c>
      <c r="K253" s="41">
        <v>20748</v>
      </c>
      <c r="L253" s="41">
        <f t="shared" si="15"/>
        <v>450471</v>
      </c>
      <c r="M253" s="41">
        <v>1662</v>
      </c>
      <c r="N253" s="41">
        <v>452133</v>
      </c>
    </row>
    <row r="254" spans="1:14" x14ac:dyDescent="0.25">
      <c r="A254" s="35" t="s">
        <v>336</v>
      </c>
      <c r="B254" s="44">
        <v>582</v>
      </c>
      <c r="C254" s="44" t="s">
        <v>368</v>
      </c>
      <c r="D254" s="36" t="s">
        <v>38</v>
      </c>
      <c r="E254" s="37">
        <v>9</v>
      </c>
      <c r="F254" s="36" t="s">
        <v>356</v>
      </c>
      <c r="G254" s="39">
        <v>4.5</v>
      </c>
      <c r="H254" s="36" t="s">
        <v>65</v>
      </c>
      <c r="I254" s="39">
        <v>18.5</v>
      </c>
      <c r="J254" s="41">
        <v>9000</v>
      </c>
      <c r="K254" s="41">
        <v>9828</v>
      </c>
      <c r="L254" s="41">
        <f t="shared" si="15"/>
        <v>213381</v>
      </c>
      <c r="M254" s="41">
        <v>787</v>
      </c>
      <c r="N254" s="41">
        <v>214168</v>
      </c>
    </row>
    <row r="255" spans="1:14" x14ac:dyDescent="0.25">
      <c r="A255" s="35" t="s">
        <v>336</v>
      </c>
      <c r="B255" s="44">
        <v>582</v>
      </c>
      <c r="C255" s="44" t="s">
        <v>368</v>
      </c>
      <c r="D255" s="36" t="s">
        <v>38</v>
      </c>
      <c r="E255" s="37">
        <v>24.6</v>
      </c>
      <c r="F255" s="36" t="s">
        <v>358</v>
      </c>
      <c r="G255" s="39">
        <v>4.5</v>
      </c>
      <c r="H255" s="36" t="s">
        <v>65</v>
      </c>
      <c r="I255" s="39">
        <v>18.5</v>
      </c>
      <c r="J255" s="41">
        <v>24600</v>
      </c>
      <c r="K255" s="41">
        <v>26864</v>
      </c>
      <c r="L255" s="41">
        <f t="shared" si="15"/>
        <v>583259</v>
      </c>
      <c r="M255" s="41">
        <v>2151</v>
      </c>
      <c r="N255" s="41">
        <v>585410</v>
      </c>
    </row>
    <row r="256" spans="1:14" x14ac:dyDescent="0.25">
      <c r="A256" s="35" t="s">
        <v>336</v>
      </c>
      <c r="B256" s="44">
        <v>582</v>
      </c>
      <c r="C256" s="44" t="s">
        <v>368</v>
      </c>
      <c r="D256" s="36" t="s">
        <v>38</v>
      </c>
      <c r="E256" s="37">
        <v>112.4</v>
      </c>
      <c r="F256" s="36" t="s">
        <v>369</v>
      </c>
      <c r="G256" s="39">
        <v>4.5</v>
      </c>
      <c r="H256" s="36" t="s">
        <v>65</v>
      </c>
      <c r="I256" s="39">
        <v>18.5</v>
      </c>
      <c r="J256" s="41">
        <v>112400</v>
      </c>
      <c r="K256" s="41">
        <v>122743</v>
      </c>
      <c r="L256" s="41">
        <f t="shared" si="15"/>
        <v>2664941</v>
      </c>
      <c r="M256" s="41">
        <v>9829</v>
      </c>
      <c r="N256" s="41">
        <v>2674770</v>
      </c>
    </row>
    <row r="257" spans="1:14" x14ac:dyDescent="0.25">
      <c r="A257" s="35"/>
      <c r="B257" s="44"/>
      <c r="C257" s="44"/>
      <c r="D257" s="36"/>
      <c r="E257" s="37"/>
      <c r="F257" s="36"/>
      <c r="G257" s="39"/>
      <c r="H257" s="36"/>
      <c r="I257" s="39"/>
      <c r="J257" s="39"/>
      <c r="K257" s="41"/>
      <c r="L257" s="41"/>
      <c r="M257" s="41"/>
      <c r="N257" s="41"/>
    </row>
    <row r="258" spans="1:14" x14ac:dyDescent="0.25">
      <c r="A258" s="35" t="s">
        <v>264</v>
      </c>
      <c r="B258" s="44">
        <v>602</v>
      </c>
      <c r="C258" s="44" t="s">
        <v>370</v>
      </c>
      <c r="D258" s="36" t="s">
        <v>232</v>
      </c>
      <c r="E258" s="37">
        <v>34500000</v>
      </c>
      <c r="F258" s="36" t="s">
        <v>371</v>
      </c>
      <c r="G258" s="39">
        <v>6</v>
      </c>
      <c r="H258" s="36" t="s">
        <v>135</v>
      </c>
      <c r="I258" s="39">
        <v>6.75</v>
      </c>
      <c r="J258" s="41">
        <v>34500000000</v>
      </c>
      <c r="K258" s="41">
        <v>34500000000</v>
      </c>
      <c r="L258" s="41">
        <f>ROUND((K258/1000),0)</f>
        <v>34500000</v>
      </c>
      <c r="M258" s="41">
        <v>161331</v>
      </c>
      <c r="N258" s="41">
        <v>34661331</v>
      </c>
    </row>
    <row r="259" spans="1:14" x14ac:dyDescent="0.25">
      <c r="A259" s="35" t="s">
        <v>372</v>
      </c>
      <c r="B259" s="44">
        <v>602</v>
      </c>
      <c r="C259" s="44" t="s">
        <v>370</v>
      </c>
      <c r="D259" s="36" t="s">
        <v>232</v>
      </c>
      <c r="E259" s="37">
        <v>30500000</v>
      </c>
      <c r="F259" s="36" t="s">
        <v>373</v>
      </c>
      <c r="G259" s="39">
        <v>1</v>
      </c>
      <c r="H259" s="36" t="s">
        <v>135</v>
      </c>
      <c r="I259" s="39">
        <v>7</v>
      </c>
      <c r="J259" s="41">
        <v>30500000000</v>
      </c>
      <c r="K259" s="41">
        <v>30958640700</v>
      </c>
      <c r="L259" s="41">
        <f>ROUND((K259/1000),0)</f>
        <v>30958641</v>
      </c>
      <c r="M259" s="41">
        <v>24573</v>
      </c>
      <c r="N259" s="41">
        <v>30983214</v>
      </c>
    </row>
    <row r="260" spans="1:14" x14ac:dyDescent="0.25">
      <c r="A260" s="35" t="s">
        <v>258</v>
      </c>
      <c r="B260" s="44">
        <v>607</v>
      </c>
      <c r="C260" s="44" t="s">
        <v>374</v>
      </c>
      <c r="D260" s="36" t="s">
        <v>232</v>
      </c>
      <c r="E260" s="37">
        <v>52800000</v>
      </c>
      <c r="F260" s="36" t="s">
        <v>290</v>
      </c>
      <c r="G260" s="39">
        <v>7.5</v>
      </c>
      <c r="H260" s="36" t="s">
        <v>135</v>
      </c>
      <c r="I260" s="39">
        <v>9.75</v>
      </c>
      <c r="J260" s="41">
        <v>52800000000</v>
      </c>
      <c r="K260" s="41">
        <v>52800000000</v>
      </c>
      <c r="L260" s="41">
        <f>ROUND((K260/1000),0)</f>
        <v>52800000</v>
      </c>
      <c r="M260" s="41">
        <v>952491</v>
      </c>
      <c r="N260" s="41">
        <v>53752491</v>
      </c>
    </row>
    <row r="261" spans="1:14" x14ac:dyDescent="0.25">
      <c r="A261" s="35" t="s">
        <v>258</v>
      </c>
      <c r="B261" s="44">
        <v>607</v>
      </c>
      <c r="C261" s="44" t="s">
        <v>374</v>
      </c>
      <c r="D261" s="36" t="s">
        <v>232</v>
      </c>
      <c r="E261" s="37">
        <v>2700000</v>
      </c>
      <c r="F261" s="36" t="s">
        <v>375</v>
      </c>
      <c r="G261" s="39">
        <v>9</v>
      </c>
      <c r="H261" s="36" t="s">
        <v>135</v>
      </c>
      <c r="I261" s="39">
        <v>9.75</v>
      </c>
      <c r="J261" s="41">
        <v>2700000000</v>
      </c>
      <c r="K261" s="41">
        <v>2700000000</v>
      </c>
      <c r="L261" s="41">
        <f>ROUND((K261/1000),0)</f>
        <v>2700000</v>
      </c>
      <c r="M261" s="41">
        <v>56655</v>
      </c>
      <c r="N261" s="41">
        <v>2756655</v>
      </c>
    </row>
    <row r="262" spans="1:14" x14ac:dyDescent="0.25">
      <c r="A262" s="35" t="s">
        <v>258</v>
      </c>
      <c r="B262" s="44">
        <v>607</v>
      </c>
      <c r="C262" s="44" t="s">
        <v>374</v>
      </c>
      <c r="D262" s="36" t="s">
        <v>232</v>
      </c>
      <c r="E262" s="37">
        <v>4500000</v>
      </c>
      <c r="F262" s="36" t="s">
        <v>291</v>
      </c>
      <c r="G262" s="39">
        <v>0</v>
      </c>
      <c r="H262" s="36" t="s">
        <v>135</v>
      </c>
      <c r="I262" s="39">
        <v>10</v>
      </c>
      <c r="J262" s="41">
        <v>4500000000</v>
      </c>
      <c r="K262" s="41">
        <v>4500000000</v>
      </c>
      <c r="L262" s="41">
        <f>ROUND((K262/1000),0)</f>
        <v>4500000</v>
      </c>
      <c r="M262" s="41">
        <v>0</v>
      </c>
      <c r="N262" s="41">
        <v>4500000</v>
      </c>
    </row>
    <row r="263" spans="1:14" x14ac:dyDescent="0.25">
      <c r="A263" s="35"/>
      <c r="B263" s="44"/>
      <c r="C263" s="44"/>
      <c r="D263" s="36"/>
      <c r="E263" s="37"/>
      <c r="F263" s="36"/>
      <c r="G263" s="39"/>
      <c r="H263" s="36"/>
      <c r="I263" s="39"/>
      <c r="J263" s="39"/>
      <c r="K263" s="41"/>
      <c r="L263" s="41"/>
      <c r="M263" s="41"/>
      <c r="N263" s="41"/>
    </row>
    <row r="264" spans="1:14" x14ac:dyDescent="0.25">
      <c r="A264" s="35" t="s">
        <v>264</v>
      </c>
      <c r="B264" s="44">
        <v>612</v>
      </c>
      <c r="C264" s="44" t="s">
        <v>376</v>
      </c>
      <c r="D264" s="36" t="s">
        <v>232</v>
      </c>
      <c r="E264" s="37">
        <v>34500000</v>
      </c>
      <c r="F264" s="36" t="s">
        <v>377</v>
      </c>
      <c r="G264" s="39">
        <v>6</v>
      </c>
      <c r="H264" s="36" t="s">
        <v>135</v>
      </c>
      <c r="I264" s="39">
        <v>7.25</v>
      </c>
      <c r="J264" s="41">
        <v>34500000000</v>
      </c>
      <c r="K264" s="41">
        <v>34500000000</v>
      </c>
      <c r="L264" s="41">
        <f>ROUND((K264/1000),0)</f>
        <v>34500000</v>
      </c>
      <c r="M264" s="41">
        <v>330161</v>
      </c>
      <c r="N264" s="41">
        <v>34830161</v>
      </c>
    </row>
    <row r="265" spans="1:14" x14ac:dyDescent="0.25">
      <c r="A265" s="35" t="s">
        <v>264</v>
      </c>
      <c r="B265" s="44">
        <v>612</v>
      </c>
      <c r="C265" s="44" t="s">
        <v>376</v>
      </c>
      <c r="D265" s="36" t="s">
        <v>232</v>
      </c>
      <c r="E265" s="37">
        <v>10500000</v>
      </c>
      <c r="F265" s="36" t="s">
        <v>378</v>
      </c>
      <c r="G265" s="39">
        <v>0</v>
      </c>
      <c r="H265" s="36" t="s">
        <v>135</v>
      </c>
      <c r="I265" s="39">
        <v>7.5</v>
      </c>
      <c r="J265" s="41">
        <v>10500000000</v>
      </c>
      <c r="K265" s="41">
        <v>10500000000</v>
      </c>
      <c r="L265" s="41">
        <f>ROUND((K265/1000),0)</f>
        <v>10500000</v>
      </c>
      <c r="M265" s="41">
        <v>0</v>
      </c>
      <c r="N265" s="41">
        <v>10500000</v>
      </c>
    </row>
    <row r="266" spans="1:14" x14ac:dyDescent="0.25">
      <c r="A266" s="35" t="s">
        <v>264</v>
      </c>
      <c r="B266" s="44">
        <v>614</v>
      </c>
      <c r="C266" s="44" t="s">
        <v>379</v>
      </c>
      <c r="D266" s="36" t="s">
        <v>232</v>
      </c>
      <c r="E266" s="37">
        <v>13500000</v>
      </c>
      <c r="F266" s="36" t="s">
        <v>380</v>
      </c>
      <c r="G266" s="39">
        <v>6.5</v>
      </c>
      <c r="H266" s="36" t="s">
        <v>135</v>
      </c>
      <c r="I266" s="39">
        <v>6.5</v>
      </c>
      <c r="J266" s="41">
        <v>13500000000</v>
      </c>
      <c r="K266" s="41">
        <v>13500000000</v>
      </c>
      <c r="L266" s="41">
        <f>ROUND((K266/1000),0)</f>
        <v>13500000</v>
      </c>
      <c r="M266" s="41">
        <v>68268</v>
      </c>
      <c r="N266" s="41">
        <v>13568268</v>
      </c>
    </row>
    <row r="267" spans="1:14" x14ac:dyDescent="0.25">
      <c r="A267" s="35" t="s">
        <v>264</v>
      </c>
      <c r="B267" s="44">
        <v>614</v>
      </c>
      <c r="C267" s="44" t="s">
        <v>379</v>
      </c>
      <c r="D267" s="36" t="s">
        <v>232</v>
      </c>
      <c r="E267" s="37">
        <v>10500000</v>
      </c>
      <c r="F267" s="36" t="s">
        <v>381</v>
      </c>
      <c r="G267" s="39">
        <v>0</v>
      </c>
      <c r="H267" s="36" t="s">
        <v>135</v>
      </c>
      <c r="I267" s="39">
        <v>6.75</v>
      </c>
      <c r="J267" s="41">
        <v>10500000000</v>
      </c>
      <c r="K267" s="41">
        <v>10500000000</v>
      </c>
      <c r="L267" s="41">
        <f>ROUND((K267/1000),0)</f>
        <v>10500000</v>
      </c>
      <c r="M267" s="41">
        <v>0</v>
      </c>
      <c r="N267" s="41">
        <v>10500000</v>
      </c>
    </row>
    <row r="268" spans="1:14" x14ac:dyDescent="0.25">
      <c r="A268" s="35"/>
      <c r="B268" s="44"/>
      <c r="C268" s="44"/>
      <c r="D268" s="36"/>
      <c r="E268" s="37"/>
      <c r="F268" s="36"/>
      <c r="G268" s="39"/>
      <c r="H268" s="36"/>
      <c r="I268" s="39"/>
      <c r="J268" s="41"/>
      <c r="K268" s="41"/>
      <c r="L268" s="41"/>
      <c r="M268" s="41"/>
      <c r="N268" s="41"/>
    </row>
    <row r="269" spans="1:14" x14ac:dyDescent="0.25">
      <c r="A269" s="35" t="s">
        <v>382</v>
      </c>
      <c r="B269" s="44">
        <v>626</v>
      </c>
      <c r="C269" s="44" t="s">
        <v>383</v>
      </c>
      <c r="D269" s="36" t="s">
        <v>342</v>
      </c>
      <c r="E269" s="37">
        <v>100000</v>
      </c>
      <c r="F269" s="36" t="s">
        <v>384</v>
      </c>
      <c r="G269" s="39">
        <v>0</v>
      </c>
      <c r="H269" s="36" t="s">
        <v>261</v>
      </c>
      <c r="I269" s="39">
        <v>0.5</v>
      </c>
      <c r="J269" s="41"/>
      <c r="K269" s="41"/>
      <c r="L269" s="41"/>
      <c r="M269" s="41"/>
      <c r="N269" s="41"/>
    </row>
    <row r="270" spans="1:14" x14ac:dyDescent="0.25">
      <c r="A270" s="35" t="s">
        <v>382</v>
      </c>
      <c r="B270" s="44">
        <v>626</v>
      </c>
      <c r="C270" s="44" t="s">
        <v>383</v>
      </c>
      <c r="D270" s="36" t="s">
        <v>342</v>
      </c>
      <c r="E270" s="37">
        <v>100000</v>
      </c>
      <c r="F270" s="36" t="s">
        <v>385</v>
      </c>
      <c r="G270" s="39">
        <v>0</v>
      </c>
      <c r="H270" s="36" t="s">
        <v>261</v>
      </c>
      <c r="I270" s="39">
        <v>0.25</v>
      </c>
      <c r="J270" s="41"/>
      <c r="K270" s="41"/>
      <c r="L270" s="41"/>
      <c r="M270" s="41"/>
      <c r="N270" s="41"/>
    </row>
    <row r="271" spans="1:14" x14ac:dyDescent="0.25">
      <c r="A271" s="35" t="s">
        <v>264</v>
      </c>
      <c r="B271" s="44">
        <v>628</v>
      </c>
      <c r="C271" s="44" t="s">
        <v>386</v>
      </c>
      <c r="D271" s="36" t="s">
        <v>232</v>
      </c>
      <c r="E271" s="37">
        <v>33500000</v>
      </c>
      <c r="F271" s="36" t="s">
        <v>387</v>
      </c>
      <c r="G271" s="39">
        <v>6.5</v>
      </c>
      <c r="H271" s="36" t="s">
        <v>135</v>
      </c>
      <c r="I271" s="39">
        <v>7.25</v>
      </c>
      <c r="J271" s="41">
        <v>33500000000</v>
      </c>
      <c r="K271" s="41">
        <v>33500000000</v>
      </c>
      <c r="L271" s="41">
        <f>ROUND((K271/1000),0)</f>
        <v>33500000</v>
      </c>
      <c r="M271" s="41">
        <v>346686</v>
      </c>
      <c r="N271" s="41">
        <v>33846686</v>
      </c>
    </row>
    <row r="272" spans="1:14" x14ac:dyDescent="0.25">
      <c r="A272" s="35" t="s">
        <v>264</v>
      </c>
      <c r="B272" s="44">
        <v>628</v>
      </c>
      <c r="C272" s="44" t="s">
        <v>386</v>
      </c>
      <c r="D272" s="36" t="s">
        <v>232</v>
      </c>
      <c r="E272" s="37">
        <v>6500000</v>
      </c>
      <c r="F272" s="36" t="s">
        <v>388</v>
      </c>
      <c r="G272" s="39">
        <v>0</v>
      </c>
      <c r="H272" s="36" t="s">
        <v>135</v>
      </c>
      <c r="I272" s="39">
        <v>7.5</v>
      </c>
      <c r="J272" s="41">
        <v>6500000000</v>
      </c>
      <c r="K272" s="41">
        <v>6500000000</v>
      </c>
      <c r="L272" s="41">
        <f>ROUND((K272/1000),0)</f>
        <v>6500000</v>
      </c>
      <c r="M272" s="41">
        <v>0</v>
      </c>
      <c r="N272" s="41">
        <v>6500000</v>
      </c>
    </row>
    <row r="273" spans="1:14" x14ac:dyDescent="0.25">
      <c r="A273" s="35" t="s">
        <v>264</v>
      </c>
      <c r="B273" s="44">
        <v>631</v>
      </c>
      <c r="C273" s="44" t="s">
        <v>389</v>
      </c>
      <c r="D273" s="36" t="s">
        <v>232</v>
      </c>
      <c r="E273" s="37">
        <v>25000000</v>
      </c>
      <c r="F273" s="36" t="s">
        <v>390</v>
      </c>
      <c r="G273" s="39">
        <v>6.5</v>
      </c>
      <c r="H273" s="36" t="s">
        <v>135</v>
      </c>
      <c r="I273" s="39">
        <v>6</v>
      </c>
      <c r="J273" s="41">
        <v>25000000000</v>
      </c>
      <c r="K273" s="41">
        <v>25000000000</v>
      </c>
      <c r="L273" s="41">
        <f>ROUND((K273/1000),0)</f>
        <v>25000000</v>
      </c>
      <c r="M273" s="41">
        <v>258721</v>
      </c>
      <c r="N273" s="41">
        <v>25258721</v>
      </c>
    </row>
    <row r="274" spans="1:14" x14ac:dyDescent="0.25">
      <c r="A274" s="35" t="s">
        <v>324</v>
      </c>
      <c r="B274" s="44">
        <v>631</v>
      </c>
      <c r="C274" s="44" t="s">
        <v>389</v>
      </c>
      <c r="D274" s="36" t="s">
        <v>232</v>
      </c>
      <c r="E274" s="37">
        <v>3500000</v>
      </c>
      <c r="F274" s="36" t="s">
        <v>391</v>
      </c>
      <c r="G274" s="39">
        <v>7</v>
      </c>
      <c r="H274" s="36" t="s">
        <v>135</v>
      </c>
      <c r="I274" s="39">
        <v>6</v>
      </c>
      <c r="J274" s="41"/>
      <c r="K274" s="41"/>
      <c r="L274" s="41"/>
      <c r="M274" s="41"/>
      <c r="N274" s="41"/>
    </row>
    <row r="275" spans="1:14" x14ac:dyDescent="0.25">
      <c r="A275" s="35" t="s">
        <v>264</v>
      </c>
      <c r="B275" s="44">
        <v>631</v>
      </c>
      <c r="C275" s="44" t="s">
        <v>389</v>
      </c>
      <c r="D275" s="36" t="s">
        <v>232</v>
      </c>
      <c r="E275" s="37">
        <v>10000</v>
      </c>
      <c r="F275" s="36" t="s">
        <v>392</v>
      </c>
      <c r="G275" s="39">
        <v>0</v>
      </c>
      <c r="H275" s="36" t="s">
        <v>135</v>
      </c>
      <c r="I275" s="39">
        <v>6.25</v>
      </c>
      <c r="J275" s="41">
        <v>10000000</v>
      </c>
      <c r="K275" s="41">
        <v>10000000</v>
      </c>
      <c r="L275" s="41">
        <f>ROUND((K275/1000),0)</f>
        <v>10000</v>
      </c>
      <c r="M275" s="41">
        <v>0</v>
      </c>
      <c r="N275" s="41">
        <v>10000</v>
      </c>
    </row>
    <row r="276" spans="1:14" x14ac:dyDescent="0.25">
      <c r="A276" s="35"/>
      <c r="B276" s="44"/>
      <c r="C276" s="44"/>
      <c r="D276" s="36"/>
      <c r="E276" s="37"/>
      <c r="F276" s="36"/>
      <c r="G276" s="39"/>
      <c r="H276" s="36"/>
      <c r="I276" s="39"/>
      <c r="J276" s="41"/>
      <c r="K276" s="41"/>
      <c r="L276" s="41"/>
      <c r="M276" s="41"/>
      <c r="N276" s="41"/>
    </row>
    <row r="277" spans="1:14" x14ac:dyDescent="0.25">
      <c r="A277" s="35" t="s">
        <v>393</v>
      </c>
      <c r="B277" s="44">
        <v>634</v>
      </c>
      <c r="C277" s="44" t="s">
        <v>394</v>
      </c>
      <c r="D277" s="36" t="s">
        <v>342</v>
      </c>
      <c r="E277" s="37">
        <v>50000</v>
      </c>
      <c r="F277" s="36" t="s">
        <v>395</v>
      </c>
      <c r="G277" s="39">
        <v>0</v>
      </c>
      <c r="H277" s="36" t="s">
        <v>261</v>
      </c>
      <c r="I277" s="39">
        <v>8.4931506849315067E-2</v>
      </c>
      <c r="J277" s="41"/>
      <c r="K277" s="41"/>
      <c r="L277" s="41"/>
      <c r="M277" s="41"/>
      <c r="N277" s="41"/>
    </row>
    <row r="278" spans="1:14" x14ac:dyDescent="0.25">
      <c r="A278" s="35" t="s">
        <v>393</v>
      </c>
      <c r="B278" s="44">
        <v>634</v>
      </c>
      <c r="C278" s="44" t="s">
        <v>394</v>
      </c>
      <c r="D278" s="36" t="s">
        <v>342</v>
      </c>
      <c r="E278" s="37">
        <v>50000</v>
      </c>
      <c r="F278" s="36" t="s">
        <v>396</v>
      </c>
      <c r="G278" s="39">
        <v>0</v>
      </c>
      <c r="H278" s="36" t="s">
        <v>261</v>
      </c>
      <c r="I278" s="39">
        <v>0.24931506849315069</v>
      </c>
      <c r="J278" s="41"/>
      <c r="K278" s="41"/>
      <c r="L278" s="41"/>
      <c r="M278" s="41"/>
      <c r="N278" s="41"/>
    </row>
    <row r="279" spans="1:14" x14ac:dyDescent="0.25">
      <c r="A279" s="35" t="s">
        <v>393</v>
      </c>
      <c r="B279" s="44">
        <v>634</v>
      </c>
      <c r="C279" s="44" t="s">
        <v>394</v>
      </c>
      <c r="D279" s="36" t="s">
        <v>342</v>
      </c>
      <c r="E279" s="37">
        <v>50000</v>
      </c>
      <c r="F279" s="36" t="s">
        <v>397</v>
      </c>
      <c r="G279" s="39">
        <v>0</v>
      </c>
      <c r="H279" s="36" t="s">
        <v>261</v>
      </c>
      <c r="I279" s="39">
        <v>0.49589041095890413</v>
      </c>
      <c r="J279" s="7"/>
      <c r="K279" s="7"/>
      <c r="L279" s="7"/>
      <c r="M279" s="7"/>
      <c r="N279" s="7"/>
    </row>
    <row r="280" spans="1:14" x14ac:dyDescent="0.25">
      <c r="A280" s="35" t="s">
        <v>393</v>
      </c>
      <c r="B280" s="44">
        <v>634</v>
      </c>
      <c r="C280" s="44" t="s">
        <v>394</v>
      </c>
      <c r="D280" s="36" t="s">
        <v>342</v>
      </c>
      <c r="E280" s="37">
        <v>50000</v>
      </c>
      <c r="F280" s="36" t="s">
        <v>398</v>
      </c>
      <c r="G280" s="39">
        <v>0</v>
      </c>
      <c r="H280" s="36" t="s">
        <v>261</v>
      </c>
      <c r="I280" s="39">
        <v>0.989041095890411</v>
      </c>
      <c r="J280" s="7"/>
      <c r="K280" s="7"/>
      <c r="L280" s="7"/>
      <c r="M280" s="7"/>
      <c r="N280" s="7"/>
    </row>
    <row r="281" spans="1:14" x14ac:dyDescent="0.25">
      <c r="A281" s="35" t="s">
        <v>393</v>
      </c>
      <c r="B281" s="44">
        <v>634</v>
      </c>
      <c r="C281" s="44" t="s">
        <v>394</v>
      </c>
      <c r="D281" s="36" t="s">
        <v>232</v>
      </c>
      <c r="E281" s="37">
        <v>25000000</v>
      </c>
      <c r="F281" s="36" t="s">
        <v>399</v>
      </c>
      <c r="G281" s="39">
        <v>0</v>
      </c>
      <c r="H281" s="36" t="s">
        <v>261</v>
      </c>
      <c r="I281" s="39">
        <v>8.4931506849315067E-2</v>
      </c>
      <c r="J281" s="7"/>
      <c r="K281" s="7"/>
      <c r="L281" s="7"/>
      <c r="M281" s="7"/>
      <c r="N281" s="7"/>
    </row>
    <row r="282" spans="1:14" x14ac:dyDescent="0.25">
      <c r="A282" s="35" t="s">
        <v>393</v>
      </c>
      <c r="B282" s="44">
        <v>634</v>
      </c>
      <c r="C282" s="44" t="s">
        <v>394</v>
      </c>
      <c r="D282" s="36" t="s">
        <v>232</v>
      </c>
      <c r="E282" s="37">
        <v>25000000</v>
      </c>
      <c r="F282" s="36" t="s">
        <v>400</v>
      </c>
      <c r="G282" s="39">
        <v>0</v>
      </c>
      <c r="H282" s="36" t="s">
        <v>261</v>
      </c>
      <c r="I282" s="39">
        <v>0.24931506849315069</v>
      </c>
      <c r="J282" s="41"/>
      <c r="K282" s="41"/>
      <c r="L282" s="41"/>
      <c r="M282" s="41"/>
      <c r="N282" s="41"/>
    </row>
    <row r="283" spans="1:14" x14ac:dyDescent="0.25">
      <c r="A283" s="35" t="s">
        <v>393</v>
      </c>
      <c r="B283" s="44">
        <v>634</v>
      </c>
      <c r="C283" s="44" t="s">
        <v>394</v>
      </c>
      <c r="D283" s="36" t="s">
        <v>232</v>
      </c>
      <c r="E283" s="37">
        <v>25000000</v>
      </c>
      <c r="F283" s="36" t="s">
        <v>401</v>
      </c>
      <c r="G283" s="39">
        <v>0</v>
      </c>
      <c r="H283" s="36" t="s">
        <v>261</v>
      </c>
      <c r="I283" s="39">
        <v>0.49589041095890413</v>
      </c>
      <c r="J283" s="41"/>
      <c r="K283" s="41"/>
      <c r="L283" s="41"/>
      <c r="M283" s="41"/>
      <c r="N283" s="41"/>
    </row>
    <row r="284" spans="1:14" x14ac:dyDescent="0.25">
      <c r="A284" s="35" t="s">
        <v>393</v>
      </c>
      <c r="B284" s="44">
        <v>634</v>
      </c>
      <c r="C284" s="44" t="s">
        <v>394</v>
      </c>
      <c r="D284" s="36" t="s">
        <v>232</v>
      </c>
      <c r="E284" s="37">
        <v>25000000</v>
      </c>
      <c r="F284" s="36" t="s">
        <v>402</v>
      </c>
      <c r="G284" s="39">
        <v>0</v>
      </c>
      <c r="H284" s="36" t="s">
        <v>261</v>
      </c>
      <c r="I284" s="39">
        <v>0.989041095890411</v>
      </c>
      <c r="J284" s="7"/>
      <c r="K284" s="7"/>
      <c r="L284" s="7"/>
      <c r="M284" s="7"/>
      <c r="N284" s="7"/>
    </row>
    <row r="285" spans="1:14" x14ac:dyDescent="0.25">
      <c r="A285" s="35" t="s">
        <v>393</v>
      </c>
      <c r="B285" s="44">
        <v>634</v>
      </c>
      <c r="C285" s="44" t="s">
        <v>394</v>
      </c>
      <c r="D285" s="36" t="s">
        <v>232</v>
      </c>
      <c r="E285" s="37">
        <v>25000000</v>
      </c>
      <c r="F285" s="36" t="s">
        <v>403</v>
      </c>
      <c r="G285" s="39">
        <v>0</v>
      </c>
      <c r="H285" s="36" t="s">
        <v>261</v>
      </c>
      <c r="I285" s="39">
        <v>0.24931506849315069</v>
      </c>
      <c r="J285" s="7"/>
      <c r="K285" s="7"/>
      <c r="L285" s="7"/>
      <c r="M285" s="7"/>
      <c r="N285" s="7"/>
    </row>
    <row r="286" spans="1:14" x14ac:dyDescent="0.25">
      <c r="A286" s="35" t="s">
        <v>393</v>
      </c>
      <c r="B286" s="44">
        <v>634</v>
      </c>
      <c r="C286" s="44" t="s">
        <v>394</v>
      </c>
      <c r="D286" s="36" t="s">
        <v>232</v>
      </c>
      <c r="E286" s="37">
        <v>25000000</v>
      </c>
      <c r="F286" s="36" t="s">
        <v>404</v>
      </c>
      <c r="G286" s="39">
        <v>0</v>
      </c>
      <c r="H286" s="36" t="s">
        <v>261</v>
      </c>
      <c r="I286" s="39">
        <v>0.49589041095890413</v>
      </c>
      <c r="J286" s="7"/>
      <c r="K286" s="7"/>
      <c r="L286" s="7"/>
      <c r="M286" s="7"/>
      <c r="N286" s="7"/>
    </row>
    <row r="287" spans="1:14" x14ac:dyDescent="0.25">
      <c r="A287" s="35" t="s">
        <v>393</v>
      </c>
      <c r="B287" s="44">
        <v>634</v>
      </c>
      <c r="C287" s="44" t="s">
        <v>394</v>
      </c>
      <c r="D287" s="36" t="s">
        <v>232</v>
      </c>
      <c r="E287" s="37">
        <v>25000000</v>
      </c>
      <c r="F287" s="36" t="s">
        <v>405</v>
      </c>
      <c r="G287" s="39">
        <v>0</v>
      </c>
      <c r="H287" s="36" t="s">
        <v>261</v>
      </c>
      <c r="I287" s="39">
        <v>0.989041095890411</v>
      </c>
      <c r="J287" s="7"/>
      <c r="K287" s="7"/>
      <c r="L287" s="7"/>
      <c r="M287" s="7"/>
      <c r="N287" s="7"/>
    </row>
    <row r="288" spans="1:14" x14ac:dyDescent="0.25">
      <c r="A288" s="35" t="s">
        <v>393</v>
      </c>
      <c r="B288" s="44">
        <v>634</v>
      </c>
      <c r="C288" s="44" t="s">
        <v>394</v>
      </c>
      <c r="D288" s="36" t="s">
        <v>342</v>
      </c>
      <c r="E288" s="37">
        <v>50000</v>
      </c>
      <c r="F288" s="36" t="s">
        <v>406</v>
      </c>
      <c r="G288" s="39">
        <v>0</v>
      </c>
      <c r="H288" s="36" t="s">
        <v>261</v>
      </c>
      <c r="I288" s="39">
        <v>0.24931506849315069</v>
      </c>
      <c r="J288" s="41"/>
      <c r="K288" s="41"/>
      <c r="L288" s="41"/>
      <c r="M288" s="41"/>
      <c r="N288" s="41"/>
    </row>
    <row r="289" spans="1:14" x14ac:dyDescent="0.25">
      <c r="A289" s="35" t="s">
        <v>393</v>
      </c>
      <c r="B289" s="44">
        <v>634</v>
      </c>
      <c r="C289" s="44" t="s">
        <v>394</v>
      </c>
      <c r="D289" s="36" t="s">
        <v>342</v>
      </c>
      <c r="E289" s="37">
        <v>50000</v>
      </c>
      <c r="F289" s="36" t="s">
        <v>407</v>
      </c>
      <c r="G289" s="39">
        <v>0</v>
      </c>
      <c r="H289" s="36" t="s">
        <v>261</v>
      </c>
      <c r="I289" s="39">
        <v>0.49589041095890413</v>
      </c>
      <c r="J289" s="41"/>
      <c r="K289" s="41"/>
      <c r="L289" s="41"/>
      <c r="M289" s="41"/>
      <c r="N289" s="41"/>
    </row>
    <row r="290" spans="1:14" x14ac:dyDescent="0.25">
      <c r="A290" s="35" t="s">
        <v>258</v>
      </c>
      <c r="B290" s="44">
        <v>634</v>
      </c>
      <c r="C290" s="44" t="s">
        <v>394</v>
      </c>
      <c r="D290" s="36" t="s">
        <v>342</v>
      </c>
      <c r="E290" s="37">
        <v>50000</v>
      </c>
      <c r="F290" s="36" t="s">
        <v>408</v>
      </c>
      <c r="G290" s="39">
        <v>0</v>
      </c>
      <c r="H290" s="36" t="s">
        <v>261</v>
      </c>
      <c r="I290" s="39">
        <v>0.989041095890411</v>
      </c>
      <c r="J290" s="41">
        <v>25440000</v>
      </c>
      <c r="K290" s="41">
        <v>25440000</v>
      </c>
      <c r="L290" s="41">
        <f>ROUND((K290*$G$8/1000),0)</f>
        <v>11704690</v>
      </c>
      <c r="M290" s="41">
        <v>0</v>
      </c>
      <c r="N290" s="41">
        <v>11704690</v>
      </c>
    </row>
    <row r="291" spans="1:14" x14ac:dyDescent="0.25">
      <c r="A291" s="35"/>
      <c r="B291" s="44"/>
      <c r="C291" s="44"/>
      <c r="D291" s="36"/>
      <c r="E291" s="37"/>
      <c r="F291" s="36"/>
      <c r="G291" s="39"/>
      <c r="H291" s="36"/>
      <c r="I291" s="39"/>
      <c r="J291" s="41"/>
      <c r="K291" s="41"/>
      <c r="L291" s="41"/>
      <c r="M291" s="41"/>
      <c r="N291" s="41"/>
    </row>
    <row r="292" spans="1:14" x14ac:dyDescent="0.25">
      <c r="A292" s="35" t="s">
        <v>324</v>
      </c>
      <c r="B292" s="44">
        <v>657</v>
      </c>
      <c r="C292" s="44" t="s">
        <v>738</v>
      </c>
      <c r="D292" s="36" t="s">
        <v>232</v>
      </c>
      <c r="E292" s="37">
        <v>26100000</v>
      </c>
      <c r="F292" s="36" t="s">
        <v>739</v>
      </c>
      <c r="G292" s="39">
        <v>7.5</v>
      </c>
      <c r="H292" s="36" t="s">
        <v>135</v>
      </c>
      <c r="I292" s="39">
        <v>6.5</v>
      </c>
      <c r="J292" s="41"/>
      <c r="K292" s="41"/>
      <c r="L292" s="41"/>
      <c r="M292" s="41"/>
      <c r="N292" s="41"/>
    </row>
    <row r="293" spans="1:14" x14ac:dyDescent="0.25">
      <c r="A293" s="35" t="s">
        <v>324</v>
      </c>
      <c r="B293" s="44">
        <v>657</v>
      </c>
      <c r="C293" s="44" t="s">
        <v>738</v>
      </c>
      <c r="D293" s="36" t="s">
        <v>232</v>
      </c>
      <c r="E293" s="37">
        <v>18900000</v>
      </c>
      <c r="F293" s="36" t="s">
        <v>740</v>
      </c>
      <c r="G293" s="39">
        <v>0</v>
      </c>
      <c r="H293" s="36" t="s">
        <v>135</v>
      </c>
      <c r="I293" s="39">
        <v>6.75</v>
      </c>
      <c r="J293" s="41"/>
      <c r="K293" s="41"/>
      <c r="L293" s="41"/>
      <c r="M293" s="41"/>
      <c r="N293" s="41"/>
    </row>
    <row r="294" spans="1:14" x14ac:dyDescent="0.25">
      <c r="A294" s="35" t="s">
        <v>258</v>
      </c>
      <c r="B294" s="44">
        <v>658</v>
      </c>
      <c r="C294" s="137" t="s">
        <v>750</v>
      </c>
      <c r="D294" s="36" t="s">
        <v>232</v>
      </c>
      <c r="E294" s="37">
        <v>10000000</v>
      </c>
      <c r="F294" s="36" t="s">
        <v>751</v>
      </c>
      <c r="G294" s="39">
        <v>7</v>
      </c>
      <c r="H294" s="36" t="s">
        <v>135</v>
      </c>
      <c r="I294" s="39">
        <v>5</v>
      </c>
      <c r="J294" s="41">
        <v>10000000000</v>
      </c>
      <c r="K294" s="41">
        <v>10000000000</v>
      </c>
      <c r="L294" s="41">
        <f>ROUND((K294/1000),0)</f>
        <v>10000000</v>
      </c>
      <c r="M294" s="41">
        <v>53846</v>
      </c>
      <c r="N294" s="41">
        <v>10053846</v>
      </c>
    </row>
    <row r="295" spans="1:14" x14ac:dyDescent="0.25">
      <c r="A295" s="35" t="s">
        <v>393</v>
      </c>
      <c r="B295" s="44">
        <v>658</v>
      </c>
      <c r="C295" s="137" t="s">
        <v>750</v>
      </c>
      <c r="D295" s="36" t="s">
        <v>232</v>
      </c>
      <c r="E295" s="37">
        <v>50</v>
      </c>
      <c r="F295" s="36" t="s">
        <v>752</v>
      </c>
      <c r="G295" s="39">
        <v>8.5</v>
      </c>
      <c r="H295" s="36" t="s">
        <v>135</v>
      </c>
      <c r="I295" s="39">
        <v>5.25</v>
      </c>
      <c r="J295" s="41"/>
      <c r="K295" s="41"/>
      <c r="L295" s="41"/>
      <c r="M295" s="41"/>
      <c r="N295" s="41"/>
    </row>
    <row r="296" spans="1:14" x14ac:dyDescent="0.25">
      <c r="A296" s="35"/>
      <c r="B296" s="44"/>
      <c r="C296" s="44"/>
      <c r="D296" s="36"/>
      <c r="E296" s="37"/>
      <c r="F296" s="36"/>
      <c r="G296" s="39"/>
      <c r="H296" s="36"/>
      <c r="I296" s="39"/>
      <c r="J296" s="41"/>
      <c r="K296" s="41"/>
      <c r="L296" s="41"/>
      <c r="M296" s="41"/>
      <c r="N296" s="41"/>
    </row>
    <row r="297" spans="1:14" x14ac:dyDescent="0.25">
      <c r="A297" s="35"/>
      <c r="B297" s="44"/>
      <c r="C297" s="44"/>
      <c r="D297" s="36"/>
      <c r="E297" s="37"/>
      <c r="F297" s="36"/>
      <c r="G297" s="39"/>
      <c r="H297" s="36"/>
      <c r="I297" s="39"/>
      <c r="J297" s="39"/>
      <c r="K297" s="41"/>
      <c r="L297" s="41"/>
      <c r="M297" s="41"/>
      <c r="N297" s="41"/>
    </row>
    <row r="298" spans="1:14" x14ac:dyDescent="0.25">
      <c r="A298" s="59" t="s">
        <v>409</v>
      </c>
      <c r="B298" s="60"/>
      <c r="C298" s="60"/>
      <c r="D298" s="61"/>
      <c r="E298" s="62"/>
      <c r="F298" s="61"/>
      <c r="G298" s="61"/>
      <c r="H298" s="61" t="s">
        <v>3</v>
      </c>
      <c r="I298" s="63"/>
      <c r="J298" s="63"/>
      <c r="K298" s="64"/>
      <c r="L298" s="65">
        <f>SUM(L10:L297)</f>
        <v>1028652330</v>
      </c>
      <c r="M298" s="65">
        <f>SUM(M10:M297)</f>
        <v>26079643</v>
      </c>
      <c r="N298" s="65">
        <f>SUM(N10:N297)</f>
        <v>1054731972.5599999</v>
      </c>
    </row>
    <row r="299" spans="1:14" x14ac:dyDescent="0.25">
      <c r="A299" s="66"/>
      <c r="B299" s="3"/>
      <c r="C299" s="3"/>
      <c r="D299" s="6"/>
      <c r="E299" s="9"/>
      <c r="F299" s="6"/>
      <c r="G299" s="67"/>
      <c r="H299" s="68"/>
      <c r="I299" s="69"/>
      <c r="J299" s="69"/>
      <c r="K299" s="70"/>
      <c r="L299" s="70"/>
      <c r="M299" s="70"/>
      <c r="N299" s="70"/>
    </row>
    <row r="300" spans="1:14" x14ac:dyDescent="0.25">
      <c r="A300" s="71" t="s">
        <v>753</v>
      </c>
      <c r="B300" s="71"/>
      <c r="C300" s="71" t="s">
        <v>754</v>
      </c>
      <c r="D300" s="6"/>
      <c r="E300" s="9"/>
      <c r="F300" s="6"/>
      <c r="G300" s="67"/>
      <c r="H300" s="68"/>
      <c r="I300" s="69"/>
      <c r="J300" s="69"/>
      <c r="K300" s="6"/>
      <c r="L300" s="6"/>
      <c r="M300" s="6"/>
      <c r="N300" s="6"/>
    </row>
    <row r="301" spans="1:14" x14ac:dyDescent="0.25">
      <c r="A301" s="72" t="s">
        <v>412</v>
      </c>
      <c r="B301" s="44"/>
      <c r="C301" s="44"/>
      <c r="D301" s="6"/>
      <c r="E301" s="9"/>
      <c r="F301" s="6"/>
      <c r="G301" s="6"/>
      <c r="H301" s="73"/>
      <c r="I301" s="6"/>
      <c r="J301" s="6"/>
      <c r="K301" s="74"/>
      <c r="L301" s="75"/>
      <c r="M301" s="6"/>
      <c r="N301" s="6"/>
    </row>
    <row r="302" spans="1:14" x14ac:dyDescent="0.25">
      <c r="A302" s="72" t="s">
        <v>413</v>
      </c>
      <c r="B302" s="3"/>
      <c r="C302" s="3"/>
      <c r="D302" s="6"/>
      <c r="E302" s="9"/>
      <c r="F302" s="6"/>
      <c r="G302" s="6"/>
      <c r="H302" s="6"/>
      <c r="I302" s="6"/>
      <c r="J302" s="6"/>
      <c r="K302" s="6"/>
      <c r="L302" s="6"/>
      <c r="M302" s="6"/>
      <c r="N302" s="6"/>
    </row>
    <row r="303" spans="1:14" x14ac:dyDescent="0.25">
      <c r="A303" s="72" t="s">
        <v>414</v>
      </c>
      <c r="B303" s="3"/>
      <c r="C303" s="3"/>
      <c r="D303" s="6"/>
      <c r="E303" s="9"/>
      <c r="F303" s="6"/>
      <c r="G303" s="6"/>
      <c r="H303" s="6"/>
      <c r="I303" s="6"/>
      <c r="J303" s="6"/>
      <c r="K303" s="6"/>
      <c r="L303" s="6"/>
      <c r="M303" s="6"/>
      <c r="N303" s="6"/>
    </row>
    <row r="304" spans="1:14" x14ac:dyDescent="0.25">
      <c r="A304" s="72" t="s">
        <v>415</v>
      </c>
      <c r="B304" s="3"/>
      <c r="C304" s="3"/>
      <c r="D304" s="6"/>
      <c r="E304" s="9"/>
      <c r="F304" s="6"/>
      <c r="G304" s="6"/>
      <c r="H304" s="6"/>
      <c r="I304" s="6"/>
      <c r="J304" s="6"/>
      <c r="K304" s="6"/>
      <c r="L304" s="6"/>
      <c r="M304" s="6"/>
      <c r="N304" s="6"/>
    </row>
    <row r="305" spans="1:14" x14ac:dyDescent="0.25">
      <c r="A305" s="76" t="s">
        <v>416</v>
      </c>
      <c r="B305" s="76" t="s">
        <v>417</v>
      </c>
      <c r="C305" s="3"/>
      <c r="D305" s="6"/>
      <c r="E305" s="9"/>
      <c r="F305" s="6"/>
      <c r="G305" s="6"/>
      <c r="H305" s="6"/>
      <c r="I305" s="6"/>
      <c r="J305" s="6"/>
      <c r="K305" s="6"/>
      <c r="L305" s="6"/>
      <c r="M305" s="6"/>
      <c r="N305" s="6"/>
    </row>
    <row r="306" spans="1:14" x14ac:dyDescent="0.25">
      <c r="A306" s="76" t="s">
        <v>418</v>
      </c>
      <c r="B306" s="3"/>
      <c r="C306" s="3"/>
      <c r="D306" s="6"/>
      <c r="E306" s="9"/>
      <c r="F306" s="6"/>
      <c r="G306" s="6"/>
      <c r="H306" s="6"/>
      <c r="I306" s="6"/>
      <c r="J306" s="6"/>
      <c r="K306" s="6"/>
      <c r="L306" s="6"/>
      <c r="M306" s="6"/>
      <c r="N306" s="6"/>
    </row>
    <row r="307" spans="1:14" x14ac:dyDescent="0.25">
      <c r="A307" s="76" t="s">
        <v>419</v>
      </c>
      <c r="B307" s="3"/>
      <c r="C307" s="3"/>
      <c r="D307" s="6"/>
      <c r="E307" s="9"/>
      <c r="F307" s="6"/>
      <c r="G307" s="6"/>
      <c r="H307" s="6"/>
      <c r="I307" s="6"/>
      <c r="J307" s="6"/>
      <c r="K307" s="6"/>
      <c r="L307" s="6"/>
      <c r="M307" s="6"/>
      <c r="N307" s="6"/>
    </row>
    <row r="308" spans="1:14" x14ac:dyDescent="0.25">
      <c r="A308" s="76" t="s">
        <v>420</v>
      </c>
      <c r="B308" s="3"/>
      <c r="C308" s="3"/>
      <c r="D308" s="6"/>
      <c r="E308" s="77"/>
      <c r="F308" s="6"/>
      <c r="G308" s="6"/>
      <c r="H308" s="6"/>
      <c r="I308" s="6"/>
      <c r="J308" s="6"/>
      <c r="K308" s="6"/>
      <c r="L308" s="6"/>
      <c r="M308" s="6"/>
      <c r="N308" s="6"/>
    </row>
    <row r="309" spans="1:14" x14ac:dyDescent="0.25">
      <c r="A309" s="78" t="s">
        <v>421</v>
      </c>
      <c r="B309" s="78" t="s">
        <v>422</v>
      </c>
      <c r="C309" s="3"/>
      <c r="D309" s="6"/>
      <c r="E309" s="9"/>
      <c r="F309" s="6"/>
      <c r="G309" s="78" t="s">
        <v>423</v>
      </c>
      <c r="H309" s="6"/>
      <c r="I309" s="6"/>
      <c r="J309" s="6"/>
      <c r="K309" s="6"/>
      <c r="L309" s="6"/>
      <c r="M309" s="6"/>
      <c r="N309" s="6"/>
    </row>
    <row r="310" spans="1:14" x14ac:dyDescent="0.25">
      <c r="A310" s="78" t="s">
        <v>424</v>
      </c>
      <c r="B310" s="78" t="s">
        <v>425</v>
      </c>
      <c r="C310" s="3"/>
      <c r="D310" s="6"/>
      <c r="E310" s="9"/>
      <c r="F310" s="6"/>
      <c r="G310" s="78" t="s">
        <v>426</v>
      </c>
      <c r="H310" s="6"/>
      <c r="I310" s="6"/>
      <c r="J310" s="6"/>
      <c r="K310" s="6"/>
      <c r="L310" s="6"/>
      <c r="M310" s="6"/>
      <c r="N310" s="6"/>
    </row>
    <row r="311" spans="1:14" x14ac:dyDescent="0.25">
      <c r="A311" s="6"/>
      <c r="B311" s="3"/>
      <c r="C311" s="3"/>
      <c r="D311" s="6"/>
      <c r="E311" s="9"/>
      <c r="F311" s="6"/>
      <c r="G311" s="6"/>
      <c r="H311" s="6"/>
      <c r="I311" s="6"/>
      <c r="J311" s="6"/>
      <c r="K311" s="6"/>
      <c r="L311" s="6"/>
      <c r="M311" s="6"/>
      <c r="N311" s="6"/>
    </row>
    <row r="312" spans="1:14" x14ac:dyDescent="0.25">
      <c r="A312" s="83" t="s">
        <v>427</v>
      </c>
      <c r="B312" s="3"/>
      <c r="C312" s="6"/>
      <c r="D312" s="6"/>
      <c r="E312" s="6"/>
      <c r="F312" s="6"/>
      <c r="G312" s="6"/>
      <c r="H312" s="6"/>
      <c r="I312" s="6"/>
      <c r="J312" s="6"/>
      <c r="K312" s="6"/>
      <c r="L312" s="6"/>
      <c r="M312" s="6"/>
      <c r="N312" s="6"/>
    </row>
    <row r="313" spans="1:14" x14ac:dyDescent="0.25">
      <c r="A313" s="1" t="s">
        <v>428</v>
      </c>
      <c r="B313" s="3"/>
      <c r="C313" s="6"/>
      <c r="D313" s="6"/>
      <c r="E313" s="6"/>
      <c r="F313" s="6"/>
    </row>
    <row r="314" spans="1:14" x14ac:dyDescent="0.25">
      <c r="A314" s="83" t="s">
        <v>755</v>
      </c>
      <c r="B314" s="3"/>
      <c r="C314" s="6"/>
      <c r="D314" s="6"/>
      <c r="E314" s="6"/>
      <c r="F314" s="6"/>
    </row>
    <row r="315" spans="1:14" x14ac:dyDescent="0.25">
      <c r="A315" s="11"/>
      <c r="B315" s="2"/>
      <c r="C315" s="11"/>
      <c r="D315" s="11"/>
      <c r="E315" s="11"/>
      <c r="F315" s="11"/>
    </row>
    <row r="316" spans="1:14" x14ac:dyDescent="0.25">
      <c r="A316" s="84"/>
      <c r="B316" s="85"/>
      <c r="C316" s="86"/>
      <c r="D316" s="86" t="s">
        <v>430</v>
      </c>
      <c r="E316" s="85"/>
      <c r="F316" s="87" t="s">
        <v>431</v>
      </c>
    </row>
    <row r="317" spans="1:14" x14ac:dyDescent="0.25">
      <c r="A317" s="88" t="s">
        <v>4</v>
      </c>
      <c r="B317" s="89" t="s">
        <v>5</v>
      </c>
      <c r="C317" s="21"/>
      <c r="D317" s="89" t="s">
        <v>432</v>
      </c>
      <c r="E317" s="89" t="s">
        <v>433</v>
      </c>
      <c r="F317" s="90" t="s">
        <v>434</v>
      </c>
    </row>
    <row r="318" spans="1:14" x14ac:dyDescent="0.25">
      <c r="A318" s="88" t="s">
        <v>435</v>
      </c>
      <c r="B318" s="89" t="s">
        <v>436</v>
      </c>
      <c r="C318" s="89" t="s">
        <v>7</v>
      </c>
      <c r="D318" s="89" t="s">
        <v>437</v>
      </c>
      <c r="E318" s="89" t="s">
        <v>438</v>
      </c>
      <c r="F318" s="90" t="s">
        <v>439</v>
      </c>
    </row>
    <row r="319" spans="1:14" x14ac:dyDescent="0.25">
      <c r="A319" s="91"/>
      <c r="B319" s="92"/>
      <c r="C319" s="31"/>
      <c r="D319" s="92" t="s">
        <v>35</v>
      </c>
      <c r="E319" s="92" t="s">
        <v>35</v>
      </c>
      <c r="F319" s="93" t="s">
        <v>35</v>
      </c>
    </row>
    <row r="320" spans="1:14" x14ac:dyDescent="0.25">
      <c r="A320" s="11"/>
      <c r="B320" s="2"/>
      <c r="C320" s="11"/>
      <c r="D320" s="11"/>
      <c r="E320" s="11"/>
      <c r="F320" s="11"/>
    </row>
    <row r="321" spans="1:6" x14ac:dyDescent="0.25">
      <c r="A321" s="78" t="s">
        <v>212</v>
      </c>
      <c r="B321" s="2">
        <v>211</v>
      </c>
      <c r="C321" s="2" t="s">
        <v>51</v>
      </c>
      <c r="D321" s="94">
        <v>115874</v>
      </c>
      <c r="E321" s="94">
        <v>40134</v>
      </c>
      <c r="F321" s="11"/>
    </row>
    <row r="322" spans="1:6" x14ac:dyDescent="0.25">
      <c r="A322" s="78" t="s">
        <v>212</v>
      </c>
      <c r="B322" s="2">
        <v>211</v>
      </c>
      <c r="C322" s="2" t="s">
        <v>52</v>
      </c>
      <c r="D322" s="94">
        <v>47780</v>
      </c>
      <c r="E322" s="94">
        <v>17135</v>
      </c>
      <c r="F322" s="11"/>
    </row>
    <row r="323" spans="1:6" x14ac:dyDescent="0.25">
      <c r="A323" s="78" t="s">
        <v>212</v>
      </c>
      <c r="B323" s="2">
        <v>221</v>
      </c>
      <c r="C323" s="2" t="s">
        <v>56</v>
      </c>
      <c r="D323" s="94">
        <v>0</v>
      </c>
      <c r="E323" s="94">
        <v>84061</v>
      </c>
      <c r="F323" s="11"/>
    </row>
    <row r="324" spans="1:6" x14ac:dyDescent="0.25">
      <c r="A324" s="78" t="s">
        <v>212</v>
      </c>
      <c r="B324" s="2">
        <v>221</v>
      </c>
      <c r="C324" s="2" t="s">
        <v>58</v>
      </c>
      <c r="D324" s="94">
        <v>21712</v>
      </c>
      <c r="E324" s="94">
        <v>10949</v>
      </c>
      <c r="F324" s="11"/>
    </row>
    <row r="325" spans="1:6" x14ac:dyDescent="0.25">
      <c r="A325" s="78" t="s">
        <v>212</v>
      </c>
      <c r="B325" s="2">
        <v>221</v>
      </c>
      <c r="C325" s="2" t="s">
        <v>59</v>
      </c>
      <c r="D325" s="94">
        <v>91260</v>
      </c>
      <c r="E325" s="94">
        <v>4314</v>
      </c>
      <c r="F325" s="11"/>
    </row>
    <row r="326" spans="1:6" x14ac:dyDescent="0.25">
      <c r="A326" s="78" t="s">
        <v>212</v>
      </c>
      <c r="B326" s="2">
        <v>221</v>
      </c>
      <c r="C326" s="2" t="s">
        <v>60</v>
      </c>
      <c r="D326" s="94">
        <v>21197</v>
      </c>
      <c r="E326" s="94">
        <v>1000</v>
      </c>
      <c r="F326" s="11"/>
    </row>
    <row r="327" spans="1:6" x14ac:dyDescent="0.25">
      <c r="A327" s="78" t="s">
        <v>49</v>
      </c>
      <c r="B327" s="36">
        <v>245</v>
      </c>
      <c r="C327" s="2" t="s">
        <v>79</v>
      </c>
      <c r="D327" s="94">
        <v>266238</v>
      </c>
      <c r="E327" s="94">
        <v>96901</v>
      </c>
      <c r="F327" s="11"/>
    </row>
    <row r="328" spans="1:6" x14ac:dyDescent="0.25">
      <c r="A328" s="78" t="s">
        <v>49</v>
      </c>
      <c r="B328" s="36">
        <v>245</v>
      </c>
      <c r="C328" s="2" t="s">
        <v>80</v>
      </c>
      <c r="D328" s="94">
        <v>29619</v>
      </c>
      <c r="E328" s="94">
        <v>11633</v>
      </c>
      <c r="F328" s="11"/>
    </row>
    <row r="329" spans="1:6" x14ac:dyDescent="0.25">
      <c r="A329" s="78" t="s">
        <v>264</v>
      </c>
      <c r="B329" s="2">
        <v>262</v>
      </c>
      <c r="C329" s="2" t="s">
        <v>91</v>
      </c>
      <c r="D329" s="94">
        <v>48150</v>
      </c>
      <c r="E329" s="94">
        <v>11965</v>
      </c>
      <c r="F329" s="11"/>
    </row>
    <row r="330" spans="1:6" x14ac:dyDescent="0.25">
      <c r="A330" s="78" t="s">
        <v>264</v>
      </c>
      <c r="B330" s="2">
        <v>262</v>
      </c>
      <c r="C330" s="2" t="s">
        <v>92</v>
      </c>
      <c r="D330" s="94">
        <v>20967</v>
      </c>
      <c r="E330" s="94">
        <v>2872</v>
      </c>
      <c r="F330" s="11"/>
    </row>
    <row r="331" spans="1:6" x14ac:dyDescent="0.25">
      <c r="A331" s="35" t="s">
        <v>62</v>
      </c>
      <c r="B331" s="44">
        <v>319</v>
      </c>
      <c r="C331" s="36" t="s">
        <v>71</v>
      </c>
      <c r="D331" s="94">
        <v>129848</v>
      </c>
      <c r="E331" s="94">
        <v>183460</v>
      </c>
      <c r="F331" s="11"/>
    </row>
    <row r="332" spans="1:6" x14ac:dyDescent="0.25">
      <c r="A332" s="35" t="s">
        <v>236</v>
      </c>
      <c r="B332" s="44">
        <v>322</v>
      </c>
      <c r="C332" s="36" t="s">
        <v>127</v>
      </c>
      <c r="D332" s="94">
        <v>568134</v>
      </c>
      <c r="E332" s="94">
        <v>232233</v>
      </c>
      <c r="F332" s="11"/>
    </row>
    <row r="333" spans="1:6" x14ac:dyDescent="0.25">
      <c r="A333" s="35" t="s">
        <v>236</v>
      </c>
      <c r="B333" s="44">
        <v>322</v>
      </c>
      <c r="C333" s="36" t="s">
        <v>128</v>
      </c>
      <c r="D333" s="94">
        <v>133001</v>
      </c>
      <c r="E333" s="94">
        <v>57692</v>
      </c>
      <c r="F333" s="11"/>
    </row>
    <row r="334" spans="1:6" x14ac:dyDescent="0.25">
      <c r="A334" s="35" t="s">
        <v>236</v>
      </c>
      <c r="B334" s="44">
        <v>322</v>
      </c>
      <c r="C334" s="36" t="s">
        <v>130</v>
      </c>
      <c r="D334" s="94">
        <v>0</v>
      </c>
      <c r="E334" s="94">
        <v>28843</v>
      </c>
      <c r="F334" s="11"/>
    </row>
    <row r="335" spans="1:6" x14ac:dyDescent="0.25">
      <c r="A335" s="35" t="s">
        <v>441</v>
      </c>
      <c r="B335" s="44">
        <v>337</v>
      </c>
      <c r="C335" s="36" t="s">
        <v>142</v>
      </c>
      <c r="D335" s="94">
        <v>270067</v>
      </c>
      <c r="E335" s="94">
        <v>90446</v>
      </c>
      <c r="F335" s="11"/>
    </row>
    <row r="336" spans="1:6" x14ac:dyDescent="0.25">
      <c r="A336" s="35" t="s">
        <v>62</v>
      </c>
      <c r="B336" s="44">
        <v>341</v>
      </c>
      <c r="C336" s="36" t="s">
        <v>109</v>
      </c>
      <c r="D336" s="94">
        <v>84769</v>
      </c>
      <c r="E336" s="94">
        <v>44048</v>
      </c>
      <c r="F336" s="11"/>
    </row>
    <row r="337" spans="1:6" x14ac:dyDescent="0.25">
      <c r="A337" s="35" t="s">
        <v>96</v>
      </c>
      <c r="B337" s="44">
        <v>351</v>
      </c>
      <c r="C337" s="36" t="s">
        <v>153</v>
      </c>
      <c r="D337" s="94">
        <v>113880</v>
      </c>
      <c r="E337" s="94">
        <v>83625</v>
      </c>
      <c r="F337" s="11"/>
    </row>
    <row r="338" spans="1:6" x14ac:dyDescent="0.25">
      <c r="A338" s="35" t="s">
        <v>96</v>
      </c>
      <c r="B338" s="44">
        <v>351</v>
      </c>
      <c r="C338" s="36" t="s">
        <v>154</v>
      </c>
      <c r="D338" s="94">
        <v>44128</v>
      </c>
      <c r="E338" s="94">
        <v>32405</v>
      </c>
      <c r="F338" s="11"/>
    </row>
    <row r="339" spans="1:6" x14ac:dyDescent="0.25">
      <c r="A339" s="35" t="s">
        <v>96</v>
      </c>
      <c r="B339" s="44">
        <v>351</v>
      </c>
      <c r="C339" s="36" t="s">
        <v>163</v>
      </c>
      <c r="D339" s="94">
        <v>213733</v>
      </c>
      <c r="E339" s="94">
        <v>155766</v>
      </c>
      <c r="F339" s="11"/>
    </row>
    <row r="340" spans="1:6" x14ac:dyDescent="0.25">
      <c r="A340" s="35" t="s">
        <v>96</v>
      </c>
      <c r="B340" s="44">
        <v>351</v>
      </c>
      <c r="C340" s="36" t="s">
        <v>164</v>
      </c>
      <c r="D340" s="94">
        <v>45953</v>
      </c>
      <c r="E340" s="94">
        <v>33490</v>
      </c>
      <c r="F340" s="11"/>
    </row>
    <row r="341" spans="1:6" x14ac:dyDescent="0.25">
      <c r="A341" s="35" t="s">
        <v>96</v>
      </c>
      <c r="B341" s="44">
        <v>351</v>
      </c>
      <c r="C341" s="36" t="s">
        <v>173</v>
      </c>
      <c r="D341" s="94">
        <v>212317</v>
      </c>
      <c r="E341" s="94">
        <v>98921</v>
      </c>
      <c r="F341" s="11"/>
    </row>
    <row r="342" spans="1:6" x14ac:dyDescent="0.25">
      <c r="A342" s="35" t="s">
        <v>96</v>
      </c>
      <c r="B342" s="44">
        <v>351</v>
      </c>
      <c r="C342" s="36" t="s">
        <v>174</v>
      </c>
      <c r="D342" s="94">
        <v>53602</v>
      </c>
      <c r="E342" s="94">
        <v>29974</v>
      </c>
      <c r="F342" s="11"/>
    </row>
    <row r="343" spans="1:6" x14ac:dyDescent="0.25">
      <c r="A343" s="35" t="s">
        <v>236</v>
      </c>
      <c r="B343" s="44">
        <v>351</v>
      </c>
      <c r="C343" s="36" t="s">
        <v>183</v>
      </c>
      <c r="D343" s="94">
        <v>164567</v>
      </c>
      <c r="E343" s="94">
        <v>82773</v>
      </c>
      <c r="F343" s="11"/>
    </row>
    <row r="344" spans="1:6" x14ac:dyDescent="0.25">
      <c r="A344" s="35" t="s">
        <v>236</v>
      </c>
      <c r="B344" s="44">
        <v>351</v>
      </c>
      <c r="C344" s="36" t="s">
        <v>185</v>
      </c>
      <c r="D344" s="94">
        <v>42057</v>
      </c>
      <c r="E344" s="94">
        <v>21153</v>
      </c>
      <c r="F344" s="11"/>
    </row>
    <row r="345" spans="1:6" x14ac:dyDescent="0.25">
      <c r="A345" s="35" t="s">
        <v>96</v>
      </c>
      <c r="B345" s="44">
        <v>363</v>
      </c>
      <c r="C345" s="36" t="s">
        <v>190</v>
      </c>
      <c r="D345" s="94">
        <v>38275</v>
      </c>
      <c r="E345" s="94">
        <v>24071</v>
      </c>
      <c r="F345" s="11"/>
    </row>
    <row r="346" spans="1:6" x14ac:dyDescent="0.25">
      <c r="A346" s="35" t="s">
        <v>96</v>
      </c>
      <c r="B346" s="44">
        <v>363</v>
      </c>
      <c r="C346" s="36" t="s">
        <v>191</v>
      </c>
      <c r="D346" s="94">
        <v>9149</v>
      </c>
      <c r="E346" s="94">
        <v>5814</v>
      </c>
      <c r="F346" s="11"/>
    </row>
    <row r="347" spans="1:6" x14ac:dyDescent="0.25">
      <c r="A347" s="35" t="s">
        <v>62</v>
      </c>
      <c r="B347" s="44">
        <v>367</v>
      </c>
      <c r="C347" s="36" t="s">
        <v>51</v>
      </c>
      <c r="D347" s="94">
        <v>117979</v>
      </c>
      <c r="E347" s="94">
        <v>56807</v>
      </c>
      <c r="F347" s="11"/>
    </row>
    <row r="348" spans="1:6" x14ac:dyDescent="0.25">
      <c r="A348" s="35" t="s">
        <v>62</v>
      </c>
      <c r="B348" s="44">
        <v>367</v>
      </c>
      <c r="C348" s="36" t="s">
        <v>442</v>
      </c>
      <c r="D348" s="94">
        <v>121546</v>
      </c>
      <c r="E348" s="94">
        <v>111896</v>
      </c>
      <c r="F348" s="11"/>
    </row>
    <row r="349" spans="1:6" x14ac:dyDescent="0.25">
      <c r="A349" s="35" t="s">
        <v>756</v>
      </c>
      <c r="B349" s="44">
        <v>383</v>
      </c>
      <c r="C349" s="36" t="s">
        <v>103</v>
      </c>
      <c r="D349" s="94">
        <v>51260</v>
      </c>
      <c r="E349" s="94">
        <v>37557</v>
      </c>
      <c r="F349" s="11"/>
    </row>
    <row r="350" spans="1:6" x14ac:dyDescent="0.25">
      <c r="A350" s="35" t="s">
        <v>62</v>
      </c>
      <c r="B350" s="44">
        <v>420</v>
      </c>
      <c r="C350" s="36" t="s">
        <v>207</v>
      </c>
      <c r="D350" s="94">
        <v>272927</v>
      </c>
      <c r="E350" s="94">
        <v>65509</v>
      </c>
      <c r="F350" s="11"/>
    </row>
    <row r="351" spans="1:6" x14ac:dyDescent="0.25">
      <c r="A351" s="35" t="s">
        <v>62</v>
      </c>
      <c r="B351" s="44">
        <v>420</v>
      </c>
      <c r="C351" s="36" t="s">
        <v>208</v>
      </c>
      <c r="D351" s="94">
        <v>20717</v>
      </c>
      <c r="E351" s="94">
        <v>17229</v>
      </c>
      <c r="F351" s="11"/>
    </row>
    <row r="352" spans="1:6" x14ac:dyDescent="0.25">
      <c r="A352" s="35" t="s">
        <v>212</v>
      </c>
      <c r="B352" s="44">
        <v>430</v>
      </c>
      <c r="C352" s="36" t="s">
        <v>226</v>
      </c>
      <c r="D352" s="94">
        <v>4102931</v>
      </c>
      <c r="E352" s="94">
        <v>670496</v>
      </c>
      <c r="F352" s="11"/>
    </row>
    <row r="353" spans="1:6" x14ac:dyDescent="0.25">
      <c r="A353" s="35" t="s">
        <v>212</v>
      </c>
      <c r="B353" s="44">
        <v>430</v>
      </c>
      <c r="C353" s="36" t="s">
        <v>227</v>
      </c>
      <c r="D353" s="94">
        <v>488164</v>
      </c>
      <c r="E353" s="94">
        <v>184683</v>
      </c>
      <c r="F353" s="11"/>
    </row>
    <row r="354" spans="1:6" x14ac:dyDescent="0.25">
      <c r="A354" s="35" t="s">
        <v>69</v>
      </c>
      <c r="B354" s="44">
        <v>449</v>
      </c>
      <c r="C354" s="36" t="s">
        <v>207</v>
      </c>
      <c r="D354" s="94">
        <v>123903</v>
      </c>
      <c r="E354" s="94">
        <v>15555</v>
      </c>
      <c r="F354" s="95"/>
    </row>
    <row r="355" spans="1:6" x14ac:dyDescent="0.25">
      <c r="A355" s="35" t="s">
        <v>441</v>
      </c>
      <c r="B355" s="44">
        <v>486</v>
      </c>
      <c r="C355" s="36" t="s">
        <v>109</v>
      </c>
      <c r="D355" s="94">
        <v>470020</v>
      </c>
      <c r="E355" s="94">
        <v>78747</v>
      </c>
      <c r="F355" s="95"/>
    </row>
    <row r="356" spans="1:6" x14ac:dyDescent="0.25">
      <c r="A356" s="35" t="s">
        <v>136</v>
      </c>
      <c r="B356" s="44">
        <v>486</v>
      </c>
      <c r="C356" s="36" t="s">
        <v>205</v>
      </c>
      <c r="D356" s="94">
        <v>338890</v>
      </c>
      <c r="E356" s="94">
        <v>76328</v>
      </c>
      <c r="F356" s="95"/>
    </row>
    <row r="357" spans="1:6" x14ac:dyDescent="0.25">
      <c r="A357" s="35" t="s">
        <v>62</v>
      </c>
      <c r="B357" s="44">
        <v>495</v>
      </c>
      <c r="C357" s="36" t="s">
        <v>297</v>
      </c>
      <c r="D357" s="94">
        <v>222107</v>
      </c>
      <c r="E357" s="94">
        <v>92376</v>
      </c>
      <c r="F357" s="95"/>
    </row>
    <row r="358" spans="1:6" x14ac:dyDescent="0.25">
      <c r="A358" s="35" t="s">
        <v>62</v>
      </c>
      <c r="B358" s="44">
        <v>495</v>
      </c>
      <c r="C358" s="36" t="s">
        <v>298</v>
      </c>
      <c r="D358" s="94">
        <v>0</v>
      </c>
      <c r="E358" s="94">
        <v>14078</v>
      </c>
      <c r="F358" s="95"/>
    </row>
    <row r="359" spans="1:6" x14ac:dyDescent="0.25">
      <c r="A359" s="35" t="s">
        <v>62</v>
      </c>
      <c r="B359" s="44">
        <v>495</v>
      </c>
      <c r="C359" s="36" t="s">
        <v>299</v>
      </c>
      <c r="D359" s="94">
        <v>0</v>
      </c>
      <c r="E359" s="94">
        <v>9042</v>
      </c>
      <c r="F359" s="95"/>
    </row>
    <row r="360" spans="1:6" x14ac:dyDescent="0.25">
      <c r="A360" s="35" t="s">
        <v>62</v>
      </c>
      <c r="B360" s="44">
        <v>495</v>
      </c>
      <c r="C360" s="36" t="s">
        <v>300</v>
      </c>
      <c r="D360" s="94">
        <v>0</v>
      </c>
      <c r="E360" s="94">
        <v>7969</v>
      </c>
      <c r="F360" s="95"/>
    </row>
    <row r="361" spans="1:6" x14ac:dyDescent="0.25">
      <c r="A361" s="35" t="s">
        <v>62</v>
      </c>
      <c r="B361" s="44">
        <v>495</v>
      </c>
      <c r="C361" s="57" t="s">
        <v>302</v>
      </c>
      <c r="D361" s="94">
        <v>0</v>
      </c>
      <c r="E361" s="94">
        <v>10324</v>
      </c>
      <c r="F361" s="95"/>
    </row>
    <row r="362" spans="1:6" x14ac:dyDescent="0.25">
      <c r="A362" s="35" t="s">
        <v>62</v>
      </c>
      <c r="B362" s="44">
        <v>495</v>
      </c>
      <c r="C362" s="36" t="s">
        <v>52</v>
      </c>
      <c r="D362" s="94">
        <v>197852</v>
      </c>
      <c r="E362" s="94">
        <v>81871</v>
      </c>
      <c r="F362" s="95"/>
    </row>
    <row r="363" spans="1:6" x14ac:dyDescent="0.25">
      <c r="A363" s="35" t="s">
        <v>62</v>
      </c>
      <c r="B363" s="44">
        <v>495</v>
      </c>
      <c r="C363" s="36" t="s">
        <v>444</v>
      </c>
      <c r="D363" s="94">
        <v>0</v>
      </c>
      <c r="E363" s="94">
        <v>14834</v>
      </c>
      <c r="F363" s="95"/>
    </row>
    <row r="364" spans="1:6" x14ac:dyDescent="0.25">
      <c r="A364" s="35" t="s">
        <v>62</v>
      </c>
      <c r="B364" s="44">
        <v>495</v>
      </c>
      <c r="C364" s="36" t="s">
        <v>757</v>
      </c>
      <c r="D364" s="94">
        <v>0</v>
      </c>
      <c r="E364" s="94">
        <v>5630</v>
      </c>
      <c r="F364" s="95"/>
    </row>
    <row r="365" spans="1:6" x14ac:dyDescent="0.25">
      <c r="A365" s="35" t="s">
        <v>62</v>
      </c>
      <c r="B365" s="44">
        <v>495</v>
      </c>
      <c r="C365" s="36" t="s">
        <v>758</v>
      </c>
      <c r="D365" s="94">
        <v>0</v>
      </c>
      <c r="E365" s="94">
        <v>2948</v>
      </c>
      <c r="F365" s="95"/>
    </row>
    <row r="366" spans="1:6" x14ac:dyDescent="0.25">
      <c r="A366" s="35" t="s">
        <v>62</v>
      </c>
      <c r="B366" s="44">
        <v>495</v>
      </c>
      <c r="C366" s="36" t="s">
        <v>759</v>
      </c>
      <c r="D366" s="94">
        <v>0</v>
      </c>
      <c r="E366" s="94">
        <v>6579</v>
      </c>
      <c r="F366" s="95"/>
    </row>
    <row r="367" spans="1:6" x14ac:dyDescent="0.25">
      <c r="A367" s="35" t="s">
        <v>332</v>
      </c>
      <c r="B367" s="44">
        <v>495</v>
      </c>
      <c r="C367" s="36" t="s">
        <v>445</v>
      </c>
      <c r="D367" s="94">
        <v>158829</v>
      </c>
      <c r="E367" s="94">
        <v>89104</v>
      </c>
      <c r="F367" s="95"/>
    </row>
    <row r="368" spans="1:6" x14ac:dyDescent="0.25">
      <c r="A368" s="35" t="s">
        <v>332</v>
      </c>
      <c r="B368" s="44">
        <v>495</v>
      </c>
      <c r="C368" s="36" t="s">
        <v>446</v>
      </c>
      <c r="D368" s="94">
        <v>0</v>
      </c>
      <c r="E368" s="94">
        <v>10577</v>
      </c>
      <c r="F368" s="95"/>
    </row>
    <row r="369" spans="1:12" x14ac:dyDescent="0.25">
      <c r="A369" s="35" t="s">
        <v>332</v>
      </c>
      <c r="B369" s="44">
        <v>495</v>
      </c>
      <c r="C369" s="36" t="s">
        <v>760</v>
      </c>
      <c r="D369" s="94">
        <v>0</v>
      </c>
      <c r="E369" s="94">
        <v>3408</v>
      </c>
      <c r="F369" s="95"/>
    </row>
    <row r="370" spans="1:12" x14ac:dyDescent="0.25">
      <c r="A370" s="35" t="s">
        <v>332</v>
      </c>
      <c r="B370" s="44">
        <v>495</v>
      </c>
      <c r="C370" s="36" t="s">
        <v>761</v>
      </c>
      <c r="D370" s="94">
        <v>0</v>
      </c>
      <c r="E370" s="94">
        <v>1770</v>
      </c>
      <c r="F370" s="95"/>
    </row>
    <row r="371" spans="1:12" x14ac:dyDescent="0.25">
      <c r="A371" s="35" t="s">
        <v>332</v>
      </c>
      <c r="B371" s="44">
        <v>495</v>
      </c>
      <c r="C371" s="36" t="s">
        <v>762</v>
      </c>
      <c r="D371" s="94">
        <v>0</v>
      </c>
      <c r="E371" s="94">
        <v>2655</v>
      </c>
      <c r="F371" s="95"/>
    </row>
    <row r="372" spans="1:12" x14ac:dyDescent="0.25">
      <c r="A372" s="35" t="s">
        <v>332</v>
      </c>
      <c r="B372" s="44">
        <v>510</v>
      </c>
      <c r="C372" s="36" t="s">
        <v>260</v>
      </c>
      <c r="D372" s="94">
        <v>400347</v>
      </c>
      <c r="E372" s="94">
        <v>144706</v>
      </c>
      <c r="F372" s="95"/>
    </row>
    <row r="373" spans="1:12" x14ac:dyDescent="0.25">
      <c r="A373" s="35" t="s">
        <v>332</v>
      </c>
      <c r="B373" s="44">
        <v>510</v>
      </c>
      <c r="C373" s="36" t="s">
        <v>263</v>
      </c>
      <c r="D373" s="94">
        <v>58222</v>
      </c>
      <c r="E373" s="94">
        <v>23572</v>
      </c>
      <c r="F373" s="95"/>
    </row>
    <row r="374" spans="1:12" x14ac:dyDescent="0.25">
      <c r="A374" s="35" t="s">
        <v>230</v>
      </c>
      <c r="B374" s="44">
        <v>511</v>
      </c>
      <c r="C374" s="36" t="s">
        <v>276</v>
      </c>
      <c r="D374" s="94">
        <v>0</v>
      </c>
      <c r="E374" s="94">
        <v>188263</v>
      </c>
      <c r="F374" s="95"/>
    </row>
    <row r="375" spans="1:12" x14ac:dyDescent="0.25">
      <c r="A375" s="35" t="s">
        <v>258</v>
      </c>
      <c r="B375" s="44">
        <v>511</v>
      </c>
      <c r="C375" s="36" t="s">
        <v>277</v>
      </c>
      <c r="D375" s="94">
        <v>0</v>
      </c>
      <c r="E375" s="94">
        <v>64577</v>
      </c>
      <c r="F375" s="95"/>
    </row>
    <row r="376" spans="1:12" x14ac:dyDescent="0.25">
      <c r="A376" s="35" t="s">
        <v>332</v>
      </c>
      <c r="B376" s="44">
        <v>582</v>
      </c>
      <c r="C376" s="36" t="s">
        <v>353</v>
      </c>
      <c r="D376" s="94">
        <v>295246</v>
      </c>
      <c r="E376" s="94">
        <v>164940</v>
      </c>
      <c r="F376" s="95"/>
    </row>
    <row r="377" spans="1:12" x14ac:dyDescent="0.25">
      <c r="A377" s="35" t="s">
        <v>332</v>
      </c>
      <c r="B377" s="44">
        <v>582</v>
      </c>
      <c r="C377" s="36" t="s">
        <v>354</v>
      </c>
      <c r="D377" s="94">
        <v>8579</v>
      </c>
      <c r="E377" s="94">
        <v>9795</v>
      </c>
      <c r="F377" s="95"/>
    </row>
    <row r="378" spans="1:12" x14ac:dyDescent="0.25">
      <c r="A378" s="35" t="s">
        <v>264</v>
      </c>
      <c r="B378" s="44">
        <v>602</v>
      </c>
      <c r="C378" s="36" t="s">
        <v>371</v>
      </c>
      <c r="D378" s="94">
        <v>0</v>
      </c>
      <c r="E378" s="94">
        <v>506246</v>
      </c>
      <c r="F378" s="95"/>
    </row>
    <row r="379" spans="1:12" x14ac:dyDescent="0.25">
      <c r="A379" s="35" t="s">
        <v>264</v>
      </c>
      <c r="B379" s="44">
        <v>614</v>
      </c>
      <c r="C379" s="36" t="s">
        <v>380</v>
      </c>
      <c r="D379" s="94">
        <v>0</v>
      </c>
      <c r="E379" s="94">
        <v>214221</v>
      </c>
      <c r="F379" s="95"/>
    </row>
    <row r="380" spans="1:12" x14ac:dyDescent="0.25">
      <c r="A380" s="35"/>
      <c r="B380" s="44"/>
      <c r="C380" s="36"/>
      <c r="D380" s="94"/>
      <c r="E380" s="94"/>
      <c r="F380" s="95"/>
    </row>
    <row r="381" spans="1:12" x14ac:dyDescent="0.25">
      <c r="A381" s="96" t="s">
        <v>447</v>
      </c>
      <c r="B381" s="60"/>
      <c r="C381" s="61"/>
      <c r="D381" s="59">
        <v>10235796</v>
      </c>
      <c r="E381" s="59">
        <v>4469970</v>
      </c>
      <c r="F381" s="59">
        <v>0</v>
      </c>
    </row>
    <row r="383" spans="1:12" x14ac:dyDescent="0.25">
      <c r="A383" s="8" t="s">
        <v>448</v>
      </c>
      <c r="B383" s="79"/>
      <c r="C383" s="79"/>
      <c r="D383" s="6"/>
      <c r="E383" s="6"/>
      <c r="F383" s="97"/>
      <c r="G383" s="97"/>
      <c r="H383" s="6"/>
      <c r="I383" s="6"/>
      <c r="J383" s="6"/>
      <c r="K383" s="6"/>
      <c r="L383" s="98"/>
    </row>
    <row r="384" spans="1:12" x14ac:dyDescent="0.25">
      <c r="A384" s="1" t="s">
        <v>428</v>
      </c>
      <c r="B384" s="79"/>
      <c r="C384" s="79"/>
      <c r="D384" s="6"/>
      <c r="E384" s="6"/>
      <c r="F384" s="97"/>
      <c r="G384" s="97"/>
      <c r="H384" s="6"/>
      <c r="I384" s="6"/>
      <c r="J384" s="6"/>
      <c r="K384" s="6"/>
      <c r="L384" s="98"/>
    </row>
    <row r="385" spans="1:12" x14ac:dyDescent="0.25">
      <c r="A385" s="83" t="s">
        <v>755</v>
      </c>
      <c r="B385" s="6"/>
      <c r="C385" s="6"/>
      <c r="D385" s="6"/>
      <c r="E385" s="6"/>
      <c r="F385" s="97"/>
      <c r="G385" s="97"/>
      <c r="H385" s="6"/>
      <c r="I385" s="6"/>
      <c r="J385" s="6"/>
      <c r="K385" s="6"/>
      <c r="L385" s="98"/>
    </row>
    <row r="386" spans="1:12" x14ac:dyDescent="0.25">
      <c r="A386" s="11"/>
      <c r="B386" s="11"/>
      <c r="C386" s="11"/>
      <c r="D386" s="11"/>
      <c r="E386" s="11"/>
      <c r="F386" s="99"/>
      <c r="G386" s="99"/>
      <c r="H386" s="11"/>
      <c r="I386" s="11"/>
      <c r="J386" s="11"/>
      <c r="K386" s="11"/>
      <c r="L386" s="98"/>
    </row>
    <row r="387" spans="1:12" x14ac:dyDescent="0.25">
      <c r="A387" s="84"/>
      <c r="B387" s="85" t="s">
        <v>449</v>
      </c>
      <c r="C387" s="85"/>
      <c r="D387" s="85"/>
      <c r="E387" s="100"/>
      <c r="F387" s="85" t="s">
        <v>450</v>
      </c>
      <c r="G387" s="85" t="s">
        <v>451</v>
      </c>
      <c r="H387" s="85" t="s">
        <v>452</v>
      </c>
      <c r="I387" s="85" t="s">
        <v>14</v>
      </c>
      <c r="J387" s="85" t="s">
        <v>452</v>
      </c>
      <c r="K387" s="85" t="s">
        <v>453</v>
      </c>
      <c r="L387" s="85" t="s">
        <v>454</v>
      </c>
    </row>
    <row r="388" spans="1:12" x14ac:dyDescent="0.25">
      <c r="A388" s="88" t="s">
        <v>455</v>
      </c>
      <c r="B388" s="89" t="s">
        <v>456</v>
      </c>
      <c r="C388" s="89" t="s">
        <v>457</v>
      </c>
      <c r="D388" s="89" t="s">
        <v>5</v>
      </c>
      <c r="E388" s="89" t="s">
        <v>7</v>
      </c>
      <c r="F388" s="89" t="s">
        <v>15</v>
      </c>
      <c r="G388" s="89" t="s">
        <v>458</v>
      </c>
      <c r="H388" s="89" t="s">
        <v>459</v>
      </c>
      <c r="I388" s="89" t="s">
        <v>460</v>
      </c>
      <c r="J388" s="89" t="s">
        <v>461</v>
      </c>
      <c r="K388" s="89" t="s">
        <v>462</v>
      </c>
      <c r="L388" s="89" t="s">
        <v>463</v>
      </c>
    </row>
    <row r="389" spans="1:12" x14ac:dyDescent="0.25">
      <c r="A389" s="88" t="s">
        <v>435</v>
      </c>
      <c r="B389" s="89" t="s">
        <v>464</v>
      </c>
      <c r="C389" s="89" t="s">
        <v>465</v>
      </c>
      <c r="D389" s="89" t="s">
        <v>466</v>
      </c>
      <c r="E389" s="21"/>
      <c r="F389" s="89" t="s">
        <v>467</v>
      </c>
      <c r="G389" s="89" t="s">
        <v>468</v>
      </c>
      <c r="H389" s="89" t="s">
        <v>469</v>
      </c>
      <c r="I389" s="89" t="s">
        <v>470</v>
      </c>
      <c r="J389" s="89" t="s">
        <v>22</v>
      </c>
      <c r="K389" s="101" t="s">
        <v>22</v>
      </c>
      <c r="L389" s="101" t="s">
        <v>471</v>
      </c>
    </row>
    <row r="390" spans="1:12" x14ac:dyDescent="0.25">
      <c r="A390" s="91"/>
      <c r="B390" s="92" t="s">
        <v>472</v>
      </c>
      <c r="C390" s="92"/>
      <c r="D390" s="92"/>
      <c r="E390" s="31"/>
      <c r="F390" s="102"/>
      <c r="G390" s="102"/>
      <c r="H390" s="92"/>
      <c r="I390" s="92" t="s">
        <v>35</v>
      </c>
      <c r="J390" s="92"/>
      <c r="K390" s="103"/>
      <c r="L390" s="103" t="s">
        <v>473</v>
      </c>
    </row>
    <row r="391" spans="1:12" x14ac:dyDescent="0.25">
      <c r="A391" s="11"/>
      <c r="B391" s="11"/>
      <c r="C391" s="11"/>
      <c r="D391" s="11"/>
      <c r="E391" s="11"/>
      <c r="F391" s="99"/>
      <c r="G391" s="99"/>
      <c r="H391" s="11"/>
      <c r="I391" s="11"/>
      <c r="J391" s="11"/>
      <c r="K391" s="11"/>
      <c r="L391" s="98"/>
    </row>
    <row r="392" spans="1:12" x14ac:dyDescent="0.25">
      <c r="A392" s="35" t="s">
        <v>258</v>
      </c>
      <c r="B392" s="35" t="s">
        <v>763</v>
      </c>
      <c r="C392" s="6" t="s">
        <v>764</v>
      </c>
      <c r="D392" s="44">
        <v>658</v>
      </c>
      <c r="E392" s="36" t="s">
        <v>751</v>
      </c>
      <c r="F392" s="104">
        <v>40634</v>
      </c>
      <c r="G392" s="36" t="s">
        <v>232</v>
      </c>
      <c r="H392" s="105">
        <v>10000000000</v>
      </c>
      <c r="I392" s="105">
        <v>10053071</v>
      </c>
      <c r="J392" s="105">
        <v>9890326</v>
      </c>
      <c r="K392" s="105"/>
      <c r="L392" s="98">
        <v>7.4300000000000005E-2</v>
      </c>
    </row>
    <row r="393" spans="1:12" x14ac:dyDescent="0.25">
      <c r="A393" s="35"/>
      <c r="B393" s="35"/>
      <c r="C393" s="6"/>
      <c r="D393" s="44"/>
      <c r="E393" s="36"/>
      <c r="F393" s="104"/>
      <c r="G393" s="36"/>
      <c r="H393" s="105"/>
      <c r="I393" s="105"/>
      <c r="J393" s="105"/>
      <c r="K393" s="105"/>
      <c r="L393" s="98"/>
    </row>
    <row r="394" spans="1:12" x14ac:dyDescent="0.25">
      <c r="A394" s="106" t="s">
        <v>447</v>
      </c>
      <c r="B394" s="61"/>
      <c r="C394" s="61"/>
      <c r="D394" s="61"/>
      <c r="E394" s="61"/>
      <c r="F394" s="107"/>
      <c r="G394" s="107"/>
      <c r="H394" s="59"/>
      <c r="I394" s="63">
        <v>10053071</v>
      </c>
      <c r="J394" s="63">
        <v>9890326</v>
      </c>
      <c r="K394" s="63">
        <v>0</v>
      </c>
      <c r="L394" s="59"/>
    </row>
    <row r="395" spans="1:12" x14ac:dyDescent="0.25">
      <c r="A395" s="108"/>
      <c r="B395" s="6"/>
      <c r="C395" s="6"/>
      <c r="D395" s="6"/>
      <c r="E395" s="6"/>
      <c r="F395" s="97"/>
      <c r="G395" s="97"/>
      <c r="H395" s="66"/>
      <c r="I395" s="66"/>
      <c r="J395" s="66"/>
      <c r="K395" s="66"/>
      <c r="L395" s="98"/>
    </row>
    <row r="396" spans="1:12" x14ac:dyDescent="0.25">
      <c r="A396" s="109" t="s">
        <v>475</v>
      </c>
      <c r="B396" s="6"/>
      <c r="C396" s="6"/>
      <c r="D396" s="6"/>
      <c r="E396" s="6"/>
      <c r="F396" s="97"/>
      <c r="G396" s="97"/>
      <c r="H396" s="81"/>
      <c r="I396" s="81"/>
      <c r="J396" s="81"/>
      <c r="K396" s="81"/>
      <c r="L396" s="98"/>
    </row>
    <row r="397" spans="1:12" x14ac:dyDescent="0.25">
      <c r="A397" s="72" t="s">
        <v>476</v>
      </c>
      <c r="B397" s="6"/>
      <c r="C397" s="6"/>
      <c r="D397" s="6"/>
      <c r="E397" s="74"/>
      <c r="F397" s="110"/>
      <c r="G397" s="111"/>
      <c r="H397" s="81"/>
      <c r="I397" s="81"/>
      <c r="J397" s="81"/>
      <c r="K397" s="81"/>
      <c r="L397" s="98"/>
    </row>
    <row r="398" spans="1:12" x14ac:dyDescent="0.25">
      <c r="A398" s="72" t="s">
        <v>477</v>
      </c>
      <c r="B398" s="6"/>
      <c r="C398" s="6"/>
      <c r="D398" s="6"/>
      <c r="E398" s="6"/>
      <c r="F398" s="97"/>
      <c r="G398" s="97"/>
      <c r="H398" s="6"/>
      <c r="I398" s="6"/>
      <c r="J398" s="6"/>
      <c r="K398" s="6"/>
      <c r="L398" s="98"/>
    </row>
    <row r="399" spans="1:12" x14ac:dyDescent="0.25">
      <c r="A399" s="112"/>
      <c r="B399" s="6"/>
      <c r="C399" s="6"/>
      <c r="D399" s="6"/>
      <c r="E399" s="6"/>
      <c r="F399" s="97"/>
      <c r="G399" s="97"/>
      <c r="H399" s="81"/>
      <c r="I399" s="81"/>
      <c r="J399" s="81"/>
      <c r="K399" s="81"/>
      <c r="L399" s="98"/>
    </row>
    <row r="401" spans="1:6" x14ac:dyDescent="0.25">
      <c r="A401" s="113"/>
      <c r="B401" s="113"/>
      <c r="C401" s="114"/>
      <c r="D401" s="114"/>
      <c r="E401" s="114"/>
      <c r="F401" s="114"/>
    </row>
    <row r="402" spans="1:6" x14ac:dyDescent="0.25">
      <c r="A402" s="115" t="s">
        <v>478</v>
      </c>
      <c r="B402" s="116"/>
      <c r="C402" s="116"/>
      <c r="D402" s="116"/>
      <c r="E402" s="116"/>
      <c r="F402" s="117"/>
    </row>
    <row r="403" spans="1:6" ht="52.5" x14ac:dyDescent="0.25">
      <c r="A403" s="118" t="s">
        <v>479</v>
      </c>
      <c r="B403" s="119" t="s">
        <v>480</v>
      </c>
      <c r="C403" s="119" t="s">
        <v>481</v>
      </c>
      <c r="D403" s="120" t="s">
        <v>482</v>
      </c>
      <c r="E403" s="119" t="s">
        <v>483</v>
      </c>
      <c r="F403" s="121" t="s">
        <v>484</v>
      </c>
    </row>
    <row r="404" spans="1:6" ht="135" x14ac:dyDescent="0.25">
      <c r="A404" s="122">
        <v>193</v>
      </c>
      <c r="B404" s="123" t="s">
        <v>37</v>
      </c>
      <c r="C404" s="123" t="s">
        <v>485</v>
      </c>
      <c r="D404" s="123" t="s">
        <v>486</v>
      </c>
      <c r="E404" s="124" t="s">
        <v>487</v>
      </c>
      <c r="F404" s="124" t="s">
        <v>488</v>
      </c>
    </row>
    <row r="405" spans="1:6" ht="135" x14ac:dyDescent="0.25">
      <c r="A405" s="125">
        <v>199</v>
      </c>
      <c r="B405" s="126" t="s">
        <v>42</v>
      </c>
      <c r="C405" s="126" t="s">
        <v>485</v>
      </c>
      <c r="D405" s="126" t="s">
        <v>486</v>
      </c>
      <c r="E405" s="127" t="s">
        <v>487</v>
      </c>
      <c r="F405" s="127" t="s">
        <v>489</v>
      </c>
    </row>
    <row r="406" spans="1:6" ht="191.25" x14ac:dyDescent="0.25">
      <c r="A406" s="122">
        <v>202</v>
      </c>
      <c r="B406" s="123" t="s">
        <v>45</v>
      </c>
      <c r="C406" s="123" t="s">
        <v>485</v>
      </c>
      <c r="D406" s="123" t="s">
        <v>486</v>
      </c>
      <c r="E406" s="124" t="s">
        <v>490</v>
      </c>
      <c r="F406" s="124" t="s">
        <v>491</v>
      </c>
    </row>
    <row r="407" spans="1:6" ht="56.25" x14ac:dyDescent="0.25">
      <c r="A407" s="125">
        <v>211</v>
      </c>
      <c r="B407" s="126" t="s">
        <v>50</v>
      </c>
      <c r="C407" s="126" t="s">
        <v>492</v>
      </c>
      <c r="D407" s="126" t="s">
        <v>486</v>
      </c>
      <c r="E407" s="126" t="s">
        <v>493</v>
      </c>
      <c r="F407" s="126" t="s">
        <v>494</v>
      </c>
    </row>
    <row r="408" spans="1:6" ht="67.5" x14ac:dyDescent="0.25">
      <c r="A408" s="122">
        <v>221</v>
      </c>
      <c r="B408" s="123" t="s">
        <v>55</v>
      </c>
      <c r="C408" s="123" t="s">
        <v>492</v>
      </c>
      <c r="D408" s="123" t="s">
        <v>495</v>
      </c>
      <c r="E408" s="126" t="s">
        <v>496</v>
      </c>
      <c r="F408" s="126" t="s">
        <v>497</v>
      </c>
    </row>
    <row r="409" spans="1:6" ht="45" x14ac:dyDescent="0.25">
      <c r="A409" s="125">
        <v>225</v>
      </c>
      <c r="B409" s="126" t="s">
        <v>63</v>
      </c>
      <c r="C409" s="126" t="s">
        <v>498</v>
      </c>
      <c r="D409" s="126" t="s">
        <v>499</v>
      </c>
      <c r="E409" s="126" t="s">
        <v>500</v>
      </c>
      <c r="F409" s="126" t="s">
        <v>501</v>
      </c>
    </row>
    <row r="410" spans="1:6" ht="22.5" x14ac:dyDescent="0.25">
      <c r="A410" s="122">
        <v>226</v>
      </c>
      <c r="B410" s="123" t="s">
        <v>502</v>
      </c>
      <c r="C410" s="123" t="s">
        <v>492</v>
      </c>
      <c r="D410" s="123" t="s">
        <v>486</v>
      </c>
      <c r="E410" s="123" t="s">
        <v>503</v>
      </c>
      <c r="F410" s="123" t="s">
        <v>504</v>
      </c>
    </row>
    <row r="411" spans="1:6" ht="22.5" x14ac:dyDescent="0.25">
      <c r="A411" s="125">
        <v>228</v>
      </c>
      <c r="B411" s="126" t="s">
        <v>68</v>
      </c>
      <c r="C411" s="126" t="s">
        <v>498</v>
      </c>
      <c r="D411" s="126" t="s">
        <v>499</v>
      </c>
      <c r="E411" s="126" t="s">
        <v>505</v>
      </c>
      <c r="F411" s="126" t="s">
        <v>505</v>
      </c>
    </row>
    <row r="412" spans="1:6" ht="45" x14ac:dyDescent="0.25">
      <c r="A412" s="122">
        <v>233</v>
      </c>
      <c r="B412" s="123" t="s">
        <v>506</v>
      </c>
      <c r="C412" s="123" t="s">
        <v>492</v>
      </c>
      <c r="D412" s="123" t="s">
        <v>507</v>
      </c>
      <c r="E412" s="126" t="s">
        <v>508</v>
      </c>
      <c r="F412" s="126" t="s">
        <v>509</v>
      </c>
    </row>
    <row r="413" spans="1:6" ht="90" x14ac:dyDescent="0.25">
      <c r="A413" s="125">
        <v>236</v>
      </c>
      <c r="B413" s="126" t="s">
        <v>70</v>
      </c>
      <c r="C413" s="126" t="s">
        <v>485</v>
      </c>
      <c r="D413" s="126" t="s">
        <v>499</v>
      </c>
      <c r="E413" s="126" t="s">
        <v>510</v>
      </c>
      <c r="F413" s="126" t="s">
        <v>511</v>
      </c>
    </row>
    <row r="414" spans="1:6" ht="33.75" x14ac:dyDescent="0.25">
      <c r="A414" s="122">
        <v>239</v>
      </c>
      <c r="B414" s="123" t="s">
        <v>75</v>
      </c>
      <c r="C414" s="123" t="s">
        <v>512</v>
      </c>
      <c r="D414" s="123" t="s">
        <v>486</v>
      </c>
      <c r="E414" s="123" t="s">
        <v>513</v>
      </c>
      <c r="F414" s="123" t="s">
        <v>513</v>
      </c>
    </row>
    <row r="415" spans="1:6" ht="22.5" x14ac:dyDescent="0.25">
      <c r="A415" s="125">
        <v>243</v>
      </c>
      <c r="B415" s="126" t="s">
        <v>514</v>
      </c>
      <c r="C415" s="126" t="s">
        <v>512</v>
      </c>
      <c r="D415" s="126" t="s">
        <v>486</v>
      </c>
      <c r="E415" s="126" t="s">
        <v>515</v>
      </c>
      <c r="F415" s="126" t="s">
        <v>515</v>
      </c>
    </row>
    <row r="416" spans="1:6" ht="101.25" x14ac:dyDescent="0.25">
      <c r="A416" s="122">
        <v>245</v>
      </c>
      <c r="B416" s="123" t="s">
        <v>78</v>
      </c>
      <c r="C416" s="123" t="s">
        <v>492</v>
      </c>
      <c r="D416" s="123" t="s">
        <v>495</v>
      </c>
      <c r="E416" s="126" t="s">
        <v>516</v>
      </c>
      <c r="F416" s="126" t="s">
        <v>517</v>
      </c>
    </row>
    <row r="417" spans="1:6" ht="101.25" x14ac:dyDescent="0.25">
      <c r="A417" s="125">
        <v>247</v>
      </c>
      <c r="B417" s="126" t="s">
        <v>83</v>
      </c>
      <c r="C417" s="126" t="s">
        <v>492</v>
      </c>
      <c r="D417" s="126" t="s">
        <v>495</v>
      </c>
      <c r="E417" s="126" t="s">
        <v>518</v>
      </c>
      <c r="F417" s="126" t="s">
        <v>519</v>
      </c>
    </row>
    <row r="418" spans="1:6" ht="33.75" x14ac:dyDescent="0.25">
      <c r="A418" s="122">
        <v>262</v>
      </c>
      <c r="B418" s="123" t="s">
        <v>88</v>
      </c>
      <c r="C418" s="123" t="s">
        <v>520</v>
      </c>
      <c r="D418" s="123" t="s">
        <v>486</v>
      </c>
      <c r="E418" s="123" t="s">
        <v>521</v>
      </c>
      <c r="F418" s="123" t="s">
        <v>521</v>
      </c>
    </row>
    <row r="419" spans="1:6" ht="78.75" x14ac:dyDescent="0.25">
      <c r="A419" s="125">
        <v>265</v>
      </c>
      <c r="B419" s="126" t="s">
        <v>522</v>
      </c>
      <c r="C419" s="126" t="s">
        <v>523</v>
      </c>
      <c r="D419" s="126" t="s">
        <v>495</v>
      </c>
      <c r="E419" s="126" t="s">
        <v>524</v>
      </c>
      <c r="F419" s="126" t="s">
        <v>525</v>
      </c>
    </row>
    <row r="420" spans="1:6" ht="22.5" x14ac:dyDescent="0.25">
      <c r="A420" s="122">
        <v>270</v>
      </c>
      <c r="B420" s="123" t="s">
        <v>95</v>
      </c>
      <c r="C420" s="123" t="s">
        <v>498</v>
      </c>
      <c r="D420" s="123" t="s">
        <v>499</v>
      </c>
      <c r="E420" s="123" t="s">
        <v>505</v>
      </c>
      <c r="F420" s="123" t="s">
        <v>505</v>
      </c>
    </row>
    <row r="421" spans="1:6" ht="101.25" x14ac:dyDescent="0.25">
      <c r="A421" s="125">
        <v>271</v>
      </c>
      <c r="B421" s="126" t="s">
        <v>97</v>
      </c>
      <c r="C421" s="126" t="s">
        <v>526</v>
      </c>
      <c r="D421" s="126" t="s">
        <v>495</v>
      </c>
      <c r="E421" s="126" t="s">
        <v>527</v>
      </c>
      <c r="F421" s="126" t="s">
        <v>528</v>
      </c>
    </row>
    <row r="422" spans="1:6" ht="33.75" x14ac:dyDescent="0.25">
      <c r="A422" s="122">
        <v>278</v>
      </c>
      <c r="B422" s="123" t="s">
        <v>529</v>
      </c>
      <c r="C422" s="123" t="s">
        <v>530</v>
      </c>
      <c r="D422" s="123" t="s">
        <v>486</v>
      </c>
      <c r="E422" s="123" t="s">
        <v>531</v>
      </c>
      <c r="F422" s="123" t="s">
        <v>531</v>
      </c>
    </row>
    <row r="423" spans="1:6" ht="33.75" x14ac:dyDescent="0.25">
      <c r="A423" s="125">
        <v>280</v>
      </c>
      <c r="B423" s="126" t="s">
        <v>532</v>
      </c>
      <c r="C423" s="126" t="s">
        <v>492</v>
      </c>
      <c r="D423" s="126" t="s">
        <v>533</v>
      </c>
      <c r="E423" s="126" t="s">
        <v>534</v>
      </c>
      <c r="F423" s="126" t="s">
        <v>535</v>
      </c>
    </row>
    <row r="424" spans="1:6" ht="90" x14ac:dyDescent="0.25">
      <c r="A424" s="122">
        <v>282</v>
      </c>
      <c r="B424" s="123" t="s">
        <v>102</v>
      </c>
      <c r="C424" s="123" t="s">
        <v>526</v>
      </c>
      <c r="D424" s="123" t="s">
        <v>495</v>
      </c>
      <c r="E424" s="126" t="s">
        <v>536</v>
      </c>
      <c r="F424" s="126" t="s">
        <v>537</v>
      </c>
    </row>
    <row r="425" spans="1:6" ht="78.75" x14ac:dyDescent="0.25">
      <c r="A425" s="125">
        <v>283</v>
      </c>
      <c r="B425" s="126" t="s">
        <v>108</v>
      </c>
      <c r="C425" s="126" t="s">
        <v>485</v>
      </c>
      <c r="D425" s="126" t="s">
        <v>499</v>
      </c>
      <c r="E425" s="126" t="s">
        <v>538</v>
      </c>
      <c r="F425" s="126" t="s">
        <v>539</v>
      </c>
    </row>
    <row r="426" spans="1:6" x14ac:dyDescent="0.25">
      <c r="A426" s="122">
        <v>290</v>
      </c>
      <c r="B426" s="123" t="s">
        <v>540</v>
      </c>
      <c r="C426" s="123" t="s">
        <v>526</v>
      </c>
      <c r="D426" s="123" t="s">
        <v>541</v>
      </c>
      <c r="E426" s="123"/>
      <c r="F426" s="123" t="s">
        <v>542</v>
      </c>
    </row>
    <row r="427" spans="1:6" ht="112.5" x14ac:dyDescent="0.25">
      <c r="A427" s="125">
        <v>294</v>
      </c>
      <c r="B427" s="126" t="s">
        <v>112</v>
      </c>
      <c r="C427" s="126" t="s">
        <v>492</v>
      </c>
      <c r="D427" s="126" t="s">
        <v>495</v>
      </c>
      <c r="E427" s="127" t="s">
        <v>543</v>
      </c>
      <c r="F427" s="127" t="s">
        <v>544</v>
      </c>
    </row>
    <row r="428" spans="1:6" ht="45" x14ac:dyDescent="0.25">
      <c r="A428" s="122">
        <v>295</v>
      </c>
      <c r="B428" s="123" t="s">
        <v>545</v>
      </c>
      <c r="C428" s="123" t="s">
        <v>526</v>
      </c>
      <c r="D428" s="123" t="s">
        <v>546</v>
      </c>
      <c r="E428" s="123" t="s">
        <v>547</v>
      </c>
      <c r="F428" s="123" t="s">
        <v>547</v>
      </c>
    </row>
    <row r="429" spans="1:6" x14ac:dyDescent="0.25">
      <c r="A429" s="125">
        <v>299</v>
      </c>
      <c r="B429" s="126" t="s">
        <v>548</v>
      </c>
      <c r="C429" s="126" t="s">
        <v>526</v>
      </c>
      <c r="D429" s="126" t="s">
        <v>541</v>
      </c>
      <c r="E429" s="126"/>
      <c r="F429" s="126" t="s">
        <v>542</v>
      </c>
    </row>
    <row r="430" spans="1:6" ht="56.25" x14ac:dyDescent="0.25">
      <c r="A430" s="122">
        <v>300</v>
      </c>
      <c r="B430" s="123" t="s">
        <v>117</v>
      </c>
      <c r="C430" s="123" t="s">
        <v>523</v>
      </c>
      <c r="D430" s="123" t="s">
        <v>499</v>
      </c>
      <c r="E430" s="123" t="s">
        <v>549</v>
      </c>
      <c r="F430" s="123" t="s">
        <v>550</v>
      </c>
    </row>
    <row r="431" spans="1:6" ht="45" x14ac:dyDescent="0.25">
      <c r="A431" s="125">
        <v>304</v>
      </c>
      <c r="B431" s="126" t="s">
        <v>551</v>
      </c>
      <c r="C431" s="126" t="s">
        <v>520</v>
      </c>
      <c r="D431" s="126" t="s">
        <v>552</v>
      </c>
      <c r="E431" s="126" t="s">
        <v>553</v>
      </c>
      <c r="F431" s="126" t="s">
        <v>554</v>
      </c>
    </row>
    <row r="432" spans="1:6" ht="33.75" x14ac:dyDescent="0.25">
      <c r="A432" s="125" t="s">
        <v>555</v>
      </c>
      <c r="B432" s="126" t="s">
        <v>556</v>
      </c>
      <c r="C432" s="126" t="s">
        <v>492</v>
      </c>
      <c r="D432" s="126" t="s">
        <v>557</v>
      </c>
      <c r="E432" s="126" t="s">
        <v>558</v>
      </c>
      <c r="F432" s="126" t="s">
        <v>559</v>
      </c>
    </row>
    <row r="433" spans="1:6" ht="56.25" x14ac:dyDescent="0.25">
      <c r="A433" s="122">
        <v>311</v>
      </c>
      <c r="B433" s="123" t="s">
        <v>560</v>
      </c>
      <c r="C433" s="123" t="s">
        <v>520</v>
      </c>
      <c r="D433" s="123" t="s">
        <v>561</v>
      </c>
      <c r="E433" s="123" t="s">
        <v>562</v>
      </c>
      <c r="F433" s="123" t="s">
        <v>563</v>
      </c>
    </row>
    <row r="434" spans="1:6" ht="33.75" x14ac:dyDescent="0.25">
      <c r="A434" s="125">
        <v>312</v>
      </c>
      <c r="B434" s="126" t="s">
        <v>564</v>
      </c>
      <c r="C434" s="126" t="s">
        <v>565</v>
      </c>
      <c r="D434" s="126" t="s">
        <v>486</v>
      </c>
      <c r="E434" s="126" t="s">
        <v>566</v>
      </c>
      <c r="F434" s="126" t="s">
        <v>566</v>
      </c>
    </row>
    <row r="435" spans="1:6" ht="123.75" x14ac:dyDescent="0.25">
      <c r="A435" s="122">
        <v>313</v>
      </c>
      <c r="B435" s="123" t="s">
        <v>567</v>
      </c>
      <c r="C435" s="123" t="s">
        <v>568</v>
      </c>
      <c r="D435" s="123" t="s">
        <v>569</v>
      </c>
      <c r="E435" s="126" t="s">
        <v>570</v>
      </c>
      <c r="F435" s="123" t="s">
        <v>571</v>
      </c>
    </row>
    <row r="436" spans="1:6" ht="33.75" x14ac:dyDescent="0.25">
      <c r="A436" s="125">
        <v>315</v>
      </c>
      <c r="B436" s="126" t="s">
        <v>572</v>
      </c>
      <c r="C436" s="126" t="s">
        <v>573</v>
      </c>
      <c r="D436" s="126" t="s">
        <v>574</v>
      </c>
      <c r="E436" s="126"/>
      <c r="F436" s="126" t="s">
        <v>542</v>
      </c>
    </row>
    <row r="437" spans="1:6" x14ac:dyDescent="0.25">
      <c r="A437" s="122">
        <v>316</v>
      </c>
      <c r="B437" s="123" t="s">
        <v>572</v>
      </c>
      <c r="C437" s="123" t="s">
        <v>526</v>
      </c>
      <c r="D437" s="123" t="s">
        <v>541</v>
      </c>
      <c r="E437" s="123"/>
      <c r="F437" s="123" t="s">
        <v>542</v>
      </c>
    </row>
    <row r="438" spans="1:6" ht="22.5" x14ac:dyDescent="0.25">
      <c r="A438" s="125">
        <v>319</v>
      </c>
      <c r="B438" s="126" t="s">
        <v>122</v>
      </c>
      <c r="C438" s="126" t="s">
        <v>498</v>
      </c>
      <c r="D438" s="126" t="s">
        <v>499</v>
      </c>
      <c r="E438" s="126" t="s">
        <v>505</v>
      </c>
      <c r="F438" s="126" t="s">
        <v>505</v>
      </c>
    </row>
    <row r="439" spans="1:6" ht="112.5" x14ac:dyDescent="0.25">
      <c r="A439" s="122">
        <v>322</v>
      </c>
      <c r="B439" s="123" t="s">
        <v>124</v>
      </c>
      <c r="C439" s="123" t="s">
        <v>526</v>
      </c>
      <c r="D439" s="123" t="s">
        <v>495</v>
      </c>
      <c r="E439" s="126" t="s">
        <v>575</v>
      </c>
      <c r="F439" s="126" t="s">
        <v>517</v>
      </c>
    </row>
    <row r="440" spans="1:6" ht="67.5" x14ac:dyDescent="0.25">
      <c r="A440" s="125">
        <v>323</v>
      </c>
      <c r="B440" s="126" t="s">
        <v>576</v>
      </c>
      <c r="C440" s="126" t="s">
        <v>565</v>
      </c>
      <c r="D440" s="126" t="s">
        <v>577</v>
      </c>
      <c r="E440" s="126" t="s">
        <v>578</v>
      </c>
      <c r="F440" s="126" t="s">
        <v>579</v>
      </c>
    </row>
    <row r="441" spans="1:6" ht="22.5" x14ac:dyDescent="0.25">
      <c r="A441" s="122">
        <v>330</v>
      </c>
      <c r="B441" s="123" t="s">
        <v>133</v>
      </c>
      <c r="C441" s="123" t="s">
        <v>523</v>
      </c>
      <c r="D441" s="123" t="s">
        <v>580</v>
      </c>
      <c r="E441" s="123" t="s">
        <v>581</v>
      </c>
      <c r="F441" s="123" t="s">
        <v>581</v>
      </c>
    </row>
    <row r="442" spans="1:6" ht="33.75" x14ac:dyDescent="0.25">
      <c r="A442" s="125">
        <v>331</v>
      </c>
      <c r="B442" s="126" t="s">
        <v>582</v>
      </c>
      <c r="C442" s="126" t="s">
        <v>573</v>
      </c>
      <c r="D442" s="126" t="s">
        <v>583</v>
      </c>
      <c r="E442" s="126" t="s">
        <v>584</v>
      </c>
      <c r="F442" s="126" t="s">
        <v>585</v>
      </c>
    </row>
    <row r="443" spans="1:6" ht="45" x14ac:dyDescent="0.25">
      <c r="A443" s="125">
        <v>332</v>
      </c>
      <c r="B443" s="126" t="s">
        <v>582</v>
      </c>
      <c r="C443" s="126" t="s">
        <v>586</v>
      </c>
      <c r="D443" s="126" t="s">
        <v>587</v>
      </c>
      <c r="E443" s="126" t="s">
        <v>588</v>
      </c>
      <c r="F443" s="126" t="s">
        <v>589</v>
      </c>
    </row>
    <row r="444" spans="1:6" ht="33.75" x14ac:dyDescent="0.25">
      <c r="A444" s="122" t="s">
        <v>590</v>
      </c>
      <c r="B444" s="123" t="s">
        <v>591</v>
      </c>
      <c r="C444" s="123" t="s">
        <v>492</v>
      </c>
      <c r="D444" s="123" t="s">
        <v>557</v>
      </c>
      <c r="E444" s="123" t="s">
        <v>558</v>
      </c>
      <c r="F444" s="123" t="s">
        <v>559</v>
      </c>
    </row>
    <row r="445" spans="1:6" ht="22.5" x14ac:dyDescent="0.25">
      <c r="A445" s="125" t="s">
        <v>592</v>
      </c>
      <c r="B445" s="126" t="s">
        <v>137</v>
      </c>
      <c r="C445" s="126" t="s">
        <v>593</v>
      </c>
      <c r="D445" s="126" t="s">
        <v>499</v>
      </c>
      <c r="E445" s="126" t="s">
        <v>594</v>
      </c>
      <c r="F445" s="126" t="s">
        <v>594</v>
      </c>
    </row>
    <row r="446" spans="1:6" ht="33.75" x14ac:dyDescent="0.25">
      <c r="A446" s="122">
        <v>338</v>
      </c>
      <c r="B446" s="123" t="s">
        <v>595</v>
      </c>
      <c r="C446" s="123" t="s">
        <v>520</v>
      </c>
      <c r="D446" s="123" t="s">
        <v>486</v>
      </c>
      <c r="E446" s="126" t="s">
        <v>596</v>
      </c>
      <c r="F446" s="126" t="s">
        <v>596</v>
      </c>
    </row>
    <row r="447" spans="1:6" ht="67.5" x14ac:dyDescent="0.25">
      <c r="A447" s="125">
        <v>341</v>
      </c>
      <c r="B447" s="126" t="s">
        <v>148</v>
      </c>
      <c r="C447" s="126" t="s">
        <v>498</v>
      </c>
      <c r="D447" s="126" t="s">
        <v>486</v>
      </c>
      <c r="E447" s="126" t="s">
        <v>597</v>
      </c>
      <c r="F447" s="126" t="s">
        <v>597</v>
      </c>
    </row>
    <row r="448" spans="1:6" ht="45" x14ac:dyDescent="0.25">
      <c r="A448" s="122">
        <v>342</v>
      </c>
      <c r="B448" s="123" t="s">
        <v>598</v>
      </c>
      <c r="C448" s="123" t="s">
        <v>526</v>
      </c>
      <c r="D448" s="123" t="s">
        <v>599</v>
      </c>
      <c r="E448" s="126" t="s">
        <v>547</v>
      </c>
      <c r="F448" s="123" t="s">
        <v>547</v>
      </c>
    </row>
    <row r="449" spans="1:6" ht="56.25" x14ac:dyDescent="0.25">
      <c r="A449" s="125">
        <v>346</v>
      </c>
      <c r="B449" s="126" t="s">
        <v>600</v>
      </c>
      <c r="C449" s="126" t="s">
        <v>520</v>
      </c>
      <c r="D449" s="126" t="s">
        <v>561</v>
      </c>
      <c r="E449" s="126" t="s">
        <v>601</v>
      </c>
      <c r="F449" s="126" t="s">
        <v>563</v>
      </c>
    </row>
    <row r="450" spans="1:6" ht="56.25" x14ac:dyDescent="0.25">
      <c r="A450" s="122" t="s">
        <v>602</v>
      </c>
      <c r="B450" s="123" t="s">
        <v>152</v>
      </c>
      <c r="C450" s="123" t="s">
        <v>526</v>
      </c>
      <c r="D450" s="126" t="s">
        <v>495</v>
      </c>
      <c r="E450" s="126" t="s">
        <v>603</v>
      </c>
      <c r="F450" s="126" t="s">
        <v>603</v>
      </c>
    </row>
    <row r="451" spans="1:6" ht="56.25" x14ac:dyDescent="0.25">
      <c r="A451" s="125">
        <v>354</v>
      </c>
      <c r="B451" s="126" t="s">
        <v>604</v>
      </c>
      <c r="C451" s="126" t="s">
        <v>573</v>
      </c>
      <c r="D451" s="126" t="s">
        <v>605</v>
      </c>
      <c r="E451" s="126" t="s">
        <v>606</v>
      </c>
      <c r="F451" s="126" t="s">
        <v>606</v>
      </c>
    </row>
    <row r="452" spans="1:6" ht="33.75" x14ac:dyDescent="0.25">
      <c r="A452" s="122">
        <v>361</v>
      </c>
      <c r="B452" s="123" t="s">
        <v>607</v>
      </c>
      <c r="C452" s="123" t="s">
        <v>565</v>
      </c>
      <c r="D452" s="123" t="s">
        <v>486</v>
      </c>
      <c r="E452" s="123" t="s">
        <v>566</v>
      </c>
      <c r="F452" s="123" t="s">
        <v>566</v>
      </c>
    </row>
    <row r="453" spans="1:6" ht="33.75" x14ac:dyDescent="0.25">
      <c r="A453" s="125">
        <v>362</v>
      </c>
      <c r="B453" s="126" t="s">
        <v>608</v>
      </c>
      <c r="C453" s="126" t="s">
        <v>492</v>
      </c>
      <c r="D453" s="126" t="s">
        <v>486</v>
      </c>
      <c r="E453" s="126" t="s">
        <v>531</v>
      </c>
      <c r="F453" s="126" t="s">
        <v>531</v>
      </c>
    </row>
    <row r="454" spans="1:6" ht="45" x14ac:dyDescent="0.25">
      <c r="A454" s="122">
        <v>363</v>
      </c>
      <c r="B454" s="123" t="s">
        <v>189</v>
      </c>
      <c r="C454" s="123" t="s">
        <v>526</v>
      </c>
      <c r="D454" s="123" t="s">
        <v>609</v>
      </c>
      <c r="E454" s="126" t="s">
        <v>610</v>
      </c>
      <c r="F454" s="126" t="s">
        <v>610</v>
      </c>
    </row>
    <row r="455" spans="1:6" ht="101.25" x14ac:dyDescent="0.25">
      <c r="A455" s="125" t="s">
        <v>611</v>
      </c>
      <c r="B455" s="126" t="s">
        <v>160</v>
      </c>
      <c r="C455" s="126" t="s">
        <v>526</v>
      </c>
      <c r="D455" s="126" t="s">
        <v>495</v>
      </c>
      <c r="E455" s="126" t="s">
        <v>612</v>
      </c>
      <c r="F455" s="126" t="s">
        <v>517</v>
      </c>
    </row>
    <row r="456" spans="1:6" ht="33.75" x14ac:dyDescent="0.25">
      <c r="A456" s="122">
        <v>365</v>
      </c>
      <c r="B456" s="123" t="s">
        <v>613</v>
      </c>
      <c r="C456" s="123" t="s">
        <v>565</v>
      </c>
      <c r="D456" s="123" t="s">
        <v>614</v>
      </c>
      <c r="E456" s="126" t="s">
        <v>615</v>
      </c>
      <c r="F456" s="126" t="s">
        <v>615</v>
      </c>
    </row>
    <row r="457" spans="1:6" ht="22.5" x14ac:dyDescent="0.25">
      <c r="A457" s="125">
        <v>367</v>
      </c>
      <c r="B457" s="126" t="s">
        <v>193</v>
      </c>
      <c r="C457" s="126" t="s">
        <v>498</v>
      </c>
      <c r="D457" s="126" t="s">
        <v>499</v>
      </c>
      <c r="E457" s="126" t="s">
        <v>505</v>
      </c>
      <c r="F457" s="126" t="s">
        <v>505</v>
      </c>
    </row>
    <row r="458" spans="1:6" ht="56.25" x14ac:dyDescent="0.25">
      <c r="A458" s="122">
        <v>368</v>
      </c>
      <c r="B458" s="123" t="s">
        <v>616</v>
      </c>
      <c r="C458" s="123" t="s">
        <v>520</v>
      </c>
      <c r="D458" s="123" t="s">
        <v>617</v>
      </c>
      <c r="E458" s="126" t="s">
        <v>618</v>
      </c>
      <c r="F458" s="126" t="s">
        <v>619</v>
      </c>
    </row>
    <row r="459" spans="1:6" ht="45" x14ac:dyDescent="0.25">
      <c r="A459" s="125">
        <v>369</v>
      </c>
      <c r="B459" s="126" t="s">
        <v>620</v>
      </c>
      <c r="C459" s="126" t="s">
        <v>565</v>
      </c>
      <c r="D459" s="126" t="s">
        <v>546</v>
      </c>
      <c r="E459" s="126" t="s">
        <v>547</v>
      </c>
      <c r="F459" s="126" t="s">
        <v>547</v>
      </c>
    </row>
    <row r="460" spans="1:6" ht="56.25" x14ac:dyDescent="0.25">
      <c r="A460" s="125">
        <v>373</v>
      </c>
      <c r="B460" s="126" t="s">
        <v>621</v>
      </c>
      <c r="C460" s="126" t="s">
        <v>523</v>
      </c>
      <c r="D460" s="126" t="s">
        <v>622</v>
      </c>
      <c r="E460" s="126" t="s">
        <v>623</v>
      </c>
      <c r="F460" s="126" t="s">
        <v>624</v>
      </c>
    </row>
    <row r="461" spans="1:6" x14ac:dyDescent="0.25">
      <c r="A461" s="125">
        <v>379</v>
      </c>
      <c r="B461" s="126" t="s">
        <v>625</v>
      </c>
      <c r="C461" s="126" t="s">
        <v>526</v>
      </c>
      <c r="D461" s="126" t="s">
        <v>626</v>
      </c>
      <c r="E461" s="126"/>
      <c r="F461" s="126" t="s">
        <v>627</v>
      </c>
    </row>
    <row r="462" spans="1:6" ht="78.75" x14ac:dyDescent="0.25">
      <c r="A462" s="125" t="s">
        <v>628</v>
      </c>
      <c r="B462" s="126" t="s">
        <v>141</v>
      </c>
      <c r="C462" s="126" t="s">
        <v>593</v>
      </c>
      <c r="D462" s="126" t="s">
        <v>495</v>
      </c>
      <c r="E462" s="126" t="s">
        <v>629</v>
      </c>
      <c r="F462" s="126" t="s">
        <v>629</v>
      </c>
    </row>
    <row r="463" spans="1:6" ht="112.5" x14ac:dyDescent="0.25">
      <c r="A463" s="125" t="s">
        <v>630</v>
      </c>
      <c r="B463" s="126" t="s">
        <v>169</v>
      </c>
      <c r="C463" s="126" t="s">
        <v>526</v>
      </c>
      <c r="D463" s="126" t="s">
        <v>499</v>
      </c>
      <c r="E463" s="126" t="s">
        <v>631</v>
      </c>
      <c r="F463" s="126" t="s">
        <v>603</v>
      </c>
    </row>
    <row r="464" spans="1:6" ht="78.75" x14ac:dyDescent="0.25">
      <c r="A464" s="125">
        <v>383</v>
      </c>
      <c r="B464" s="126" t="s">
        <v>632</v>
      </c>
      <c r="C464" s="126" t="s">
        <v>586</v>
      </c>
      <c r="D464" s="126" t="s">
        <v>495</v>
      </c>
      <c r="E464" s="126" t="s">
        <v>633</v>
      </c>
      <c r="F464" s="126" t="s">
        <v>634</v>
      </c>
    </row>
    <row r="465" spans="1:6" ht="112.5" x14ac:dyDescent="0.25">
      <c r="A465" s="125">
        <v>392</v>
      </c>
      <c r="B465" s="126" t="s">
        <v>200</v>
      </c>
      <c r="C465" s="126" t="s">
        <v>485</v>
      </c>
      <c r="D465" s="126" t="s">
        <v>495</v>
      </c>
      <c r="E465" s="126" t="s">
        <v>635</v>
      </c>
      <c r="F465" s="126" t="s">
        <v>636</v>
      </c>
    </row>
    <row r="466" spans="1:6" ht="45" x14ac:dyDescent="0.25">
      <c r="A466" s="125">
        <v>393</v>
      </c>
      <c r="B466" s="126" t="s">
        <v>637</v>
      </c>
      <c r="C466" s="126" t="s">
        <v>526</v>
      </c>
      <c r="D466" s="126" t="s">
        <v>599</v>
      </c>
      <c r="E466" s="126" t="s">
        <v>547</v>
      </c>
      <c r="F466" s="126" t="s">
        <v>547</v>
      </c>
    </row>
    <row r="467" spans="1:6" ht="22.5" x14ac:dyDescent="0.25">
      <c r="A467" s="125">
        <v>396</v>
      </c>
      <c r="B467" s="126" t="s">
        <v>638</v>
      </c>
      <c r="C467" s="126" t="s">
        <v>565</v>
      </c>
      <c r="D467" s="126" t="s">
        <v>639</v>
      </c>
      <c r="E467" s="126" t="s">
        <v>640</v>
      </c>
      <c r="F467" s="126" t="s">
        <v>640</v>
      </c>
    </row>
    <row r="468" spans="1:6" ht="112.5" x14ac:dyDescent="0.25">
      <c r="A468" s="125" t="s">
        <v>641</v>
      </c>
      <c r="B468" s="126" t="s">
        <v>179</v>
      </c>
      <c r="C468" s="126" t="s">
        <v>526</v>
      </c>
      <c r="D468" s="126" t="s">
        <v>499</v>
      </c>
      <c r="E468" s="126" t="s">
        <v>642</v>
      </c>
      <c r="F468" s="126" t="s">
        <v>603</v>
      </c>
    </row>
    <row r="469" spans="1:6" ht="67.5" x14ac:dyDescent="0.25">
      <c r="A469" s="125">
        <v>405</v>
      </c>
      <c r="B469" s="128">
        <v>38393</v>
      </c>
      <c r="C469" s="126" t="s">
        <v>526</v>
      </c>
      <c r="D469" s="126" t="s">
        <v>486</v>
      </c>
      <c r="E469" s="126" t="s">
        <v>643</v>
      </c>
      <c r="F469" s="126" t="s">
        <v>643</v>
      </c>
    </row>
    <row r="470" spans="1:6" ht="45" x14ac:dyDescent="0.25">
      <c r="A470" s="122">
        <v>410</v>
      </c>
      <c r="B470" s="129">
        <v>38454</v>
      </c>
      <c r="C470" s="130" t="s">
        <v>526</v>
      </c>
      <c r="D470" s="130" t="s">
        <v>599</v>
      </c>
      <c r="E470" s="130" t="s">
        <v>547</v>
      </c>
      <c r="F470" s="130" t="s">
        <v>547</v>
      </c>
    </row>
    <row r="471" spans="1:6" ht="45" x14ac:dyDescent="0.25">
      <c r="A471" s="125">
        <v>412</v>
      </c>
      <c r="B471" s="128">
        <v>38470</v>
      </c>
      <c r="C471" s="126" t="s">
        <v>520</v>
      </c>
      <c r="D471" s="126" t="s">
        <v>644</v>
      </c>
      <c r="E471" s="126" t="s">
        <v>645</v>
      </c>
      <c r="F471" s="126" t="s">
        <v>645</v>
      </c>
    </row>
    <row r="472" spans="1:6" ht="22.5" x14ac:dyDescent="0.25">
      <c r="A472" s="125">
        <v>414</v>
      </c>
      <c r="B472" s="128">
        <v>38498</v>
      </c>
      <c r="C472" s="126" t="s">
        <v>565</v>
      </c>
      <c r="D472" s="126" t="s">
        <v>646</v>
      </c>
      <c r="E472" s="126" t="s">
        <v>647</v>
      </c>
      <c r="F472" s="126" t="s">
        <v>647</v>
      </c>
    </row>
    <row r="473" spans="1:6" ht="22.5" x14ac:dyDescent="0.25">
      <c r="A473" s="125">
        <v>420</v>
      </c>
      <c r="B473" s="128">
        <v>38526</v>
      </c>
      <c r="C473" s="126" t="s">
        <v>498</v>
      </c>
      <c r="D473" s="126" t="s">
        <v>486</v>
      </c>
      <c r="E473" s="126" t="s">
        <v>505</v>
      </c>
      <c r="F473" s="126" t="s">
        <v>505</v>
      </c>
    </row>
    <row r="474" spans="1:6" ht="33.75" x14ac:dyDescent="0.25">
      <c r="A474" s="125">
        <v>424</v>
      </c>
      <c r="B474" s="128">
        <v>38553</v>
      </c>
      <c r="C474" s="128" t="s">
        <v>492</v>
      </c>
      <c r="D474" s="123" t="s">
        <v>557</v>
      </c>
      <c r="E474" s="123" t="s">
        <v>558</v>
      </c>
      <c r="F474" s="123" t="s">
        <v>559</v>
      </c>
    </row>
    <row r="475" spans="1:6" ht="22.5" x14ac:dyDescent="0.25">
      <c r="A475" s="125" t="s">
        <v>648</v>
      </c>
      <c r="B475" s="128">
        <v>38559</v>
      </c>
      <c r="C475" s="126" t="s">
        <v>593</v>
      </c>
      <c r="D475" s="126" t="s">
        <v>499</v>
      </c>
      <c r="E475" s="126" t="s">
        <v>649</v>
      </c>
      <c r="F475" s="126" t="s">
        <v>649</v>
      </c>
    </row>
    <row r="476" spans="1:6" ht="33.75" x14ac:dyDescent="0.25">
      <c r="A476" s="125">
        <v>430</v>
      </c>
      <c r="B476" s="128">
        <v>38576</v>
      </c>
      <c r="C476" s="128" t="s">
        <v>492</v>
      </c>
      <c r="D476" s="126" t="s">
        <v>650</v>
      </c>
      <c r="E476" s="126" t="s">
        <v>651</v>
      </c>
      <c r="F476" s="126" t="s">
        <v>559</v>
      </c>
    </row>
    <row r="477" spans="1:6" ht="67.5" x14ac:dyDescent="0.25">
      <c r="A477" s="125">
        <v>436</v>
      </c>
      <c r="B477" s="128">
        <v>38638</v>
      </c>
      <c r="C477" s="126" t="s">
        <v>565</v>
      </c>
      <c r="D477" s="126" t="s">
        <v>577</v>
      </c>
      <c r="E477" s="126" t="s">
        <v>578</v>
      </c>
      <c r="F477" s="126" t="s">
        <v>579</v>
      </c>
    </row>
    <row r="478" spans="1:6" ht="90" x14ac:dyDescent="0.25">
      <c r="A478" s="125" t="s">
        <v>652</v>
      </c>
      <c r="B478" s="128">
        <v>38649</v>
      </c>
      <c r="C478" s="126" t="s">
        <v>526</v>
      </c>
      <c r="D478" s="126" t="s">
        <v>499</v>
      </c>
      <c r="E478" s="126" t="s">
        <v>653</v>
      </c>
      <c r="F478" s="126" t="s">
        <v>603</v>
      </c>
    </row>
    <row r="479" spans="1:6" ht="45" x14ac:dyDescent="0.25">
      <c r="A479" s="125">
        <v>441</v>
      </c>
      <c r="B479" s="128">
        <v>38673</v>
      </c>
      <c r="C479" s="126" t="s">
        <v>565</v>
      </c>
      <c r="D479" s="130" t="s">
        <v>599</v>
      </c>
      <c r="E479" s="130" t="s">
        <v>547</v>
      </c>
      <c r="F479" s="130" t="s">
        <v>547</v>
      </c>
    </row>
    <row r="480" spans="1:6" ht="22.5" x14ac:dyDescent="0.25">
      <c r="A480" s="125">
        <v>442</v>
      </c>
      <c r="B480" s="128">
        <v>38677</v>
      </c>
      <c r="C480" s="126" t="s">
        <v>520</v>
      </c>
      <c r="D480" s="126" t="s">
        <v>654</v>
      </c>
      <c r="E480" s="126" t="s">
        <v>655</v>
      </c>
      <c r="F480" s="126" t="s">
        <v>655</v>
      </c>
    </row>
    <row r="481" spans="1:6" ht="409.5" x14ac:dyDescent="0.25">
      <c r="A481" s="125">
        <v>449</v>
      </c>
      <c r="B481" s="128">
        <v>38716</v>
      </c>
      <c r="C481" s="126" t="s">
        <v>485</v>
      </c>
      <c r="D481" s="126" t="s">
        <v>495</v>
      </c>
      <c r="E481" s="131" t="s">
        <v>656</v>
      </c>
      <c r="F481" s="126" t="s">
        <v>657</v>
      </c>
    </row>
    <row r="482" spans="1:6" ht="56.25" x14ac:dyDescent="0.25">
      <c r="A482" s="125" t="s">
        <v>658</v>
      </c>
      <c r="B482" s="128">
        <v>38734</v>
      </c>
      <c r="C482" s="126" t="s">
        <v>520</v>
      </c>
      <c r="D482" s="126" t="s">
        <v>561</v>
      </c>
      <c r="E482" s="126" t="s">
        <v>601</v>
      </c>
      <c r="F482" s="126" t="s">
        <v>563</v>
      </c>
    </row>
    <row r="483" spans="1:6" ht="22.5" x14ac:dyDescent="0.25">
      <c r="A483" s="125">
        <v>455</v>
      </c>
      <c r="B483" s="128">
        <v>38769</v>
      </c>
      <c r="C483" s="126" t="s">
        <v>659</v>
      </c>
      <c r="D483" s="126" t="s">
        <v>660</v>
      </c>
      <c r="E483" s="126" t="s">
        <v>661</v>
      </c>
      <c r="F483" s="126" t="s">
        <v>661</v>
      </c>
    </row>
    <row r="484" spans="1:6" ht="45" x14ac:dyDescent="0.25">
      <c r="A484" s="125">
        <v>458</v>
      </c>
      <c r="B484" s="128">
        <v>38792</v>
      </c>
      <c r="C484" s="130" t="s">
        <v>662</v>
      </c>
      <c r="D484" s="126" t="s">
        <v>599</v>
      </c>
      <c r="E484" s="130" t="s">
        <v>547</v>
      </c>
      <c r="F484" s="130" t="s">
        <v>547</v>
      </c>
    </row>
    <row r="485" spans="1:6" ht="22.5" x14ac:dyDescent="0.25">
      <c r="A485" s="125">
        <v>460</v>
      </c>
      <c r="B485" s="128">
        <v>38812</v>
      </c>
      <c r="C485" s="126" t="s">
        <v>498</v>
      </c>
      <c r="D485" s="126" t="s">
        <v>499</v>
      </c>
      <c r="E485" s="126" t="s">
        <v>594</v>
      </c>
      <c r="F485" s="126" t="s">
        <v>594</v>
      </c>
    </row>
    <row r="486" spans="1:6" ht="157.5" x14ac:dyDescent="0.25">
      <c r="A486" s="125">
        <v>462</v>
      </c>
      <c r="B486" s="128">
        <v>38818</v>
      </c>
      <c r="C486" s="126" t="s">
        <v>520</v>
      </c>
      <c r="D486" s="126" t="s">
        <v>663</v>
      </c>
      <c r="E486" s="126" t="s">
        <v>664</v>
      </c>
      <c r="F486" s="126" t="s">
        <v>665</v>
      </c>
    </row>
    <row r="487" spans="1:6" ht="22.5" x14ac:dyDescent="0.25">
      <c r="A487" s="125">
        <v>471</v>
      </c>
      <c r="B487" s="128">
        <v>38960</v>
      </c>
      <c r="C487" s="126" t="s">
        <v>520</v>
      </c>
      <c r="D487" s="126" t="s">
        <v>666</v>
      </c>
      <c r="E487" s="126" t="s">
        <v>667</v>
      </c>
      <c r="F487" s="126" t="s">
        <v>667</v>
      </c>
    </row>
    <row r="488" spans="1:6" ht="45" x14ac:dyDescent="0.25">
      <c r="A488" s="125">
        <v>472</v>
      </c>
      <c r="B488" s="128">
        <v>38973</v>
      </c>
      <c r="C488" s="126" t="s">
        <v>593</v>
      </c>
      <c r="D488" s="123" t="s">
        <v>546</v>
      </c>
      <c r="E488" s="123" t="s">
        <v>547</v>
      </c>
      <c r="F488" s="123" t="s">
        <v>547</v>
      </c>
    </row>
    <row r="489" spans="1:6" x14ac:dyDescent="0.25">
      <c r="A489" s="125">
        <v>473</v>
      </c>
      <c r="B489" s="128">
        <v>38986</v>
      </c>
      <c r="C489" s="126" t="s">
        <v>520</v>
      </c>
      <c r="D489" s="126" t="s">
        <v>668</v>
      </c>
      <c r="E489" s="126" t="s">
        <v>669</v>
      </c>
      <c r="F489" s="126" t="s">
        <v>669</v>
      </c>
    </row>
    <row r="490" spans="1:6" ht="45" x14ac:dyDescent="0.25">
      <c r="A490" s="125">
        <v>486</v>
      </c>
      <c r="B490" s="128" t="s">
        <v>283</v>
      </c>
      <c r="C490" s="126" t="s">
        <v>593</v>
      </c>
      <c r="D490" s="126" t="s">
        <v>499</v>
      </c>
      <c r="E490" s="126" t="s">
        <v>670</v>
      </c>
      <c r="F490" s="126" t="s">
        <v>670</v>
      </c>
    </row>
    <row r="491" spans="1:6" ht="90" x14ac:dyDescent="0.25">
      <c r="A491" s="125" t="s">
        <v>671</v>
      </c>
      <c r="B491" s="128" t="s">
        <v>248</v>
      </c>
      <c r="C491" s="126" t="s">
        <v>526</v>
      </c>
      <c r="D491" s="126" t="s">
        <v>499</v>
      </c>
      <c r="E491" s="126" t="s">
        <v>653</v>
      </c>
      <c r="F491" s="126" t="s">
        <v>603</v>
      </c>
    </row>
    <row r="492" spans="1:6" ht="56.25" x14ac:dyDescent="0.25">
      <c r="A492" s="125" t="s">
        <v>672</v>
      </c>
      <c r="B492" s="128" t="s">
        <v>289</v>
      </c>
      <c r="C492" s="126" t="s">
        <v>520</v>
      </c>
      <c r="D492" s="126" t="s">
        <v>617</v>
      </c>
      <c r="E492" s="126" t="s">
        <v>618</v>
      </c>
      <c r="F492" s="126" t="s">
        <v>619</v>
      </c>
    </row>
    <row r="493" spans="1:6" ht="22.5" x14ac:dyDescent="0.25">
      <c r="A493" s="125" t="s">
        <v>673</v>
      </c>
      <c r="B493" s="128" t="s">
        <v>296</v>
      </c>
      <c r="C493" s="126" t="s">
        <v>498</v>
      </c>
      <c r="D493" s="126" t="s">
        <v>499</v>
      </c>
      <c r="E493" s="126" t="s">
        <v>594</v>
      </c>
      <c r="F493" s="126" t="s">
        <v>594</v>
      </c>
    </row>
    <row r="494" spans="1:6" ht="101.25" x14ac:dyDescent="0.25">
      <c r="A494" s="125">
        <v>496</v>
      </c>
      <c r="B494" s="128" t="s">
        <v>325</v>
      </c>
      <c r="C494" s="126" t="s">
        <v>520</v>
      </c>
      <c r="D494" s="126" t="s">
        <v>674</v>
      </c>
      <c r="E494" s="126" t="s">
        <v>675</v>
      </c>
      <c r="F494" s="126" t="s">
        <v>676</v>
      </c>
    </row>
    <row r="495" spans="1:6" ht="56.25" x14ac:dyDescent="0.25">
      <c r="A495" s="125" t="s">
        <v>677</v>
      </c>
      <c r="B495" s="128" t="s">
        <v>678</v>
      </c>
      <c r="C495" s="126" t="s">
        <v>520</v>
      </c>
      <c r="D495" s="126" t="s">
        <v>679</v>
      </c>
      <c r="E495" s="126" t="s">
        <v>562</v>
      </c>
      <c r="F495" s="126" t="s">
        <v>563</v>
      </c>
    </row>
    <row r="496" spans="1:6" ht="56.25" x14ac:dyDescent="0.25">
      <c r="A496" s="125">
        <v>501</v>
      </c>
      <c r="B496" s="128" t="s">
        <v>329</v>
      </c>
      <c r="C496" s="126" t="s">
        <v>485</v>
      </c>
      <c r="D496" s="126" t="s">
        <v>495</v>
      </c>
      <c r="E496" s="126" t="s">
        <v>680</v>
      </c>
      <c r="F496" s="126" t="s">
        <v>657</v>
      </c>
    </row>
    <row r="497" spans="1:6" ht="56.25" x14ac:dyDescent="0.25">
      <c r="A497" s="125" t="s">
        <v>681</v>
      </c>
      <c r="B497" s="128" t="s">
        <v>678</v>
      </c>
      <c r="C497" s="126" t="s">
        <v>520</v>
      </c>
      <c r="D497" s="126" t="s">
        <v>617</v>
      </c>
      <c r="E497" s="126" t="s">
        <v>618</v>
      </c>
      <c r="F497" s="126" t="s">
        <v>619</v>
      </c>
    </row>
    <row r="498" spans="1:6" ht="22.5" x14ac:dyDescent="0.25">
      <c r="A498" s="125">
        <v>510</v>
      </c>
      <c r="B498" s="128" t="s">
        <v>333</v>
      </c>
      <c r="C498" s="126" t="s">
        <v>498</v>
      </c>
      <c r="D498" s="126" t="s">
        <v>499</v>
      </c>
      <c r="E498" s="126" t="s">
        <v>505</v>
      </c>
      <c r="F498" s="126" t="s">
        <v>505</v>
      </c>
    </row>
    <row r="499" spans="1:6" ht="67.5" x14ac:dyDescent="0.25">
      <c r="A499" s="125">
        <v>511</v>
      </c>
      <c r="B499" s="128" t="s">
        <v>339</v>
      </c>
      <c r="C499" s="126" t="s">
        <v>565</v>
      </c>
      <c r="D499" s="126" t="s">
        <v>577</v>
      </c>
      <c r="E499" s="126" t="s">
        <v>578</v>
      </c>
      <c r="F499" s="126" t="s">
        <v>579</v>
      </c>
    </row>
    <row r="500" spans="1:6" ht="33.75" x14ac:dyDescent="0.25">
      <c r="A500" s="125">
        <v>514</v>
      </c>
      <c r="B500" s="128" t="s">
        <v>341</v>
      </c>
      <c r="C500" s="126" t="s">
        <v>565</v>
      </c>
      <c r="D500" s="126" t="s">
        <v>682</v>
      </c>
      <c r="E500" s="126"/>
      <c r="F500" s="126" t="s">
        <v>258</v>
      </c>
    </row>
    <row r="501" spans="1:6" ht="22.5" x14ac:dyDescent="0.25">
      <c r="A501" s="125" t="s">
        <v>683</v>
      </c>
      <c r="B501" s="128" t="s">
        <v>305</v>
      </c>
      <c r="C501" s="126" t="s">
        <v>498</v>
      </c>
      <c r="D501" s="126" t="s">
        <v>499</v>
      </c>
      <c r="E501" s="126" t="s">
        <v>649</v>
      </c>
      <c r="F501" s="126" t="s">
        <v>649</v>
      </c>
    </row>
    <row r="502" spans="1:6" ht="22.5" x14ac:dyDescent="0.25">
      <c r="A502" s="125">
        <v>519</v>
      </c>
      <c r="B502" s="128" t="s">
        <v>346</v>
      </c>
      <c r="C502" s="126" t="s">
        <v>520</v>
      </c>
      <c r="D502" s="126" t="s">
        <v>646</v>
      </c>
      <c r="E502" s="126" t="s">
        <v>647</v>
      </c>
      <c r="F502" s="126" t="s">
        <v>647</v>
      </c>
    </row>
    <row r="503" spans="1:6" ht="45" x14ac:dyDescent="0.25">
      <c r="A503" s="125">
        <v>523</v>
      </c>
      <c r="B503" s="128" t="s">
        <v>286</v>
      </c>
      <c r="C503" s="126" t="s">
        <v>593</v>
      </c>
      <c r="D503" s="126" t="s">
        <v>499</v>
      </c>
      <c r="E503" s="126" t="s">
        <v>670</v>
      </c>
      <c r="F503" s="126" t="s">
        <v>670</v>
      </c>
    </row>
    <row r="504" spans="1:6" ht="101.25" x14ac:dyDescent="0.25">
      <c r="A504" s="125">
        <v>524</v>
      </c>
      <c r="B504" s="128" t="s">
        <v>349</v>
      </c>
      <c r="C504" s="126" t="s">
        <v>520</v>
      </c>
      <c r="D504" s="126" t="s">
        <v>674</v>
      </c>
      <c r="E504" s="126" t="s">
        <v>675</v>
      </c>
      <c r="F504" s="126" t="s">
        <v>676</v>
      </c>
    </row>
    <row r="505" spans="1:6" ht="33.75" x14ac:dyDescent="0.25">
      <c r="A505" s="125">
        <v>536</v>
      </c>
      <c r="B505" s="128" t="s">
        <v>352</v>
      </c>
      <c r="C505" s="126" t="s">
        <v>565</v>
      </c>
      <c r="D505" s="126" t="s">
        <v>499</v>
      </c>
      <c r="E505" s="126" t="s">
        <v>684</v>
      </c>
      <c r="F505" s="126" t="s">
        <v>649</v>
      </c>
    </row>
    <row r="506" spans="1:6" ht="180" x14ac:dyDescent="0.25">
      <c r="A506" s="125">
        <v>554</v>
      </c>
      <c r="B506" s="128" t="s">
        <v>685</v>
      </c>
      <c r="C506" s="126" t="s">
        <v>686</v>
      </c>
      <c r="D506" s="126" t="s">
        <v>687</v>
      </c>
      <c r="E506" s="126" t="s">
        <v>688</v>
      </c>
      <c r="F506" s="126" t="s">
        <v>264</v>
      </c>
    </row>
    <row r="507" spans="1:6" ht="78.75" x14ac:dyDescent="0.25">
      <c r="A507" s="125">
        <v>557</v>
      </c>
      <c r="B507" s="128" t="s">
        <v>359</v>
      </c>
      <c r="C507" s="126" t="s">
        <v>485</v>
      </c>
      <c r="D507" s="126" t="s">
        <v>495</v>
      </c>
      <c r="E507" s="126" t="s">
        <v>689</v>
      </c>
      <c r="F507" s="126" t="s">
        <v>690</v>
      </c>
    </row>
    <row r="508" spans="1:6" ht="33.75" x14ac:dyDescent="0.25">
      <c r="A508" s="125">
        <v>571</v>
      </c>
      <c r="B508" s="128" t="s">
        <v>363</v>
      </c>
      <c r="C508" s="126" t="s">
        <v>520</v>
      </c>
      <c r="D508" s="126" t="s">
        <v>691</v>
      </c>
      <c r="E508" s="126" t="s">
        <v>692</v>
      </c>
      <c r="F508" s="126" t="s">
        <v>692</v>
      </c>
    </row>
    <row r="509" spans="1:6" ht="22.5" x14ac:dyDescent="0.25">
      <c r="A509" s="125">
        <v>582</v>
      </c>
      <c r="B509" s="128" t="s">
        <v>368</v>
      </c>
      <c r="C509" s="126" t="s">
        <v>498</v>
      </c>
      <c r="D509" s="126" t="s">
        <v>499</v>
      </c>
      <c r="E509" s="126" t="s">
        <v>505</v>
      </c>
      <c r="F509" s="126" t="s">
        <v>505</v>
      </c>
    </row>
    <row r="510" spans="1:6" ht="22.5" x14ac:dyDescent="0.25">
      <c r="A510" s="125" t="s">
        <v>693</v>
      </c>
      <c r="B510" s="128" t="s">
        <v>316</v>
      </c>
      <c r="C510" s="126" t="s">
        <v>498</v>
      </c>
      <c r="D510" s="126" t="s">
        <v>499</v>
      </c>
      <c r="E510" s="126" t="s">
        <v>649</v>
      </c>
      <c r="F510" s="126" t="s">
        <v>649</v>
      </c>
    </row>
    <row r="511" spans="1:6" ht="22.5" x14ac:dyDescent="0.25">
      <c r="A511" s="125">
        <v>602</v>
      </c>
      <c r="B511" s="128" t="s">
        <v>370</v>
      </c>
      <c r="C511" s="126" t="s">
        <v>520</v>
      </c>
      <c r="D511" s="126" t="s">
        <v>561</v>
      </c>
      <c r="E511" s="126" t="s">
        <v>694</v>
      </c>
      <c r="F511" s="126" t="s">
        <v>563</v>
      </c>
    </row>
    <row r="512" spans="1:6" ht="22.5" x14ac:dyDescent="0.25">
      <c r="A512" s="125">
        <v>607</v>
      </c>
      <c r="B512" s="128" t="s">
        <v>374</v>
      </c>
      <c r="C512" s="126" t="s">
        <v>565</v>
      </c>
      <c r="D512" s="126" t="s">
        <v>695</v>
      </c>
      <c r="E512" s="126" t="s">
        <v>696</v>
      </c>
      <c r="F512" s="126" t="s">
        <v>696</v>
      </c>
    </row>
    <row r="513" spans="1:6" ht="22.5" x14ac:dyDescent="0.25">
      <c r="A513" s="125">
        <v>612</v>
      </c>
      <c r="B513" s="128" t="s">
        <v>376</v>
      </c>
      <c r="C513" s="126" t="s">
        <v>520</v>
      </c>
      <c r="D513" s="126" t="s">
        <v>697</v>
      </c>
      <c r="E513" s="126" t="s">
        <v>655</v>
      </c>
      <c r="F513" s="126" t="s">
        <v>655</v>
      </c>
    </row>
    <row r="514" spans="1:6" ht="146.25" x14ac:dyDescent="0.25">
      <c r="A514" s="125">
        <v>614</v>
      </c>
      <c r="B514" s="128" t="s">
        <v>379</v>
      </c>
      <c r="C514" s="126" t="s">
        <v>520</v>
      </c>
      <c r="D514" s="126" t="s">
        <v>698</v>
      </c>
      <c r="E514" s="126" t="s">
        <v>699</v>
      </c>
      <c r="F514" s="126" t="s">
        <v>619</v>
      </c>
    </row>
    <row r="515" spans="1:6" ht="33.75" x14ac:dyDescent="0.25">
      <c r="A515" s="125">
        <v>626</v>
      </c>
      <c r="B515" s="128" t="s">
        <v>383</v>
      </c>
      <c r="C515" s="126" t="s">
        <v>492</v>
      </c>
      <c r="D515" s="126" t="s">
        <v>700</v>
      </c>
      <c r="E515" s="126" t="s">
        <v>701</v>
      </c>
      <c r="F515" s="126" t="s">
        <v>559</v>
      </c>
    </row>
    <row r="516" spans="1:6" ht="22.5" x14ac:dyDescent="0.25">
      <c r="A516" s="125">
        <v>628</v>
      </c>
      <c r="B516" s="128" t="s">
        <v>386</v>
      </c>
      <c r="C516" s="126" t="s">
        <v>520</v>
      </c>
      <c r="D516" s="126" t="s">
        <v>702</v>
      </c>
      <c r="E516" s="126" t="s">
        <v>703</v>
      </c>
      <c r="F516" s="126" t="s">
        <v>703</v>
      </c>
    </row>
    <row r="517" spans="1:6" ht="33.75" x14ac:dyDescent="0.25">
      <c r="A517" s="125">
        <v>631</v>
      </c>
      <c r="B517" s="128" t="s">
        <v>389</v>
      </c>
      <c r="C517" s="126" t="s">
        <v>520</v>
      </c>
      <c r="D517" s="126" t="s">
        <v>668</v>
      </c>
      <c r="E517" s="126" t="s">
        <v>704</v>
      </c>
      <c r="F517" s="126" t="s">
        <v>704</v>
      </c>
    </row>
    <row r="518" spans="1:6" ht="33.75" x14ac:dyDescent="0.25">
      <c r="A518" s="125">
        <v>634</v>
      </c>
      <c r="B518" s="128" t="s">
        <v>394</v>
      </c>
      <c r="C518" s="126" t="s">
        <v>565</v>
      </c>
      <c r="D518" s="126" t="s">
        <v>705</v>
      </c>
      <c r="E518" s="126" t="s">
        <v>706</v>
      </c>
      <c r="F518" s="126" t="s">
        <v>258</v>
      </c>
    </row>
    <row r="519" spans="1:6" ht="146.25" x14ac:dyDescent="0.25">
      <c r="A519" s="125">
        <v>657</v>
      </c>
      <c r="B519" s="128" t="s">
        <v>389</v>
      </c>
      <c r="C519" s="126" t="s">
        <v>520</v>
      </c>
      <c r="D519" s="126" t="s">
        <v>698</v>
      </c>
      <c r="E519" s="126" t="s">
        <v>699</v>
      </c>
      <c r="F519" s="126" t="s">
        <v>619</v>
      </c>
    </row>
    <row r="520" spans="1:6" ht="33.75" x14ac:dyDescent="0.25">
      <c r="A520" s="125">
        <v>658</v>
      </c>
      <c r="B520" s="128" t="s">
        <v>750</v>
      </c>
      <c r="C520" s="126" t="s">
        <v>565</v>
      </c>
      <c r="D520" s="126" t="s">
        <v>614</v>
      </c>
      <c r="E520" s="126" t="s">
        <v>615</v>
      </c>
      <c r="F520" s="126" t="s">
        <v>615</v>
      </c>
    </row>
    <row r="521" spans="1:6" x14ac:dyDescent="0.25">
      <c r="A521" s="122"/>
      <c r="B521" s="129"/>
      <c r="C521" s="123"/>
      <c r="D521" s="123"/>
      <c r="E521" s="123"/>
      <c r="F521" s="123"/>
    </row>
    <row r="522" spans="1:6" x14ac:dyDescent="0.25">
      <c r="A522" s="113" t="s">
        <v>707</v>
      </c>
      <c r="B522" s="132" t="s">
        <v>708</v>
      </c>
      <c r="C522" s="114"/>
      <c r="D522" s="114"/>
      <c r="E522" s="124"/>
      <c r="F522" s="114"/>
    </row>
    <row r="523" spans="1:6" x14ac:dyDescent="0.25">
      <c r="A523" s="113" t="s">
        <v>709</v>
      </c>
      <c r="B523" s="114" t="s">
        <v>499</v>
      </c>
      <c r="C523" s="114"/>
      <c r="D523" s="114"/>
      <c r="E523" s="123"/>
      <c r="F523" s="114"/>
    </row>
    <row r="524" spans="1:6" x14ac:dyDescent="0.25">
      <c r="A524" s="113" t="s">
        <v>710</v>
      </c>
      <c r="B524" s="132" t="s">
        <v>486</v>
      </c>
      <c r="C524" s="114"/>
      <c r="D524" s="114"/>
      <c r="E524" s="114"/>
      <c r="F524" s="114"/>
    </row>
    <row r="525" spans="1:6" x14ac:dyDescent="0.25">
      <c r="A525" s="113" t="s">
        <v>711</v>
      </c>
      <c r="B525" s="114" t="s">
        <v>712</v>
      </c>
      <c r="C525" s="114"/>
      <c r="D525" s="114"/>
      <c r="E525" s="114"/>
      <c r="F525" s="114"/>
    </row>
    <row r="526" spans="1:6" x14ac:dyDescent="0.25">
      <c r="A526" s="113" t="s">
        <v>713</v>
      </c>
      <c r="B526" s="114" t="s">
        <v>714</v>
      </c>
      <c r="C526" s="114"/>
      <c r="D526" s="114"/>
      <c r="E526" s="114"/>
      <c r="F526" s="114"/>
    </row>
    <row r="527" spans="1:6" x14ac:dyDescent="0.25">
      <c r="A527" s="113" t="s">
        <v>715</v>
      </c>
      <c r="B527" s="114" t="s">
        <v>716</v>
      </c>
      <c r="C527" s="114"/>
      <c r="D527" s="114"/>
      <c r="E527" s="114"/>
      <c r="F527" s="114"/>
    </row>
    <row r="528" spans="1:6" x14ac:dyDescent="0.25">
      <c r="A528" s="113" t="s">
        <v>717</v>
      </c>
      <c r="B528" s="114" t="s">
        <v>718</v>
      </c>
      <c r="C528" s="114"/>
      <c r="D528" s="114"/>
      <c r="E528" s="114"/>
      <c r="F528" s="114"/>
    </row>
    <row r="529" spans="1:6" x14ac:dyDescent="0.25">
      <c r="A529" s="113" t="s">
        <v>719</v>
      </c>
      <c r="B529" s="114" t="s">
        <v>720</v>
      </c>
      <c r="C529" s="114"/>
      <c r="D529" s="114"/>
      <c r="E529" s="114"/>
      <c r="F529" s="114"/>
    </row>
    <row r="530" spans="1:6" x14ac:dyDescent="0.25">
      <c r="A530" s="113" t="s">
        <v>721</v>
      </c>
      <c r="B530" s="114" t="s">
        <v>722</v>
      </c>
      <c r="C530" s="114"/>
      <c r="D530" s="114"/>
      <c r="E530" s="114"/>
      <c r="F530" s="114"/>
    </row>
    <row r="531" spans="1:6" x14ac:dyDescent="0.25">
      <c r="A531" s="113" t="s">
        <v>723</v>
      </c>
      <c r="B531" s="114" t="s">
        <v>724</v>
      </c>
      <c r="C531" s="114"/>
      <c r="D531" s="114"/>
      <c r="E531" s="114"/>
      <c r="F531" s="114"/>
    </row>
    <row r="532" spans="1:6" x14ac:dyDescent="0.25">
      <c r="A532" s="113"/>
      <c r="B532" s="114"/>
      <c r="C532" s="114"/>
      <c r="D532" s="114"/>
      <c r="E532" s="114"/>
      <c r="F532" s="114"/>
    </row>
    <row r="533" spans="1:6" x14ac:dyDescent="0.25">
      <c r="A533" s="143" t="s">
        <v>725</v>
      </c>
      <c r="B533" s="143"/>
      <c r="C533" s="143"/>
      <c r="D533" s="143"/>
      <c r="E533" s="143"/>
      <c r="F533" s="143"/>
    </row>
    <row r="534" spans="1:6" x14ac:dyDescent="0.25">
      <c r="A534" s="143"/>
      <c r="B534" s="143"/>
      <c r="C534" s="143"/>
      <c r="D534" s="143"/>
      <c r="E534" s="143"/>
      <c r="F534" s="143"/>
    </row>
    <row r="535" spans="1:6" x14ac:dyDescent="0.25">
      <c r="A535" s="143"/>
      <c r="B535" s="143"/>
      <c r="C535" s="143"/>
      <c r="D535" s="143"/>
      <c r="E535" s="143"/>
      <c r="F535" s="143"/>
    </row>
    <row r="536" spans="1:6" x14ac:dyDescent="0.25">
      <c r="A536" s="143"/>
      <c r="B536" s="143"/>
      <c r="C536" s="143"/>
      <c r="D536" s="143"/>
      <c r="E536" s="143"/>
      <c r="F536" s="143"/>
    </row>
  </sheetData>
  <mergeCells count="2">
    <mergeCell ref="J5:K5"/>
    <mergeCell ref="A533:F5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0"/>
  <sheetViews>
    <sheetView workbookViewId="0"/>
  </sheetViews>
  <sheetFormatPr baseColWidth="10" defaultColWidth="11.7109375" defaultRowHeight="12" x14ac:dyDescent="0.15"/>
  <cols>
    <col min="1" max="1" width="37.28515625" style="6" customWidth="1"/>
    <col min="2" max="2" width="11.5703125" style="3" customWidth="1"/>
    <col min="3" max="3" width="9.85546875" style="3" bestFit="1" customWidth="1"/>
    <col min="4" max="4" width="24" style="6" bestFit="1" customWidth="1"/>
    <col min="5" max="5" width="10.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1" width="13" style="6" bestFit="1" customWidth="1"/>
    <col min="12" max="12" width="16.5703125" style="6" bestFit="1" customWidth="1"/>
    <col min="13" max="14" width="16" style="6" bestFit="1" customWidth="1"/>
    <col min="15" max="256" width="11.7109375" style="7"/>
    <col min="257" max="257" width="37.28515625" style="7" customWidth="1"/>
    <col min="258" max="258" width="11.5703125" style="7" customWidth="1"/>
    <col min="259" max="259" width="9.85546875" style="7" bestFit="1" customWidth="1"/>
    <col min="260" max="260" width="7.28515625" style="7" customWidth="1"/>
    <col min="261" max="261" width="10.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1.7109375" style="7" bestFit="1" customWidth="1"/>
    <col min="267" max="267" width="12.28515625" style="7" bestFit="1" customWidth="1"/>
    <col min="268" max="268" width="16.5703125" style="7" bestFit="1" customWidth="1"/>
    <col min="269" max="270" width="16" style="7" bestFit="1" customWidth="1"/>
    <col min="271" max="512" width="11.7109375" style="7"/>
    <col min="513" max="513" width="37.28515625" style="7" customWidth="1"/>
    <col min="514" max="514" width="11.5703125" style="7" customWidth="1"/>
    <col min="515" max="515" width="9.85546875" style="7" bestFit="1" customWidth="1"/>
    <col min="516" max="516" width="7.28515625" style="7" customWidth="1"/>
    <col min="517" max="517" width="10.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1.7109375" style="7" bestFit="1" customWidth="1"/>
    <col min="523" max="523" width="12.28515625" style="7" bestFit="1" customWidth="1"/>
    <col min="524" max="524" width="16.5703125" style="7" bestFit="1" customWidth="1"/>
    <col min="525" max="526" width="16" style="7" bestFit="1" customWidth="1"/>
    <col min="527" max="768" width="11.7109375" style="7"/>
    <col min="769" max="769" width="37.28515625" style="7" customWidth="1"/>
    <col min="770" max="770" width="11.5703125" style="7" customWidth="1"/>
    <col min="771" max="771" width="9.85546875" style="7" bestFit="1" customWidth="1"/>
    <col min="772" max="772" width="7.28515625" style="7" customWidth="1"/>
    <col min="773" max="773" width="10.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1.7109375" style="7" bestFit="1" customWidth="1"/>
    <col min="779" max="779" width="12.28515625" style="7" bestFit="1" customWidth="1"/>
    <col min="780" max="780" width="16.5703125" style="7" bestFit="1" customWidth="1"/>
    <col min="781" max="782" width="16" style="7" bestFit="1" customWidth="1"/>
    <col min="783" max="1024" width="11.7109375" style="7"/>
    <col min="1025" max="1025" width="37.28515625" style="7" customWidth="1"/>
    <col min="1026" max="1026" width="11.5703125" style="7" customWidth="1"/>
    <col min="1027" max="1027" width="9.85546875" style="7" bestFit="1" customWidth="1"/>
    <col min="1028" max="1028" width="7.28515625" style="7" customWidth="1"/>
    <col min="1029" max="1029" width="10.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1.7109375" style="7" bestFit="1" customWidth="1"/>
    <col min="1035" max="1035" width="12.28515625" style="7" bestFit="1" customWidth="1"/>
    <col min="1036" max="1036" width="16.5703125" style="7" bestFit="1" customWidth="1"/>
    <col min="1037" max="1038" width="16" style="7" bestFit="1" customWidth="1"/>
    <col min="1039" max="1280" width="11.7109375" style="7"/>
    <col min="1281" max="1281" width="37.28515625" style="7" customWidth="1"/>
    <col min="1282" max="1282" width="11.5703125" style="7" customWidth="1"/>
    <col min="1283" max="1283" width="9.85546875" style="7" bestFit="1" customWidth="1"/>
    <col min="1284" max="1284" width="7.28515625" style="7" customWidth="1"/>
    <col min="1285" max="1285" width="10.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1.7109375" style="7" bestFit="1" customWidth="1"/>
    <col min="1291" max="1291" width="12.28515625" style="7" bestFit="1" customWidth="1"/>
    <col min="1292" max="1292" width="16.5703125" style="7" bestFit="1" customWidth="1"/>
    <col min="1293" max="1294" width="16" style="7" bestFit="1" customWidth="1"/>
    <col min="1295" max="1536" width="11.7109375" style="7"/>
    <col min="1537" max="1537" width="37.28515625" style="7" customWidth="1"/>
    <col min="1538" max="1538" width="11.5703125" style="7" customWidth="1"/>
    <col min="1539" max="1539" width="9.85546875" style="7" bestFit="1" customWidth="1"/>
    <col min="1540" max="1540" width="7.28515625" style="7" customWidth="1"/>
    <col min="1541" max="1541" width="10.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1.7109375" style="7" bestFit="1" customWidth="1"/>
    <col min="1547" max="1547" width="12.28515625" style="7" bestFit="1" customWidth="1"/>
    <col min="1548" max="1548" width="16.5703125" style="7" bestFit="1" customWidth="1"/>
    <col min="1549" max="1550" width="16" style="7" bestFit="1" customWidth="1"/>
    <col min="1551" max="1792" width="11.7109375" style="7"/>
    <col min="1793" max="1793" width="37.28515625" style="7" customWidth="1"/>
    <col min="1794" max="1794" width="11.5703125" style="7" customWidth="1"/>
    <col min="1795" max="1795" width="9.85546875" style="7" bestFit="1" customWidth="1"/>
    <col min="1796" max="1796" width="7.28515625" style="7" customWidth="1"/>
    <col min="1797" max="1797" width="10.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1.7109375" style="7" bestFit="1" customWidth="1"/>
    <col min="1803" max="1803" width="12.28515625" style="7" bestFit="1" customWidth="1"/>
    <col min="1804" max="1804" width="16.5703125" style="7" bestFit="1" customWidth="1"/>
    <col min="1805" max="1806" width="16" style="7" bestFit="1" customWidth="1"/>
    <col min="1807" max="2048" width="11.7109375" style="7"/>
    <col min="2049" max="2049" width="37.28515625" style="7" customWidth="1"/>
    <col min="2050" max="2050" width="11.5703125" style="7" customWidth="1"/>
    <col min="2051" max="2051" width="9.85546875" style="7" bestFit="1" customWidth="1"/>
    <col min="2052" max="2052" width="7.28515625" style="7" customWidth="1"/>
    <col min="2053" max="2053" width="10.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1.7109375" style="7" bestFit="1" customWidth="1"/>
    <col min="2059" max="2059" width="12.28515625" style="7" bestFit="1" customWidth="1"/>
    <col min="2060" max="2060" width="16.5703125" style="7" bestFit="1" customWidth="1"/>
    <col min="2061" max="2062" width="16" style="7" bestFit="1" customWidth="1"/>
    <col min="2063" max="2304" width="11.7109375" style="7"/>
    <col min="2305" max="2305" width="37.28515625" style="7" customWidth="1"/>
    <col min="2306" max="2306" width="11.5703125" style="7" customWidth="1"/>
    <col min="2307" max="2307" width="9.85546875" style="7" bestFit="1" customWidth="1"/>
    <col min="2308" max="2308" width="7.28515625" style="7" customWidth="1"/>
    <col min="2309" max="2309" width="10.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1.7109375" style="7" bestFit="1" customWidth="1"/>
    <col min="2315" max="2315" width="12.28515625" style="7" bestFit="1" customWidth="1"/>
    <col min="2316" max="2316" width="16.5703125" style="7" bestFit="1" customWidth="1"/>
    <col min="2317" max="2318" width="16" style="7" bestFit="1" customWidth="1"/>
    <col min="2319" max="2560" width="11.7109375" style="7"/>
    <col min="2561" max="2561" width="37.28515625" style="7" customWidth="1"/>
    <col min="2562" max="2562" width="11.5703125" style="7" customWidth="1"/>
    <col min="2563" max="2563" width="9.85546875" style="7" bestFit="1" customWidth="1"/>
    <col min="2564" max="2564" width="7.28515625" style="7" customWidth="1"/>
    <col min="2565" max="2565" width="10.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1.7109375" style="7" bestFit="1" customWidth="1"/>
    <col min="2571" max="2571" width="12.28515625" style="7" bestFit="1" customWidth="1"/>
    <col min="2572" max="2572" width="16.5703125" style="7" bestFit="1" customWidth="1"/>
    <col min="2573" max="2574" width="16" style="7" bestFit="1" customWidth="1"/>
    <col min="2575" max="2816" width="11.7109375" style="7"/>
    <col min="2817" max="2817" width="37.28515625" style="7" customWidth="1"/>
    <col min="2818" max="2818" width="11.5703125" style="7" customWidth="1"/>
    <col min="2819" max="2819" width="9.85546875" style="7" bestFit="1" customWidth="1"/>
    <col min="2820" max="2820" width="7.28515625" style="7" customWidth="1"/>
    <col min="2821" max="2821" width="10.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1.7109375" style="7" bestFit="1" customWidth="1"/>
    <col min="2827" max="2827" width="12.28515625" style="7" bestFit="1" customWidth="1"/>
    <col min="2828" max="2828" width="16.5703125" style="7" bestFit="1" customWidth="1"/>
    <col min="2829" max="2830" width="16" style="7" bestFit="1" customWidth="1"/>
    <col min="2831" max="3072" width="11.7109375" style="7"/>
    <col min="3073" max="3073" width="37.28515625" style="7" customWidth="1"/>
    <col min="3074" max="3074" width="11.5703125" style="7" customWidth="1"/>
    <col min="3075" max="3075" width="9.85546875" style="7" bestFit="1" customWidth="1"/>
    <col min="3076" max="3076" width="7.28515625" style="7" customWidth="1"/>
    <col min="3077" max="3077" width="10.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1.7109375" style="7" bestFit="1" customWidth="1"/>
    <col min="3083" max="3083" width="12.28515625" style="7" bestFit="1" customWidth="1"/>
    <col min="3084" max="3084" width="16.5703125" style="7" bestFit="1" customWidth="1"/>
    <col min="3085" max="3086" width="16" style="7" bestFit="1" customWidth="1"/>
    <col min="3087" max="3328" width="11.7109375" style="7"/>
    <col min="3329" max="3329" width="37.28515625" style="7" customWidth="1"/>
    <col min="3330" max="3330" width="11.5703125" style="7" customWidth="1"/>
    <col min="3331" max="3331" width="9.85546875" style="7" bestFit="1" customWidth="1"/>
    <col min="3332" max="3332" width="7.28515625" style="7" customWidth="1"/>
    <col min="3333" max="3333" width="10.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1.7109375" style="7" bestFit="1" customWidth="1"/>
    <col min="3339" max="3339" width="12.28515625" style="7" bestFit="1" customWidth="1"/>
    <col min="3340" max="3340" width="16.5703125" style="7" bestFit="1" customWidth="1"/>
    <col min="3341" max="3342" width="16" style="7" bestFit="1" customWidth="1"/>
    <col min="3343" max="3584" width="11.7109375" style="7"/>
    <col min="3585" max="3585" width="37.28515625" style="7" customWidth="1"/>
    <col min="3586" max="3586" width="11.5703125" style="7" customWidth="1"/>
    <col min="3587" max="3587" width="9.85546875" style="7" bestFit="1" customWidth="1"/>
    <col min="3588" max="3588" width="7.28515625" style="7" customWidth="1"/>
    <col min="3589" max="3589" width="10.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1.7109375" style="7" bestFit="1" customWidth="1"/>
    <col min="3595" max="3595" width="12.28515625" style="7" bestFit="1" customWidth="1"/>
    <col min="3596" max="3596" width="16.5703125" style="7" bestFit="1" customWidth="1"/>
    <col min="3597" max="3598" width="16" style="7" bestFit="1" customWidth="1"/>
    <col min="3599" max="3840" width="11.7109375" style="7"/>
    <col min="3841" max="3841" width="37.28515625" style="7" customWidth="1"/>
    <col min="3842" max="3842" width="11.5703125" style="7" customWidth="1"/>
    <col min="3843" max="3843" width="9.85546875" style="7" bestFit="1" customWidth="1"/>
    <col min="3844" max="3844" width="7.28515625" style="7" customWidth="1"/>
    <col min="3845" max="3845" width="10.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1.7109375" style="7" bestFit="1" customWidth="1"/>
    <col min="3851" max="3851" width="12.28515625" style="7" bestFit="1" customWidth="1"/>
    <col min="3852" max="3852" width="16.5703125" style="7" bestFit="1" customWidth="1"/>
    <col min="3853" max="3854" width="16" style="7" bestFit="1" customWidth="1"/>
    <col min="3855" max="4096" width="11.7109375" style="7"/>
    <col min="4097" max="4097" width="37.28515625" style="7" customWidth="1"/>
    <col min="4098" max="4098" width="11.5703125" style="7" customWidth="1"/>
    <col min="4099" max="4099" width="9.85546875" style="7" bestFit="1" customWidth="1"/>
    <col min="4100" max="4100" width="7.28515625" style="7" customWidth="1"/>
    <col min="4101" max="4101" width="10.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1.7109375" style="7" bestFit="1" customWidth="1"/>
    <col min="4107" max="4107" width="12.28515625" style="7" bestFit="1" customWidth="1"/>
    <col min="4108" max="4108" width="16.5703125" style="7" bestFit="1" customWidth="1"/>
    <col min="4109" max="4110" width="16" style="7" bestFit="1" customWidth="1"/>
    <col min="4111" max="4352" width="11.7109375" style="7"/>
    <col min="4353" max="4353" width="37.28515625" style="7" customWidth="1"/>
    <col min="4354" max="4354" width="11.5703125" style="7" customWidth="1"/>
    <col min="4355" max="4355" width="9.85546875" style="7" bestFit="1" customWidth="1"/>
    <col min="4356" max="4356" width="7.28515625" style="7" customWidth="1"/>
    <col min="4357" max="4357" width="10.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1.7109375" style="7" bestFit="1" customWidth="1"/>
    <col min="4363" max="4363" width="12.28515625" style="7" bestFit="1" customWidth="1"/>
    <col min="4364" max="4364" width="16.5703125" style="7" bestFit="1" customWidth="1"/>
    <col min="4365" max="4366" width="16" style="7" bestFit="1" customWidth="1"/>
    <col min="4367" max="4608" width="11.7109375" style="7"/>
    <col min="4609" max="4609" width="37.28515625" style="7" customWidth="1"/>
    <col min="4610" max="4610" width="11.5703125" style="7" customWidth="1"/>
    <col min="4611" max="4611" width="9.85546875" style="7" bestFit="1" customWidth="1"/>
    <col min="4612" max="4612" width="7.28515625" style="7" customWidth="1"/>
    <col min="4613" max="4613" width="10.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1.7109375" style="7" bestFit="1" customWidth="1"/>
    <col min="4619" max="4619" width="12.28515625" style="7" bestFit="1" customWidth="1"/>
    <col min="4620" max="4620" width="16.5703125" style="7" bestFit="1" customWidth="1"/>
    <col min="4621" max="4622" width="16" style="7" bestFit="1" customWidth="1"/>
    <col min="4623" max="4864" width="11.7109375" style="7"/>
    <col min="4865" max="4865" width="37.28515625" style="7" customWidth="1"/>
    <col min="4866" max="4866" width="11.5703125" style="7" customWidth="1"/>
    <col min="4867" max="4867" width="9.85546875" style="7" bestFit="1" customWidth="1"/>
    <col min="4868" max="4868" width="7.28515625" style="7" customWidth="1"/>
    <col min="4869" max="4869" width="10.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1.7109375" style="7" bestFit="1" customWidth="1"/>
    <col min="4875" max="4875" width="12.28515625" style="7" bestFit="1" customWidth="1"/>
    <col min="4876" max="4876" width="16.5703125" style="7" bestFit="1" customWidth="1"/>
    <col min="4877" max="4878" width="16" style="7" bestFit="1" customWidth="1"/>
    <col min="4879" max="5120" width="11.7109375" style="7"/>
    <col min="5121" max="5121" width="37.28515625" style="7" customWidth="1"/>
    <col min="5122" max="5122" width="11.5703125" style="7" customWidth="1"/>
    <col min="5123" max="5123" width="9.85546875" style="7" bestFit="1" customWidth="1"/>
    <col min="5124" max="5124" width="7.28515625" style="7" customWidth="1"/>
    <col min="5125" max="5125" width="10.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1.7109375" style="7" bestFit="1" customWidth="1"/>
    <col min="5131" max="5131" width="12.28515625" style="7" bestFit="1" customWidth="1"/>
    <col min="5132" max="5132" width="16.5703125" style="7" bestFit="1" customWidth="1"/>
    <col min="5133" max="5134" width="16" style="7" bestFit="1" customWidth="1"/>
    <col min="5135" max="5376" width="11.7109375" style="7"/>
    <col min="5377" max="5377" width="37.28515625" style="7" customWidth="1"/>
    <col min="5378" max="5378" width="11.5703125" style="7" customWidth="1"/>
    <col min="5379" max="5379" width="9.85546875" style="7" bestFit="1" customWidth="1"/>
    <col min="5380" max="5380" width="7.28515625" style="7" customWidth="1"/>
    <col min="5381" max="5381" width="10.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1.7109375" style="7" bestFit="1" customWidth="1"/>
    <col min="5387" max="5387" width="12.28515625" style="7" bestFit="1" customWidth="1"/>
    <col min="5388" max="5388" width="16.5703125" style="7" bestFit="1" customWidth="1"/>
    <col min="5389" max="5390" width="16" style="7" bestFit="1" customWidth="1"/>
    <col min="5391" max="5632" width="11.7109375" style="7"/>
    <col min="5633" max="5633" width="37.28515625" style="7" customWidth="1"/>
    <col min="5634" max="5634" width="11.5703125" style="7" customWidth="1"/>
    <col min="5635" max="5635" width="9.85546875" style="7" bestFit="1" customWidth="1"/>
    <col min="5636" max="5636" width="7.28515625" style="7" customWidth="1"/>
    <col min="5637" max="5637" width="10.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1.7109375" style="7" bestFit="1" customWidth="1"/>
    <col min="5643" max="5643" width="12.28515625" style="7" bestFit="1" customWidth="1"/>
    <col min="5644" max="5644" width="16.5703125" style="7" bestFit="1" customWidth="1"/>
    <col min="5645" max="5646" width="16" style="7" bestFit="1" customWidth="1"/>
    <col min="5647" max="5888" width="11.7109375" style="7"/>
    <col min="5889" max="5889" width="37.28515625" style="7" customWidth="1"/>
    <col min="5890" max="5890" width="11.5703125" style="7" customWidth="1"/>
    <col min="5891" max="5891" width="9.85546875" style="7" bestFit="1" customWidth="1"/>
    <col min="5892" max="5892" width="7.28515625" style="7" customWidth="1"/>
    <col min="5893" max="5893" width="10.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1.7109375" style="7" bestFit="1" customWidth="1"/>
    <col min="5899" max="5899" width="12.28515625" style="7" bestFit="1" customWidth="1"/>
    <col min="5900" max="5900" width="16.5703125" style="7" bestFit="1" customWidth="1"/>
    <col min="5901" max="5902" width="16" style="7" bestFit="1" customWidth="1"/>
    <col min="5903" max="6144" width="11.7109375" style="7"/>
    <col min="6145" max="6145" width="37.28515625" style="7" customWidth="1"/>
    <col min="6146" max="6146" width="11.5703125" style="7" customWidth="1"/>
    <col min="6147" max="6147" width="9.85546875" style="7" bestFit="1" customWidth="1"/>
    <col min="6148" max="6148" width="7.28515625" style="7" customWidth="1"/>
    <col min="6149" max="6149" width="10.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1.7109375" style="7" bestFit="1" customWidth="1"/>
    <col min="6155" max="6155" width="12.28515625" style="7" bestFit="1" customWidth="1"/>
    <col min="6156" max="6156" width="16.5703125" style="7" bestFit="1" customWidth="1"/>
    <col min="6157" max="6158" width="16" style="7" bestFit="1" customWidth="1"/>
    <col min="6159" max="6400" width="11.7109375" style="7"/>
    <col min="6401" max="6401" width="37.28515625" style="7" customWidth="1"/>
    <col min="6402" max="6402" width="11.5703125" style="7" customWidth="1"/>
    <col min="6403" max="6403" width="9.85546875" style="7" bestFit="1" customWidth="1"/>
    <col min="6404" max="6404" width="7.28515625" style="7" customWidth="1"/>
    <col min="6405" max="6405" width="10.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1.7109375" style="7" bestFit="1" customWidth="1"/>
    <col min="6411" max="6411" width="12.28515625" style="7" bestFit="1" customWidth="1"/>
    <col min="6412" max="6412" width="16.5703125" style="7" bestFit="1" customWidth="1"/>
    <col min="6413" max="6414" width="16" style="7" bestFit="1" customWidth="1"/>
    <col min="6415" max="6656" width="11.7109375" style="7"/>
    <col min="6657" max="6657" width="37.28515625" style="7" customWidth="1"/>
    <col min="6658" max="6658" width="11.5703125" style="7" customWidth="1"/>
    <col min="6659" max="6659" width="9.85546875" style="7" bestFit="1" customWidth="1"/>
    <col min="6660" max="6660" width="7.28515625" style="7" customWidth="1"/>
    <col min="6661" max="6661" width="10.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1.7109375" style="7" bestFit="1" customWidth="1"/>
    <col min="6667" max="6667" width="12.28515625" style="7" bestFit="1" customWidth="1"/>
    <col min="6668" max="6668" width="16.5703125" style="7" bestFit="1" customWidth="1"/>
    <col min="6669" max="6670" width="16" style="7" bestFit="1" customWidth="1"/>
    <col min="6671" max="6912" width="11.7109375" style="7"/>
    <col min="6913" max="6913" width="37.28515625" style="7" customWidth="1"/>
    <col min="6914" max="6914" width="11.5703125" style="7" customWidth="1"/>
    <col min="6915" max="6915" width="9.85546875" style="7" bestFit="1" customWidth="1"/>
    <col min="6916" max="6916" width="7.28515625" style="7" customWidth="1"/>
    <col min="6917" max="6917" width="10.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1.7109375" style="7" bestFit="1" customWidth="1"/>
    <col min="6923" max="6923" width="12.28515625" style="7" bestFit="1" customWidth="1"/>
    <col min="6924" max="6924" width="16.5703125" style="7" bestFit="1" customWidth="1"/>
    <col min="6925" max="6926" width="16" style="7" bestFit="1" customWidth="1"/>
    <col min="6927" max="7168" width="11.7109375" style="7"/>
    <col min="7169" max="7169" width="37.28515625" style="7" customWidth="1"/>
    <col min="7170" max="7170" width="11.5703125" style="7" customWidth="1"/>
    <col min="7171" max="7171" width="9.85546875" style="7" bestFit="1" customWidth="1"/>
    <col min="7172" max="7172" width="7.28515625" style="7" customWidth="1"/>
    <col min="7173" max="7173" width="10.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1.7109375" style="7" bestFit="1" customWidth="1"/>
    <col min="7179" max="7179" width="12.28515625" style="7" bestFit="1" customWidth="1"/>
    <col min="7180" max="7180" width="16.5703125" style="7" bestFit="1" customWidth="1"/>
    <col min="7181" max="7182" width="16" style="7" bestFit="1" customWidth="1"/>
    <col min="7183" max="7424" width="11.7109375" style="7"/>
    <col min="7425" max="7425" width="37.28515625" style="7" customWidth="1"/>
    <col min="7426" max="7426" width="11.5703125" style="7" customWidth="1"/>
    <col min="7427" max="7427" width="9.85546875" style="7" bestFit="1" customWidth="1"/>
    <col min="7428" max="7428" width="7.28515625" style="7" customWidth="1"/>
    <col min="7429" max="7429" width="10.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1.7109375" style="7" bestFit="1" customWidth="1"/>
    <col min="7435" max="7435" width="12.28515625" style="7" bestFit="1" customWidth="1"/>
    <col min="7436" max="7436" width="16.5703125" style="7" bestFit="1" customWidth="1"/>
    <col min="7437" max="7438" width="16" style="7" bestFit="1" customWidth="1"/>
    <col min="7439" max="7680" width="11.7109375" style="7"/>
    <col min="7681" max="7681" width="37.28515625" style="7" customWidth="1"/>
    <col min="7682" max="7682" width="11.5703125" style="7" customWidth="1"/>
    <col min="7683" max="7683" width="9.85546875" style="7" bestFit="1" customWidth="1"/>
    <col min="7684" max="7684" width="7.28515625" style="7" customWidth="1"/>
    <col min="7685" max="7685" width="10.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1.7109375" style="7" bestFit="1" customWidth="1"/>
    <col min="7691" max="7691" width="12.28515625" style="7" bestFit="1" customWidth="1"/>
    <col min="7692" max="7692" width="16.5703125" style="7" bestFit="1" customWidth="1"/>
    <col min="7693" max="7694" width="16" style="7" bestFit="1" customWidth="1"/>
    <col min="7695" max="7936" width="11.7109375" style="7"/>
    <col min="7937" max="7937" width="37.28515625" style="7" customWidth="1"/>
    <col min="7938" max="7938" width="11.5703125" style="7" customWidth="1"/>
    <col min="7939" max="7939" width="9.85546875" style="7" bestFit="1" customWidth="1"/>
    <col min="7940" max="7940" width="7.28515625" style="7" customWidth="1"/>
    <col min="7941" max="7941" width="10.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1.7109375" style="7" bestFit="1" customWidth="1"/>
    <col min="7947" max="7947" width="12.28515625" style="7" bestFit="1" customWidth="1"/>
    <col min="7948" max="7948" width="16.5703125" style="7" bestFit="1" customWidth="1"/>
    <col min="7949" max="7950" width="16" style="7" bestFit="1" customWidth="1"/>
    <col min="7951" max="8192" width="11.7109375" style="7"/>
    <col min="8193" max="8193" width="37.28515625" style="7" customWidth="1"/>
    <col min="8194" max="8194" width="11.5703125" style="7" customWidth="1"/>
    <col min="8195" max="8195" width="9.85546875" style="7" bestFit="1" customWidth="1"/>
    <col min="8196" max="8196" width="7.28515625" style="7" customWidth="1"/>
    <col min="8197" max="8197" width="10.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1.7109375" style="7" bestFit="1" customWidth="1"/>
    <col min="8203" max="8203" width="12.28515625" style="7" bestFit="1" customWidth="1"/>
    <col min="8204" max="8204" width="16.5703125" style="7" bestFit="1" customWidth="1"/>
    <col min="8205" max="8206" width="16" style="7" bestFit="1" customWidth="1"/>
    <col min="8207" max="8448" width="11.7109375" style="7"/>
    <col min="8449" max="8449" width="37.28515625" style="7" customWidth="1"/>
    <col min="8450" max="8450" width="11.5703125" style="7" customWidth="1"/>
    <col min="8451" max="8451" width="9.85546875" style="7" bestFit="1" customWidth="1"/>
    <col min="8452" max="8452" width="7.28515625" style="7" customWidth="1"/>
    <col min="8453" max="8453" width="10.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1.7109375" style="7" bestFit="1" customWidth="1"/>
    <col min="8459" max="8459" width="12.28515625" style="7" bestFit="1" customWidth="1"/>
    <col min="8460" max="8460" width="16.5703125" style="7" bestFit="1" customWidth="1"/>
    <col min="8461" max="8462" width="16" style="7" bestFit="1" customWidth="1"/>
    <col min="8463" max="8704" width="11.7109375" style="7"/>
    <col min="8705" max="8705" width="37.28515625" style="7" customWidth="1"/>
    <col min="8706" max="8706" width="11.5703125" style="7" customWidth="1"/>
    <col min="8707" max="8707" width="9.85546875" style="7" bestFit="1" customWidth="1"/>
    <col min="8708" max="8708" width="7.28515625" style="7" customWidth="1"/>
    <col min="8709" max="8709" width="10.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1.7109375" style="7" bestFit="1" customWidth="1"/>
    <col min="8715" max="8715" width="12.28515625" style="7" bestFit="1" customWidth="1"/>
    <col min="8716" max="8716" width="16.5703125" style="7" bestFit="1" customWidth="1"/>
    <col min="8717" max="8718" width="16" style="7" bestFit="1" customWidth="1"/>
    <col min="8719" max="8960" width="11.7109375" style="7"/>
    <col min="8961" max="8961" width="37.28515625" style="7" customWidth="1"/>
    <col min="8962" max="8962" width="11.5703125" style="7" customWidth="1"/>
    <col min="8963" max="8963" width="9.85546875" style="7" bestFit="1" customWidth="1"/>
    <col min="8964" max="8964" width="7.28515625" style="7" customWidth="1"/>
    <col min="8965" max="8965" width="10.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1.7109375" style="7" bestFit="1" customWidth="1"/>
    <col min="8971" max="8971" width="12.28515625" style="7" bestFit="1" customWidth="1"/>
    <col min="8972" max="8972" width="16.5703125" style="7" bestFit="1" customWidth="1"/>
    <col min="8973" max="8974" width="16" style="7" bestFit="1" customWidth="1"/>
    <col min="8975" max="9216" width="11.7109375" style="7"/>
    <col min="9217" max="9217" width="37.28515625" style="7" customWidth="1"/>
    <col min="9218" max="9218" width="11.5703125" style="7" customWidth="1"/>
    <col min="9219" max="9219" width="9.85546875" style="7" bestFit="1" customWidth="1"/>
    <col min="9220" max="9220" width="7.28515625" style="7" customWidth="1"/>
    <col min="9221" max="9221" width="10.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1.7109375" style="7" bestFit="1" customWidth="1"/>
    <col min="9227" max="9227" width="12.28515625" style="7" bestFit="1" customWidth="1"/>
    <col min="9228" max="9228" width="16.5703125" style="7" bestFit="1" customWidth="1"/>
    <col min="9229" max="9230" width="16" style="7" bestFit="1" customWidth="1"/>
    <col min="9231" max="9472" width="11.7109375" style="7"/>
    <col min="9473" max="9473" width="37.28515625" style="7" customWidth="1"/>
    <col min="9474" max="9474" width="11.5703125" style="7" customWidth="1"/>
    <col min="9475" max="9475" width="9.85546875" style="7" bestFit="1" customWidth="1"/>
    <col min="9476" max="9476" width="7.28515625" style="7" customWidth="1"/>
    <col min="9477" max="9477" width="10.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1.7109375" style="7" bestFit="1" customWidth="1"/>
    <col min="9483" max="9483" width="12.28515625" style="7" bestFit="1" customWidth="1"/>
    <col min="9484" max="9484" width="16.5703125" style="7" bestFit="1" customWidth="1"/>
    <col min="9485" max="9486" width="16" style="7" bestFit="1" customWidth="1"/>
    <col min="9487" max="9728" width="11.7109375" style="7"/>
    <col min="9729" max="9729" width="37.28515625" style="7" customWidth="1"/>
    <col min="9730" max="9730" width="11.5703125" style="7" customWidth="1"/>
    <col min="9731" max="9731" width="9.85546875" style="7" bestFit="1" customWidth="1"/>
    <col min="9732" max="9732" width="7.28515625" style="7" customWidth="1"/>
    <col min="9733" max="9733" width="10.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1.7109375" style="7" bestFit="1" customWidth="1"/>
    <col min="9739" max="9739" width="12.28515625" style="7" bestFit="1" customWidth="1"/>
    <col min="9740" max="9740" width="16.5703125" style="7" bestFit="1" customWidth="1"/>
    <col min="9741" max="9742" width="16" style="7" bestFit="1" customWidth="1"/>
    <col min="9743" max="9984" width="11.7109375" style="7"/>
    <col min="9985" max="9985" width="37.28515625" style="7" customWidth="1"/>
    <col min="9986" max="9986" width="11.5703125" style="7" customWidth="1"/>
    <col min="9987" max="9987" width="9.85546875" style="7" bestFit="1" customWidth="1"/>
    <col min="9988" max="9988" width="7.28515625" style="7" customWidth="1"/>
    <col min="9989" max="9989" width="10.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1.7109375" style="7" bestFit="1" customWidth="1"/>
    <col min="9995" max="9995" width="12.28515625" style="7" bestFit="1" customWidth="1"/>
    <col min="9996" max="9996" width="16.5703125" style="7" bestFit="1" customWidth="1"/>
    <col min="9997" max="9998" width="16" style="7" bestFit="1" customWidth="1"/>
    <col min="9999" max="10240" width="11.7109375" style="7"/>
    <col min="10241" max="10241" width="37.28515625" style="7" customWidth="1"/>
    <col min="10242" max="10242" width="11.5703125" style="7" customWidth="1"/>
    <col min="10243" max="10243" width="9.85546875" style="7" bestFit="1" customWidth="1"/>
    <col min="10244" max="10244" width="7.28515625" style="7" customWidth="1"/>
    <col min="10245" max="10245" width="10.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1.7109375" style="7" bestFit="1" customWidth="1"/>
    <col min="10251" max="10251" width="12.28515625" style="7" bestFit="1" customWidth="1"/>
    <col min="10252" max="10252" width="16.5703125" style="7" bestFit="1" customWidth="1"/>
    <col min="10253" max="10254" width="16" style="7" bestFit="1" customWidth="1"/>
    <col min="10255" max="10496" width="11.7109375" style="7"/>
    <col min="10497" max="10497" width="37.28515625" style="7" customWidth="1"/>
    <col min="10498" max="10498" width="11.5703125" style="7" customWidth="1"/>
    <col min="10499" max="10499" width="9.85546875" style="7" bestFit="1" customWidth="1"/>
    <col min="10500" max="10500" width="7.28515625" style="7" customWidth="1"/>
    <col min="10501" max="10501" width="10.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1.7109375" style="7" bestFit="1" customWidth="1"/>
    <col min="10507" max="10507" width="12.28515625" style="7" bestFit="1" customWidth="1"/>
    <col min="10508" max="10508" width="16.5703125" style="7" bestFit="1" customWidth="1"/>
    <col min="10509" max="10510" width="16" style="7" bestFit="1" customWidth="1"/>
    <col min="10511" max="10752" width="11.7109375" style="7"/>
    <col min="10753" max="10753" width="37.28515625" style="7" customWidth="1"/>
    <col min="10754" max="10754" width="11.5703125" style="7" customWidth="1"/>
    <col min="10755" max="10755" width="9.85546875" style="7" bestFit="1" customWidth="1"/>
    <col min="10756" max="10756" width="7.28515625" style="7" customWidth="1"/>
    <col min="10757" max="10757" width="10.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1.7109375" style="7" bestFit="1" customWidth="1"/>
    <col min="10763" max="10763" width="12.28515625" style="7" bestFit="1" customWidth="1"/>
    <col min="10764" max="10764" width="16.5703125" style="7" bestFit="1" customWidth="1"/>
    <col min="10765" max="10766" width="16" style="7" bestFit="1" customWidth="1"/>
    <col min="10767" max="11008" width="11.7109375" style="7"/>
    <col min="11009" max="11009" width="37.28515625" style="7" customWidth="1"/>
    <col min="11010" max="11010" width="11.5703125" style="7" customWidth="1"/>
    <col min="11011" max="11011" width="9.85546875" style="7" bestFit="1" customWidth="1"/>
    <col min="11012" max="11012" width="7.28515625" style="7" customWidth="1"/>
    <col min="11013" max="11013" width="10.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1.7109375" style="7" bestFit="1" customWidth="1"/>
    <col min="11019" max="11019" width="12.28515625" style="7" bestFit="1" customWidth="1"/>
    <col min="11020" max="11020" width="16.5703125" style="7" bestFit="1" customWidth="1"/>
    <col min="11021" max="11022" width="16" style="7" bestFit="1" customWidth="1"/>
    <col min="11023" max="11264" width="11.7109375" style="7"/>
    <col min="11265" max="11265" width="37.28515625" style="7" customWidth="1"/>
    <col min="11266" max="11266" width="11.5703125" style="7" customWidth="1"/>
    <col min="11267" max="11267" width="9.85546875" style="7" bestFit="1" customWidth="1"/>
    <col min="11268" max="11268" width="7.28515625" style="7" customWidth="1"/>
    <col min="11269" max="11269" width="10.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1.7109375" style="7" bestFit="1" customWidth="1"/>
    <col min="11275" max="11275" width="12.28515625" style="7" bestFit="1" customWidth="1"/>
    <col min="11276" max="11276" width="16.5703125" style="7" bestFit="1" customWidth="1"/>
    <col min="11277" max="11278" width="16" style="7" bestFit="1" customWidth="1"/>
    <col min="11279" max="11520" width="11.7109375" style="7"/>
    <col min="11521" max="11521" width="37.28515625" style="7" customWidth="1"/>
    <col min="11522" max="11522" width="11.5703125" style="7" customWidth="1"/>
    <col min="11523" max="11523" width="9.85546875" style="7" bestFit="1" customWidth="1"/>
    <col min="11524" max="11524" width="7.28515625" style="7" customWidth="1"/>
    <col min="11525" max="11525" width="10.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1.7109375" style="7" bestFit="1" customWidth="1"/>
    <col min="11531" max="11531" width="12.28515625" style="7" bestFit="1" customWidth="1"/>
    <col min="11532" max="11532" width="16.5703125" style="7" bestFit="1" customWidth="1"/>
    <col min="11533" max="11534" width="16" style="7" bestFit="1" customWidth="1"/>
    <col min="11535" max="11776" width="11.7109375" style="7"/>
    <col min="11777" max="11777" width="37.28515625" style="7" customWidth="1"/>
    <col min="11778" max="11778" width="11.5703125" style="7" customWidth="1"/>
    <col min="11779" max="11779" width="9.85546875" style="7" bestFit="1" customWidth="1"/>
    <col min="11780" max="11780" width="7.28515625" style="7" customWidth="1"/>
    <col min="11781" max="11781" width="10.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1.7109375" style="7" bestFit="1" customWidth="1"/>
    <col min="11787" max="11787" width="12.28515625" style="7" bestFit="1" customWidth="1"/>
    <col min="11788" max="11788" width="16.5703125" style="7" bestFit="1" customWidth="1"/>
    <col min="11789" max="11790" width="16" style="7" bestFit="1" customWidth="1"/>
    <col min="11791" max="12032" width="11.7109375" style="7"/>
    <col min="12033" max="12033" width="37.28515625" style="7" customWidth="1"/>
    <col min="12034" max="12034" width="11.5703125" style="7" customWidth="1"/>
    <col min="12035" max="12035" width="9.85546875" style="7" bestFit="1" customWidth="1"/>
    <col min="12036" max="12036" width="7.28515625" style="7" customWidth="1"/>
    <col min="12037" max="12037" width="10.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1.7109375" style="7" bestFit="1" customWidth="1"/>
    <col min="12043" max="12043" width="12.28515625" style="7" bestFit="1" customWidth="1"/>
    <col min="12044" max="12044" width="16.5703125" style="7" bestFit="1" customWidth="1"/>
    <col min="12045" max="12046" width="16" style="7" bestFit="1" customWidth="1"/>
    <col min="12047" max="12288" width="11.7109375" style="7"/>
    <col min="12289" max="12289" width="37.28515625" style="7" customWidth="1"/>
    <col min="12290" max="12290" width="11.5703125" style="7" customWidth="1"/>
    <col min="12291" max="12291" width="9.85546875" style="7" bestFit="1" customWidth="1"/>
    <col min="12292" max="12292" width="7.28515625" style="7" customWidth="1"/>
    <col min="12293" max="12293" width="10.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1.7109375" style="7" bestFit="1" customWidth="1"/>
    <col min="12299" max="12299" width="12.28515625" style="7" bestFit="1" customWidth="1"/>
    <col min="12300" max="12300" width="16.5703125" style="7" bestFit="1" customWidth="1"/>
    <col min="12301" max="12302" width="16" style="7" bestFit="1" customWidth="1"/>
    <col min="12303" max="12544" width="11.7109375" style="7"/>
    <col min="12545" max="12545" width="37.28515625" style="7" customWidth="1"/>
    <col min="12546" max="12546" width="11.5703125" style="7" customWidth="1"/>
    <col min="12547" max="12547" width="9.85546875" style="7" bestFit="1" customWidth="1"/>
    <col min="12548" max="12548" width="7.28515625" style="7" customWidth="1"/>
    <col min="12549" max="12549" width="10.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1.7109375" style="7" bestFit="1" customWidth="1"/>
    <col min="12555" max="12555" width="12.28515625" style="7" bestFit="1" customWidth="1"/>
    <col min="12556" max="12556" width="16.5703125" style="7" bestFit="1" customWidth="1"/>
    <col min="12557" max="12558" width="16" style="7" bestFit="1" customWidth="1"/>
    <col min="12559" max="12800" width="11.7109375" style="7"/>
    <col min="12801" max="12801" width="37.28515625" style="7" customWidth="1"/>
    <col min="12802" max="12802" width="11.5703125" style="7" customWidth="1"/>
    <col min="12803" max="12803" width="9.85546875" style="7" bestFit="1" customWidth="1"/>
    <col min="12804" max="12804" width="7.28515625" style="7" customWidth="1"/>
    <col min="12805" max="12805" width="10.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1.7109375" style="7" bestFit="1" customWidth="1"/>
    <col min="12811" max="12811" width="12.28515625" style="7" bestFit="1" customWidth="1"/>
    <col min="12812" max="12812" width="16.5703125" style="7" bestFit="1" customWidth="1"/>
    <col min="12813" max="12814" width="16" style="7" bestFit="1" customWidth="1"/>
    <col min="12815" max="13056" width="11.7109375" style="7"/>
    <col min="13057" max="13057" width="37.28515625" style="7" customWidth="1"/>
    <col min="13058" max="13058" width="11.5703125" style="7" customWidth="1"/>
    <col min="13059" max="13059" width="9.85546875" style="7" bestFit="1" customWidth="1"/>
    <col min="13060" max="13060" width="7.28515625" style="7" customWidth="1"/>
    <col min="13061" max="13061" width="10.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1.7109375" style="7" bestFit="1" customWidth="1"/>
    <col min="13067" max="13067" width="12.28515625" style="7" bestFit="1" customWidth="1"/>
    <col min="13068" max="13068" width="16.5703125" style="7" bestFit="1" customWidth="1"/>
    <col min="13069" max="13070" width="16" style="7" bestFit="1" customWidth="1"/>
    <col min="13071" max="13312" width="11.7109375" style="7"/>
    <col min="13313" max="13313" width="37.28515625" style="7" customWidth="1"/>
    <col min="13314" max="13314" width="11.5703125" style="7" customWidth="1"/>
    <col min="13315" max="13315" width="9.85546875" style="7" bestFit="1" customWidth="1"/>
    <col min="13316" max="13316" width="7.28515625" style="7" customWidth="1"/>
    <col min="13317" max="13317" width="10.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1.7109375" style="7" bestFit="1" customWidth="1"/>
    <col min="13323" max="13323" width="12.28515625" style="7" bestFit="1" customWidth="1"/>
    <col min="13324" max="13324" width="16.5703125" style="7" bestFit="1" customWidth="1"/>
    <col min="13325" max="13326" width="16" style="7" bestFit="1" customWidth="1"/>
    <col min="13327" max="13568" width="11.7109375" style="7"/>
    <col min="13569" max="13569" width="37.28515625" style="7" customWidth="1"/>
    <col min="13570" max="13570" width="11.5703125" style="7" customWidth="1"/>
    <col min="13571" max="13571" width="9.85546875" style="7" bestFit="1" customWidth="1"/>
    <col min="13572" max="13572" width="7.28515625" style="7" customWidth="1"/>
    <col min="13573" max="13573" width="10.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1.7109375" style="7" bestFit="1" customWidth="1"/>
    <col min="13579" max="13579" width="12.28515625" style="7" bestFit="1" customWidth="1"/>
    <col min="13580" max="13580" width="16.5703125" style="7" bestFit="1" customWidth="1"/>
    <col min="13581" max="13582" width="16" style="7" bestFit="1" customWidth="1"/>
    <col min="13583" max="13824" width="11.7109375" style="7"/>
    <col min="13825" max="13825" width="37.28515625" style="7" customWidth="1"/>
    <col min="13826" max="13826" width="11.5703125" style="7" customWidth="1"/>
    <col min="13827" max="13827" width="9.85546875" style="7" bestFit="1" customWidth="1"/>
    <col min="13828" max="13828" width="7.28515625" style="7" customWidth="1"/>
    <col min="13829" max="13829" width="10.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1.7109375" style="7" bestFit="1" customWidth="1"/>
    <col min="13835" max="13835" width="12.28515625" style="7" bestFit="1" customWidth="1"/>
    <col min="13836" max="13836" width="16.5703125" style="7" bestFit="1" customWidth="1"/>
    <col min="13837" max="13838" width="16" style="7" bestFit="1" customWidth="1"/>
    <col min="13839" max="14080" width="11.7109375" style="7"/>
    <col min="14081" max="14081" width="37.28515625" style="7" customWidth="1"/>
    <col min="14082" max="14082" width="11.5703125" style="7" customWidth="1"/>
    <col min="14083" max="14083" width="9.85546875" style="7" bestFit="1" customWidth="1"/>
    <col min="14084" max="14084" width="7.28515625" style="7" customWidth="1"/>
    <col min="14085" max="14085" width="10.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1.7109375" style="7" bestFit="1" customWidth="1"/>
    <col min="14091" max="14091" width="12.28515625" style="7" bestFit="1" customWidth="1"/>
    <col min="14092" max="14092" width="16.5703125" style="7" bestFit="1" customWidth="1"/>
    <col min="14093" max="14094" width="16" style="7" bestFit="1" customWidth="1"/>
    <col min="14095" max="14336" width="11.7109375" style="7"/>
    <col min="14337" max="14337" width="37.28515625" style="7" customWidth="1"/>
    <col min="14338" max="14338" width="11.5703125" style="7" customWidth="1"/>
    <col min="14339" max="14339" width="9.85546875" style="7" bestFit="1" customWidth="1"/>
    <col min="14340" max="14340" width="7.28515625" style="7" customWidth="1"/>
    <col min="14341" max="14341" width="10.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1.7109375" style="7" bestFit="1" customWidth="1"/>
    <col min="14347" max="14347" width="12.28515625" style="7" bestFit="1" customWidth="1"/>
    <col min="14348" max="14348" width="16.5703125" style="7" bestFit="1" customWidth="1"/>
    <col min="14349" max="14350" width="16" style="7" bestFit="1" customWidth="1"/>
    <col min="14351" max="14592" width="11.7109375" style="7"/>
    <col min="14593" max="14593" width="37.28515625" style="7" customWidth="1"/>
    <col min="14594" max="14594" width="11.5703125" style="7" customWidth="1"/>
    <col min="14595" max="14595" width="9.85546875" style="7" bestFit="1" customWidth="1"/>
    <col min="14596" max="14596" width="7.28515625" style="7" customWidth="1"/>
    <col min="14597" max="14597" width="10.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1.7109375" style="7" bestFit="1" customWidth="1"/>
    <col min="14603" max="14603" width="12.28515625" style="7" bestFit="1" customWidth="1"/>
    <col min="14604" max="14604" width="16.5703125" style="7" bestFit="1" customWidth="1"/>
    <col min="14605" max="14606" width="16" style="7" bestFit="1" customWidth="1"/>
    <col min="14607" max="14848" width="11.7109375" style="7"/>
    <col min="14849" max="14849" width="37.28515625" style="7" customWidth="1"/>
    <col min="14850" max="14850" width="11.5703125" style="7" customWidth="1"/>
    <col min="14851" max="14851" width="9.85546875" style="7" bestFit="1" customWidth="1"/>
    <col min="14852" max="14852" width="7.28515625" style="7" customWidth="1"/>
    <col min="14853" max="14853" width="10.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1.7109375" style="7" bestFit="1" customWidth="1"/>
    <col min="14859" max="14859" width="12.28515625" style="7" bestFit="1" customWidth="1"/>
    <col min="14860" max="14860" width="16.5703125" style="7" bestFit="1" customWidth="1"/>
    <col min="14861" max="14862" width="16" style="7" bestFit="1" customWidth="1"/>
    <col min="14863" max="15104" width="11.7109375" style="7"/>
    <col min="15105" max="15105" width="37.28515625" style="7" customWidth="1"/>
    <col min="15106" max="15106" width="11.5703125" style="7" customWidth="1"/>
    <col min="15107" max="15107" width="9.85546875" style="7" bestFit="1" customWidth="1"/>
    <col min="15108" max="15108" width="7.28515625" style="7" customWidth="1"/>
    <col min="15109" max="15109" width="10.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1.7109375" style="7" bestFit="1" customWidth="1"/>
    <col min="15115" max="15115" width="12.28515625" style="7" bestFit="1" customWidth="1"/>
    <col min="15116" max="15116" width="16.5703125" style="7" bestFit="1" customWidth="1"/>
    <col min="15117" max="15118" width="16" style="7" bestFit="1" customWidth="1"/>
    <col min="15119" max="15360" width="11.7109375" style="7"/>
    <col min="15361" max="15361" width="37.28515625" style="7" customWidth="1"/>
    <col min="15362" max="15362" width="11.5703125" style="7" customWidth="1"/>
    <col min="15363" max="15363" width="9.85546875" style="7" bestFit="1" customWidth="1"/>
    <col min="15364" max="15364" width="7.28515625" style="7" customWidth="1"/>
    <col min="15365" max="15365" width="10.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1.7109375" style="7" bestFit="1" customWidth="1"/>
    <col min="15371" max="15371" width="12.28515625" style="7" bestFit="1" customWidth="1"/>
    <col min="15372" max="15372" width="16.5703125" style="7" bestFit="1" customWidth="1"/>
    <col min="15373" max="15374" width="16" style="7" bestFit="1" customWidth="1"/>
    <col min="15375" max="15616" width="11.7109375" style="7"/>
    <col min="15617" max="15617" width="37.28515625" style="7" customWidth="1"/>
    <col min="15618" max="15618" width="11.5703125" style="7" customWidth="1"/>
    <col min="15619" max="15619" width="9.85546875" style="7" bestFit="1" customWidth="1"/>
    <col min="15620" max="15620" width="7.28515625" style="7" customWidth="1"/>
    <col min="15621" max="15621" width="10.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1.7109375" style="7" bestFit="1" customWidth="1"/>
    <col min="15627" max="15627" width="12.28515625" style="7" bestFit="1" customWidth="1"/>
    <col min="15628" max="15628" width="16.5703125" style="7" bestFit="1" customWidth="1"/>
    <col min="15629" max="15630" width="16" style="7" bestFit="1" customWidth="1"/>
    <col min="15631" max="15872" width="11.7109375" style="7"/>
    <col min="15873" max="15873" width="37.28515625" style="7" customWidth="1"/>
    <col min="15874" max="15874" width="11.5703125" style="7" customWidth="1"/>
    <col min="15875" max="15875" width="9.85546875" style="7" bestFit="1" customWidth="1"/>
    <col min="15876" max="15876" width="7.28515625" style="7" customWidth="1"/>
    <col min="15877" max="15877" width="10.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1.7109375" style="7" bestFit="1" customWidth="1"/>
    <col min="15883" max="15883" width="12.28515625" style="7" bestFit="1" customWidth="1"/>
    <col min="15884" max="15884" width="16.5703125" style="7" bestFit="1" customWidth="1"/>
    <col min="15885" max="15886" width="16" style="7" bestFit="1" customWidth="1"/>
    <col min="15887" max="16128" width="11.7109375" style="7"/>
    <col min="16129" max="16129" width="37.28515625" style="7" customWidth="1"/>
    <col min="16130" max="16130" width="11.5703125" style="7" customWidth="1"/>
    <col min="16131" max="16131" width="9.85546875" style="7" bestFit="1" customWidth="1"/>
    <col min="16132" max="16132" width="7.28515625" style="7" customWidth="1"/>
    <col min="16133" max="16133" width="10.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1.7109375" style="7" bestFit="1" customWidth="1"/>
    <col min="16139" max="16139" width="12.28515625" style="7" bestFit="1" customWidth="1"/>
    <col min="16140" max="16140" width="16.5703125" style="7" bestFit="1" customWidth="1"/>
    <col min="16141" max="16142" width="16" style="7" bestFit="1" customWidth="1"/>
    <col min="16143" max="16384" width="11.7109375" style="7"/>
  </cols>
  <sheetData>
    <row r="1" spans="1:14" ht="12.75" x14ac:dyDescent="0.2">
      <c r="A1" s="1" t="s">
        <v>0</v>
      </c>
      <c r="B1" s="2"/>
      <c r="D1" s="4"/>
      <c r="E1" s="5"/>
    </row>
    <row r="2" spans="1:14" ht="12.75" x14ac:dyDescent="0.2">
      <c r="A2" s="1" t="s">
        <v>1</v>
      </c>
      <c r="B2" s="2"/>
      <c r="D2" s="4"/>
      <c r="E2" s="5"/>
    </row>
    <row r="3" spans="1:14" ht="12.75" x14ac:dyDescent="0.2">
      <c r="A3" s="8" t="s">
        <v>765</v>
      </c>
      <c r="F3" s="6" t="s">
        <v>3</v>
      </c>
      <c r="L3" s="10"/>
    </row>
    <row r="4" spans="1:14" x14ac:dyDescent="0.15">
      <c r="A4" s="11"/>
      <c r="B4" s="2"/>
      <c r="C4" s="2"/>
      <c r="D4" s="11"/>
      <c r="E4" s="12"/>
      <c r="F4" s="11" t="s">
        <v>3</v>
      </c>
      <c r="G4" s="11"/>
      <c r="H4" s="11"/>
      <c r="I4" s="11"/>
      <c r="J4" s="11"/>
      <c r="K4" s="11"/>
      <c r="L4" s="11"/>
      <c r="M4" s="11"/>
      <c r="N4" s="11"/>
    </row>
    <row r="5" spans="1:14"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row>
    <row r="6" spans="1:14" ht="12.75" customHeight="1" x14ac:dyDescent="0.2">
      <c r="A6" s="19"/>
      <c r="B6" s="20"/>
      <c r="C6" s="20"/>
      <c r="D6" s="21"/>
      <c r="E6" s="22"/>
      <c r="F6" s="21"/>
      <c r="G6" s="20" t="s">
        <v>15</v>
      </c>
      <c r="H6" s="20" t="s">
        <v>16</v>
      </c>
      <c r="I6" s="23" t="s">
        <v>17</v>
      </c>
      <c r="J6" s="23" t="s">
        <v>18</v>
      </c>
      <c r="K6" s="23" t="s">
        <v>19</v>
      </c>
      <c r="L6" s="20" t="s">
        <v>20</v>
      </c>
      <c r="M6" s="20" t="s">
        <v>21</v>
      </c>
      <c r="N6" s="24" t="s">
        <v>22</v>
      </c>
    </row>
    <row r="7" spans="1:14" ht="12.75" customHeight="1" x14ac:dyDescent="0.2">
      <c r="A7" s="19"/>
      <c r="B7" s="20" t="s">
        <v>23</v>
      </c>
      <c r="C7" s="20" t="s">
        <v>24</v>
      </c>
      <c r="D7" s="25"/>
      <c r="E7" s="26" t="s">
        <v>25</v>
      </c>
      <c r="F7" s="21"/>
      <c r="G7" s="20" t="s">
        <v>26</v>
      </c>
      <c r="H7" s="20" t="s">
        <v>27</v>
      </c>
      <c r="I7" s="20" t="s">
        <v>28</v>
      </c>
      <c r="J7" s="23" t="s">
        <v>29</v>
      </c>
      <c r="K7" s="23" t="s">
        <v>30</v>
      </c>
      <c r="L7" s="20" t="s">
        <v>31</v>
      </c>
      <c r="M7" s="20" t="s">
        <v>32</v>
      </c>
      <c r="N7" s="27"/>
    </row>
    <row r="8" spans="1:14" ht="12.75" customHeight="1" x14ac:dyDescent="0.2">
      <c r="A8" s="28" t="s">
        <v>766</v>
      </c>
      <c r="B8" s="29"/>
      <c r="C8" s="29">
        <v>21809.84</v>
      </c>
      <c r="D8" s="30"/>
      <c r="E8" s="29"/>
      <c r="F8" s="29" t="s">
        <v>767</v>
      </c>
      <c r="G8" s="29">
        <v>465.13</v>
      </c>
      <c r="H8" s="31"/>
      <c r="I8" s="31"/>
      <c r="J8" s="31"/>
      <c r="K8" s="31"/>
      <c r="L8" s="32" t="s">
        <v>35</v>
      </c>
      <c r="M8" s="31" t="s">
        <v>22</v>
      </c>
      <c r="N8" s="33"/>
    </row>
    <row r="9" spans="1:14" x14ac:dyDescent="0.15">
      <c r="A9" s="11"/>
      <c r="B9" s="2"/>
      <c r="C9" s="34"/>
      <c r="D9" s="11"/>
      <c r="E9" s="12"/>
      <c r="F9" s="11"/>
      <c r="G9" s="2"/>
      <c r="H9" s="2"/>
      <c r="I9" s="2"/>
      <c r="J9" s="2"/>
      <c r="K9" s="11"/>
      <c r="L9" s="11"/>
      <c r="M9" s="11"/>
      <c r="N9" s="11"/>
    </row>
    <row r="10" spans="1:14" x14ac:dyDescent="0.15">
      <c r="A10" s="35" t="s">
        <v>36</v>
      </c>
      <c r="B10" s="36">
        <v>193</v>
      </c>
      <c r="C10" s="36" t="s">
        <v>37</v>
      </c>
      <c r="D10" s="36" t="s">
        <v>38</v>
      </c>
      <c r="E10" s="37">
        <v>163</v>
      </c>
      <c r="F10" s="38" t="s">
        <v>39</v>
      </c>
      <c r="G10" s="39">
        <v>6.5</v>
      </c>
      <c r="H10" s="36" t="s">
        <v>40</v>
      </c>
      <c r="I10" s="40">
        <v>11.5</v>
      </c>
      <c r="J10" s="41">
        <v>163000</v>
      </c>
      <c r="K10" s="41">
        <v>0</v>
      </c>
      <c r="L10" s="41">
        <v>0</v>
      </c>
      <c r="M10" s="41">
        <v>0</v>
      </c>
      <c r="N10" s="41">
        <v>0</v>
      </c>
    </row>
    <row r="11" spans="1:14" x14ac:dyDescent="0.15">
      <c r="A11" s="35" t="s">
        <v>36</v>
      </c>
      <c r="B11" s="36">
        <v>193</v>
      </c>
      <c r="C11" s="36" t="s">
        <v>37</v>
      </c>
      <c r="D11" s="36" t="s">
        <v>38</v>
      </c>
      <c r="E11" s="37">
        <v>139</v>
      </c>
      <c r="F11" s="38" t="s">
        <v>41</v>
      </c>
      <c r="G11" s="39">
        <v>6.3</v>
      </c>
      <c r="H11" s="36" t="s">
        <v>40</v>
      </c>
      <c r="I11" s="40">
        <v>24.5</v>
      </c>
      <c r="J11" s="41">
        <v>139000</v>
      </c>
      <c r="K11" s="41">
        <v>104985.28</v>
      </c>
      <c r="L11" s="41">
        <v>2289712</v>
      </c>
      <c r="M11" s="41">
        <v>58860</v>
      </c>
      <c r="N11" s="41">
        <v>2348572</v>
      </c>
    </row>
    <row r="12" spans="1:14" x14ac:dyDescent="0.15">
      <c r="A12" s="35" t="s">
        <v>36</v>
      </c>
      <c r="B12" s="36">
        <v>199</v>
      </c>
      <c r="C12" s="36" t="s">
        <v>42</v>
      </c>
      <c r="D12" s="36" t="s">
        <v>38</v>
      </c>
      <c r="E12" s="37">
        <v>168</v>
      </c>
      <c r="F12" s="38" t="s">
        <v>43</v>
      </c>
      <c r="G12" s="39">
        <v>6.5</v>
      </c>
      <c r="H12" s="36" t="s">
        <v>40</v>
      </c>
      <c r="I12" s="40">
        <v>11.5</v>
      </c>
      <c r="J12" s="41">
        <v>168000</v>
      </c>
      <c r="K12" s="41">
        <v>0</v>
      </c>
      <c r="L12" s="41">
        <v>0</v>
      </c>
      <c r="M12" s="41">
        <v>0</v>
      </c>
      <c r="N12" s="41">
        <v>0</v>
      </c>
    </row>
    <row r="13" spans="1:14" x14ac:dyDescent="0.15">
      <c r="A13" s="35" t="s">
        <v>36</v>
      </c>
      <c r="B13" s="36">
        <v>199</v>
      </c>
      <c r="C13" s="36" t="s">
        <v>42</v>
      </c>
      <c r="D13" s="36" t="s">
        <v>38</v>
      </c>
      <c r="E13" s="37">
        <v>143</v>
      </c>
      <c r="F13" s="38" t="s">
        <v>44</v>
      </c>
      <c r="G13" s="39">
        <v>6.3</v>
      </c>
      <c r="H13" s="36" t="s">
        <v>40</v>
      </c>
      <c r="I13" s="40">
        <v>24.5</v>
      </c>
      <c r="J13" s="41">
        <v>143000</v>
      </c>
      <c r="K13" s="41">
        <v>111323.48</v>
      </c>
      <c r="L13" s="41">
        <v>2427947</v>
      </c>
      <c r="M13" s="41">
        <v>62414</v>
      </c>
      <c r="N13" s="41">
        <v>2490361</v>
      </c>
    </row>
    <row r="14" spans="1:14" x14ac:dyDescent="0.15">
      <c r="A14" s="35" t="s">
        <v>36</v>
      </c>
      <c r="B14" s="36">
        <v>202</v>
      </c>
      <c r="C14" s="36" t="s">
        <v>45</v>
      </c>
      <c r="D14" s="36" t="s">
        <v>38</v>
      </c>
      <c r="E14" s="37">
        <v>230</v>
      </c>
      <c r="F14" s="38" t="s">
        <v>46</v>
      </c>
      <c r="G14" s="39">
        <v>7.4</v>
      </c>
      <c r="H14" s="36" t="s">
        <v>40</v>
      </c>
      <c r="I14" s="40">
        <v>5</v>
      </c>
      <c r="J14" s="41">
        <v>230000</v>
      </c>
      <c r="K14" s="41">
        <v>0</v>
      </c>
      <c r="L14" s="41">
        <v>0</v>
      </c>
      <c r="M14" s="41">
        <v>0</v>
      </c>
      <c r="N14" s="41">
        <v>0</v>
      </c>
    </row>
    <row r="15" spans="1:14" x14ac:dyDescent="0.15">
      <c r="A15" s="35" t="s">
        <v>47</v>
      </c>
      <c r="B15" s="36">
        <v>202</v>
      </c>
      <c r="C15" s="36" t="s">
        <v>45</v>
      </c>
      <c r="D15" s="36" t="s">
        <v>38</v>
      </c>
      <c r="E15" s="37">
        <v>317</v>
      </c>
      <c r="F15" s="38" t="s">
        <v>48</v>
      </c>
      <c r="G15" s="39">
        <v>7.4</v>
      </c>
      <c r="H15" s="36" t="s">
        <v>40</v>
      </c>
      <c r="I15" s="40">
        <v>20</v>
      </c>
      <c r="J15" s="41">
        <v>317000</v>
      </c>
      <c r="K15" s="41">
        <v>175781.16</v>
      </c>
      <c r="L15" s="41">
        <v>3833759</v>
      </c>
      <c r="M15" s="41">
        <v>115457</v>
      </c>
      <c r="N15" s="41">
        <v>3949216</v>
      </c>
    </row>
    <row r="16" spans="1:14" x14ac:dyDescent="0.15">
      <c r="A16" s="35" t="s">
        <v>49</v>
      </c>
      <c r="B16" s="36">
        <v>211</v>
      </c>
      <c r="C16" s="36" t="s">
        <v>50</v>
      </c>
      <c r="D16" s="36" t="s">
        <v>38</v>
      </c>
      <c r="E16" s="37">
        <v>290</v>
      </c>
      <c r="F16" s="36" t="s">
        <v>51</v>
      </c>
      <c r="G16" s="39">
        <v>6.9</v>
      </c>
      <c r="H16" s="36" t="s">
        <v>40</v>
      </c>
      <c r="I16" s="40">
        <v>20</v>
      </c>
      <c r="J16" s="41">
        <v>290000</v>
      </c>
      <c r="K16" s="41">
        <v>104564.88</v>
      </c>
      <c r="L16" s="41">
        <v>2280543</v>
      </c>
      <c r="M16" s="41">
        <v>395072</v>
      </c>
      <c r="N16" s="41">
        <v>2675615</v>
      </c>
    </row>
    <row r="17" spans="1:14" x14ac:dyDescent="0.15">
      <c r="A17" s="35" t="s">
        <v>49</v>
      </c>
      <c r="B17" s="36">
        <v>211</v>
      </c>
      <c r="C17" s="36" t="s">
        <v>50</v>
      </c>
      <c r="D17" s="36" t="s">
        <v>38</v>
      </c>
      <c r="E17" s="37">
        <v>128</v>
      </c>
      <c r="F17" s="36" t="s">
        <v>52</v>
      </c>
      <c r="G17" s="39">
        <v>6.9</v>
      </c>
      <c r="H17" s="36" t="s">
        <v>40</v>
      </c>
      <c r="I17" s="40">
        <v>20</v>
      </c>
      <c r="J17" s="41">
        <v>128000</v>
      </c>
      <c r="K17" s="41">
        <v>44729.3</v>
      </c>
      <c r="L17" s="41">
        <v>975539</v>
      </c>
      <c r="M17" s="41">
        <v>168996</v>
      </c>
      <c r="N17" s="41">
        <v>1144535</v>
      </c>
    </row>
    <row r="18" spans="1:14" x14ac:dyDescent="0.15">
      <c r="A18" s="35" t="s">
        <v>53</v>
      </c>
      <c r="B18" s="36">
        <v>211</v>
      </c>
      <c r="C18" s="36" t="s">
        <v>50</v>
      </c>
      <c r="D18" s="36" t="s">
        <v>38</v>
      </c>
      <c r="E18" s="37">
        <v>22</v>
      </c>
      <c r="F18" s="36" t="s">
        <v>54</v>
      </c>
      <c r="G18" s="39">
        <v>6.9</v>
      </c>
      <c r="H18" s="36" t="s">
        <v>40</v>
      </c>
      <c r="I18" s="40">
        <v>20</v>
      </c>
      <c r="J18" s="41">
        <v>22000</v>
      </c>
      <c r="K18" s="41">
        <v>48741.88</v>
      </c>
      <c r="L18" s="41">
        <v>1063053</v>
      </c>
      <c r="M18" s="41">
        <v>184159</v>
      </c>
      <c r="N18" s="41">
        <v>1247212</v>
      </c>
    </row>
    <row r="19" spans="1:14" x14ac:dyDescent="0.15">
      <c r="A19" s="35"/>
      <c r="B19" s="36"/>
      <c r="C19" s="36"/>
      <c r="D19" s="36"/>
      <c r="E19" s="37"/>
      <c r="F19" s="36"/>
      <c r="G19" s="39"/>
      <c r="H19" s="36"/>
      <c r="I19" s="40"/>
      <c r="J19" s="41"/>
      <c r="K19" s="41"/>
      <c r="L19" s="41"/>
      <c r="M19" s="41"/>
      <c r="N19" s="41"/>
    </row>
    <row r="20" spans="1:14" x14ac:dyDescent="0.15">
      <c r="A20" s="35" t="s">
        <v>49</v>
      </c>
      <c r="B20" s="36">
        <v>221</v>
      </c>
      <c r="C20" s="36" t="s">
        <v>55</v>
      </c>
      <c r="D20" s="36" t="s">
        <v>38</v>
      </c>
      <c r="E20" s="37">
        <v>330</v>
      </c>
      <c r="F20" s="36" t="s">
        <v>56</v>
      </c>
      <c r="G20" s="39">
        <v>7.4</v>
      </c>
      <c r="H20" s="36" t="s">
        <v>57</v>
      </c>
      <c r="I20" s="40">
        <v>20</v>
      </c>
      <c r="J20" s="41">
        <v>330000</v>
      </c>
      <c r="K20" s="41">
        <v>215000</v>
      </c>
      <c r="L20" s="41">
        <v>4689116</v>
      </c>
      <c r="M20" s="41">
        <v>874159</v>
      </c>
      <c r="N20" s="41">
        <v>5563275</v>
      </c>
    </row>
    <row r="21" spans="1:14" x14ac:dyDescent="0.15">
      <c r="A21" s="35" t="s">
        <v>49</v>
      </c>
      <c r="B21" s="36">
        <v>221</v>
      </c>
      <c r="C21" s="36" t="s">
        <v>55</v>
      </c>
      <c r="D21" s="36" t="s">
        <v>38</v>
      </c>
      <c r="E21" s="37">
        <v>43</v>
      </c>
      <c r="F21" s="36" t="s">
        <v>58</v>
      </c>
      <c r="G21" s="39">
        <v>7.4</v>
      </c>
      <c r="H21" s="36" t="s">
        <v>57</v>
      </c>
      <c r="I21" s="40">
        <v>20</v>
      </c>
      <c r="J21" s="41">
        <v>43000</v>
      </c>
      <c r="K21" s="41">
        <v>27000</v>
      </c>
      <c r="L21" s="41">
        <v>588866</v>
      </c>
      <c r="M21" s="41">
        <v>109773</v>
      </c>
      <c r="N21" s="41">
        <v>698639</v>
      </c>
    </row>
    <row r="22" spans="1:14" x14ac:dyDescent="0.15">
      <c r="A22" s="35" t="s">
        <v>49</v>
      </c>
      <c r="B22" s="36">
        <v>221</v>
      </c>
      <c r="C22" s="36" t="s">
        <v>55</v>
      </c>
      <c r="D22" s="36" t="s">
        <v>38</v>
      </c>
      <c r="E22" s="37">
        <v>240</v>
      </c>
      <c r="F22" s="36" t="s">
        <v>59</v>
      </c>
      <c r="G22" s="39">
        <v>7.4</v>
      </c>
      <c r="H22" s="36" t="s">
        <v>57</v>
      </c>
      <c r="I22" s="40">
        <v>12</v>
      </c>
      <c r="J22" s="41">
        <v>240000</v>
      </c>
      <c r="K22" s="41">
        <v>6835.19</v>
      </c>
      <c r="L22" s="41">
        <v>149074</v>
      </c>
      <c r="M22" s="41">
        <v>27790</v>
      </c>
      <c r="N22" s="41">
        <v>176864</v>
      </c>
    </row>
    <row r="23" spans="1:14" x14ac:dyDescent="0.15">
      <c r="A23" s="35" t="s">
        <v>49</v>
      </c>
      <c r="B23" s="36">
        <v>221</v>
      </c>
      <c r="C23" s="36" t="s">
        <v>55</v>
      </c>
      <c r="D23" s="36" t="s">
        <v>38</v>
      </c>
      <c r="E23" s="37">
        <v>55</v>
      </c>
      <c r="F23" s="36" t="s">
        <v>60</v>
      </c>
      <c r="G23" s="39">
        <v>7.4</v>
      </c>
      <c r="H23" s="36" t="s">
        <v>57</v>
      </c>
      <c r="I23" s="40">
        <v>12</v>
      </c>
      <c r="J23" s="41">
        <v>55000</v>
      </c>
      <c r="K23" s="41">
        <v>1587.24</v>
      </c>
      <c r="L23" s="41">
        <v>34617</v>
      </c>
      <c r="M23" s="41">
        <v>6502</v>
      </c>
      <c r="N23" s="41">
        <v>41119</v>
      </c>
    </row>
    <row r="24" spans="1:14" x14ac:dyDescent="0.15">
      <c r="A24" s="35" t="s">
        <v>53</v>
      </c>
      <c r="B24" s="36">
        <v>221</v>
      </c>
      <c r="C24" s="36" t="s">
        <v>55</v>
      </c>
      <c r="D24" s="36" t="s">
        <v>38</v>
      </c>
      <c r="E24" s="37">
        <v>50</v>
      </c>
      <c r="F24" s="36" t="s">
        <v>61</v>
      </c>
      <c r="G24" s="39">
        <v>7.4</v>
      </c>
      <c r="H24" s="36" t="s">
        <v>57</v>
      </c>
      <c r="I24" s="40">
        <v>20</v>
      </c>
      <c r="J24" s="41">
        <v>50000</v>
      </c>
      <c r="K24" s="41">
        <v>114292.5</v>
      </c>
      <c r="L24" s="41">
        <v>2492701</v>
      </c>
      <c r="M24" s="41">
        <v>462540</v>
      </c>
      <c r="N24" s="41">
        <v>2955241</v>
      </c>
    </row>
    <row r="25" spans="1:14" x14ac:dyDescent="0.15">
      <c r="A25" s="35" t="s">
        <v>62</v>
      </c>
      <c r="B25" s="36">
        <v>225</v>
      </c>
      <c r="C25" s="36" t="s">
        <v>63</v>
      </c>
      <c r="D25" s="36" t="s">
        <v>38</v>
      </c>
      <c r="E25" s="37">
        <v>427</v>
      </c>
      <c r="F25" s="36" t="s">
        <v>64</v>
      </c>
      <c r="G25" s="39">
        <v>7.5</v>
      </c>
      <c r="H25" s="36" t="s">
        <v>65</v>
      </c>
      <c r="I25" s="40">
        <v>24</v>
      </c>
      <c r="J25" s="41">
        <v>427000</v>
      </c>
      <c r="K25" s="41">
        <v>0</v>
      </c>
      <c r="L25" s="41">
        <v>0</v>
      </c>
      <c r="M25" s="41">
        <v>0</v>
      </c>
      <c r="N25" s="41">
        <v>0</v>
      </c>
    </row>
    <row r="26" spans="1:14" x14ac:dyDescent="0.15">
      <c r="A26" s="35" t="s">
        <v>66</v>
      </c>
      <c r="B26" s="36">
        <v>225</v>
      </c>
      <c r="C26" s="36" t="s">
        <v>63</v>
      </c>
      <c r="D26" s="36" t="s">
        <v>38</v>
      </c>
      <c r="E26" s="37">
        <v>36</v>
      </c>
      <c r="F26" s="36" t="s">
        <v>67</v>
      </c>
      <c r="G26" s="39">
        <v>7.5</v>
      </c>
      <c r="H26" s="36" t="s">
        <v>65</v>
      </c>
      <c r="I26" s="40">
        <v>24</v>
      </c>
      <c r="J26" s="41">
        <v>36000</v>
      </c>
      <c r="K26" s="41">
        <v>0</v>
      </c>
      <c r="L26" s="41">
        <v>0</v>
      </c>
      <c r="M26" s="41">
        <v>0</v>
      </c>
      <c r="N26" s="41">
        <v>0</v>
      </c>
    </row>
    <row r="27" spans="1:14" x14ac:dyDescent="0.15">
      <c r="A27" s="35"/>
      <c r="B27" s="36"/>
      <c r="C27" s="36"/>
      <c r="D27" s="36"/>
      <c r="E27" s="37"/>
      <c r="F27" s="36"/>
      <c r="G27" s="39"/>
      <c r="H27" s="36"/>
      <c r="I27" s="40"/>
      <c r="J27" s="41"/>
      <c r="K27" s="41"/>
      <c r="L27" s="41"/>
      <c r="M27" s="41"/>
      <c r="N27" s="41"/>
    </row>
    <row r="28" spans="1:14" x14ac:dyDescent="0.15">
      <c r="A28" s="35" t="s">
        <v>62</v>
      </c>
      <c r="B28" s="36">
        <v>228</v>
      </c>
      <c r="C28" s="36" t="s">
        <v>68</v>
      </c>
      <c r="D28" s="36" t="s">
        <v>38</v>
      </c>
      <c r="E28" s="37">
        <v>433</v>
      </c>
      <c r="F28" s="36" t="s">
        <v>43</v>
      </c>
      <c r="G28" s="39">
        <v>7.5</v>
      </c>
      <c r="H28" s="36" t="s">
        <v>65</v>
      </c>
      <c r="I28" s="40">
        <v>21</v>
      </c>
      <c r="J28" s="41">
        <v>433000</v>
      </c>
      <c r="K28" s="41">
        <v>202468</v>
      </c>
      <c r="L28" s="41">
        <v>4415795</v>
      </c>
      <c r="M28" s="41">
        <v>135499</v>
      </c>
      <c r="N28" s="41">
        <v>4551294</v>
      </c>
    </row>
    <row r="29" spans="1:14" x14ac:dyDescent="0.15">
      <c r="A29" s="35" t="s">
        <v>66</v>
      </c>
      <c r="B29" s="36">
        <v>228</v>
      </c>
      <c r="C29" s="36" t="s">
        <v>68</v>
      </c>
      <c r="D29" s="36" t="s">
        <v>38</v>
      </c>
      <c r="E29" s="37">
        <v>60</v>
      </c>
      <c r="F29" s="36" t="s">
        <v>44</v>
      </c>
      <c r="G29" s="39">
        <v>7.5</v>
      </c>
      <c r="H29" s="36" t="s">
        <v>65</v>
      </c>
      <c r="I29" s="40">
        <v>21</v>
      </c>
      <c r="J29" s="41">
        <v>60000</v>
      </c>
      <c r="K29" s="41">
        <v>130555</v>
      </c>
      <c r="L29" s="41">
        <v>2847384</v>
      </c>
      <c r="M29" s="41">
        <v>87372</v>
      </c>
      <c r="N29" s="41">
        <v>2934756</v>
      </c>
    </row>
    <row r="30" spans="1:14" x14ac:dyDescent="0.15">
      <c r="A30" s="35" t="s">
        <v>69</v>
      </c>
      <c r="B30" s="36">
        <v>236</v>
      </c>
      <c r="C30" s="36" t="s">
        <v>70</v>
      </c>
      <c r="D30" s="36" t="s">
        <v>38</v>
      </c>
      <c r="E30" s="37">
        <v>403</v>
      </c>
      <c r="F30" s="38" t="s">
        <v>71</v>
      </c>
      <c r="G30" s="39">
        <v>7</v>
      </c>
      <c r="H30" s="36" t="s">
        <v>65</v>
      </c>
      <c r="I30" s="40">
        <v>19</v>
      </c>
      <c r="J30" s="41">
        <v>403000</v>
      </c>
      <c r="K30" s="41">
        <v>198800.38</v>
      </c>
      <c r="L30" s="41">
        <v>4335804</v>
      </c>
      <c r="M30" s="41">
        <v>148368</v>
      </c>
      <c r="N30" s="41">
        <v>4484172</v>
      </c>
    </row>
    <row r="31" spans="1:14" x14ac:dyDescent="0.15">
      <c r="A31" s="35" t="s">
        <v>72</v>
      </c>
      <c r="B31" s="36">
        <v>236</v>
      </c>
      <c r="C31" s="36" t="s">
        <v>70</v>
      </c>
      <c r="D31" s="36" t="s">
        <v>38</v>
      </c>
      <c r="E31" s="37">
        <v>35.5</v>
      </c>
      <c r="F31" s="38" t="s">
        <v>73</v>
      </c>
      <c r="G31" s="39">
        <v>6.5</v>
      </c>
      <c r="H31" s="36" t="s">
        <v>65</v>
      </c>
      <c r="I31" s="40">
        <v>20</v>
      </c>
      <c r="J31" s="41">
        <v>35500</v>
      </c>
      <c r="K31" s="41">
        <v>70957.740000000005</v>
      </c>
      <c r="L31" s="41">
        <v>1547577</v>
      </c>
      <c r="M31" s="41">
        <v>0</v>
      </c>
      <c r="N31" s="41">
        <v>1547577</v>
      </c>
    </row>
    <row r="32" spans="1:14" x14ac:dyDescent="0.15">
      <c r="A32" s="35" t="s">
        <v>74</v>
      </c>
      <c r="B32" s="36">
        <v>239</v>
      </c>
      <c r="C32" s="36" t="s">
        <v>75</v>
      </c>
      <c r="D32" s="36" t="s">
        <v>38</v>
      </c>
      <c r="E32" s="37">
        <v>2100</v>
      </c>
      <c r="F32" s="36" t="s">
        <v>51</v>
      </c>
      <c r="G32" s="39">
        <v>6.8</v>
      </c>
      <c r="H32" s="36" t="s">
        <v>40</v>
      </c>
      <c r="I32" s="40">
        <v>4</v>
      </c>
      <c r="J32" s="41">
        <v>210000</v>
      </c>
      <c r="K32" s="41">
        <v>0</v>
      </c>
      <c r="L32" s="41">
        <v>0</v>
      </c>
      <c r="M32" s="41">
        <v>0</v>
      </c>
      <c r="N32" s="41">
        <v>0</v>
      </c>
    </row>
    <row r="33" spans="1:14" x14ac:dyDescent="0.15">
      <c r="A33" s="35" t="s">
        <v>74</v>
      </c>
      <c r="B33" s="36">
        <v>239</v>
      </c>
      <c r="C33" s="36" t="s">
        <v>75</v>
      </c>
      <c r="D33" s="36" t="s">
        <v>38</v>
      </c>
      <c r="E33" s="37">
        <v>590</v>
      </c>
      <c r="F33" s="36" t="s">
        <v>54</v>
      </c>
      <c r="G33" s="39">
        <v>6.8</v>
      </c>
      <c r="H33" s="36" t="s">
        <v>40</v>
      </c>
      <c r="I33" s="40">
        <v>14</v>
      </c>
      <c r="J33" s="41">
        <v>590000</v>
      </c>
      <c r="K33" s="41">
        <v>0</v>
      </c>
      <c r="L33" s="41">
        <v>0</v>
      </c>
      <c r="M33" s="41">
        <v>0</v>
      </c>
      <c r="N33" s="41">
        <v>0</v>
      </c>
    </row>
    <row r="34" spans="1:14" x14ac:dyDescent="0.15">
      <c r="A34" s="35" t="s">
        <v>76</v>
      </c>
      <c r="B34" s="36">
        <v>239</v>
      </c>
      <c r="C34" s="36" t="s">
        <v>75</v>
      </c>
      <c r="D34" s="36" t="s">
        <v>38</v>
      </c>
      <c r="E34" s="37">
        <v>48</v>
      </c>
      <c r="F34" s="36" t="s">
        <v>77</v>
      </c>
      <c r="G34" s="39">
        <v>6.8</v>
      </c>
      <c r="H34" s="36" t="s">
        <v>40</v>
      </c>
      <c r="I34" s="40">
        <v>14</v>
      </c>
      <c r="J34" s="41">
        <v>48000</v>
      </c>
      <c r="K34" s="41">
        <v>96298.68</v>
      </c>
      <c r="L34" s="41">
        <v>2100259</v>
      </c>
      <c r="M34" s="41">
        <v>0</v>
      </c>
      <c r="N34" s="41">
        <v>2100258.7799999998</v>
      </c>
    </row>
    <row r="35" spans="1:14" x14ac:dyDescent="0.15">
      <c r="A35" s="35"/>
      <c r="B35" s="36"/>
      <c r="C35" s="36"/>
      <c r="D35" s="36"/>
      <c r="E35" s="37"/>
      <c r="F35" s="36"/>
      <c r="G35" s="39"/>
      <c r="H35" s="36"/>
      <c r="I35" s="40"/>
      <c r="J35" s="41"/>
      <c r="K35" s="41"/>
      <c r="L35" s="41"/>
      <c r="M35" s="41"/>
      <c r="N35" s="41"/>
    </row>
    <row r="36" spans="1:14" x14ac:dyDescent="0.15">
      <c r="A36" s="35" t="s">
        <v>49</v>
      </c>
      <c r="B36" s="36">
        <v>245</v>
      </c>
      <c r="C36" s="36" t="s">
        <v>78</v>
      </c>
      <c r="D36" s="36" t="s">
        <v>38</v>
      </c>
      <c r="E36" s="37">
        <v>800</v>
      </c>
      <c r="F36" s="36" t="s">
        <v>79</v>
      </c>
      <c r="G36" s="39">
        <v>7</v>
      </c>
      <c r="H36" s="36" t="s">
        <v>57</v>
      </c>
      <c r="I36" s="39">
        <v>19.75</v>
      </c>
      <c r="J36" s="41">
        <v>800000</v>
      </c>
      <c r="K36" s="41">
        <v>249408.33</v>
      </c>
      <c r="L36" s="41">
        <v>5439556</v>
      </c>
      <c r="M36" s="41">
        <v>956549</v>
      </c>
      <c r="N36" s="41">
        <v>6396105</v>
      </c>
    </row>
    <row r="37" spans="1:14" x14ac:dyDescent="0.15">
      <c r="A37" s="35" t="s">
        <v>49</v>
      </c>
      <c r="B37" s="36">
        <v>245</v>
      </c>
      <c r="C37" s="36" t="s">
        <v>78</v>
      </c>
      <c r="D37" s="36" t="s">
        <v>38</v>
      </c>
      <c r="E37" s="37">
        <v>95</v>
      </c>
      <c r="F37" s="36" t="s">
        <v>80</v>
      </c>
      <c r="G37" s="39">
        <v>7</v>
      </c>
      <c r="H37" s="36" t="s">
        <v>57</v>
      </c>
      <c r="I37" s="39">
        <v>19.75</v>
      </c>
      <c r="J37" s="41">
        <v>95000</v>
      </c>
      <c r="K37" s="41">
        <v>30047.360000000001</v>
      </c>
      <c r="L37" s="41">
        <v>655328</v>
      </c>
      <c r="M37" s="41">
        <v>115228</v>
      </c>
      <c r="N37" s="41">
        <v>770556</v>
      </c>
    </row>
    <row r="38" spans="1:14" x14ac:dyDescent="0.15">
      <c r="A38" s="35" t="s">
        <v>81</v>
      </c>
      <c r="B38" s="36">
        <v>245</v>
      </c>
      <c r="C38" s="36" t="s">
        <v>78</v>
      </c>
      <c r="D38" s="36" t="s">
        <v>38</v>
      </c>
      <c r="E38" s="37">
        <v>90</v>
      </c>
      <c r="F38" s="36" t="s">
        <v>82</v>
      </c>
      <c r="G38" s="39">
        <v>7</v>
      </c>
      <c r="H38" s="36" t="s">
        <v>57</v>
      </c>
      <c r="I38" s="39">
        <v>19.75</v>
      </c>
      <c r="J38" s="41">
        <v>90000</v>
      </c>
      <c r="K38" s="41">
        <v>149506.64000000001</v>
      </c>
      <c r="L38" s="41">
        <v>3260716</v>
      </c>
      <c r="M38" s="41">
        <v>573449</v>
      </c>
      <c r="N38" s="41">
        <v>3834165</v>
      </c>
    </row>
    <row r="39" spans="1:14" x14ac:dyDescent="0.15">
      <c r="A39" s="35" t="s">
        <v>49</v>
      </c>
      <c r="B39" s="36">
        <v>247</v>
      </c>
      <c r="C39" s="36" t="s">
        <v>83</v>
      </c>
      <c r="D39" s="36" t="s">
        <v>38</v>
      </c>
      <c r="E39" s="37">
        <v>470</v>
      </c>
      <c r="F39" s="36" t="s">
        <v>84</v>
      </c>
      <c r="G39" s="39">
        <v>6.3</v>
      </c>
      <c r="H39" s="36" t="s">
        <v>57</v>
      </c>
      <c r="I39" s="39">
        <v>25</v>
      </c>
      <c r="J39" s="41">
        <v>470000</v>
      </c>
      <c r="K39" s="41">
        <v>167800.32000000001</v>
      </c>
      <c r="L39" s="41">
        <v>3659698</v>
      </c>
      <c r="M39" s="41">
        <v>534280</v>
      </c>
      <c r="N39" s="41">
        <v>4193978</v>
      </c>
    </row>
    <row r="40" spans="1:14" x14ac:dyDescent="0.15">
      <c r="A40" s="35" t="s">
        <v>49</v>
      </c>
      <c r="B40" s="36">
        <v>247</v>
      </c>
      <c r="C40" s="36" t="s">
        <v>83</v>
      </c>
      <c r="D40" s="36" t="s">
        <v>38</v>
      </c>
      <c r="E40" s="37">
        <v>25</v>
      </c>
      <c r="F40" s="36" t="s">
        <v>85</v>
      </c>
      <c r="G40" s="39">
        <v>6.3</v>
      </c>
      <c r="H40" s="36" t="s">
        <v>57</v>
      </c>
      <c r="I40" s="39">
        <v>25</v>
      </c>
      <c r="J40" s="41">
        <v>25000</v>
      </c>
      <c r="K40" s="41">
        <v>8917.35</v>
      </c>
      <c r="L40" s="41">
        <v>194486</v>
      </c>
      <c r="M40" s="41">
        <v>28384</v>
      </c>
      <c r="N40" s="41">
        <v>222870</v>
      </c>
    </row>
    <row r="41" spans="1:14" x14ac:dyDescent="0.15">
      <c r="A41" s="35" t="s">
        <v>53</v>
      </c>
      <c r="B41" s="36">
        <v>247</v>
      </c>
      <c r="C41" s="36" t="s">
        <v>83</v>
      </c>
      <c r="D41" s="36" t="s">
        <v>38</v>
      </c>
      <c r="E41" s="37">
        <v>27</v>
      </c>
      <c r="F41" s="36" t="s">
        <v>86</v>
      </c>
      <c r="G41" s="39">
        <v>7.3</v>
      </c>
      <c r="H41" s="36" t="s">
        <v>57</v>
      </c>
      <c r="I41" s="39">
        <v>25</v>
      </c>
      <c r="J41" s="41">
        <v>27000</v>
      </c>
      <c r="K41" s="41">
        <v>55483.38</v>
      </c>
      <c r="L41" s="41">
        <v>1210084</v>
      </c>
      <c r="M41" s="41">
        <v>177096</v>
      </c>
      <c r="N41" s="41">
        <v>1387180</v>
      </c>
    </row>
    <row r="42" spans="1:14" x14ac:dyDescent="0.15">
      <c r="A42" s="35" t="s">
        <v>87</v>
      </c>
      <c r="B42" s="36">
        <v>262</v>
      </c>
      <c r="C42" s="36" t="s">
        <v>88</v>
      </c>
      <c r="D42" s="36" t="s">
        <v>38</v>
      </c>
      <c r="E42" s="37">
        <v>405</v>
      </c>
      <c r="F42" s="36" t="s">
        <v>89</v>
      </c>
      <c r="G42" s="39">
        <v>5.75</v>
      </c>
      <c r="H42" s="36" t="s">
        <v>40</v>
      </c>
      <c r="I42" s="39">
        <v>6</v>
      </c>
      <c r="J42" s="41">
        <v>405000</v>
      </c>
      <c r="K42" s="41">
        <v>0</v>
      </c>
      <c r="L42" s="41">
        <v>0</v>
      </c>
      <c r="M42" s="41">
        <v>0</v>
      </c>
      <c r="N42" s="41">
        <v>0</v>
      </c>
    </row>
    <row r="43" spans="1:14" x14ac:dyDescent="0.15">
      <c r="A43" s="35" t="s">
        <v>87</v>
      </c>
      <c r="B43" s="36">
        <v>262</v>
      </c>
      <c r="C43" s="36" t="s">
        <v>88</v>
      </c>
      <c r="D43" s="36" t="s">
        <v>38</v>
      </c>
      <c r="E43" s="37">
        <v>104</v>
      </c>
      <c r="F43" s="36" t="s">
        <v>90</v>
      </c>
      <c r="G43" s="39">
        <v>5.75</v>
      </c>
      <c r="H43" s="36" t="s">
        <v>40</v>
      </c>
      <c r="I43" s="39">
        <v>6</v>
      </c>
      <c r="J43" s="41">
        <v>104000</v>
      </c>
      <c r="K43" s="41">
        <v>0</v>
      </c>
      <c r="L43" s="41">
        <v>0</v>
      </c>
      <c r="M43" s="41">
        <v>0</v>
      </c>
      <c r="N43" s="41">
        <v>0</v>
      </c>
    </row>
    <row r="44" spans="1:14" x14ac:dyDescent="0.15">
      <c r="A44" s="35" t="s">
        <v>87</v>
      </c>
      <c r="B44" s="36">
        <v>262</v>
      </c>
      <c r="C44" s="36" t="s">
        <v>88</v>
      </c>
      <c r="D44" s="36" t="s">
        <v>38</v>
      </c>
      <c r="E44" s="37">
        <v>465</v>
      </c>
      <c r="F44" s="36" t="s">
        <v>91</v>
      </c>
      <c r="G44" s="39">
        <v>6.5</v>
      </c>
      <c r="H44" s="36" t="s">
        <v>40</v>
      </c>
      <c r="I44" s="39">
        <v>20</v>
      </c>
      <c r="J44" s="41">
        <v>465000</v>
      </c>
      <c r="K44" s="41">
        <v>32510.3</v>
      </c>
      <c r="L44" s="41">
        <v>709044</v>
      </c>
      <c r="M44" s="41">
        <v>8444</v>
      </c>
      <c r="N44" s="41">
        <v>717488</v>
      </c>
    </row>
    <row r="45" spans="1:14" x14ac:dyDescent="0.15">
      <c r="A45" s="35" t="s">
        <v>87</v>
      </c>
      <c r="B45" s="36">
        <v>262</v>
      </c>
      <c r="C45" s="36" t="s">
        <v>88</v>
      </c>
      <c r="D45" s="36" t="s">
        <v>38</v>
      </c>
      <c r="E45" s="37">
        <v>121</v>
      </c>
      <c r="F45" s="36" t="s">
        <v>92</v>
      </c>
      <c r="G45" s="39">
        <v>6.5</v>
      </c>
      <c r="H45" s="36" t="s">
        <v>40</v>
      </c>
      <c r="I45" s="39">
        <v>20</v>
      </c>
      <c r="J45" s="41">
        <v>121000</v>
      </c>
      <c r="K45" s="41">
        <v>7369</v>
      </c>
      <c r="L45" s="41">
        <v>160717</v>
      </c>
      <c r="M45" s="41">
        <v>1914</v>
      </c>
      <c r="N45" s="41">
        <v>162631</v>
      </c>
    </row>
    <row r="46" spans="1:14" x14ac:dyDescent="0.15">
      <c r="A46" s="35" t="s">
        <v>93</v>
      </c>
      <c r="B46" s="36">
        <v>262</v>
      </c>
      <c r="C46" s="36" t="s">
        <v>88</v>
      </c>
      <c r="D46" s="36" t="s">
        <v>38</v>
      </c>
      <c r="E46" s="37">
        <v>35</v>
      </c>
      <c r="F46" s="36" t="s">
        <v>94</v>
      </c>
      <c r="G46" s="39">
        <v>6.5</v>
      </c>
      <c r="H46" s="36" t="s">
        <v>40</v>
      </c>
      <c r="I46" s="39">
        <v>20</v>
      </c>
      <c r="J46" s="41">
        <v>35000</v>
      </c>
      <c r="K46" s="41">
        <v>64673.5</v>
      </c>
      <c r="L46" s="41">
        <v>1410519</v>
      </c>
      <c r="M46" s="41">
        <v>14758</v>
      </c>
      <c r="N46" s="41">
        <v>1425277</v>
      </c>
    </row>
    <row r="47" spans="1:14" x14ac:dyDescent="0.15">
      <c r="A47" s="35"/>
      <c r="B47" s="36"/>
      <c r="C47" s="36"/>
      <c r="D47" s="36"/>
      <c r="E47" s="37"/>
      <c r="F47" s="36"/>
      <c r="G47" s="39"/>
      <c r="H47" s="36"/>
      <c r="I47" s="39"/>
      <c r="J47" s="41"/>
      <c r="K47" s="41"/>
      <c r="L47" s="41"/>
      <c r="M47" s="41"/>
      <c r="N47" s="41"/>
    </row>
    <row r="48" spans="1:14" x14ac:dyDescent="0.15">
      <c r="A48" s="35" t="s">
        <v>62</v>
      </c>
      <c r="B48" s="36">
        <v>270</v>
      </c>
      <c r="C48" s="36" t="s">
        <v>95</v>
      </c>
      <c r="D48" s="36" t="s">
        <v>38</v>
      </c>
      <c r="E48" s="37">
        <v>450</v>
      </c>
      <c r="F48" s="36" t="s">
        <v>46</v>
      </c>
      <c r="G48" s="39">
        <v>7</v>
      </c>
      <c r="H48" s="36" t="s">
        <v>65</v>
      </c>
      <c r="I48" s="39">
        <v>21</v>
      </c>
      <c r="J48" s="41">
        <v>450000</v>
      </c>
      <c r="K48" s="41">
        <v>227923</v>
      </c>
      <c r="L48" s="41">
        <v>4970964</v>
      </c>
      <c r="M48" s="41">
        <v>142534</v>
      </c>
      <c r="N48" s="41">
        <v>5113498</v>
      </c>
    </row>
    <row r="49" spans="1:14" x14ac:dyDescent="0.15">
      <c r="A49" s="35" t="s">
        <v>66</v>
      </c>
      <c r="B49" s="36">
        <v>270</v>
      </c>
      <c r="C49" s="36" t="s">
        <v>95</v>
      </c>
      <c r="D49" s="36" t="s">
        <v>38</v>
      </c>
      <c r="E49" s="37">
        <v>80</v>
      </c>
      <c r="F49" s="36" t="s">
        <v>48</v>
      </c>
      <c r="G49" s="39">
        <v>7</v>
      </c>
      <c r="H49" s="36" t="s">
        <v>65</v>
      </c>
      <c r="I49" s="39">
        <v>21</v>
      </c>
      <c r="J49" s="41">
        <v>80000</v>
      </c>
      <c r="K49" s="41">
        <v>152137</v>
      </c>
      <c r="L49" s="41">
        <v>3318084</v>
      </c>
      <c r="M49" s="41">
        <v>95141</v>
      </c>
      <c r="N49" s="41">
        <v>3413225</v>
      </c>
    </row>
    <row r="50" spans="1:14" x14ac:dyDescent="0.15">
      <c r="A50" s="35" t="s">
        <v>96</v>
      </c>
      <c r="B50" s="36">
        <v>271</v>
      </c>
      <c r="C50" s="36" t="s">
        <v>97</v>
      </c>
      <c r="D50" s="36" t="s">
        <v>38</v>
      </c>
      <c r="E50" s="37">
        <v>185</v>
      </c>
      <c r="F50" s="36" t="s">
        <v>98</v>
      </c>
      <c r="G50" s="39">
        <v>5.5</v>
      </c>
      <c r="H50" s="36" t="s">
        <v>57</v>
      </c>
      <c r="I50" s="39">
        <v>5</v>
      </c>
      <c r="J50" s="41">
        <v>185000</v>
      </c>
      <c r="K50" s="41">
        <v>0</v>
      </c>
      <c r="L50" s="41">
        <v>0</v>
      </c>
      <c r="M50" s="41">
        <v>0</v>
      </c>
      <c r="N50" s="41">
        <v>0</v>
      </c>
    </row>
    <row r="51" spans="1:14" x14ac:dyDescent="0.15">
      <c r="A51" s="35" t="s">
        <v>96</v>
      </c>
      <c r="B51" s="36">
        <v>271</v>
      </c>
      <c r="C51" s="36" t="s">
        <v>97</v>
      </c>
      <c r="D51" s="36" t="s">
        <v>38</v>
      </c>
      <c r="E51" s="37">
        <v>47</v>
      </c>
      <c r="F51" s="36" t="s">
        <v>56</v>
      </c>
      <c r="G51" s="39">
        <v>5.5</v>
      </c>
      <c r="H51" s="36" t="s">
        <v>57</v>
      </c>
      <c r="I51" s="39">
        <v>5</v>
      </c>
      <c r="J51" s="41">
        <v>47000</v>
      </c>
      <c r="K51" s="41">
        <v>0</v>
      </c>
      <c r="L51" s="41">
        <v>0</v>
      </c>
      <c r="M51" s="41">
        <v>0</v>
      </c>
      <c r="N51" s="41">
        <v>0</v>
      </c>
    </row>
    <row r="52" spans="1:14" x14ac:dyDescent="0.15">
      <c r="A52" s="35" t="s">
        <v>96</v>
      </c>
      <c r="B52" s="36">
        <v>271</v>
      </c>
      <c r="C52" s="36" t="s">
        <v>97</v>
      </c>
      <c r="D52" s="36" t="s">
        <v>38</v>
      </c>
      <c r="E52" s="37">
        <v>795</v>
      </c>
      <c r="F52" s="36" t="s">
        <v>99</v>
      </c>
      <c r="G52" s="39">
        <v>6.5</v>
      </c>
      <c r="H52" s="36" t="s">
        <v>57</v>
      </c>
      <c r="I52" s="39">
        <v>22.25</v>
      </c>
      <c r="J52" s="41">
        <v>795000</v>
      </c>
      <c r="K52" s="41">
        <v>312933.38</v>
      </c>
      <c r="L52" s="41">
        <v>6825027</v>
      </c>
      <c r="M52" s="41">
        <v>10754</v>
      </c>
      <c r="N52" s="41">
        <v>6835781</v>
      </c>
    </row>
    <row r="53" spans="1:14" x14ac:dyDescent="0.15">
      <c r="A53" s="35" t="s">
        <v>96</v>
      </c>
      <c r="B53" s="36">
        <v>271</v>
      </c>
      <c r="C53" s="36" t="s">
        <v>97</v>
      </c>
      <c r="D53" s="36" t="s">
        <v>38</v>
      </c>
      <c r="E53" s="37">
        <v>203</v>
      </c>
      <c r="F53" s="36" t="s">
        <v>100</v>
      </c>
      <c r="G53" s="39">
        <v>6.5</v>
      </c>
      <c r="H53" s="36" t="s">
        <v>57</v>
      </c>
      <c r="I53" s="39">
        <v>22.25</v>
      </c>
      <c r="J53" s="41">
        <v>203000</v>
      </c>
      <c r="K53" s="41">
        <v>78581.02</v>
      </c>
      <c r="L53" s="41">
        <v>1713839</v>
      </c>
      <c r="M53" s="41">
        <v>2701</v>
      </c>
      <c r="N53" s="41">
        <v>1716540</v>
      </c>
    </row>
    <row r="54" spans="1:14" x14ac:dyDescent="0.15">
      <c r="A54" s="35" t="s">
        <v>101</v>
      </c>
      <c r="B54" s="36">
        <v>271</v>
      </c>
      <c r="C54" s="36" t="s">
        <v>97</v>
      </c>
      <c r="D54" s="36" t="s">
        <v>38</v>
      </c>
      <c r="E54" s="37">
        <v>90</v>
      </c>
      <c r="F54" s="36" t="s">
        <v>79</v>
      </c>
      <c r="G54" s="39">
        <v>6.5</v>
      </c>
      <c r="H54" s="36" t="s">
        <v>57</v>
      </c>
      <c r="I54" s="39">
        <v>22.25</v>
      </c>
      <c r="J54" s="41">
        <v>90000</v>
      </c>
      <c r="K54" s="41">
        <v>166303.42000000001</v>
      </c>
      <c r="L54" s="41">
        <v>3627051</v>
      </c>
      <c r="M54" s="41">
        <v>5715</v>
      </c>
      <c r="N54" s="41">
        <v>3632766</v>
      </c>
    </row>
    <row r="55" spans="1:14" x14ac:dyDescent="0.15">
      <c r="A55" s="35"/>
      <c r="B55" s="36"/>
      <c r="C55" s="36"/>
      <c r="D55" s="36"/>
      <c r="E55" s="37"/>
      <c r="F55" s="36"/>
      <c r="G55" s="39"/>
      <c r="H55" s="36"/>
      <c r="I55" s="39"/>
      <c r="J55" s="41"/>
      <c r="K55" s="41"/>
      <c r="L55" s="41"/>
      <c r="M55" s="41"/>
      <c r="N55" s="41"/>
    </row>
    <row r="56" spans="1:14" x14ac:dyDescent="0.15">
      <c r="A56" s="35" t="s">
        <v>96</v>
      </c>
      <c r="B56" s="36">
        <v>282</v>
      </c>
      <c r="C56" s="36" t="s">
        <v>102</v>
      </c>
      <c r="D56" s="36" t="s">
        <v>38</v>
      </c>
      <c r="E56" s="37">
        <v>280</v>
      </c>
      <c r="F56" s="36" t="s">
        <v>103</v>
      </c>
      <c r="G56" s="39">
        <v>5</v>
      </c>
      <c r="H56" s="36" t="s">
        <v>57</v>
      </c>
      <c r="I56" s="39">
        <v>5</v>
      </c>
      <c r="J56" s="41">
        <v>280000</v>
      </c>
      <c r="K56" s="41">
        <v>0</v>
      </c>
      <c r="L56" s="41">
        <v>0</v>
      </c>
      <c r="M56" s="41">
        <v>0</v>
      </c>
      <c r="N56" s="41">
        <v>0</v>
      </c>
    </row>
    <row r="57" spans="1:14" x14ac:dyDescent="0.15">
      <c r="A57" s="35" t="s">
        <v>96</v>
      </c>
      <c r="B57" s="36">
        <v>282</v>
      </c>
      <c r="C57" s="36" t="s">
        <v>102</v>
      </c>
      <c r="D57" s="36" t="s">
        <v>38</v>
      </c>
      <c r="E57" s="37">
        <v>73</v>
      </c>
      <c r="F57" s="36" t="s">
        <v>58</v>
      </c>
      <c r="G57" s="39">
        <v>5</v>
      </c>
      <c r="H57" s="36" t="s">
        <v>57</v>
      </c>
      <c r="I57" s="39">
        <v>5</v>
      </c>
      <c r="J57" s="41">
        <v>73000</v>
      </c>
      <c r="K57" s="41">
        <v>0</v>
      </c>
      <c r="L57" s="41">
        <v>0</v>
      </c>
      <c r="M57" s="41">
        <v>0</v>
      </c>
      <c r="N57" s="41">
        <v>0</v>
      </c>
    </row>
    <row r="58" spans="1:14" x14ac:dyDescent="0.15">
      <c r="A58" s="35" t="s">
        <v>96</v>
      </c>
      <c r="B58" s="36">
        <v>282</v>
      </c>
      <c r="C58" s="36" t="s">
        <v>102</v>
      </c>
      <c r="D58" s="36" t="s">
        <v>38</v>
      </c>
      <c r="E58" s="37">
        <v>1090</v>
      </c>
      <c r="F58" s="36" t="s">
        <v>104</v>
      </c>
      <c r="G58" s="39">
        <v>6</v>
      </c>
      <c r="H58" s="36" t="s">
        <v>57</v>
      </c>
      <c r="I58" s="39">
        <v>25</v>
      </c>
      <c r="J58" s="41">
        <v>1090000</v>
      </c>
      <c r="K58" s="41">
        <v>459093.98</v>
      </c>
      <c r="L58" s="41">
        <v>10012766</v>
      </c>
      <c r="M58" s="41">
        <v>112452</v>
      </c>
      <c r="N58" s="41">
        <v>10125218</v>
      </c>
    </row>
    <row r="59" spans="1:14" x14ac:dyDescent="0.15">
      <c r="A59" s="35" t="s">
        <v>96</v>
      </c>
      <c r="B59" s="36">
        <v>282</v>
      </c>
      <c r="C59" s="36" t="s">
        <v>102</v>
      </c>
      <c r="D59" s="36" t="s">
        <v>38</v>
      </c>
      <c r="E59" s="37">
        <v>274</v>
      </c>
      <c r="F59" s="36" t="s">
        <v>105</v>
      </c>
      <c r="G59" s="39">
        <v>6</v>
      </c>
      <c r="H59" s="36" t="s">
        <v>57</v>
      </c>
      <c r="I59" s="39">
        <v>25</v>
      </c>
      <c r="J59" s="41">
        <v>274000</v>
      </c>
      <c r="K59" s="41">
        <v>114247.81</v>
      </c>
      <c r="L59" s="41">
        <v>2491726</v>
      </c>
      <c r="M59" s="41">
        <v>27985</v>
      </c>
      <c r="N59" s="41">
        <v>2519711</v>
      </c>
    </row>
    <row r="60" spans="1:14" x14ac:dyDescent="0.15">
      <c r="A60" s="35" t="s">
        <v>106</v>
      </c>
      <c r="B60" s="36">
        <v>282</v>
      </c>
      <c r="C60" s="36" t="s">
        <v>102</v>
      </c>
      <c r="D60" s="36" t="s">
        <v>38</v>
      </c>
      <c r="E60" s="37">
        <v>197</v>
      </c>
      <c r="F60" s="36" t="s">
        <v>80</v>
      </c>
      <c r="G60" s="39">
        <v>6</v>
      </c>
      <c r="H60" s="36" t="s">
        <v>57</v>
      </c>
      <c r="I60" s="39">
        <v>25</v>
      </c>
      <c r="J60" s="41">
        <v>197000</v>
      </c>
      <c r="K60" s="41">
        <v>332827.36</v>
      </c>
      <c r="L60" s="41">
        <v>7258911</v>
      </c>
      <c r="M60" s="41">
        <v>189236</v>
      </c>
      <c r="N60" s="41">
        <v>7448147</v>
      </c>
    </row>
    <row r="61" spans="1:14" x14ac:dyDescent="0.15">
      <c r="A61" s="35" t="s">
        <v>107</v>
      </c>
      <c r="B61" s="36">
        <v>283</v>
      </c>
      <c r="C61" s="36" t="s">
        <v>108</v>
      </c>
      <c r="D61" s="36" t="s">
        <v>38</v>
      </c>
      <c r="E61" s="37">
        <v>438</v>
      </c>
      <c r="F61" s="38" t="s">
        <v>109</v>
      </c>
      <c r="G61" s="39">
        <v>6</v>
      </c>
      <c r="H61" s="36" t="s">
        <v>65</v>
      </c>
      <c r="I61" s="39">
        <v>22</v>
      </c>
      <c r="J61" s="41">
        <v>438000</v>
      </c>
      <c r="K61" s="41">
        <v>315699.89</v>
      </c>
      <c r="L61" s="41">
        <v>6885364</v>
      </c>
      <c r="M61" s="41">
        <v>202435</v>
      </c>
      <c r="N61" s="41">
        <v>7087799</v>
      </c>
    </row>
    <row r="62" spans="1:14" x14ac:dyDescent="0.15">
      <c r="A62" s="35" t="s">
        <v>110</v>
      </c>
      <c r="B62" s="36">
        <v>283</v>
      </c>
      <c r="C62" s="36" t="s">
        <v>108</v>
      </c>
      <c r="D62" s="36" t="s">
        <v>38</v>
      </c>
      <c r="E62" s="37">
        <v>122.8</v>
      </c>
      <c r="F62" s="36" t="s">
        <v>111</v>
      </c>
      <c r="G62" s="39">
        <v>6</v>
      </c>
      <c r="H62" s="36" t="s">
        <v>65</v>
      </c>
      <c r="I62" s="39">
        <v>22.5</v>
      </c>
      <c r="J62" s="41">
        <v>122800</v>
      </c>
      <c r="K62" s="41">
        <v>213567.57</v>
      </c>
      <c r="L62" s="41">
        <v>4657875</v>
      </c>
      <c r="M62" s="41">
        <v>0</v>
      </c>
      <c r="N62" s="41">
        <v>4657875</v>
      </c>
    </row>
    <row r="63" spans="1:14" x14ac:dyDescent="0.15">
      <c r="A63" s="35"/>
      <c r="B63" s="36"/>
      <c r="C63" s="36"/>
      <c r="D63" s="36"/>
      <c r="E63" s="37"/>
      <c r="F63" s="36"/>
      <c r="G63" s="39"/>
      <c r="H63" s="36"/>
      <c r="I63" s="39"/>
      <c r="J63" s="41"/>
      <c r="K63" s="41"/>
      <c r="L63" s="41"/>
      <c r="M63" s="41"/>
      <c r="N63" s="41"/>
    </row>
    <row r="64" spans="1:14" x14ac:dyDescent="0.15">
      <c r="A64" s="35" t="s">
        <v>49</v>
      </c>
      <c r="B64" s="36">
        <v>294</v>
      </c>
      <c r="C64" s="42" t="s">
        <v>112</v>
      </c>
      <c r="D64" s="36" t="s">
        <v>38</v>
      </c>
      <c r="E64" s="37">
        <v>400</v>
      </c>
      <c r="F64" s="36" t="s">
        <v>113</v>
      </c>
      <c r="G64" s="39">
        <v>6.25</v>
      </c>
      <c r="H64" s="36" t="s">
        <v>57</v>
      </c>
      <c r="I64" s="39">
        <v>20.83</v>
      </c>
      <c r="J64" s="41">
        <v>400000</v>
      </c>
      <c r="K64" s="41">
        <v>157734.25</v>
      </c>
      <c r="L64" s="41">
        <v>3440159</v>
      </c>
      <c r="M64" s="41">
        <v>490171</v>
      </c>
      <c r="N64" s="41">
        <v>3930330</v>
      </c>
    </row>
    <row r="65" spans="1:14" x14ac:dyDescent="0.15">
      <c r="A65" s="35" t="s">
        <v>49</v>
      </c>
      <c r="B65" s="36">
        <v>294</v>
      </c>
      <c r="C65" s="42" t="s">
        <v>112</v>
      </c>
      <c r="D65" s="36" t="s">
        <v>38</v>
      </c>
      <c r="E65" s="37">
        <v>69</v>
      </c>
      <c r="F65" s="36" t="s">
        <v>114</v>
      </c>
      <c r="G65" s="39">
        <v>6.25</v>
      </c>
      <c r="H65" s="36" t="s">
        <v>57</v>
      </c>
      <c r="I65" s="39">
        <v>20.83</v>
      </c>
      <c r="J65" s="41">
        <v>69000</v>
      </c>
      <c r="K65" s="41">
        <v>27975.51</v>
      </c>
      <c r="L65" s="41">
        <v>610141</v>
      </c>
      <c r="M65" s="41">
        <v>86936</v>
      </c>
      <c r="N65" s="41">
        <v>697077</v>
      </c>
    </row>
    <row r="66" spans="1:14" x14ac:dyDescent="0.15">
      <c r="A66" s="35" t="s">
        <v>53</v>
      </c>
      <c r="B66" s="36">
        <v>294</v>
      </c>
      <c r="C66" s="42" t="s">
        <v>112</v>
      </c>
      <c r="D66" s="36" t="s">
        <v>38</v>
      </c>
      <c r="E66" s="37">
        <v>31.8</v>
      </c>
      <c r="F66" s="36" t="s">
        <v>115</v>
      </c>
      <c r="G66" s="39">
        <v>6.75</v>
      </c>
      <c r="H66" s="36" t="s">
        <v>57</v>
      </c>
      <c r="I66" s="39">
        <v>20.83</v>
      </c>
      <c r="J66" s="41">
        <v>31800</v>
      </c>
      <c r="K66" s="41">
        <v>57934.7</v>
      </c>
      <c r="L66" s="41">
        <v>1263547</v>
      </c>
      <c r="M66" s="41">
        <v>198185</v>
      </c>
      <c r="N66" s="41">
        <v>1461732</v>
      </c>
    </row>
    <row r="67" spans="1:14" x14ac:dyDescent="0.15">
      <c r="A67" s="35" t="s">
        <v>116</v>
      </c>
      <c r="B67" s="36">
        <v>300</v>
      </c>
      <c r="C67" s="36" t="s">
        <v>117</v>
      </c>
      <c r="D67" s="36" t="s">
        <v>38</v>
      </c>
      <c r="E67" s="37">
        <v>275</v>
      </c>
      <c r="F67" s="36" t="s">
        <v>118</v>
      </c>
      <c r="G67" s="39">
        <v>6.2</v>
      </c>
      <c r="H67" s="36" t="s">
        <v>65</v>
      </c>
      <c r="I67" s="39">
        <v>22.75</v>
      </c>
      <c r="J67" s="41">
        <v>275000</v>
      </c>
      <c r="K67" s="41">
        <v>175729</v>
      </c>
      <c r="L67" s="41">
        <v>3832621</v>
      </c>
      <c r="M67" s="41">
        <v>44436</v>
      </c>
      <c r="N67" s="41">
        <v>3877057</v>
      </c>
    </row>
    <row r="68" spans="1:14" x14ac:dyDescent="0.15">
      <c r="A68" s="35" t="s">
        <v>116</v>
      </c>
      <c r="B68" s="36">
        <v>300</v>
      </c>
      <c r="C68" s="42" t="s">
        <v>117</v>
      </c>
      <c r="D68" s="36" t="s">
        <v>38</v>
      </c>
      <c r="E68" s="37">
        <v>74</v>
      </c>
      <c r="F68" s="36" t="s">
        <v>119</v>
      </c>
      <c r="G68" s="39">
        <v>6.2</v>
      </c>
      <c r="H68" s="36" t="s">
        <v>65</v>
      </c>
      <c r="I68" s="39">
        <v>22.75</v>
      </c>
      <c r="J68" s="41">
        <v>74000</v>
      </c>
      <c r="K68" s="41">
        <v>41454</v>
      </c>
      <c r="L68" s="41">
        <v>904105</v>
      </c>
      <c r="M68" s="41">
        <v>10483</v>
      </c>
      <c r="N68" s="41">
        <v>914588</v>
      </c>
    </row>
    <row r="69" spans="1:14" x14ac:dyDescent="0.15">
      <c r="A69" s="35" t="s">
        <v>120</v>
      </c>
      <c r="B69" s="36">
        <v>300</v>
      </c>
      <c r="C69" s="42" t="s">
        <v>117</v>
      </c>
      <c r="D69" s="36" t="s">
        <v>38</v>
      </c>
      <c r="E69" s="37">
        <v>70</v>
      </c>
      <c r="F69" s="36" t="s">
        <v>121</v>
      </c>
      <c r="G69" s="39">
        <v>6.2</v>
      </c>
      <c r="H69" s="36" t="s">
        <v>65</v>
      </c>
      <c r="I69" s="39">
        <v>22.75</v>
      </c>
      <c r="J69" s="41">
        <v>70000</v>
      </c>
      <c r="K69" s="41">
        <v>70000</v>
      </c>
      <c r="L69" s="41">
        <v>1526689</v>
      </c>
      <c r="M69" s="41">
        <v>1087562</v>
      </c>
      <c r="N69" s="43">
        <v>2614251</v>
      </c>
    </row>
    <row r="70" spans="1:14" x14ac:dyDescent="0.15">
      <c r="A70" s="35"/>
      <c r="B70" s="44"/>
      <c r="C70" s="44"/>
      <c r="D70" s="36"/>
      <c r="E70" s="37"/>
      <c r="F70" s="36"/>
      <c r="G70" s="39"/>
      <c r="H70" s="36"/>
      <c r="I70" s="39"/>
      <c r="J70" s="41"/>
      <c r="K70" s="41"/>
      <c r="L70" s="41"/>
      <c r="M70" s="41"/>
      <c r="N70" s="41"/>
    </row>
    <row r="71" spans="1:14" x14ac:dyDescent="0.15">
      <c r="A71" s="35" t="s">
        <v>62</v>
      </c>
      <c r="B71" s="44">
        <v>319</v>
      </c>
      <c r="C71" s="44" t="s">
        <v>122</v>
      </c>
      <c r="D71" s="36" t="s">
        <v>38</v>
      </c>
      <c r="E71" s="37">
        <v>950</v>
      </c>
      <c r="F71" s="36" t="s">
        <v>71</v>
      </c>
      <c r="G71" s="39">
        <v>6</v>
      </c>
      <c r="H71" s="36" t="s">
        <v>65</v>
      </c>
      <c r="I71" s="39">
        <v>22</v>
      </c>
      <c r="J71" s="41">
        <v>950000</v>
      </c>
      <c r="K71" s="41">
        <v>569865</v>
      </c>
      <c r="L71" s="41">
        <v>12428664</v>
      </c>
      <c r="M71" s="41">
        <v>121584</v>
      </c>
      <c r="N71" s="41">
        <v>12550248</v>
      </c>
    </row>
    <row r="72" spans="1:14" x14ac:dyDescent="0.15">
      <c r="A72" s="35" t="s">
        <v>66</v>
      </c>
      <c r="B72" s="44">
        <v>319</v>
      </c>
      <c r="C72" s="44" t="s">
        <v>122</v>
      </c>
      <c r="D72" s="36" t="s">
        <v>38</v>
      </c>
      <c r="E72" s="37">
        <v>58</v>
      </c>
      <c r="F72" s="36" t="s">
        <v>73</v>
      </c>
      <c r="G72" s="39">
        <v>6</v>
      </c>
      <c r="H72" s="36" t="s">
        <v>65</v>
      </c>
      <c r="I72" s="39">
        <v>22</v>
      </c>
      <c r="J72" s="41">
        <v>58000</v>
      </c>
      <c r="K72" s="41">
        <v>93800</v>
      </c>
      <c r="L72" s="41">
        <v>2045763</v>
      </c>
      <c r="M72" s="41">
        <v>20013</v>
      </c>
      <c r="N72" s="41">
        <v>2065776</v>
      </c>
    </row>
    <row r="73" spans="1:14" x14ac:dyDescent="0.15">
      <c r="A73" s="35" t="s">
        <v>66</v>
      </c>
      <c r="B73" s="44">
        <v>319</v>
      </c>
      <c r="C73" s="44" t="s">
        <v>122</v>
      </c>
      <c r="D73" s="36" t="s">
        <v>38</v>
      </c>
      <c r="E73" s="37">
        <v>100</v>
      </c>
      <c r="F73" s="36" t="s">
        <v>123</v>
      </c>
      <c r="G73" s="39">
        <v>6</v>
      </c>
      <c r="H73" s="36" t="s">
        <v>65</v>
      </c>
      <c r="I73" s="39">
        <v>22</v>
      </c>
      <c r="J73" s="41">
        <v>100000</v>
      </c>
      <c r="K73" s="41">
        <v>161724</v>
      </c>
      <c r="L73" s="41">
        <v>3527175</v>
      </c>
      <c r="M73" s="41">
        <v>34505</v>
      </c>
      <c r="N73" s="41">
        <v>3561680</v>
      </c>
    </row>
    <row r="74" spans="1:14" x14ac:dyDescent="0.15">
      <c r="A74" s="35" t="s">
        <v>96</v>
      </c>
      <c r="B74" s="44">
        <v>322</v>
      </c>
      <c r="C74" s="44" t="s">
        <v>124</v>
      </c>
      <c r="D74" s="36" t="s">
        <v>38</v>
      </c>
      <c r="E74" s="37">
        <v>440</v>
      </c>
      <c r="F74" s="36" t="s">
        <v>125</v>
      </c>
      <c r="G74" s="39">
        <v>4</v>
      </c>
      <c r="H74" s="36" t="s">
        <v>57</v>
      </c>
      <c r="I74" s="39">
        <v>5</v>
      </c>
      <c r="J74" s="41">
        <v>440000</v>
      </c>
      <c r="K74" s="41">
        <v>0</v>
      </c>
      <c r="L74" s="41">
        <v>0</v>
      </c>
      <c r="M74" s="41"/>
      <c r="N74" s="41"/>
    </row>
    <row r="75" spans="1:14" x14ac:dyDescent="0.15">
      <c r="A75" s="35" t="s">
        <v>96</v>
      </c>
      <c r="B75" s="44">
        <v>322</v>
      </c>
      <c r="C75" s="44" t="s">
        <v>124</v>
      </c>
      <c r="D75" s="36" t="s">
        <v>38</v>
      </c>
      <c r="E75" s="37">
        <v>114</v>
      </c>
      <c r="F75" s="36" t="s">
        <v>126</v>
      </c>
      <c r="G75" s="39">
        <v>4</v>
      </c>
      <c r="H75" s="36" t="s">
        <v>57</v>
      </c>
      <c r="I75" s="39">
        <v>5</v>
      </c>
      <c r="J75" s="41">
        <v>114000</v>
      </c>
      <c r="K75" s="41">
        <v>0</v>
      </c>
      <c r="L75" s="41">
        <v>0</v>
      </c>
      <c r="M75" s="41"/>
      <c r="N75" s="41"/>
    </row>
    <row r="76" spans="1:14" x14ac:dyDescent="0.15">
      <c r="A76" s="35" t="s">
        <v>96</v>
      </c>
      <c r="B76" s="44">
        <v>322</v>
      </c>
      <c r="C76" s="44" t="s">
        <v>124</v>
      </c>
      <c r="D76" s="36" t="s">
        <v>38</v>
      </c>
      <c r="E76" s="37">
        <v>1500</v>
      </c>
      <c r="F76" s="36" t="s">
        <v>127</v>
      </c>
      <c r="G76" s="39">
        <v>5.8</v>
      </c>
      <c r="H76" s="36" t="s">
        <v>57</v>
      </c>
      <c r="I76" s="39">
        <v>19.25</v>
      </c>
      <c r="J76" s="41">
        <v>1500000</v>
      </c>
      <c r="K76" s="41">
        <v>727364.2</v>
      </c>
      <c r="L76" s="41">
        <v>15863697</v>
      </c>
      <c r="M76" s="41">
        <v>97190</v>
      </c>
      <c r="N76" s="41">
        <v>15960887</v>
      </c>
    </row>
    <row r="77" spans="1:14" x14ac:dyDescent="0.15">
      <c r="A77" s="35" t="s">
        <v>96</v>
      </c>
      <c r="B77" s="44">
        <v>322</v>
      </c>
      <c r="C77" s="44" t="s">
        <v>124</v>
      </c>
      <c r="D77" s="36" t="s">
        <v>38</v>
      </c>
      <c r="E77" s="37">
        <v>374</v>
      </c>
      <c r="F77" s="36" t="s">
        <v>128</v>
      </c>
      <c r="G77" s="39">
        <v>5.8</v>
      </c>
      <c r="H77" s="36" t="s">
        <v>57</v>
      </c>
      <c r="I77" s="39">
        <v>19.25</v>
      </c>
      <c r="J77" s="41">
        <v>374000</v>
      </c>
      <c r="K77" s="41">
        <v>181067.26</v>
      </c>
      <c r="L77" s="41">
        <v>3949048</v>
      </c>
      <c r="M77" s="41">
        <v>24194</v>
      </c>
      <c r="N77" s="41">
        <v>3973242</v>
      </c>
    </row>
    <row r="78" spans="1:14" x14ac:dyDescent="0.15">
      <c r="A78" s="35" t="s">
        <v>129</v>
      </c>
      <c r="B78" s="44">
        <v>322</v>
      </c>
      <c r="C78" s="44" t="s">
        <v>124</v>
      </c>
      <c r="D78" s="36" t="s">
        <v>38</v>
      </c>
      <c r="E78" s="37">
        <v>314</v>
      </c>
      <c r="F78" s="36" t="s">
        <v>130</v>
      </c>
      <c r="G78" s="39">
        <v>5.8</v>
      </c>
      <c r="H78" s="36" t="s">
        <v>57</v>
      </c>
      <c r="I78" s="39">
        <v>19</v>
      </c>
      <c r="J78" s="41">
        <v>314000</v>
      </c>
      <c r="K78" s="41">
        <v>404684.27</v>
      </c>
      <c r="L78" s="41">
        <v>8826099</v>
      </c>
      <c r="M78" s="41">
        <v>54072</v>
      </c>
      <c r="N78" s="41">
        <v>8880171</v>
      </c>
    </row>
    <row r="79" spans="1:14" x14ac:dyDescent="0.15">
      <c r="A79" s="35" t="s">
        <v>131</v>
      </c>
      <c r="B79" s="44">
        <v>322</v>
      </c>
      <c r="C79" s="44" t="s">
        <v>124</v>
      </c>
      <c r="D79" s="36" t="s">
        <v>38</v>
      </c>
      <c r="E79" s="37">
        <v>28</v>
      </c>
      <c r="F79" s="36" t="s">
        <v>132</v>
      </c>
      <c r="G79" s="39">
        <v>5.8</v>
      </c>
      <c r="H79" s="36" t="s">
        <v>57</v>
      </c>
      <c r="I79" s="39">
        <v>19</v>
      </c>
      <c r="J79" s="41">
        <v>28000</v>
      </c>
      <c r="K79" s="41">
        <v>43958.54</v>
      </c>
      <c r="L79" s="41">
        <v>958729</v>
      </c>
      <c r="M79" s="41">
        <v>19566</v>
      </c>
      <c r="N79" s="41">
        <v>978295</v>
      </c>
    </row>
    <row r="80" spans="1:14" x14ac:dyDescent="0.15">
      <c r="A80" s="35"/>
      <c r="B80" s="44"/>
      <c r="C80" s="44"/>
      <c r="D80" s="36"/>
      <c r="E80" s="37"/>
      <c r="F80" s="36"/>
      <c r="G80" s="39"/>
      <c r="H80" s="36"/>
      <c r="I80" s="39"/>
      <c r="J80" s="41"/>
      <c r="K80" s="41"/>
      <c r="L80" s="41"/>
      <c r="M80" s="41"/>
      <c r="N80" s="41"/>
    </row>
    <row r="81" spans="1:14" x14ac:dyDescent="0.15">
      <c r="A81" s="35" t="s">
        <v>136</v>
      </c>
      <c r="B81" s="44">
        <v>337</v>
      </c>
      <c r="C81" s="44" t="s">
        <v>137</v>
      </c>
      <c r="D81" s="36" t="s">
        <v>38</v>
      </c>
      <c r="E81" s="37">
        <v>400</v>
      </c>
      <c r="F81" s="36" t="s">
        <v>39</v>
      </c>
      <c r="G81" s="39">
        <v>6.3</v>
      </c>
      <c r="H81" s="36" t="s">
        <v>65</v>
      </c>
      <c r="I81" s="39">
        <v>19.5</v>
      </c>
      <c r="J81" s="41">
        <v>400000</v>
      </c>
      <c r="K81" s="41">
        <v>213298</v>
      </c>
      <c r="L81" s="41">
        <v>4651995</v>
      </c>
      <c r="M81" s="41">
        <v>3942</v>
      </c>
      <c r="N81" s="41">
        <v>4655937</v>
      </c>
    </row>
    <row r="82" spans="1:14" x14ac:dyDescent="0.15">
      <c r="A82" s="35" t="s">
        <v>136</v>
      </c>
      <c r="B82" s="44">
        <v>337</v>
      </c>
      <c r="C82" s="44" t="s">
        <v>137</v>
      </c>
      <c r="D82" s="36" t="s">
        <v>38</v>
      </c>
      <c r="E82" s="37">
        <v>74</v>
      </c>
      <c r="F82" s="36" t="s">
        <v>41</v>
      </c>
      <c r="G82" s="39">
        <v>6.3</v>
      </c>
      <c r="H82" s="36" t="s">
        <v>65</v>
      </c>
      <c r="I82" s="39">
        <v>19.5</v>
      </c>
      <c r="J82" s="41">
        <v>74000</v>
      </c>
      <c r="K82" s="41">
        <v>39518</v>
      </c>
      <c r="L82" s="41">
        <v>861881</v>
      </c>
      <c r="M82" s="41">
        <v>731</v>
      </c>
      <c r="N82" s="41">
        <v>862612</v>
      </c>
    </row>
    <row r="83" spans="1:14" x14ac:dyDescent="0.15">
      <c r="A83" s="35" t="s">
        <v>138</v>
      </c>
      <c r="B83" s="44">
        <v>337</v>
      </c>
      <c r="C83" s="44" t="s">
        <v>137</v>
      </c>
      <c r="D83" s="36" t="s">
        <v>38</v>
      </c>
      <c r="E83" s="37">
        <v>38</v>
      </c>
      <c r="F83" s="36" t="s">
        <v>139</v>
      </c>
      <c r="G83" s="39">
        <v>7</v>
      </c>
      <c r="H83" s="36" t="s">
        <v>65</v>
      </c>
      <c r="I83" s="39">
        <v>19.75</v>
      </c>
      <c r="J83" s="41">
        <v>38000</v>
      </c>
      <c r="K83" s="41">
        <v>38000</v>
      </c>
      <c r="L83" s="41">
        <v>828774</v>
      </c>
      <c r="M83" s="41">
        <v>596553</v>
      </c>
      <c r="N83" s="41">
        <v>1425327</v>
      </c>
    </row>
    <row r="84" spans="1:14" s="45" customFormat="1" x14ac:dyDescent="0.15">
      <c r="A84" s="35" t="s">
        <v>140</v>
      </c>
      <c r="B84" s="44">
        <v>337</v>
      </c>
      <c r="C84" s="44" t="s">
        <v>141</v>
      </c>
      <c r="D84" s="36" t="s">
        <v>38</v>
      </c>
      <c r="E84" s="37">
        <v>539</v>
      </c>
      <c r="F84" s="36" t="s">
        <v>142</v>
      </c>
      <c r="G84" s="39">
        <v>5</v>
      </c>
      <c r="H84" s="44" t="s">
        <v>57</v>
      </c>
      <c r="I84" s="39">
        <v>19.5</v>
      </c>
      <c r="J84" s="41">
        <v>539000</v>
      </c>
      <c r="K84" s="41">
        <v>327014</v>
      </c>
      <c r="L84" s="41">
        <v>7132123</v>
      </c>
      <c r="M84" s="41">
        <v>33906</v>
      </c>
      <c r="N84" s="41">
        <v>7166029</v>
      </c>
    </row>
    <row r="85" spans="1:14" s="45" customFormat="1" x14ac:dyDescent="0.15">
      <c r="A85" s="35" t="s">
        <v>140</v>
      </c>
      <c r="B85" s="44">
        <v>337</v>
      </c>
      <c r="C85" s="44" t="s">
        <v>141</v>
      </c>
      <c r="D85" s="36" t="s">
        <v>38</v>
      </c>
      <c r="E85" s="37">
        <v>40</v>
      </c>
      <c r="F85" s="36" t="s">
        <v>143</v>
      </c>
      <c r="G85" s="39">
        <v>7.5</v>
      </c>
      <c r="H85" s="44" t="s">
        <v>57</v>
      </c>
      <c r="I85" s="39">
        <v>19.75</v>
      </c>
      <c r="J85" s="41">
        <v>40000</v>
      </c>
      <c r="K85" s="41">
        <v>40000</v>
      </c>
      <c r="L85" s="41">
        <v>872394</v>
      </c>
      <c r="M85" s="41">
        <v>559046</v>
      </c>
      <c r="N85" s="41">
        <v>1431440</v>
      </c>
    </row>
    <row r="86" spans="1:14" x14ac:dyDescent="0.15">
      <c r="A86" s="35" t="s">
        <v>144</v>
      </c>
      <c r="B86" s="44">
        <v>337</v>
      </c>
      <c r="C86" s="44" t="s">
        <v>145</v>
      </c>
      <c r="D86" s="36" t="s">
        <v>38</v>
      </c>
      <c r="E86" s="37">
        <v>512</v>
      </c>
      <c r="F86" s="36" t="s">
        <v>146</v>
      </c>
      <c r="G86" s="39">
        <v>4.5</v>
      </c>
      <c r="H86" s="36" t="s">
        <v>65</v>
      </c>
      <c r="I86" s="39">
        <v>19.5</v>
      </c>
      <c r="J86" s="41">
        <v>512000</v>
      </c>
      <c r="K86" s="41">
        <v>331813</v>
      </c>
      <c r="L86" s="41">
        <v>7236788</v>
      </c>
      <c r="M86" s="41">
        <v>4422</v>
      </c>
      <c r="N86" s="41">
        <v>7241210</v>
      </c>
    </row>
    <row r="87" spans="1:14" x14ac:dyDescent="0.15">
      <c r="A87" s="35" t="s">
        <v>144</v>
      </c>
      <c r="B87" s="44">
        <v>337</v>
      </c>
      <c r="C87" s="44" t="s">
        <v>145</v>
      </c>
      <c r="D87" s="36" t="s">
        <v>38</v>
      </c>
      <c r="E87" s="37">
        <v>45</v>
      </c>
      <c r="F87" s="36" t="s">
        <v>147</v>
      </c>
      <c r="G87" s="39">
        <v>8</v>
      </c>
      <c r="H87" s="36" t="s">
        <v>65</v>
      </c>
      <c r="I87" s="39">
        <v>19.75</v>
      </c>
      <c r="J87" s="41">
        <v>45000</v>
      </c>
      <c r="K87" s="41">
        <v>45000</v>
      </c>
      <c r="L87" s="41">
        <v>981443</v>
      </c>
      <c r="M87" s="41">
        <v>577649</v>
      </c>
      <c r="N87" s="41">
        <v>1559092</v>
      </c>
    </row>
    <row r="88" spans="1:14" x14ac:dyDescent="0.15">
      <c r="A88" s="35"/>
      <c r="B88" s="44"/>
      <c r="C88" s="44"/>
      <c r="D88" s="36"/>
      <c r="E88" s="37"/>
      <c r="F88" s="36"/>
      <c r="G88" s="39"/>
      <c r="H88" s="36"/>
      <c r="I88" s="39"/>
      <c r="J88" s="41"/>
      <c r="K88" s="41"/>
      <c r="L88" s="41"/>
      <c r="M88" s="41"/>
      <c r="N88" s="41"/>
    </row>
    <row r="89" spans="1:14" x14ac:dyDescent="0.15">
      <c r="A89" s="35" t="s">
        <v>62</v>
      </c>
      <c r="B89" s="44">
        <v>341</v>
      </c>
      <c r="C89" s="44" t="s">
        <v>148</v>
      </c>
      <c r="D89" s="36" t="s">
        <v>38</v>
      </c>
      <c r="E89" s="37">
        <v>320</v>
      </c>
      <c r="F89" s="36" t="s">
        <v>149</v>
      </c>
      <c r="G89" s="39">
        <v>5.8</v>
      </c>
      <c r="H89" s="36" t="s">
        <v>40</v>
      </c>
      <c r="I89" s="39">
        <v>23.75</v>
      </c>
      <c r="J89" s="41">
        <v>320000</v>
      </c>
      <c r="K89" s="41">
        <v>139018</v>
      </c>
      <c r="L89" s="41">
        <v>3031960</v>
      </c>
      <c r="M89" s="41">
        <v>28692</v>
      </c>
      <c r="N89" s="41">
        <v>3060652</v>
      </c>
    </row>
    <row r="90" spans="1:14" x14ac:dyDescent="0.15">
      <c r="A90" s="35" t="s">
        <v>66</v>
      </c>
      <c r="B90" s="44">
        <v>341</v>
      </c>
      <c r="C90" s="44" t="s">
        <v>148</v>
      </c>
      <c r="D90" s="36" t="s">
        <v>38</v>
      </c>
      <c r="E90" s="37">
        <v>6</v>
      </c>
      <c r="F90" s="36" t="s">
        <v>150</v>
      </c>
      <c r="G90" s="39">
        <v>7.5</v>
      </c>
      <c r="H90" s="36" t="s">
        <v>40</v>
      </c>
      <c r="I90" s="39">
        <v>23.75</v>
      </c>
      <c r="J90" s="41">
        <v>6000</v>
      </c>
      <c r="K90" s="41">
        <v>10321</v>
      </c>
      <c r="L90" s="41">
        <v>225099</v>
      </c>
      <c r="M90" s="41">
        <v>2738</v>
      </c>
      <c r="N90" s="41">
        <v>227837</v>
      </c>
    </row>
    <row r="91" spans="1:14" x14ac:dyDescent="0.15">
      <c r="A91" s="35" t="s">
        <v>66</v>
      </c>
      <c r="B91" s="44">
        <v>341</v>
      </c>
      <c r="C91" s="44" t="s">
        <v>148</v>
      </c>
      <c r="D91" s="36" t="s">
        <v>38</v>
      </c>
      <c r="E91" s="37">
        <v>15.2</v>
      </c>
      <c r="F91" s="36" t="s">
        <v>151</v>
      </c>
      <c r="G91" s="39">
        <v>7.5</v>
      </c>
      <c r="H91" s="36" t="s">
        <v>40</v>
      </c>
      <c r="I91" s="39">
        <v>23.75</v>
      </c>
      <c r="J91" s="41">
        <v>15200</v>
      </c>
      <c r="K91" s="41">
        <v>26146</v>
      </c>
      <c r="L91" s="41">
        <v>570240</v>
      </c>
      <c r="M91" s="41">
        <v>6936</v>
      </c>
      <c r="N91" s="41">
        <v>577176</v>
      </c>
    </row>
    <row r="92" spans="1:14" x14ac:dyDescent="0.15">
      <c r="A92" s="35"/>
      <c r="B92" s="44"/>
      <c r="C92" s="44"/>
      <c r="D92" s="36"/>
      <c r="E92" s="37"/>
      <c r="F92" s="36"/>
      <c r="G92" s="39"/>
      <c r="H92" s="36"/>
      <c r="I92" s="39"/>
      <c r="J92" s="41"/>
      <c r="K92" s="41"/>
      <c r="L92" s="41"/>
      <c r="M92" s="41"/>
      <c r="N92" s="41"/>
    </row>
    <row r="93" spans="1:14" x14ac:dyDescent="0.15">
      <c r="A93" s="35" t="s">
        <v>96</v>
      </c>
      <c r="B93" s="44">
        <v>351</v>
      </c>
      <c r="C93" s="44" t="s">
        <v>152</v>
      </c>
      <c r="D93" s="36" t="s">
        <v>38</v>
      </c>
      <c r="E93" s="37">
        <v>400</v>
      </c>
      <c r="F93" s="36" t="s">
        <v>153</v>
      </c>
      <c r="G93" s="39">
        <v>6.5</v>
      </c>
      <c r="H93" s="36" t="s">
        <v>57</v>
      </c>
      <c r="I93" s="39">
        <v>20</v>
      </c>
      <c r="J93" s="41">
        <v>400000</v>
      </c>
      <c r="K93" s="41">
        <v>237480.84</v>
      </c>
      <c r="L93" s="41">
        <v>5179419</v>
      </c>
      <c r="M93" s="41">
        <v>35456</v>
      </c>
      <c r="N93" s="41">
        <v>5214875</v>
      </c>
    </row>
    <row r="94" spans="1:14" x14ac:dyDescent="0.15">
      <c r="A94" s="35" t="s">
        <v>96</v>
      </c>
      <c r="B94" s="44">
        <v>351</v>
      </c>
      <c r="C94" s="44" t="s">
        <v>152</v>
      </c>
      <c r="D94" s="36" t="s">
        <v>38</v>
      </c>
      <c r="E94" s="37">
        <v>155</v>
      </c>
      <c r="F94" s="36" t="s">
        <v>154</v>
      </c>
      <c r="G94" s="39">
        <v>6.5</v>
      </c>
      <c r="H94" s="36" t="s">
        <v>57</v>
      </c>
      <c r="I94" s="39">
        <v>20</v>
      </c>
      <c r="J94" s="41">
        <v>155000</v>
      </c>
      <c r="K94" s="41">
        <v>92024.04</v>
      </c>
      <c r="L94" s="41">
        <v>2007030</v>
      </c>
      <c r="M94" s="41">
        <v>13738</v>
      </c>
      <c r="N94" s="41">
        <v>2020768</v>
      </c>
    </row>
    <row r="95" spans="1:14" x14ac:dyDescent="0.15">
      <c r="A95" s="35" t="s">
        <v>155</v>
      </c>
      <c r="B95" s="44">
        <v>351</v>
      </c>
      <c r="C95" s="44" t="s">
        <v>152</v>
      </c>
      <c r="D95" s="36" t="s">
        <v>38</v>
      </c>
      <c r="E95" s="37">
        <v>21</v>
      </c>
      <c r="F95" s="36" t="s">
        <v>156</v>
      </c>
      <c r="G95" s="39">
        <v>5</v>
      </c>
      <c r="H95" s="36" t="s">
        <v>57</v>
      </c>
      <c r="I95" s="39">
        <v>5.5</v>
      </c>
      <c r="J95" s="41">
        <v>21000</v>
      </c>
      <c r="K95" s="41">
        <v>0</v>
      </c>
      <c r="L95" s="41">
        <v>0</v>
      </c>
      <c r="M95" s="41">
        <v>0</v>
      </c>
      <c r="N95" s="41">
        <v>0</v>
      </c>
    </row>
    <row r="96" spans="1:14" x14ac:dyDescent="0.15">
      <c r="A96" s="35" t="s">
        <v>106</v>
      </c>
      <c r="B96" s="44">
        <v>351</v>
      </c>
      <c r="C96" s="44" t="s">
        <v>152</v>
      </c>
      <c r="D96" s="36" t="s">
        <v>38</v>
      </c>
      <c r="E96" s="37">
        <v>60</v>
      </c>
      <c r="F96" s="36" t="s">
        <v>157</v>
      </c>
      <c r="G96" s="39">
        <v>6.5</v>
      </c>
      <c r="H96" s="36" t="s">
        <v>57</v>
      </c>
      <c r="I96" s="39">
        <v>20</v>
      </c>
      <c r="J96" s="41">
        <v>60000</v>
      </c>
      <c r="K96" s="41">
        <v>96221.759999999995</v>
      </c>
      <c r="L96" s="41">
        <v>2098581</v>
      </c>
      <c r="M96" s="41">
        <v>14366</v>
      </c>
      <c r="N96" s="41">
        <v>2112947</v>
      </c>
    </row>
    <row r="97" spans="1:14" x14ac:dyDescent="0.15">
      <c r="A97" s="35" t="s">
        <v>106</v>
      </c>
      <c r="B97" s="44">
        <v>351</v>
      </c>
      <c r="C97" s="44" t="s">
        <v>152</v>
      </c>
      <c r="D97" s="36" t="s">
        <v>38</v>
      </c>
      <c r="E97" s="37">
        <v>2</v>
      </c>
      <c r="F97" s="36" t="s">
        <v>158</v>
      </c>
      <c r="G97" s="39">
        <v>6.5</v>
      </c>
      <c r="H97" s="36" t="s">
        <v>57</v>
      </c>
      <c r="I97" s="39">
        <v>21</v>
      </c>
      <c r="J97" s="41">
        <v>2000</v>
      </c>
      <c r="K97" s="41">
        <v>3207.39</v>
      </c>
      <c r="L97" s="41">
        <v>69953</v>
      </c>
      <c r="M97" s="41">
        <v>479</v>
      </c>
      <c r="N97" s="41">
        <v>70432</v>
      </c>
    </row>
    <row r="98" spans="1:14" x14ac:dyDescent="0.15">
      <c r="A98" s="35" t="s">
        <v>159</v>
      </c>
      <c r="B98" s="44">
        <v>351</v>
      </c>
      <c r="C98" s="44" t="s">
        <v>160</v>
      </c>
      <c r="D98" s="36" t="s">
        <v>38</v>
      </c>
      <c r="E98" s="37">
        <v>160</v>
      </c>
      <c r="F98" s="36" t="s">
        <v>161</v>
      </c>
      <c r="G98" s="39">
        <v>5.3</v>
      </c>
      <c r="H98" s="36" t="s">
        <v>57</v>
      </c>
      <c r="I98" s="39">
        <v>6</v>
      </c>
      <c r="J98" s="41">
        <v>160000</v>
      </c>
      <c r="K98" s="41">
        <v>0</v>
      </c>
      <c r="L98" s="41">
        <v>0</v>
      </c>
      <c r="M98" s="41">
        <v>0</v>
      </c>
      <c r="N98" s="41">
        <v>0</v>
      </c>
    </row>
    <row r="99" spans="1:14" x14ac:dyDescent="0.15">
      <c r="A99" s="35" t="s">
        <v>159</v>
      </c>
      <c r="B99" s="44">
        <v>351</v>
      </c>
      <c r="C99" s="44" t="s">
        <v>160</v>
      </c>
      <c r="D99" s="36" t="s">
        <v>38</v>
      </c>
      <c r="E99" s="37">
        <v>60</v>
      </c>
      <c r="F99" s="36" t="s">
        <v>162</v>
      </c>
      <c r="G99" s="39">
        <v>5.3</v>
      </c>
      <c r="H99" s="36" t="s">
        <v>57</v>
      </c>
      <c r="I99" s="39">
        <v>6</v>
      </c>
      <c r="J99" s="41">
        <v>60000</v>
      </c>
      <c r="K99" s="41">
        <v>0</v>
      </c>
      <c r="L99" s="41">
        <v>0</v>
      </c>
      <c r="M99" s="41">
        <v>0</v>
      </c>
      <c r="N99" s="41">
        <v>0</v>
      </c>
    </row>
    <row r="100" spans="1:14" x14ac:dyDescent="0.15">
      <c r="A100" s="35" t="s">
        <v>159</v>
      </c>
      <c r="B100" s="44">
        <v>351</v>
      </c>
      <c r="C100" s="44" t="s">
        <v>160</v>
      </c>
      <c r="D100" s="36" t="s">
        <v>38</v>
      </c>
      <c r="E100" s="37">
        <v>600</v>
      </c>
      <c r="F100" s="36" t="s">
        <v>163</v>
      </c>
      <c r="G100" s="39">
        <v>6.5</v>
      </c>
      <c r="H100" s="36" t="s">
        <v>57</v>
      </c>
      <c r="I100" s="39">
        <v>22.5</v>
      </c>
      <c r="J100" s="41">
        <v>600000</v>
      </c>
      <c r="K100" s="41">
        <v>442274.86</v>
      </c>
      <c r="L100" s="41">
        <v>9645944</v>
      </c>
      <c r="M100" s="41">
        <v>66032</v>
      </c>
      <c r="N100" s="41">
        <v>9711976</v>
      </c>
    </row>
    <row r="101" spans="1:14" x14ac:dyDescent="0.15">
      <c r="A101" s="35" t="s">
        <v>159</v>
      </c>
      <c r="B101" s="44">
        <v>351</v>
      </c>
      <c r="C101" s="44" t="s">
        <v>160</v>
      </c>
      <c r="D101" s="36" t="s">
        <v>38</v>
      </c>
      <c r="E101" s="37">
        <v>129</v>
      </c>
      <c r="F101" s="36" t="s">
        <v>164</v>
      </c>
      <c r="G101" s="39">
        <v>6.5</v>
      </c>
      <c r="H101" s="36" t="s">
        <v>57</v>
      </c>
      <c r="I101" s="39">
        <v>22.5</v>
      </c>
      <c r="J101" s="41">
        <v>129000</v>
      </c>
      <c r="K101" s="41">
        <v>95089.52</v>
      </c>
      <c r="L101" s="41">
        <v>2073887</v>
      </c>
      <c r="M101" s="41">
        <v>14198</v>
      </c>
      <c r="N101" s="41">
        <v>2088085</v>
      </c>
    </row>
    <row r="102" spans="1:14" x14ac:dyDescent="0.15">
      <c r="A102" s="35" t="s">
        <v>165</v>
      </c>
      <c r="B102" s="44">
        <v>351</v>
      </c>
      <c r="C102" s="44" t="s">
        <v>160</v>
      </c>
      <c r="D102" s="36" t="s">
        <v>38</v>
      </c>
      <c r="E102" s="37">
        <v>82</v>
      </c>
      <c r="F102" s="36" t="s">
        <v>166</v>
      </c>
      <c r="G102" s="39">
        <v>6.5</v>
      </c>
      <c r="H102" s="36" t="s">
        <v>57</v>
      </c>
      <c r="I102" s="39">
        <v>22.5</v>
      </c>
      <c r="J102" s="41">
        <v>82000</v>
      </c>
      <c r="K102" s="41">
        <v>129448.94</v>
      </c>
      <c r="L102" s="41">
        <v>2823261</v>
      </c>
      <c r="M102" s="41">
        <v>19327</v>
      </c>
      <c r="N102" s="41">
        <v>2842588</v>
      </c>
    </row>
    <row r="103" spans="1:14" x14ac:dyDescent="0.15">
      <c r="A103" s="35" t="s">
        <v>165</v>
      </c>
      <c r="B103" s="44">
        <v>351</v>
      </c>
      <c r="C103" s="44" t="s">
        <v>160</v>
      </c>
      <c r="D103" s="36" t="s">
        <v>38</v>
      </c>
      <c r="E103" s="37">
        <v>7</v>
      </c>
      <c r="F103" s="36" t="s">
        <v>167</v>
      </c>
      <c r="G103" s="39">
        <v>6.5</v>
      </c>
      <c r="H103" s="36" t="s">
        <v>57</v>
      </c>
      <c r="I103" s="39">
        <v>22.5</v>
      </c>
      <c r="J103" s="41">
        <v>7000</v>
      </c>
      <c r="K103" s="41">
        <v>11050.52</v>
      </c>
      <c r="L103" s="41">
        <v>241010</v>
      </c>
      <c r="M103" s="41">
        <v>1650</v>
      </c>
      <c r="N103" s="41">
        <v>242660</v>
      </c>
    </row>
    <row r="104" spans="1:14" x14ac:dyDescent="0.15">
      <c r="A104" s="35" t="s">
        <v>168</v>
      </c>
      <c r="B104" s="44">
        <v>351</v>
      </c>
      <c r="C104" s="44" t="s">
        <v>169</v>
      </c>
      <c r="D104" s="36" t="s">
        <v>38</v>
      </c>
      <c r="E104" s="37">
        <v>255</v>
      </c>
      <c r="F104" s="36" t="s">
        <v>170</v>
      </c>
      <c r="G104" s="39">
        <v>4</v>
      </c>
      <c r="H104" s="44" t="s">
        <v>65</v>
      </c>
      <c r="I104" s="39">
        <v>5.75</v>
      </c>
      <c r="J104" s="41">
        <v>255000</v>
      </c>
      <c r="K104" s="41">
        <v>0</v>
      </c>
      <c r="L104" s="41">
        <v>0</v>
      </c>
      <c r="M104" s="41">
        <v>0</v>
      </c>
      <c r="N104" s="41">
        <v>0</v>
      </c>
    </row>
    <row r="105" spans="1:14" x14ac:dyDescent="0.15">
      <c r="A105" s="35" t="s">
        <v>168</v>
      </c>
      <c r="B105" s="44">
        <v>351</v>
      </c>
      <c r="C105" s="44" t="s">
        <v>169</v>
      </c>
      <c r="D105" s="36" t="s">
        <v>38</v>
      </c>
      <c r="E105" s="37">
        <v>69</v>
      </c>
      <c r="F105" s="36" t="s">
        <v>171</v>
      </c>
      <c r="G105" s="39">
        <v>4</v>
      </c>
      <c r="H105" s="44" t="s">
        <v>65</v>
      </c>
      <c r="I105" s="39">
        <v>5.75</v>
      </c>
      <c r="J105" s="41">
        <v>69000</v>
      </c>
      <c r="K105" s="41">
        <v>0</v>
      </c>
      <c r="L105" s="41">
        <v>0</v>
      </c>
      <c r="M105" s="41">
        <v>0</v>
      </c>
      <c r="N105" s="41">
        <v>0</v>
      </c>
    </row>
    <row r="106" spans="1:14" x14ac:dyDescent="0.15">
      <c r="A106" s="35" t="s">
        <v>172</v>
      </c>
      <c r="B106" s="44">
        <v>351</v>
      </c>
      <c r="C106" s="44" t="s">
        <v>169</v>
      </c>
      <c r="D106" s="36" t="s">
        <v>38</v>
      </c>
      <c r="E106" s="37">
        <v>305</v>
      </c>
      <c r="F106" s="36" t="s">
        <v>173</v>
      </c>
      <c r="G106" s="39">
        <v>6</v>
      </c>
      <c r="H106" s="44" t="s">
        <v>65</v>
      </c>
      <c r="I106" s="39">
        <v>22.5</v>
      </c>
      <c r="J106" s="41">
        <v>305000</v>
      </c>
      <c r="K106" s="41">
        <v>300715.09999999998</v>
      </c>
      <c r="L106" s="41">
        <v>6558548</v>
      </c>
      <c r="M106" s="41">
        <v>41532</v>
      </c>
      <c r="N106" s="41">
        <v>6600080</v>
      </c>
    </row>
    <row r="107" spans="1:14" x14ac:dyDescent="0.15">
      <c r="A107" s="35" t="s">
        <v>172</v>
      </c>
      <c r="B107" s="44">
        <v>351</v>
      </c>
      <c r="C107" s="44" t="s">
        <v>169</v>
      </c>
      <c r="D107" s="36" t="s">
        <v>38</v>
      </c>
      <c r="E107" s="37">
        <v>77</v>
      </c>
      <c r="F107" s="36" t="s">
        <v>174</v>
      </c>
      <c r="G107" s="39">
        <v>6</v>
      </c>
      <c r="H107" s="44" t="s">
        <v>65</v>
      </c>
      <c r="I107" s="39">
        <v>22.5</v>
      </c>
      <c r="J107" s="41">
        <v>77000</v>
      </c>
      <c r="K107" s="41">
        <v>75918.63</v>
      </c>
      <c r="L107" s="41">
        <v>1655773</v>
      </c>
      <c r="M107" s="41">
        <v>10486</v>
      </c>
      <c r="N107" s="41">
        <v>1666259</v>
      </c>
    </row>
    <row r="108" spans="1:14" x14ac:dyDescent="0.15">
      <c r="A108" s="35" t="s">
        <v>172</v>
      </c>
      <c r="B108" s="44">
        <v>351</v>
      </c>
      <c r="C108" s="44" t="s">
        <v>169</v>
      </c>
      <c r="D108" s="36" t="s">
        <v>38</v>
      </c>
      <c r="E108" s="37">
        <v>29</v>
      </c>
      <c r="F108" s="36" t="s">
        <v>175</v>
      </c>
      <c r="G108" s="39">
        <v>6</v>
      </c>
      <c r="H108" s="44" t="s">
        <v>65</v>
      </c>
      <c r="I108" s="39">
        <v>25.5</v>
      </c>
      <c r="J108" s="41">
        <v>29000</v>
      </c>
      <c r="K108" s="41">
        <v>42766.51</v>
      </c>
      <c r="L108" s="41">
        <v>932731</v>
      </c>
      <c r="M108" s="41">
        <v>5906</v>
      </c>
      <c r="N108" s="41">
        <v>938637</v>
      </c>
    </row>
    <row r="109" spans="1:14" x14ac:dyDescent="0.15">
      <c r="A109" s="35" t="s">
        <v>176</v>
      </c>
      <c r="B109" s="44">
        <v>351</v>
      </c>
      <c r="C109" s="44" t="s">
        <v>169</v>
      </c>
      <c r="D109" s="36" t="s">
        <v>38</v>
      </c>
      <c r="E109" s="37">
        <v>29</v>
      </c>
      <c r="F109" s="36" t="s">
        <v>177</v>
      </c>
      <c r="G109" s="39">
        <v>4.5</v>
      </c>
      <c r="H109" s="44" t="s">
        <v>65</v>
      </c>
      <c r="I109" s="39">
        <v>26</v>
      </c>
      <c r="J109" s="41">
        <v>29000</v>
      </c>
      <c r="K109" s="41">
        <v>38890.18</v>
      </c>
      <c r="L109" s="41">
        <v>848189</v>
      </c>
      <c r="M109" s="41">
        <v>4054</v>
      </c>
      <c r="N109" s="41">
        <v>852243</v>
      </c>
    </row>
    <row r="110" spans="1:14" x14ac:dyDescent="0.15">
      <c r="A110" s="35" t="s">
        <v>178</v>
      </c>
      <c r="B110" s="44">
        <v>351</v>
      </c>
      <c r="C110" s="44" t="s">
        <v>179</v>
      </c>
      <c r="D110" s="36" t="s">
        <v>38</v>
      </c>
      <c r="E110" s="37">
        <v>205</v>
      </c>
      <c r="F110" s="36" t="s">
        <v>180</v>
      </c>
      <c r="G110" s="39">
        <v>4</v>
      </c>
      <c r="H110" s="44" t="s">
        <v>65</v>
      </c>
      <c r="I110" s="39">
        <v>5.75</v>
      </c>
      <c r="J110" s="41">
        <v>205000</v>
      </c>
      <c r="K110" s="41">
        <v>0</v>
      </c>
      <c r="L110" s="41">
        <v>0</v>
      </c>
      <c r="M110" s="41">
        <v>0</v>
      </c>
      <c r="N110" s="41">
        <v>0</v>
      </c>
    </row>
    <row r="111" spans="1:14" x14ac:dyDescent="0.15">
      <c r="A111" s="35" t="s">
        <v>178</v>
      </c>
      <c r="B111" s="44">
        <v>351</v>
      </c>
      <c r="C111" s="44" t="s">
        <v>179</v>
      </c>
      <c r="D111" s="36" t="s">
        <v>38</v>
      </c>
      <c r="E111" s="37">
        <v>57</v>
      </c>
      <c r="F111" s="36" t="s">
        <v>181</v>
      </c>
      <c r="G111" s="39">
        <v>4</v>
      </c>
      <c r="H111" s="44" t="s">
        <v>65</v>
      </c>
      <c r="I111" s="39">
        <v>5.75</v>
      </c>
      <c r="J111" s="41">
        <v>57000</v>
      </c>
      <c r="K111" s="41">
        <v>0</v>
      </c>
      <c r="L111" s="41">
        <v>0</v>
      </c>
      <c r="M111" s="41">
        <v>0</v>
      </c>
      <c r="N111" s="41">
        <v>0</v>
      </c>
    </row>
    <row r="112" spans="1:14" x14ac:dyDescent="0.15">
      <c r="A112" s="35" t="s">
        <v>182</v>
      </c>
      <c r="B112" s="44">
        <v>351</v>
      </c>
      <c r="C112" s="44" t="s">
        <v>179</v>
      </c>
      <c r="D112" s="36" t="s">
        <v>38</v>
      </c>
      <c r="E112" s="37">
        <v>270</v>
      </c>
      <c r="F112" s="36" t="s">
        <v>183</v>
      </c>
      <c r="G112" s="39">
        <v>5.6</v>
      </c>
      <c r="H112" s="44" t="s">
        <v>65</v>
      </c>
      <c r="I112" s="39">
        <v>19.75</v>
      </c>
      <c r="J112" s="41">
        <v>270000</v>
      </c>
      <c r="K112" s="41">
        <v>270388.75</v>
      </c>
      <c r="L112" s="41">
        <v>5897135</v>
      </c>
      <c r="M112" s="41">
        <v>34914</v>
      </c>
      <c r="N112" s="41">
        <v>5932049</v>
      </c>
    </row>
    <row r="113" spans="1:14" x14ac:dyDescent="0.15">
      <c r="A113" s="35" t="s">
        <v>184</v>
      </c>
      <c r="B113" s="44">
        <v>351</v>
      </c>
      <c r="C113" s="44" t="s">
        <v>179</v>
      </c>
      <c r="D113" s="36" t="s">
        <v>38</v>
      </c>
      <c r="E113" s="37">
        <v>69</v>
      </c>
      <c r="F113" s="36" t="s">
        <v>185</v>
      </c>
      <c r="G113" s="39">
        <v>5.6</v>
      </c>
      <c r="H113" s="44" t="s">
        <v>65</v>
      </c>
      <c r="I113" s="39">
        <v>19.75</v>
      </c>
      <c r="J113" s="41">
        <v>69000</v>
      </c>
      <c r="K113" s="41">
        <v>69099.55</v>
      </c>
      <c r="L113" s="41">
        <v>1507050</v>
      </c>
      <c r="M113" s="41">
        <v>8922</v>
      </c>
      <c r="N113" s="41">
        <v>1515972</v>
      </c>
    </row>
    <row r="114" spans="1:14" x14ac:dyDescent="0.15">
      <c r="A114" s="35" t="s">
        <v>186</v>
      </c>
      <c r="B114" s="44">
        <v>351</v>
      </c>
      <c r="C114" s="44" t="s">
        <v>179</v>
      </c>
      <c r="D114" s="36" t="s">
        <v>38</v>
      </c>
      <c r="E114" s="37">
        <v>20</v>
      </c>
      <c r="F114" s="36" t="s">
        <v>187</v>
      </c>
      <c r="G114" s="39">
        <v>6</v>
      </c>
      <c r="H114" s="44" t="s">
        <v>65</v>
      </c>
      <c r="I114" s="39">
        <v>25.25</v>
      </c>
      <c r="J114" s="41">
        <v>20000</v>
      </c>
      <c r="K114" s="41">
        <v>28926.81</v>
      </c>
      <c r="L114" s="41">
        <v>630889</v>
      </c>
      <c r="M114" s="41">
        <v>3995</v>
      </c>
      <c r="N114" s="41">
        <v>634884</v>
      </c>
    </row>
    <row r="115" spans="1:14" s="52" customFormat="1" x14ac:dyDescent="0.15">
      <c r="A115" s="46" t="s">
        <v>182</v>
      </c>
      <c r="B115" s="47">
        <v>351</v>
      </c>
      <c r="C115" s="47" t="s">
        <v>179</v>
      </c>
      <c r="D115" s="48" t="s">
        <v>38</v>
      </c>
      <c r="E115" s="49">
        <v>46</v>
      </c>
      <c r="F115" s="48" t="s">
        <v>188</v>
      </c>
      <c r="G115" s="50">
        <v>4.5</v>
      </c>
      <c r="H115" s="47" t="s">
        <v>65</v>
      </c>
      <c r="I115" s="50">
        <v>25.75</v>
      </c>
      <c r="J115" s="51">
        <v>46000</v>
      </c>
      <c r="K115" s="51">
        <v>60789.37</v>
      </c>
      <c r="L115" s="41">
        <v>1325806</v>
      </c>
      <c r="M115" s="51">
        <v>6338</v>
      </c>
      <c r="N115" s="51">
        <v>1332144</v>
      </c>
    </row>
    <row r="116" spans="1:14" s="52" customFormat="1" x14ac:dyDescent="0.15">
      <c r="A116" s="46"/>
      <c r="B116" s="47"/>
      <c r="C116" s="47"/>
      <c r="D116" s="48"/>
      <c r="E116" s="49"/>
      <c r="F116" s="48"/>
      <c r="G116" s="50"/>
      <c r="H116" s="47"/>
      <c r="I116" s="50"/>
      <c r="J116" s="51"/>
      <c r="K116" s="51"/>
      <c r="L116" s="51"/>
      <c r="M116" s="51"/>
      <c r="N116" s="51"/>
    </row>
    <row r="117" spans="1:14" x14ac:dyDescent="0.15">
      <c r="A117" s="35" t="s">
        <v>96</v>
      </c>
      <c r="B117" s="44">
        <v>363</v>
      </c>
      <c r="C117" s="44" t="s">
        <v>189</v>
      </c>
      <c r="D117" s="36" t="s">
        <v>38</v>
      </c>
      <c r="E117" s="37">
        <v>400</v>
      </c>
      <c r="F117" s="36" t="s">
        <v>190</v>
      </c>
      <c r="G117" s="39">
        <v>5</v>
      </c>
      <c r="H117" s="44" t="s">
        <v>135</v>
      </c>
      <c r="I117" s="39">
        <v>17.5</v>
      </c>
      <c r="J117" s="41">
        <v>400000</v>
      </c>
      <c r="K117" s="41">
        <v>270359.73</v>
      </c>
      <c r="L117" s="41">
        <v>5896502</v>
      </c>
      <c r="M117" s="41">
        <v>4650</v>
      </c>
      <c r="N117" s="41">
        <v>5901152</v>
      </c>
    </row>
    <row r="118" spans="1:14" x14ac:dyDescent="0.15">
      <c r="A118" s="35" t="s">
        <v>96</v>
      </c>
      <c r="B118" s="44">
        <v>363</v>
      </c>
      <c r="C118" s="44" t="s">
        <v>189</v>
      </c>
      <c r="D118" s="36" t="s">
        <v>38</v>
      </c>
      <c r="E118" s="37">
        <v>96</v>
      </c>
      <c r="F118" s="36" t="s">
        <v>191</v>
      </c>
      <c r="G118" s="39">
        <v>5</v>
      </c>
      <c r="H118" s="44" t="s">
        <v>135</v>
      </c>
      <c r="I118" s="39">
        <v>17.5</v>
      </c>
      <c r="J118" s="41">
        <v>96000</v>
      </c>
      <c r="K118" s="41">
        <v>64886.33</v>
      </c>
      <c r="L118" s="41">
        <v>1415160</v>
      </c>
      <c r="M118" s="41">
        <v>1116</v>
      </c>
      <c r="N118" s="41">
        <v>1416276</v>
      </c>
    </row>
    <row r="119" spans="1:14" x14ac:dyDescent="0.15">
      <c r="A119" s="35" t="s">
        <v>155</v>
      </c>
      <c r="B119" s="44">
        <v>363</v>
      </c>
      <c r="C119" s="44" t="s">
        <v>189</v>
      </c>
      <c r="D119" s="36" t="s">
        <v>38</v>
      </c>
      <c r="E119" s="53">
        <v>1E-3</v>
      </c>
      <c r="F119" s="36" t="s">
        <v>192</v>
      </c>
      <c r="G119" s="39">
        <v>0</v>
      </c>
      <c r="H119" s="44" t="s">
        <v>135</v>
      </c>
      <c r="I119" s="39">
        <v>17.5</v>
      </c>
      <c r="J119" s="41">
        <v>1</v>
      </c>
      <c r="K119" s="41">
        <v>1</v>
      </c>
      <c r="L119" s="41">
        <v>22</v>
      </c>
      <c r="M119" s="41">
        <v>0</v>
      </c>
      <c r="N119" s="41">
        <v>22</v>
      </c>
    </row>
    <row r="120" spans="1:14" x14ac:dyDescent="0.15">
      <c r="A120" s="35" t="s">
        <v>62</v>
      </c>
      <c r="B120" s="44">
        <v>367</v>
      </c>
      <c r="C120" s="44" t="s">
        <v>193</v>
      </c>
      <c r="D120" s="36" t="s">
        <v>38</v>
      </c>
      <c r="E120" s="37">
        <v>321.5</v>
      </c>
      <c r="F120" s="36" t="s">
        <v>194</v>
      </c>
      <c r="G120" s="39">
        <v>5.5</v>
      </c>
      <c r="H120" s="44" t="s">
        <v>65</v>
      </c>
      <c r="I120" s="39">
        <v>19</v>
      </c>
      <c r="J120" s="41">
        <v>321500</v>
      </c>
      <c r="K120" s="41">
        <v>188734</v>
      </c>
      <c r="L120" s="41">
        <v>4116258</v>
      </c>
      <c r="M120" s="41">
        <v>36978</v>
      </c>
      <c r="N120" s="41">
        <v>4153236</v>
      </c>
    </row>
    <row r="121" spans="1:14" x14ac:dyDescent="0.15">
      <c r="A121" s="35" t="s">
        <v>62</v>
      </c>
      <c r="B121" s="44">
        <v>367</v>
      </c>
      <c r="C121" s="44" t="s">
        <v>193</v>
      </c>
      <c r="D121" s="36" t="s">
        <v>38</v>
      </c>
      <c r="E121" s="37">
        <v>452.5</v>
      </c>
      <c r="F121" s="36" t="s">
        <v>195</v>
      </c>
      <c r="G121" s="39">
        <v>5.9</v>
      </c>
      <c r="H121" s="44" t="s">
        <v>65</v>
      </c>
      <c r="I121" s="39">
        <v>21.5</v>
      </c>
      <c r="J121" s="41">
        <v>452500</v>
      </c>
      <c r="K121" s="41">
        <v>351448</v>
      </c>
      <c r="L121" s="41">
        <v>7665025</v>
      </c>
      <c r="M121" s="41">
        <v>73760</v>
      </c>
      <c r="N121" s="41">
        <v>7738785</v>
      </c>
    </row>
    <row r="122" spans="1:14" x14ac:dyDescent="0.15">
      <c r="A122" s="35" t="s">
        <v>66</v>
      </c>
      <c r="B122" s="44">
        <v>367</v>
      </c>
      <c r="C122" s="44" t="s">
        <v>193</v>
      </c>
      <c r="D122" s="36" t="s">
        <v>38</v>
      </c>
      <c r="E122" s="37">
        <v>31</v>
      </c>
      <c r="F122" s="36" t="s">
        <v>196</v>
      </c>
      <c r="G122" s="39">
        <v>6.3</v>
      </c>
      <c r="H122" s="44" t="s">
        <v>65</v>
      </c>
      <c r="I122" s="39">
        <v>21.5</v>
      </c>
      <c r="J122" s="41">
        <v>31000</v>
      </c>
      <c r="K122" s="41">
        <v>47544</v>
      </c>
      <c r="L122" s="41">
        <v>1036927</v>
      </c>
      <c r="M122" s="41">
        <v>10640</v>
      </c>
      <c r="N122" s="41">
        <v>1047567</v>
      </c>
    </row>
    <row r="123" spans="1:14" x14ac:dyDescent="0.15">
      <c r="A123" s="35" t="s">
        <v>66</v>
      </c>
      <c r="B123" s="44">
        <v>367</v>
      </c>
      <c r="C123" s="44" t="s">
        <v>193</v>
      </c>
      <c r="D123" s="36" t="s">
        <v>38</v>
      </c>
      <c r="E123" s="37">
        <v>51.8</v>
      </c>
      <c r="F123" s="36" t="s">
        <v>197</v>
      </c>
      <c r="G123" s="39">
        <v>6.3</v>
      </c>
      <c r="H123" s="44" t="s">
        <v>65</v>
      </c>
      <c r="I123" s="39">
        <v>21.5</v>
      </c>
      <c r="J123" s="41">
        <v>51800</v>
      </c>
      <c r="K123" s="41">
        <v>79444</v>
      </c>
      <c r="L123" s="41">
        <v>1732661</v>
      </c>
      <c r="M123" s="41">
        <v>17778</v>
      </c>
      <c r="N123" s="41">
        <v>1750439</v>
      </c>
    </row>
    <row r="124" spans="1:14" x14ac:dyDescent="0.15">
      <c r="A124" s="35"/>
      <c r="B124" s="44"/>
      <c r="C124" s="44"/>
      <c r="D124" s="36"/>
      <c r="E124" s="37"/>
      <c r="F124" s="36"/>
      <c r="G124" s="39"/>
      <c r="H124" s="44"/>
      <c r="I124" s="39"/>
      <c r="J124" s="41"/>
      <c r="K124" s="41"/>
      <c r="L124" s="41"/>
      <c r="M124" s="41"/>
      <c r="N124" s="41"/>
    </row>
    <row r="125" spans="1:14" x14ac:dyDescent="0.15">
      <c r="A125" s="35" t="s">
        <v>748</v>
      </c>
      <c r="B125" s="44">
        <v>383</v>
      </c>
      <c r="C125" s="44" t="s">
        <v>169</v>
      </c>
      <c r="D125" s="36" t="s">
        <v>38</v>
      </c>
      <c r="E125" s="37">
        <v>1250</v>
      </c>
      <c r="F125" s="36" t="s">
        <v>103</v>
      </c>
      <c r="G125" s="39">
        <v>4.5</v>
      </c>
      <c r="H125" s="44" t="s">
        <v>57</v>
      </c>
      <c r="I125" s="39">
        <v>22</v>
      </c>
      <c r="J125" s="41">
        <v>1250000</v>
      </c>
      <c r="K125" s="41">
        <v>465963</v>
      </c>
      <c r="L125" s="41">
        <v>10162578</v>
      </c>
      <c r="M125" s="41">
        <v>6217</v>
      </c>
      <c r="N125" s="41">
        <v>10168795</v>
      </c>
    </row>
    <row r="126" spans="1:14" x14ac:dyDescent="0.15">
      <c r="A126" s="35" t="s">
        <v>749</v>
      </c>
      <c r="B126" s="44">
        <v>383</v>
      </c>
      <c r="C126" s="44" t="s">
        <v>169</v>
      </c>
      <c r="D126" s="36" t="s">
        <v>38</v>
      </c>
      <c r="E126" s="53">
        <v>161</v>
      </c>
      <c r="F126" s="36" t="s">
        <v>58</v>
      </c>
      <c r="G126" s="39">
        <v>6</v>
      </c>
      <c r="H126" s="44" t="s">
        <v>57</v>
      </c>
      <c r="I126" s="39">
        <v>22</v>
      </c>
      <c r="J126" s="41">
        <v>161000</v>
      </c>
      <c r="K126" s="41">
        <v>235134</v>
      </c>
      <c r="L126" s="41">
        <v>5128235</v>
      </c>
      <c r="M126" s="41">
        <v>16628</v>
      </c>
      <c r="N126" s="41">
        <v>5144863</v>
      </c>
    </row>
    <row r="127" spans="1:14" x14ac:dyDescent="0.15">
      <c r="A127" s="35" t="s">
        <v>69</v>
      </c>
      <c r="B127" s="44">
        <v>392</v>
      </c>
      <c r="C127" s="44" t="s">
        <v>200</v>
      </c>
      <c r="D127" s="36" t="s">
        <v>38</v>
      </c>
      <c r="E127" s="37">
        <v>240</v>
      </c>
      <c r="F127" s="36" t="s">
        <v>201</v>
      </c>
      <c r="G127" s="39">
        <v>3.5</v>
      </c>
      <c r="H127" s="44" t="s">
        <v>57</v>
      </c>
      <c r="I127" s="39">
        <v>7</v>
      </c>
      <c r="J127" s="41">
        <v>240000</v>
      </c>
      <c r="K127" s="41">
        <v>11619.79</v>
      </c>
      <c r="L127" s="41">
        <v>253426</v>
      </c>
      <c r="M127" s="41">
        <v>2165</v>
      </c>
      <c r="N127" s="41">
        <v>255591</v>
      </c>
    </row>
    <row r="128" spans="1:14" x14ac:dyDescent="0.15">
      <c r="A128" s="35" t="s">
        <v>202</v>
      </c>
      <c r="B128" s="44">
        <v>392</v>
      </c>
      <c r="C128" s="44" t="s">
        <v>200</v>
      </c>
      <c r="D128" s="36" t="s">
        <v>38</v>
      </c>
      <c r="E128" s="37">
        <v>245</v>
      </c>
      <c r="F128" s="36" t="s">
        <v>196</v>
      </c>
      <c r="G128" s="39">
        <v>4.5</v>
      </c>
      <c r="H128" s="44" t="s">
        <v>57</v>
      </c>
      <c r="I128" s="39">
        <v>11</v>
      </c>
      <c r="J128" s="41">
        <v>119805</v>
      </c>
      <c r="K128" s="41">
        <v>149281.04999999999</v>
      </c>
      <c r="L128" s="41">
        <v>3255796</v>
      </c>
      <c r="M128" s="41">
        <v>0</v>
      </c>
      <c r="N128" s="41">
        <v>3255796</v>
      </c>
    </row>
    <row r="129" spans="1:14" x14ac:dyDescent="0.15">
      <c r="A129" s="35" t="s">
        <v>202</v>
      </c>
      <c r="B129" s="44">
        <v>392</v>
      </c>
      <c r="C129" s="44" t="s">
        <v>200</v>
      </c>
      <c r="D129" s="36" t="s">
        <v>38</v>
      </c>
      <c r="E129" s="54" t="s">
        <v>203</v>
      </c>
      <c r="F129" s="36" t="s">
        <v>204</v>
      </c>
      <c r="G129" s="39">
        <v>4.5</v>
      </c>
      <c r="H129" s="44" t="s">
        <v>57</v>
      </c>
      <c r="I129" s="39">
        <v>11</v>
      </c>
      <c r="J129" s="41">
        <v>195</v>
      </c>
      <c r="K129" s="41">
        <v>242.94</v>
      </c>
      <c r="L129" s="41">
        <v>5298</v>
      </c>
      <c r="M129" s="41">
        <v>0</v>
      </c>
      <c r="N129" s="41">
        <v>5298</v>
      </c>
    </row>
    <row r="130" spans="1:14" x14ac:dyDescent="0.15">
      <c r="A130" s="35" t="s">
        <v>202</v>
      </c>
      <c r="B130" s="44">
        <v>392</v>
      </c>
      <c r="C130" s="44" t="s">
        <v>200</v>
      </c>
      <c r="D130" s="36" t="s">
        <v>38</v>
      </c>
      <c r="E130" s="54" t="s">
        <v>203</v>
      </c>
      <c r="F130" s="36" t="s">
        <v>205</v>
      </c>
      <c r="G130" s="39">
        <v>5</v>
      </c>
      <c r="H130" s="44" t="s">
        <v>57</v>
      </c>
      <c r="I130" s="39">
        <v>11.5</v>
      </c>
      <c r="J130" s="41">
        <v>146837.81</v>
      </c>
      <c r="K130" s="41">
        <v>187381.68</v>
      </c>
      <c r="L130" s="41">
        <v>4086764</v>
      </c>
      <c r="M130" s="41">
        <v>0</v>
      </c>
      <c r="N130" s="41">
        <v>4086764</v>
      </c>
    </row>
    <row r="132" spans="1:14" x14ac:dyDescent="0.15">
      <c r="A132" s="35" t="s">
        <v>62</v>
      </c>
      <c r="B132" s="44">
        <v>420</v>
      </c>
      <c r="C132" s="44" t="s">
        <v>206</v>
      </c>
      <c r="D132" s="36" t="s">
        <v>38</v>
      </c>
      <c r="E132" s="37">
        <v>507</v>
      </c>
      <c r="F132" s="36" t="s">
        <v>207</v>
      </c>
      <c r="G132" s="39">
        <v>4.5</v>
      </c>
      <c r="H132" s="44" t="s">
        <v>40</v>
      </c>
      <c r="I132" s="39">
        <v>19.5</v>
      </c>
      <c r="J132" s="41">
        <v>507000</v>
      </c>
      <c r="K132" s="41">
        <v>260114</v>
      </c>
      <c r="L132" s="41">
        <v>5673045</v>
      </c>
      <c r="M132" s="41">
        <v>41848</v>
      </c>
      <c r="N132" s="41">
        <v>5714893</v>
      </c>
    </row>
    <row r="133" spans="1:14" x14ac:dyDescent="0.15">
      <c r="A133" s="35" t="s">
        <v>62</v>
      </c>
      <c r="B133" s="44">
        <v>420</v>
      </c>
      <c r="C133" s="44" t="s">
        <v>206</v>
      </c>
      <c r="D133" s="36" t="s">
        <v>38</v>
      </c>
      <c r="E133" s="37">
        <v>91</v>
      </c>
      <c r="F133" s="36" t="s">
        <v>208</v>
      </c>
      <c r="G133" s="39">
        <v>4.5</v>
      </c>
      <c r="H133" s="44" t="s">
        <v>40</v>
      </c>
      <c r="I133" s="39">
        <v>19.5</v>
      </c>
      <c r="J133" s="41">
        <v>91000</v>
      </c>
      <c r="K133" s="41">
        <v>70763</v>
      </c>
      <c r="L133" s="41">
        <v>1543330</v>
      </c>
      <c r="M133" s="41">
        <v>11385</v>
      </c>
      <c r="N133" s="41">
        <v>1554715</v>
      </c>
    </row>
    <row r="134" spans="1:14" x14ac:dyDescent="0.15">
      <c r="A134" s="35" t="s">
        <v>66</v>
      </c>
      <c r="B134" s="44">
        <v>420</v>
      </c>
      <c r="C134" s="44" t="s">
        <v>206</v>
      </c>
      <c r="D134" s="36" t="s">
        <v>38</v>
      </c>
      <c r="E134" s="37">
        <v>32</v>
      </c>
      <c r="F134" s="36" t="s">
        <v>209</v>
      </c>
      <c r="G134" s="39">
        <v>4.5</v>
      </c>
      <c r="H134" s="44" t="s">
        <v>40</v>
      </c>
      <c r="I134" s="39">
        <v>19.5</v>
      </c>
      <c r="J134" s="41">
        <v>32000</v>
      </c>
      <c r="K134" s="41">
        <v>41672</v>
      </c>
      <c r="L134" s="41">
        <v>908860</v>
      </c>
      <c r="M134" s="41">
        <v>6704</v>
      </c>
      <c r="N134" s="41">
        <v>915564</v>
      </c>
    </row>
    <row r="135" spans="1:14" x14ac:dyDescent="0.15">
      <c r="A135" s="35" t="s">
        <v>66</v>
      </c>
      <c r="B135" s="44">
        <v>420</v>
      </c>
      <c r="C135" s="44" t="s">
        <v>206</v>
      </c>
      <c r="D135" s="36" t="s">
        <v>38</v>
      </c>
      <c r="E135" s="37">
        <v>28</v>
      </c>
      <c r="F135" s="36" t="s">
        <v>210</v>
      </c>
      <c r="G135" s="39">
        <v>4.5</v>
      </c>
      <c r="H135" s="44" t="s">
        <v>40</v>
      </c>
      <c r="I135" s="39">
        <v>19.5</v>
      </c>
      <c r="J135" s="41">
        <v>28000</v>
      </c>
      <c r="K135" s="41">
        <v>36463</v>
      </c>
      <c r="L135" s="41">
        <v>795252</v>
      </c>
      <c r="M135" s="41">
        <v>5866</v>
      </c>
      <c r="N135" s="41">
        <v>801118</v>
      </c>
    </row>
    <row r="136" spans="1:14" x14ac:dyDescent="0.15">
      <c r="A136" s="35" t="s">
        <v>66</v>
      </c>
      <c r="B136" s="44">
        <v>420</v>
      </c>
      <c r="C136" s="44" t="s">
        <v>206</v>
      </c>
      <c r="D136" s="36" t="s">
        <v>38</v>
      </c>
      <c r="E136" s="37">
        <v>25</v>
      </c>
      <c r="F136" s="36" t="s">
        <v>211</v>
      </c>
      <c r="G136" s="39">
        <v>4.5</v>
      </c>
      <c r="H136" s="44" t="s">
        <v>40</v>
      </c>
      <c r="I136" s="39">
        <v>19.5</v>
      </c>
      <c r="J136" s="41">
        <v>25000</v>
      </c>
      <c r="K136" s="41">
        <v>32557</v>
      </c>
      <c r="L136" s="41">
        <v>710063</v>
      </c>
      <c r="M136" s="41">
        <v>5238</v>
      </c>
      <c r="N136" s="41">
        <v>715301</v>
      </c>
    </row>
    <row r="137" spans="1:14" x14ac:dyDescent="0.15">
      <c r="A137" s="35"/>
      <c r="B137" s="44"/>
      <c r="C137" s="44"/>
      <c r="D137" s="36"/>
      <c r="E137" s="37"/>
      <c r="F137" s="36"/>
      <c r="G137" s="39"/>
      <c r="H137" s="44"/>
      <c r="I137" s="39"/>
      <c r="J137" s="41"/>
      <c r="K137" s="41"/>
      <c r="L137" s="41"/>
      <c r="M137" s="41"/>
      <c r="N137" s="41"/>
    </row>
    <row r="138" spans="1:14" x14ac:dyDescent="0.15">
      <c r="A138" s="35" t="s">
        <v>212</v>
      </c>
      <c r="B138" s="44">
        <v>424</v>
      </c>
      <c r="C138" s="44" t="s">
        <v>213</v>
      </c>
      <c r="D138" s="36" t="s">
        <v>38</v>
      </c>
      <c r="E138" s="37">
        <v>893.5</v>
      </c>
      <c r="F138" s="36" t="s">
        <v>214</v>
      </c>
      <c r="G138" s="39">
        <v>1.51</v>
      </c>
      <c r="H138" s="36" t="s">
        <v>215</v>
      </c>
      <c r="I138" s="39">
        <v>1.04</v>
      </c>
      <c r="J138" s="41">
        <v>893500</v>
      </c>
      <c r="K138" s="41">
        <v>0</v>
      </c>
      <c r="L138" s="41">
        <v>0</v>
      </c>
      <c r="M138" s="41">
        <v>0</v>
      </c>
      <c r="N138" s="41">
        <v>0</v>
      </c>
    </row>
    <row r="139" spans="1:14"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v>0</v>
      </c>
      <c r="M139" s="41">
        <v>0</v>
      </c>
      <c r="N139" s="41">
        <v>0</v>
      </c>
    </row>
    <row r="140" spans="1:14" x14ac:dyDescent="0.15">
      <c r="A140" s="35" t="s">
        <v>212</v>
      </c>
      <c r="B140" s="44">
        <v>424</v>
      </c>
      <c r="C140" s="44" t="s">
        <v>213</v>
      </c>
      <c r="D140" s="36" t="s">
        <v>38</v>
      </c>
      <c r="E140" s="37">
        <v>618</v>
      </c>
      <c r="F140" s="36" t="s">
        <v>217</v>
      </c>
      <c r="G140" s="39">
        <v>2.41</v>
      </c>
      <c r="H140" s="36" t="s">
        <v>215</v>
      </c>
      <c r="I140" s="39">
        <v>2.15</v>
      </c>
      <c r="J140" s="41">
        <v>618000</v>
      </c>
      <c r="K140" s="41">
        <v>0</v>
      </c>
      <c r="L140" s="41">
        <v>0</v>
      </c>
      <c r="M140" s="41">
        <v>0</v>
      </c>
      <c r="N140" s="41">
        <v>0</v>
      </c>
    </row>
    <row r="141" spans="1:14" x14ac:dyDescent="0.15">
      <c r="A141" s="35" t="s">
        <v>212</v>
      </c>
      <c r="B141" s="44">
        <v>424</v>
      </c>
      <c r="C141" s="44" t="s">
        <v>213</v>
      </c>
      <c r="D141" s="36" t="s">
        <v>38</v>
      </c>
      <c r="E141" s="37">
        <v>821</v>
      </c>
      <c r="F141" s="36" t="s">
        <v>218</v>
      </c>
      <c r="G141" s="39">
        <v>2.72</v>
      </c>
      <c r="H141" s="36" t="s">
        <v>215</v>
      </c>
      <c r="I141" s="39">
        <v>3.07</v>
      </c>
      <c r="J141" s="41">
        <v>821000</v>
      </c>
      <c r="K141" s="41">
        <v>0</v>
      </c>
      <c r="L141" s="41">
        <v>0</v>
      </c>
      <c r="M141" s="41">
        <v>0</v>
      </c>
      <c r="N141" s="41">
        <v>0</v>
      </c>
    </row>
    <row r="142" spans="1:14" x14ac:dyDescent="0.15">
      <c r="A142" s="35" t="s">
        <v>212</v>
      </c>
      <c r="B142" s="44">
        <v>424</v>
      </c>
      <c r="C142" s="44" t="s">
        <v>213</v>
      </c>
      <c r="D142" s="36" t="s">
        <v>38</v>
      </c>
      <c r="E142" s="37">
        <v>789.5</v>
      </c>
      <c r="F142" s="36" t="s">
        <v>219</v>
      </c>
      <c r="G142" s="39">
        <v>3.02</v>
      </c>
      <c r="H142" s="36" t="s">
        <v>215</v>
      </c>
      <c r="I142" s="39">
        <v>4.08</v>
      </c>
      <c r="J142" s="41">
        <v>789500</v>
      </c>
      <c r="K142" s="41">
        <v>0</v>
      </c>
      <c r="L142" s="41">
        <v>0</v>
      </c>
      <c r="M142" s="41">
        <v>0</v>
      </c>
      <c r="N142" s="41">
        <v>0</v>
      </c>
    </row>
    <row r="143" spans="1:14" x14ac:dyDescent="0.15">
      <c r="A143" s="35" t="s">
        <v>212</v>
      </c>
      <c r="B143" s="44">
        <v>424</v>
      </c>
      <c r="C143" s="44" t="s">
        <v>213</v>
      </c>
      <c r="D143" s="36" t="s">
        <v>38</v>
      </c>
      <c r="E143" s="37">
        <v>764</v>
      </c>
      <c r="F143" s="36" t="s">
        <v>220</v>
      </c>
      <c r="G143" s="39">
        <v>3.07</v>
      </c>
      <c r="H143" s="36" t="s">
        <v>215</v>
      </c>
      <c r="I143" s="39">
        <v>5.09</v>
      </c>
      <c r="J143" s="41">
        <v>764000</v>
      </c>
      <c r="K143" s="41">
        <v>0</v>
      </c>
      <c r="L143" s="41">
        <v>0</v>
      </c>
      <c r="M143" s="41">
        <v>0</v>
      </c>
      <c r="N143" s="41">
        <v>0</v>
      </c>
    </row>
    <row r="144" spans="1:14" x14ac:dyDescent="0.15">
      <c r="A144" s="35" t="s">
        <v>212</v>
      </c>
      <c r="B144" s="44">
        <v>424</v>
      </c>
      <c r="C144" s="44" t="s">
        <v>213</v>
      </c>
      <c r="D144" s="36" t="s">
        <v>38</v>
      </c>
      <c r="E144" s="37">
        <v>738.5</v>
      </c>
      <c r="F144" s="36" t="s">
        <v>221</v>
      </c>
      <c r="G144" s="39">
        <v>3.12</v>
      </c>
      <c r="H144" s="36" t="s">
        <v>215</v>
      </c>
      <c r="I144" s="39">
        <v>6.11</v>
      </c>
      <c r="J144" s="41">
        <v>738500</v>
      </c>
      <c r="K144" s="41">
        <v>738500</v>
      </c>
      <c r="L144" s="41">
        <v>16106567</v>
      </c>
      <c r="M144" s="41">
        <v>3231805</v>
      </c>
      <c r="N144" s="41">
        <v>19338372</v>
      </c>
    </row>
    <row r="145" spans="1:14" x14ac:dyDescent="0.15">
      <c r="A145" s="35" t="s">
        <v>212</v>
      </c>
      <c r="B145" s="44">
        <v>424</v>
      </c>
      <c r="C145" s="44" t="s">
        <v>213</v>
      </c>
      <c r="D145" s="36" t="s">
        <v>38</v>
      </c>
      <c r="E145" s="37">
        <v>708</v>
      </c>
      <c r="F145" s="36" t="s">
        <v>222</v>
      </c>
      <c r="G145" s="39">
        <v>3.17</v>
      </c>
      <c r="H145" s="36" t="s">
        <v>215</v>
      </c>
      <c r="I145" s="39">
        <v>7.13</v>
      </c>
      <c r="J145" s="41">
        <v>708000</v>
      </c>
      <c r="K145" s="41">
        <v>708000</v>
      </c>
      <c r="L145" s="41">
        <v>15441367</v>
      </c>
      <c r="M145" s="41">
        <v>3152667</v>
      </c>
      <c r="N145" s="41">
        <v>18594034</v>
      </c>
    </row>
    <row r="146" spans="1:14" x14ac:dyDescent="0.15">
      <c r="A146" s="35" t="s">
        <v>212</v>
      </c>
      <c r="B146" s="44">
        <v>424</v>
      </c>
      <c r="C146" s="44" t="s">
        <v>213</v>
      </c>
      <c r="D146" s="36" t="s">
        <v>38</v>
      </c>
      <c r="E146" s="53">
        <v>1E-3</v>
      </c>
      <c r="F146" s="36" t="s">
        <v>223</v>
      </c>
      <c r="G146" s="39">
        <v>0</v>
      </c>
      <c r="H146" s="36" t="s">
        <v>215</v>
      </c>
      <c r="I146" s="39">
        <v>7.13</v>
      </c>
      <c r="J146" s="41">
        <v>1</v>
      </c>
      <c r="K146" s="41">
        <v>1</v>
      </c>
      <c r="L146" s="41">
        <v>22</v>
      </c>
      <c r="M146" s="41">
        <v>0</v>
      </c>
      <c r="N146" s="41">
        <v>22</v>
      </c>
    </row>
    <row r="147" spans="1:14" x14ac:dyDescent="0.15">
      <c r="A147" s="35"/>
      <c r="B147" s="44"/>
      <c r="C147" s="44"/>
      <c r="D147" s="36"/>
      <c r="E147" s="37"/>
      <c r="F147" s="36"/>
      <c r="G147" s="39"/>
      <c r="H147" s="44"/>
      <c r="I147" s="39"/>
      <c r="J147" s="41"/>
      <c r="K147" s="41"/>
      <c r="L147" s="41"/>
      <c r="M147" s="41"/>
      <c r="N147" s="41"/>
    </row>
    <row r="148" spans="1:14" x14ac:dyDescent="0.15">
      <c r="A148" s="35" t="s">
        <v>224</v>
      </c>
      <c r="B148" s="44">
        <v>430</v>
      </c>
      <c r="C148" s="44" t="s">
        <v>225</v>
      </c>
      <c r="D148" s="36" t="s">
        <v>38</v>
      </c>
      <c r="E148" s="55">
        <v>3660</v>
      </c>
      <c r="F148" s="36" t="s">
        <v>226</v>
      </c>
      <c r="G148" s="39">
        <v>3</v>
      </c>
      <c r="H148" s="44" t="s">
        <v>135</v>
      </c>
      <c r="I148" s="39">
        <v>11.42</v>
      </c>
      <c r="J148" s="41">
        <v>3660000</v>
      </c>
      <c r="K148" s="41">
        <v>1890887.76</v>
      </c>
      <c r="L148" s="41">
        <v>41239960</v>
      </c>
      <c r="M148" s="41">
        <v>3644872</v>
      </c>
      <c r="N148" s="41">
        <v>44884832</v>
      </c>
    </row>
    <row r="149" spans="1:14" x14ac:dyDescent="0.15">
      <c r="A149" s="35" t="s">
        <v>224</v>
      </c>
      <c r="B149" s="44">
        <v>430</v>
      </c>
      <c r="C149" s="44" t="s">
        <v>225</v>
      </c>
      <c r="D149" s="36" t="s">
        <v>38</v>
      </c>
      <c r="E149" s="55">
        <v>479</v>
      </c>
      <c r="F149" s="36" t="s">
        <v>227</v>
      </c>
      <c r="G149" s="39">
        <v>4</v>
      </c>
      <c r="H149" s="44" t="s">
        <v>135</v>
      </c>
      <c r="I149" s="39">
        <v>11.42</v>
      </c>
      <c r="J149" s="41">
        <v>479000</v>
      </c>
      <c r="K149" s="41">
        <v>408229.76</v>
      </c>
      <c r="L149" s="41">
        <v>8903426</v>
      </c>
      <c r="M149" s="41">
        <v>1036784</v>
      </c>
      <c r="N149" s="41">
        <v>9940210</v>
      </c>
    </row>
    <row r="150" spans="1:14" x14ac:dyDescent="0.15">
      <c r="A150" s="35" t="s">
        <v>228</v>
      </c>
      <c r="B150" s="44">
        <v>430</v>
      </c>
      <c r="C150" s="44" t="s">
        <v>225</v>
      </c>
      <c r="D150" s="36" t="s">
        <v>38</v>
      </c>
      <c r="E150" s="53">
        <v>1.5349999999999999</v>
      </c>
      <c r="F150" s="36" t="s">
        <v>229</v>
      </c>
      <c r="G150" s="39">
        <v>10</v>
      </c>
      <c r="H150" s="44" t="s">
        <v>135</v>
      </c>
      <c r="I150" s="39">
        <v>11.42</v>
      </c>
      <c r="J150" s="41">
        <v>1535</v>
      </c>
      <c r="K150" s="41">
        <v>2593.13</v>
      </c>
      <c r="L150" s="41">
        <v>56556</v>
      </c>
      <c r="M150" s="41">
        <v>17224</v>
      </c>
      <c r="N150" s="41">
        <v>73780</v>
      </c>
    </row>
    <row r="151" spans="1:14" x14ac:dyDescent="0.15">
      <c r="A151" s="35" t="s">
        <v>230</v>
      </c>
      <c r="B151" s="44">
        <v>436</v>
      </c>
      <c r="C151" s="44" t="s">
        <v>231</v>
      </c>
      <c r="D151" s="36" t="s">
        <v>232</v>
      </c>
      <c r="E151" s="55">
        <v>22000000</v>
      </c>
      <c r="F151" s="44" t="s">
        <v>233</v>
      </c>
      <c r="G151" s="39">
        <v>5.5</v>
      </c>
      <c r="H151" s="44" t="s">
        <v>135</v>
      </c>
      <c r="I151" s="39">
        <v>6</v>
      </c>
      <c r="J151" s="41">
        <v>22000000000</v>
      </c>
      <c r="K151" s="41">
        <v>3666663000</v>
      </c>
      <c r="L151" s="41">
        <v>3666663</v>
      </c>
      <c r="M151" s="41">
        <v>38380</v>
      </c>
      <c r="N151" s="41">
        <v>3705043</v>
      </c>
    </row>
    <row r="152" spans="1:14" x14ac:dyDescent="0.15">
      <c r="A152" s="35" t="s">
        <v>234</v>
      </c>
      <c r="B152" s="44">
        <v>436</v>
      </c>
      <c r="C152" s="44" t="s">
        <v>231</v>
      </c>
      <c r="D152" s="36" t="s">
        <v>232</v>
      </c>
      <c r="E152" s="55">
        <v>14100000</v>
      </c>
      <c r="F152" s="44" t="s">
        <v>235</v>
      </c>
      <c r="G152" s="39">
        <v>10</v>
      </c>
      <c r="H152" s="44" t="s">
        <v>135</v>
      </c>
      <c r="I152" s="39">
        <v>6</v>
      </c>
      <c r="J152" s="41">
        <v>14100000000</v>
      </c>
      <c r="K152" s="41">
        <v>23816551645</v>
      </c>
      <c r="L152" s="41">
        <v>23816552</v>
      </c>
      <c r="M152" s="41">
        <v>445526</v>
      </c>
      <c r="N152" s="41">
        <v>24262078</v>
      </c>
    </row>
    <row r="153" spans="1:14" x14ac:dyDescent="0.15">
      <c r="A153" s="35"/>
      <c r="B153" s="44"/>
      <c r="C153" s="44"/>
      <c r="D153" s="36"/>
      <c r="E153" s="55"/>
      <c r="F153" s="44"/>
      <c r="G153" s="39"/>
      <c r="H153" s="44"/>
      <c r="I153" s="39"/>
      <c r="J153" s="41"/>
      <c r="K153" s="41"/>
      <c r="L153" s="41"/>
      <c r="M153" s="41"/>
      <c r="N153" s="41"/>
    </row>
    <row r="154" spans="1:14" x14ac:dyDescent="0.15">
      <c r="A154" s="35" t="s">
        <v>236</v>
      </c>
      <c r="B154" s="44">
        <v>437</v>
      </c>
      <c r="C154" s="44" t="s">
        <v>237</v>
      </c>
      <c r="D154" s="36" t="s">
        <v>38</v>
      </c>
      <c r="E154" s="55">
        <v>110</v>
      </c>
      <c r="F154" s="36" t="s">
        <v>238</v>
      </c>
      <c r="G154" s="39">
        <v>3</v>
      </c>
      <c r="H154" s="44" t="s">
        <v>65</v>
      </c>
      <c r="I154" s="39">
        <v>7</v>
      </c>
      <c r="J154" s="41">
        <v>110000</v>
      </c>
      <c r="K154" s="41">
        <v>18516.62</v>
      </c>
      <c r="L154" s="41">
        <v>403845</v>
      </c>
      <c r="M154" s="41">
        <v>2294</v>
      </c>
      <c r="N154" s="41">
        <v>406139</v>
      </c>
    </row>
    <row r="155" spans="1:14" x14ac:dyDescent="0.15">
      <c r="A155" s="35" t="s">
        <v>236</v>
      </c>
      <c r="B155" s="44">
        <v>437</v>
      </c>
      <c r="C155" s="44" t="s">
        <v>237</v>
      </c>
      <c r="D155" s="36" t="s">
        <v>38</v>
      </c>
      <c r="E155" s="55">
        <v>33</v>
      </c>
      <c r="F155" s="36" t="s">
        <v>239</v>
      </c>
      <c r="G155" s="39">
        <v>3</v>
      </c>
      <c r="H155" s="44" t="s">
        <v>65</v>
      </c>
      <c r="I155" s="39">
        <v>7</v>
      </c>
      <c r="J155" s="41">
        <v>33000</v>
      </c>
      <c r="K155" s="41">
        <v>5554.99</v>
      </c>
      <c r="L155" s="41">
        <v>121153</v>
      </c>
      <c r="M155" s="41">
        <v>689</v>
      </c>
      <c r="N155" s="41">
        <v>121842</v>
      </c>
    </row>
    <row r="156" spans="1:14" x14ac:dyDescent="0.15">
      <c r="A156" s="35" t="s">
        <v>236</v>
      </c>
      <c r="B156" s="44">
        <v>437</v>
      </c>
      <c r="C156" s="44" t="s">
        <v>237</v>
      </c>
      <c r="D156" s="36" t="s">
        <v>38</v>
      </c>
      <c r="E156" s="55">
        <v>260</v>
      </c>
      <c r="F156" s="36" t="s">
        <v>240</v>
      </c>
      <c r="G156" s="39">
        <v>4.2</v>
      </c>
      <c r="H156" s="44" t="s">
        <v>65</v>
      </c>
      <c r="I156" s="39">
        <v>20</v>
      </c>
      <c r="J156" s="41">
        <v>260000</v>
      </c>
      <c r="K156" s="41">
        <v>205517.21</v>
      </c>
      <c r="L156" s="41">
        <v>4482297</v>
      </c>
      <c r="M156" s="41">
        <v>35485</v>
      </c>
      <c r="N156" s="41">
        <v>4517782</v>
      </c>
    </row>
    <row r="157" spans="1:14" x14ac:dyDescent="0.15">
      <c r="A157" s="35" t="s">
        <v>236</v>
      </c>
      <c r="B157" s="44">
        <v>437</v>
      </c>
      <c r="C157" s="44" t="s">
        <v>237</v>
      </c>
      <c r="D157" s="36" t="s">
        <v>38</v>
      </c>
      <c r="E157" s="55">
        <v>68</v>
      </c>
      <c r="F157" s="36" t="s">
        <v>241</v>
      </c>
      <c r="G157" s="39">
        <v>4.2</v>
      </c>
      <c r="H157" s="44" t="s">
        <v>65</v>
      </c>
      <c r="I157" s="39">
        <v>20</v>
      </c>
      <c r="J157" s="41">
        <v>68000</v>
      </c>
      <c r="K157" s="41">
        <v>53750.65</v>
      </c>
      <c r="L157" s="41">
        <v>1172293</v>
      </c>
      <c r="M157" s="41">
        <v>9280</v>
      </c>
      <c r="N157" s="41">
        <v>1181573</v>
      </c>
    </row>
    <row r="158" spans="1:14" x14ac:dyDescent="0.15">
      <c r="A158" s="35" t="s">
        <v>242</v>
      </c>
      <c r="B158" s="44">
        <v>437</v>
      </c>
      <c r="C158" s="44" t="s">
        <v>237</v>
      </c>
      <c r="D158" s="36" t="s">
        <v>38</v>
      </c>
      <c r="E158" s="56">
        <v>132</v>
      </c>
      <c r="F158" s="36" t="s">
        <v>243</v>
      </c>
      <c r="G158" s="39">
        <v>4.2</v>
      </c>
      <c r="H158" s="44" t="s">
        <v>65</v>
      </c>
      <c r="I158" s="39">
        <v>20</v>
      </c>
      <c r="J158" s="41">
        <v>132000</v>
      </c>
      <c r="K158" s="41">
        <v>94977.08</v>
      </c>
      <c r="L158" s="41">
        <v>2071435</v>
      </c>
      <c r="M158" s="41">
        <v>16399</v>
      </c>
      <c r="N158" s="41">
        <v>2087834</v>
      </c>
    </row>
    <row r="159" spans="1:14" x14ac:dyDescent="0.15">
      <c r="A159" s="35" t="s">
        <v>244</v>
      </c>
      <c r="B159" s="44">
        <v>437</v>
      </c>
      <c r="C159" s="44" t="s">
        <v>237</v>
      </c>
      <c r="D159" s="36" t="s">
        <v>38</v>
      </c>
      <c r="E159" s="56">
        <v>55</v>
      </c>
      <c r="F159" s="36" t="s">
        <v>245</v>
      </c>
      <c r="G159" s="39">
        <v>4.2</v>
      </c>
      <c r="H159" s="44" t="s">
        <v>65</v>
      </c>
      <c r="I159" s="39">
        <v>20</v>
      </c>
      <c r="J159" s="41">
        <v>55000</v>
      </c>
      <c r="K159" s="41">
        <v>58934.6</v>
      </c>
      <c r="L159" s="41">
        <v>1285354</v>
      </c>
      <c r="M159" s="41">
        <v>10175</v>
      </c>
      <c r="N159" s="41">
        <v>1295529</v>
      </c>
    </row>
    <row r="160" spans="1:14" x14ac:dyDescent="0.15">
      <c r="A160" s="35" t="s">
        <v>244</v>
      </c>
      <c r="B160" s="44">
        <v>437</v>
      </c>
      <c r="C160" s="44" t="s">
        <v>237</v>
      </c>
      <c r="D160" s="36" t="s">
        <v>38</v>
      </c>
      <c r="E160" s="56">
        <v>1</v>
      </c>
      <c r="F160" s="36" t="s">
        <v>246</v>
      </c>
      <c r="G160" s="39">
        <v>4.2</v>
      </c>
      <c r="H160" s="44" t="s">
        <v>65</v>
      </c>
      <c r="I160" s="39">
        <v>20</v>
      </c>
      <c r="J160" s="41">
        <v>1000</v>
      </c>
      <c r="K160" s="41">
        <v>1253.93</v>
      </c>
      <c r="L160" s="41">
        <v>27348</v>
      </c>
      <c r="M160" s="41">
        <v>216</v>
      </c>
      <c r="N160" s="41">
        <v>27564</v>
      </c>
    </row>
    <row r="161" spans="1:14" x14ac:dyDescent="0.15">
      <c r="A161" s="35" t="s">
        <v>247</v>
      </c>
      <c r="B161" s="44">
        <v>437</v>
      </c>
      <c r="C161" s="44" t="s">
        <v>248</v>
      </c>
      <c r="D161" s="36" t="s">
        <v>38</v>
      </c>
      <c r="E161" s="37">
        <v>110</v>
      </c>
      <c r="F161" s="36" t="s">
        <v>249</v>
      </c>
      <c r="G161" s="39">
        <v>3</v>
      </c>
      <c r="H161" s="44" t="s">
        <v>65</v>
      </c>
      <c r="I161" s="39">
        <v>5.93</v>
      </c>
      <c r="J161" s="41">
        <v>110000</v>
      </c>
      <c r="K161" s="41">
        <v>28831.97</v>
      </c>
      <c r="L161" s="41">
        <v>628821</v>
      </c>
      <c r="M161" s="41">
        <v>3572</v>
      </c>
      <c r="N161" s="41">
        <v>632393</v>
      </c>
    </row>
    <row r="162" spans="1:14" x14ac:dyDescent="0.15">
      <c r="A162" s="35" t="s">
        <v>250</v>
      </c>
      <c r="B162" s="44">
        <v>437</v>
      </c>
      <c r="C162" s="44" t="s">
        <v>248</v>
      </c>
      <c r="D162" s="36" t="s">
        <v>38</v>
      </c>
      <c r="E162" s="37">
        <v>33</v>
      </c>
      <c r="F162" s="36" t="s">
        <v>251</v>
      </c>
      <c r="G162" s="39">
        <v>3</v>
      </c>
      <c r="H162" s="44" t="s">
        <v>65</v>
      </c>
      <c r="I162" s="39">
        <v>5.93</v>
      </c>
      <c r="J162" s="41">
        <v>33000</v>
      </c>
      <c r="K162" s="41">
        <v>8649.59</v>
      </c>
      <c r="L162" s="41">
        <v>188646</v>
      </c>
      <c r="M162" s="41">
        <v>1072</v>
      </c>
      <c r="N162" s="41">
        <v>189718</v>
      </c>
    </row>
    <row r="163" spans="1:14" x14ac:dyDescent="0.15">
      <c r="A163" s="35" t="s">
        <v>247</v>
      </c>
      <c r="B163" s="44">
        <v>437</v>
      </c>
      <c r="C163" s="44" t="s">
        <v>248</v>
      </c>
      <c r="D163" s="36" t="s">
        <v>38</v>
      </c>
      <c r="E163" s="37">
        <v>375</v>
      </c>
      <c r="F163" s="36" t="s">
        <v>252</v>
      </c>
      <c r="G163" s="39">
        <v>4.2</v>
      </c>
      <c r="H163" s="44" t="s">
        <v>65</v>
      </c>
      <c r="I163" s="39">
        <v>19.75</v>
      </c>
      <c r="J163" s="41">
        <v>375000</v>
      </c>
      <c r="K163" s="41">
        <v>314675.40000000002</v>
      </c>
      <c r="L163" s="41">
        <v>6863020</v>
      </c>
      <c r="M163" s="41">
        <v>54332</v>
      </c>
      <c r="N163" s="41">
        <v>6917352</v>
      </c>
    </row>
    <row r="164" spans="1:14" x14ac:dyDescent="0.15">
      <c r="A164" s="35" t="s">
        <v>247</v>
      </c>
      <c r="B164" s="44">
        <v>437</v>
      </c>
      <c r="C164" s="44" t="s">
        <v>248</v>
      </c>
      <c r="D164" s="36" t="s">
        <v>38</v>
      </c>
      <c r="E164" s="37">
        <v>99</v>
      </c>
      <c r="F164" s="36" t="s">
        <v>253</v>
      </c>
      <c r="G164" s="39">
        <v>4.2</v>
      </c>
      <c r="H164" s="44" t="s">
        <v>65</v>
      </c>
      <c r="I164" s="39">
        <v>19.75</v>
      </c>
      <c r="J164" s="41">
        <v>99000</v>
      </c>
      <c r="K164" s="41">
        <v>83074.289999999994</v>
      </c>
      <c r="L164" s="41">
        <v>1811837</v>
      </c>
      <c r="M164" s="41">
        <v>14343</v>
      </c>
      <c r="N164" s="41">
        <v>1826180</v>
      </c>
    </row>
    <row r="165" spans="1:14" x14ac:dyDescent="0.15">
      <c r="A165" s="35" t="s">
        <v>247</v>
      </c>
      <c r="B165" s="44">
        <v>437</v>
      </c>
      <c r="C165" s="44" t="s">
        <v>248</v>
      </c>
      <c r="D165" s="36" t="s">
        <v>38</v>
      </c>
      <c r="E165" s="37">
        <v>93</v>
      </c>
      <c r="F165" s="36" t="s">
        <v>254</v>
      </c>
      <c r="G165" s="39">
        <v>4.2</v>
      </c>
      <c r="H165" s="44" t="s">
        <v>65</v>
      </c>
      <c r="I165" s="39">
        <v>19.75</v>
      </c>
      <c r="J165" s="41">
        <v>93000</v>
      </c>
      <c r="K165" s="41">
        <v>75169.460000000006</v>
      </c>
      <c r="L165" s="41">
        <v>1639434</v>
      </c>
      <c r="M165" s="41">
        <v>12979</v>
      </c>
      <c r="N165" s="41">
        <v>1652413</v>
      </c>
    </row>
    <row r="166" spans="1:14" x14ac:dyDescent="0.15">
      <c r="A166" s="35" t="s">
        <v>255</v>
      </c>
      <c r="B166" s="44">
        <v>437</v>
      </c>
      <c r="C166" s="44" t="s">
        <v>248</v>
      </c>
      <c r="D166" s="36" t="s">
        <v>38</v>
      </c>
      <c r="E166" s="37">
        <v>122</v>
      </c>
      <c r="F166" s="36" t="s">
        <v>256</v>
      </c>
      <c r="G166" s="39">
        <v>4.2</v>
      </c>
      <c r="H166" s="44" t="s">
        <v>65</v>
      </c>
      <c r="I166" s="39">
        <v>19.75</v>
      </c>
      <c r="J166" s="41">
        <v>122000</v>
      </c>
      <c r="K166" s="41">
        <v>123447.46</v>
      </c>
      <c r="L166" s="41">
        <v>2692369</v>
      </c>
      <c r="M166" s="41">
        <v>21315</v>
      </c>
      <c r="N166" s="41">
        <v>2713684</v>
      </c>
    </row>
    <row r="167" spans="1:14" x14ac:dyDescent="0.15">
      <c r="A167" s="35" t="s">
        <v>255</v>
      </c>
      <c r="B167" s="44">
        <v>437</v>
      </c>
      <c r="C167" s="44" t="s">
        <v>248</v>
      </c>
      <c r="D167" s="36" t="s">
        <v>38</v>
      </c>
      <c r="E167" s="37">
        <v>1</v>
      </c>
      <c r="F167" s="36" t="s">
        <v>257</v>
      </c>
      <c r="G167" s="39">
        <v>4.2</v>
      </c>
      <c r="H167" s="44" t="s">
        <v>65</v>
      </c>
      <c r="I167" s="39">
        <v>19.75</v>
      </c>
      <c r="J167" s="41">
        <v>1000</v>
      </c>
      <c r="K167" s="41">
        <v>1186.99</v>
      </c>
      <c r="L167" s="41">
        <v>25888</v>
      </c>
      <c r="M167" s="41">
        <v>294</v>
      </c>
      <c r="N167" s="41">
        <v>26182</v>
      </c>
    </row>
    <row r="168" spans="1:14" x14ac:dyDescent="0.15">
      <c r="A168" s="35"/>
      <c r="B168" s="44"/>
      <c r="C168" s="44"/>
      <c r="D168" s="36"/>
      <c r="E168" s="37"/>
      <c r="F168" s="36"/>
      <c r="G168" s="39"/>
      <c r="H168" s="44"/>
      <c r="I168" s="39"/>
      <c r="J168" s="41"/>
      <c r="K168" s="41"/>
      <c r="L168" s="41"/>
      <c r="M168" s="41"/>
      <c r="N168" s="41"/>
    </row>
    <row r="169" spans="1:14" x14ac:dyDescent="0.15">
      <c r="A169" s="35" t="s">
        <v>258</v>
      </c>
      <c r="B169" s="44">
        <v>441</v>
      </c>
      <c r="C169" s="44" t="s">
        <v>259</v>
      </c>
      <c r="D169" s="36" t="s">
        <v>232</v>
      </c>
      <c r="E169" s="37">
        <v>17200000</v>
      </c>
      <c r="F169" s="36" t="s">
        <v>260</v>
      </c>
      <c r="G169" s="39">
        <v>6</v>
      </c>
      <c r="H169" s="44" t="s">
        <v>261</v>
      </c>
      <c r="I169" s="39">
        <v>4</v>
      </c>
      <c r="J169" s="41">
        <v>17200000000</v>
      </c>
      <c r="K169" s="41">
        <v>0</v>
      </c>
      <c r="L169" s="41">
        <v>0</v>
      </c>
      <c r="M169" s="41">
        <v>0</v>
      </c>
      <c r="N169" s="41">
        <v>0</v>
      </c>
    </row>
    <row r="170" spans="1:14" x14ac:dyDescent="0.15">
      <c r="A170" s="35" t="s">
        <v>262</v>
      </c>
      <c r="B170" s="44">
        <v>441</v>
      </c>
      <c r="C170" s="44" t="s">
        <v>259</v>
      </c>
      <c r="D170" s="36" t="s">
        <v>232</v>
      </c>
      <c r="E170" s="37">
        <v>2500000</v>
      </c>
      <c r="F170" s="36" t="s">
        <v>263</v>
      </c>
      <c r="G170" s="39">
        <v>10</v>
      </c>
      <c r="H170" s="44" t="s">
        <v>261</v>
      </c>
      <c r="I170" s="39">
        <v>4</v>
      </c>
      <c r="J170" s="41">
        <v>2500000000</v>
      </c>
      <c r="K170" s="41">
        <v>0</v>
      </c>
      <c r="L170" s="41">
        <v>0</v>
      </c>
      <c r="M170" s="41">
        <v>0</v>
      </c>
      <c r="N170" s="41">
        <v>0</v>
      </c>
    </row>
    <row r="171" spans="1:14" x14ac:dyDescent="0.15">
      <c r="A171" s="35" t="s">
        <v>264</v>
      </c>
      <c r="B171" s="44">
        <v>442</v>
      </c>
      <c r="C171" s="44" t="s">
        <v>265</v>
      </c>
      <c r="D171" s="36" t="s">
        <v>232</v>
      </c>
      <c r="E171" s="37">
        <v>30700000</v>
      </c>
      <c r="F171" s="36" t="s">
        <v>266</v>
      </c>
      <c r="G171" s="39">
        <v>6</v>
      </c>
      <c r="H171" s="44" t="s">
        <v>135</v>
      </c>
      <c r="I171" s="39">
        <v>6.25</v>
      </c>
      <c r="J171" s="41">
        <v>30700000000</v>
      </c>
      <c r="K171" s="41">
        <v>0</v>
      </c>
      <c r="L171" s="41">
        <v>0</v>
      </c>
      <c r="M171" s="41">
        <v>0</v>
      </c>
      <c r="N171" s="41">
        <v>0</v>
      </c>
    </row>
    <row r="172" spans="1:14" x14ac:dyDescent="0.15">
      <c r="A172" s="35" t="s">
        <v>264</v>
      </c>
      <c r="B172" s="44">
        <v>442</v>
      </c>
      <c r="C172" s="44" t="s">
        <v>265</v>
      </c>
      <c r="D172" s="36" t="s">
        <v>232</v>
      </c>
      <c r="E172" s="37">
        <v>18000</v>
      </c>
      <c r="F172" s="36" t="s">
        <v>267</v>
      </c>
      <c r="G172" s="39">
        <v>0</v>
      </c>
      <c r="H172" s="44" t="s">
        <v>135</v>
      </c>
      <c r="I172" s="39">
        <v>6.5</v>
      </c>
      <c r="J172" s="41">
        <v>18000000</v>
      </c>
      <c r="K172" s="41">
        <v>0</v>
      </c>
      <c r="L172" s="41">
        <v>0</v>
      </c>
      <c r="M172" s="41">
        <v>0</v>
      </c>
      <c r="N172" s="41">
        <v>0</v>
      </c>
    </row>
    <row r="173" spans="1:14" x14ac:dyDescent="0.15">
      <c r="A173" s="35" t="s">
        <v>69</v>
      </c>
      <c r="B173" s="44">
        <v>449</v>
      </c>
      <c r="C173" s="44" t="s">
        <v>268</v>
      </c>
      <c r="D173" s="36" t="s">
        <v>38</v>
      </c>
      <c r="E173" s="37">
        <v>162</v>
      </c>
      <c r="F173" s="36" t="s">
        <v>207</v>
      </c>
      <c r="G173" s="39">
        <v>4.8</v>
      </c>
      <c r="H173" s="36" t="s">
        <v>57</v>
      </c>
      <c r="I173" s="39">
        <v>7.75</v>
      </c>
      <c r="J173" s="41">
        <v>162000</v>
      </c>
      <c r="K173" s="41">
        <v>55062.42</v>
      </c>
      <c r="L173" s="41">
        <v>1200903</v>
      </c>
      <c r="M173" s="41">
        <v>10302</v>
      </c>
      <c r="N173" s="41">
        <v>1211205</v>
      </c>
    </row>
    <row r="174" spans="1:14" x14ac:dyDescent="0.15">
      <c r="A174" s="35" t="s">
        <v>269</v>
      </c>
      <c r="B174" s="44">
        <v>449</v>
      </c>
      <c r="C174" s="44" t="s">
        <v>268</v>
      </c>
      <c r="D174" s="36" t="s">
        <v>38</v>
      </c>
      <c r="E174" s="37">
        <v>50</v>
      </c>
      <c r="F174" s="36" t="s">
        <v>208</v>
      </c>
      <c r="G174" s="39">
        <v>5.4</v>
      </c>
      <c r="H174" s="36" t="s">
        <v>57</v>
      </c>
      <c r="I174" s="39">
        <v>14.75</v>
      </c>
      <c r="J174" s="41">
        <v>50000</v>
      </c>
      <c r="K174" s="41">
        <v>66474.73</v>
      </c>
      <c r="L174" s="41">
        <v>1449803</v>
      </c>
      <c r="M174" s="41">
        <v>0</v>
      </c>
      <c r="N174" s="41">
        <v>1449803</v>
      </c>
    </row>
    <row r="175" spans="1:14" x14ac:dyDescent="0.15">
      <c r="A175" s="35" t="s">
        <v>269</v>
      </c>
      <c r="B175" s="44">
        <v>449</v>
      </c>
      <c r="C175" s="44" t="s">
        <v>268</v>
      </c>
      <c r="D175" s="36" t="s">
        <v>38</v>
      </c>
      <c r="E175" s="37">
        <v>59.52</v>
      </c>
      <c r="F175" s="36" t="s">
        <v>209</v>
      </c>
      <c r="G175" s="39">
        <v>4.5</v>
      </c>
      <c r="H175" s="36" t="s">
        <v>57</v>
      </c>
      <c r="I175" s="39">
        <v>15</v>
      </c>
      <c r="J175" s="41">
        <v>59520</v>
      </c>
      <c r="K175" s="41">
        <v>75540.59</v>
      </c>
      <c r="L175" s="41">
        <v>1647528</v>
      </c>
      <c r="M175" s="41">
        <v>0</v>
      </c>
      <c r="N175" s="41">
        <v>1647528</v>
      </c>
    </row>
    <row r="176" spans="1:14" x14ac:dyDescent="0.15">
      <c r="A176" s="35" t="s">
        <v>270</v>
      </c>
      <c r="B176" s="44">
        <v>458</v>
      </c>
      <c r="C176" s="44" t="s">
        <v>271</v>
      </c>
      <c r="D176" s="36" t="s">
        <v>232</v>
      </c>
      <c r="E176" s="37">
        <v>16320000</v>
      </c>
      <c r="F176" s="36" t="s">
        <v>272</v>
      </c>
      <c r="G176" s="39">
        <v>6</v>
      </c>
      <c r="H176" s="44" t="s">
        <v>135</v>
      </c>
      <c r="I176" s="39">
        <v>4</v>
      </c>
      <c r="J176" s="41">
        <v>16320000000</v>
      </c>
      <c r="K176" s="41">
        <v>0</v>
      </c>
      <c r="L176" s="41">
        <v>0</v>
      </c>
      <c r="M176" s="41">
        <v>0</v>
      </c>
      <c r="N176" s="41">
        <v>0</v>
      </c>
    </row>
    <row r="177" spans="1:14" x14ac:dyDescent="0.15">
      <c r="A177" s="35" t="s">
        <v>129</v>
      </c>
      <c r="B177" s="44">
        <v>458</v>
      </c>
      <c r="C177" s="44" t="s">
        <v>271</v>
      </c>
      <c r="D177" s="36" t="s">
        <v>232</v>
      </c>
      <c r="E177" s="37">
        <v>3500000</v>
      </c>
      <c r="F177" s="36" t="s">
        <v>273</v>
      </c>
      <c r="G177" s="39">
        <v>10</v>
      </c>
      <c r="H177" s="44" t="s">
        <v>135</v>
      </c>
      <c r="I177" s="39">
        <v>6.1666600000000003</v>
      </c>
      <c r="J177" s="41">
        <v>3500000000</v>
      </c>
      <c r="K177" s="41">
        <v>0</v>
      </c>
      <c r="L177" s="41">
        <v>0</v>
      </c>
      <c r="M177" s="41">
        <v>0</v>
      </c>
      <c r="N177" s="41">
        <v>0</v>
      </c>
    </row>
    <row r="178" spans="1:14" x14ac:dyDescent="0.15">
      <c r="A178" s="35" t="s">
        <v>129</v>
      </c>
      <c r="B178" s="44">
        <v>458</v>
      </c>
      <c r="C178" s="44" t="s">
        <v>271</v>
      </c>
      <c r="D178" s="36" t="s">
        <v>232</v>
      </c>
      <c r="E178" s="37">
        <v>1000</v>
      </c>
      <c r="F178" s="36" t="s">
        <v>274</v>
      </c>
      <c r="G178" s="39">
        <v>10</v>
      </c>
      <c r="H178" s="44" t="s">
        <v>135</v>
      </c>
      <c r="I178" s="39">
        <v>6.1666600000000003</v>
      </c>
      <c r="J178" s="41">
        <v>1000000</v>
      </c>
      <c r="K178" s="41">
        <v>0</v>
      </c>
      <c r="L178" s="41">
        <v>0</v>
      </c>
      <c r="M178" s="41">
        <v>0</v>
      </c>
      <c r="N178" s="41">
        <v>0</v>
      </c>
    </row>
    <row r="179" spans="1:14" x14ac:dyDescent="0.15">
      <c r="A179" s="35"/>
      <c r="B179" s="44"/>
      <c r="C179" s="44"/>
      <c r="D179" s="36"/>
      <c r="E179" s="37"/>
      <c r="F179" s="36"/>
      <c r="G179" s="39"/>
      <c r="H179" s="44"/>
      <c r="I179" s="39"/>
      <c r="J179" s="41"/>
      <c r="K179" s="41"/>
      <c r="L179" s="41"/>
      <c r="M179" s="41"/>
      <c r="N179" s="41"/>
    </row>
    <row r="180" spans="1:14" x14ac:dyDescent="0.15">
      <c r="A180" s="35" t="s">
        <v>264</v>
      </c>
      <c r="B180" s="44">
        <v>471</v>
      </c>
      <c r="C180" s="44" t="s">
        <v>275</v>
      </c>
      <c r="D180" s="36" t="s">
        <v>232</v>
      </c>
      <c r="E180" s="37">
        <v>35250000</v>
      </c>
      <c r="F180" s="36" t="s">
        <v>276</v>
      </c>
      <c r="G180" s="39">
        <v>6.5</v>
      </c>
      <c r="H180" s="44" t="s">
        <v>135</v>
      </c>
      <c r="I180" s="39">
        <v>7</v>
      </c>
      <c r="J180" s="41">
        <v>35250000000</v>
      </c>
      <c r="K180" s="41">
        <v>0</v>
      </c>
      <c r="L180" s="41">
        <v>0</v>
      </c>
      <c r="M180" s="41">
        <v>0</v>
      </c>
      <c r="N180" s="41">
        <v>0</v>
      </c>
    </row>
    <row r="181" spans="1:14" x14ac:dyDescent="0.15">
      <c r="A181" s="35" t="s">
        <v>264</v>
      </c>
      <c r="B181" s="44">
        <v>471</v>
      </c>
      <c r="C181" s="44" t="s">
        <v>275</v>
      </c>
      <c r="D181" s="36" t="s">
        <v>232</v>
      </c>
      <c r="E181" s="37">
        <v>4750000</v>
      </c>
      <c r="F181" s="36" t="s">
        <v>277</v>
      </c>
      <c r="G181" s="39">
        <v>0</v>
      </c>
      <c r="H181" s="44" t="s">
        <v>135</v>
      </c>
      <c r="I181" s="39">
        <v>7.25</v>
      </c>
      <c r="J181" s="41">
        <v>4750000000</v>
      </c>
      <c r="K181" s="41">
        <v>0</v>
      </c>
      <c r="L181" s="41">
        <v>0</v>
      </c>
      <c r="M181" s="41">
        <v>0</v>
      </c>
      <c r="N181" s="41">
        <v>0</v>
      </c>
    </row>
    <row r="182" spans="1:14" x14ac:dyDescent="0.15">
      <c r="A182" s="35" t="s">
        <v>136</v>
      </c>
      <c r="B182" s="44">
        <v>472</v>
      </c>
      <c r="C182" s="44" t="s">
        <v>278</v>
      </c>
      <c r="D182" s="36" t="s">
        <v>232</v>
      </c>
      <c r="E182" s="37">
        <v>15700000</v>
      </c>
      <c r="F182" s="36" t="s">
        <v>71</v>
      </c>
      <c r="G182" s="39">
        <v>6</v>
      </c>
      <c r="H182" s="44" t="s">
        <v>135</v>
      </c>
      <c r="I182" s="39">
        <v>4</v>
      </c>
      <c r="J182" s="41">
        <v>15700000000</v>
      </c>
      <c r="K182" s="41">
        <v>0</v>
      </c>
      <c r="L182" s="41">
        <v>0</v>
      </c>
      <c r="M182" s="41">
        <v>0</v>
      </c>
      <c r="N182" s="41">
        <v>0</v>
      </c>
    </row>
    <row r="183" spans="1:14" x14ac:dyDescent="0.15">
      <c r="A183" s="35" t="s">
        <v>136</v>
      </c>
      <c r="B183" s="44">
        <v>472</v>
      </c>
      <c r="C183" s="44" t="s">
        <v>278</v>
      </c>
      <c r="D183" s="36" t="s">
        <v>232</v>
      </c>
      <c r="E183" s="37">
        <v>500000</v>
      </c>
      <c r="F183" s="36" t="s">
        <v>73</v>
      </c>
      <c r="G183" s="39" t="s">
        <v>279</v>
      </c>
      <c r="H183" s="44" t="s">
        <v>135</v>
      </c>
      <c r="I183" s="39">
        <v>6</v>
      </c>
      <c r="J183" s="41">
        <v>500000000</v>
      </c>
      <c r="K183" s="41">
        <v>0</v>
      </c>
      <c r="L183" s="41">
        <v>0</v>
      </c>
      <c r="M183" s="41">
        <v>0</v>
      </c>
      <c r="N183" s="41">
        <v>0</v>
      </c>
    </row>
    <row r="184" spans="1:14" x14ac:dyDescent="0.15">
      <c r="A184" s="35" t="s">
        <v>136</v>
      </c>
      <c r="B184" s="44">
        <v>472</v>
      </c>
      <c r="C184" s="44" t="s">
        <v>278</v>
      </c>
      <c r="D184" s="36" t="s">
        <v>232</v>
      </c>
      <c r="E184" s="37">
        <v>1000</v>
      </c>
      <c r="F184" s="36" t="s">
        <v>123</v>
      </c>
      <c r="G184" s="39">
        <v>10</v>
      </c>
      <c r="H184" s="44" t="s">
        <v>135</v>
      </c>
      <c r="I184" s="39">
        <v>6</v>
      </c>
      <c r="J184" s="41">
        <v>1000000</v>
      </c>
      <c r="K184" s="41">
        <v>0</v>
      </c>
      <c r="L184" s="41">
        <v>0</v>
      </c>
      <c r="M184" s="41">
        <v>0</v>
      </c>
      <c r="N184" s="41">
        <v>0</v>
      </c>
    </row>
    <row r="185" spans="1:14" x14ac:dyDescent="0.15">
      <c r="A185" s="35" t="s">
        <v>264</v>
      </c>
      <c r="B185" s="44">
        <v>473</v>
      </c>
      <c r="C185" s="44" t="s">
        <v>280</v>
      </c>
      <c r="D185" s="36" t="s">
        <v>232</v>
      </c>
      <c r="E185" s="37">
        <v>13000000</v>
      </c>
      <c r="F185" s="36" t="s">
        <v>281</v>
      </c>
      <c r="G185" s="39">
        <v>6.5</v>
      </c>
      <c r="H185" s="44" t="s">
        <v>135</v>
      </c>
      <c r="I185" s="39">
        <v>5.25</v>
      </c>
      <c r="J185" s="41">
        <v>13000000000</v>
      </c>
      <c r="K185" s="41">
        <v>0</v>
      </c>
      <c r="L185" s="41">
        <v>0</v>
      </c>
      <c r="M185" s="41">
        <v>0</v>
      </c>
      <c r="N185" s="41">
        <v>0</v>
      </c>
    </row>
    <row r="186" spans="1:14" x14ac:dyDescent="0.15">
      <c r="A186" s="35" t="s">
        <v>264</v>
      </c>
      <c r="B186" s="44">
        <v>473</v>
      </c>
      <c r="C186" s="44" t="s">
        <v>280</v>
      </c>
      <c r="D186" s="36" t="s">
        <v>232</v>
      </c>
      <c r="E186" s="37">
        <v>10000</v>
      </c>
      <c r="F186" s="36" t="s">
        <v>282</v>
      </c>
      <c r="G186" s="39">
        <v>0</v>
      </c>
      <c r="H186" s="44" t="s">
        <v>135</v>
      </c>
      <c r="I186" s="39">
        <v>5.5</v>
      </c>
      <c r="J186" s="41">
        <v>10000000</v>
      </c>
      <c r="K186" s="41">
        <v>0</v>
      </c>
      <c r="L186" s="41">
        <v>0</v>
      </c>
      <c r="M186" s="41">
        <v>0</v>
      </c>
      <c r="N186" s="41">
        <v>0</v>
      </c>
    </row>
    <row r="187" spans="1:14" x14ac:dyDescent="0.15">
      <c r="A187" s="35" t="s">
        <v>136</v>
      </c>
      <c r="B187" s="44">
        <v>486</v>
      </c>
      <c r="C187" s="44" t="s">
        <v>283</v>
      </c>
      <c r="D187" s="36" t="s">
        <v>38</v>
      </c>
      <c r="E187" s="37">
        <v>450</v>
      </c>
      <c r="F187" s="36" t="s">
        <v>109</v>
      </c>
      <c r="G187" s="39">
        <v>4.25</v>
      </c>
      <c r="H187" s="44" t="s">
        <v>65</v>
      </c>
      <c r="I187" s="39">
        <v>19.5</v>
      </c>
      <c r="J187" s="41">
        <v>450000</v>
      </c>
      <c r="K187" s="41">
        <v>325104</v>
      </c>
      <c r="L187" s="41">
        <v>7090466</v>
      </c>
      <c r="M187" s="41">
        <v>28754</v>
      </c>
      <c r="N187" s="41">
        <v>7119220</v>
      </c>
    </row>
    <row r="188" spans="1:14" x14ac:dyDescent="0.15">
      <c r="A188" s="35" t="s">
        <v>284</v>
      </c>
      <c r="B188" s="44">
        <v>486</v>
      </c>
      <c r="C188" s="44" t="s">
        <v>283</v>
      </c>
      <c r="D188" s="36" t="s">
        <v>38</v>
      </c>
      <c r="E188" s="37">
        <v>50</v>
      </c>
      <c r="F188" s="36" t="s">
        <v>111</v>
      </c>
      <c r="G188" s="39">
        <v>8</v>
      </c>
      <c r="H188" s="44" t="s">
        <v>65</v>
      </c>
      <c r="I188" s="39">
        <v>23.25</v>
      </c>
      <c r="J188" s="41">
        <v>50000</v>
      </c>
      <c r="K188" s="41">
        <v>50000</v>
      </c>
      <c r="L188" s="41">
        <v>1090492</v>
      </c>
      <c r="M188" s="41">
        <v>493069</v>
      </c>
      <c r="N188" s="41">
        <v>1583561</v>
      </c>
    </row>
    <row r="189" spans="1:14" x14ac:dyDescent="0.15">
      <c r="A189" s="35" t="s">
        <v>285</v>
      </c>
      <c r="B189" s="44">
        <v>486</v>
      </c>
      <c r="C189" s="44" t="s">
        <v>286</v>
      </c>
      <c r="D189" s="36" t="s">
        <v>38</v>
      </c>
      <c r="E189" s="37">
        <v>427</v>
      </c>
      <c r="F189" s="36" t="s">
        <v>205</v>
      </c>
      <c r="G189" s="39">
        <v>4</v>
      </c>
      <c r="H189" s="44" t="s">
        <v>65</v>
      </c>
      <c r="I189" s="39">
        <v>20</v>
      </c>
      <c r="J189" s="41">
        <v>427000</v>
      </c>
      <c r="K189" s="41">
        <v>341176</v>
      </c>
      <c r="L189" s="41">
        <v>7440994</v>
      </c>
      <c r="M189" s="41">
        <v>28420</v>
      </c>
      <c r="N189" s="41">
        <v>7469414</v>
      </c>
    </row>
    <row r="190" spans="1:14" x14ac:dyDescent="0.15">
      <c r="A190" s="35" t="s">
        <v>285</v>
      </c>
      <c r="B190" s="44">
        <v>486</v>
      </c>
      <c r="C190" s="44" t="s">
        <v>286</v>
      </c>
      <c r="D190" s="36" t="s">
        <v>38</v>
      </c>
      <c r="E190" s="37">
        <v>37</v>
      </c>
      <c r="F190" s="36" t="s">
        <v>287</v>
      </c>
      <c r="G190" s="39">
        <v>4</v>
      </c>
      <c r="H190" s="44" t="s">
        <v>65</v>
      </c>
      <c r="I190" s="39">
        <v>20</v>
      </c>
      <c r="J190" s="41">
        <v>37000</v>
      </c>
      <c r="K190" s="41">
        <v>37000</v>
      </c>
      <c r="L190" s="41">
        <v>806964</v>
      </c>
      <c r="M190" s="41">
        <v>113207</v>
      </c>
      <c r="N190" s="41">
        <v>920171</v>
      </c>
    </row>
    <row r="191" spans="1:14" x14ac:dyDescent="0.15">
      <c r="A191" s="35" t="s">
        <v>285</v>
      </c>
      <c r="B191" s="44">
        <v>486</v>
      </c>
      <c r="C191" s="44" t="s">
        <v>286</v>
      </c>
      <c r="D191" s="36" t="s">
        <v>38</v>
      </c>
      <c r="E191" s="37">
        <v>59</v>
      </c>
      <c r="F191" s="36" t="s">
        <v>288</v>
      </c>
      <c r="G191" s="39">
        <v>7</v>
      </c>
      <c r="H191" s="44" t="s">
        <v>65</v>
      </c>
      <c r="I191" s="39">
        <v>21.75</v>
      </c>
      <c r="J191" s="41">
        <v>59000</v>
      </c>
      <c r="K191" s="41">
        <v>59000</v>
      </c>
      <c r="L191" s="41">
        <v>1286781</v>
      </c>
      <c r="M191" s="41">
        <v>327052</v>
      </c>
      <c r="N191" s="41">
        <v>1613833</v>
      </c>
    </row>
    <row r="192" spans="1:14" x14ac:dyDescent="0.15">
      <c r="A192" s="35"/>
      <c r="B192" s="44"/>
      <c r="C192" s="44"/>
      <c r="D192" s="36"/>
      <c r="E192" s="37"/>
      <c r="F192" s="36"/>
      <c r="G192" s="39"/>
      <c r="H192" s="44"/>
      <c r="I192" s="39"/>
      <c r="J192" s="41"/>
      <c r="K192" s="41"/>
      <c r="L192" s="41"/>
      <c r="M192" s="41"/>
      <c r="N192" s="41"/>
    </row>
    <row r="193" spans="1:14" x14ac:dyDescent="0.15">
      <c r="A193" s="35" t="s">
        <v>264</v>
      </c>
      <c r="B193" s="44">
        <v>490</v>
      </c>
      <c r="C193" s="44" t="s">
        <v>289</v>
      </c>
      <c r="D193" s="36" t="s">
        <v>232</v>
      </c>
      <c r="E193" s="37">
        <v>15000000</v>
      </c>
      <c r="F193" s="36" t="s">
        <v>290</v>
      </c>
      <c r="G193" s="39">
        <v>6.25</v>
      </c>
      <c r="H193" s="44" t="s">
        <v>135</v>
      </c>
      <c r="I193" s="39">
        <v>6.25</v>
      </c>
      <c r="J193" s="41">
        <v>15000000000</v>
      </c>
      <c r="K193" s="41">
        <v>0</v>
      </c>
      <c r="L193" s="41">
        <v>0</v>
      </c>
      <c r="M193" s="41">
        <v>0</v>
      </c>
      <c r="N193" s="41">
        <v>0</v>
      </c>
    </row>
    <row r="194" spans="1:14" x14ac:dyDescent="0.15">
      <c r="A194" s="35" t="s">
        <v>264</v>
      </c>
      <c r="B194" s="44">
        <v>490</v>
      </c>
      <c r="C194" s="44" t="s">
        <v>289</v>
      </c>
      <c r="D194" s="36" t="s">
        <v>232</v>
      </c>
      <c r="E194" s="37">
        <v>10000000</v>
      </c>
      <c r="F194" s="36" t="s">
        <v>291</v>
      </c>
      <c r="G194" s="39">
        <v>0</v>
      </c>
      <c r="H194" s="44" t="s">
        <v>135</v>
      </c>
      <c r="I194" s="39">
        <v>6.5</v>
      </c>
      <c r="J194" s="41">
        <v>10000000000</v>
      </c>
      <c r="K194" s="41">
        <v>0</v>
      </c>
      <c r="L194" s="41">
        <v>0</v>
      </c>
      <c r="M194" s="41">
        <v>0</v>
      </c>
      <c r="N194" s="41">
        <v>0</v>
      </c>
    </row>
    <row r="195" spans="1:14" x14ac:dyDescent="0.15">
      <c r="A195" s="35" t="s">
        <v>292</v>
      </c>
      <c r="B195" s="44">
        <v>490</v>
      </c>
      <c r="C195" s="44" t="s">
        <v>293</v>
      </c>
      <c r="D195" s="36" t="s">
        <v>232</v>
      </c>
      <c r="E195" s="37">
        <v>16800000</v>
      </c>
      <c r="F195" s="36" t="s">
        <v>294</v>
      </c>
      <c r="G195" s="39">
        <v>6.5</v>
      </c>
      <c r="H195" s="44" t="s">
        <v>135</v>
      </c>
      <c r="I195" s="39">
        <v>5.75</v>
      </c>
      <c r="J195" s="41">
        <v>16800000000</v>
      </c>
      <c r="K195" s="41">
        <v>0</v>
      </c>
      <c r="L195" s="41">
        <v>0</v>
      </c>
      <c r="M195" s="41">
        <v>0</v>
      </c>
      <c r="N195" s="41">
        <v>0</v>
      </c>
    </row>
    <row r="196" spans="1:14" x14ac:dyDescent="0.15">
      <c r="A196" s="35" t="s">
        <v>292</v>
      </c>
      <c r="B196" s="44">
        <v>490</v>
      </c>
      <c r="C196" s="44" t="s">
        <v>293</v>
      </c>
      <c r="D196" s="36" t="s">
        <v>232</v>
      </c>
      <c r="E196" s="37">
        <v>11200000</v>
      </c>
      <c r="F196" s="36" t="s">
        <v>295</v>
      </c>
      <c r="G196" s="39">
        <v>0</v>
      </c>
      <c r="H196" s="44" t="s">
        <v>135</v>
      </c>
      <c r="I196" s="39">
        <v>6</v>
      </c>
      <c r="J196" s="41">
        <v>11200000000</v>
      </c>
      <c r="K196" s="41">
        <v>0</v>
      </c>
      <c r="L196" s="41">
        <v>0</v>
      </c>
      <c r="M196" s="41">
        <v>0</v>
      </c>
      <c r="N196" s="41">
        <v>0</v>
      </c>
    </row>
    <row r="197" spans="1:14" x14ac:dyDescent="0.15">
      <c r="A197" s="35" t="s">
        <v>62</v>
      </c>
      <c r="B197" s="44">
        <v>495</v>
      </c>
      <c r="C197" s="44" t="s">
        <v>296</v>
      </c>
      <c r="D197" s="36" t="s">
        <v>38</v>
      </c>
      <c r="E197" s="37">
        <v>578.5</v>
      </c>
      <c r="F197" s="36" t="s">
        <v>297</v>
      </c>
      <c r="G197" s="39">
        <v>4</v>
      </c>
      <c r="H197" s="44" t="s">
        <v>65</v>
      </c>
      <c r="I197" s="39">
        <v>19.25</v>
      </c>
      <c r="J197" s="41">
        <v>578500</v>
      </c>
      <c r="K197" s="41">
        <v>421598</v>
      </c>
      <c r="L197" s="41">
        <v>9194985</v>
      </c>
      <c r="M197" s="41">
        <v>60398</v>
      </c>
      <c r="N197" s="41">
        <v>9255383</v>
      </c>
    </row>
    <row r="198" spans="1:14" x14ac:dyDescent="0.15">
      <c r="A198" s="35" t="s">
        <v>62</v>
      </c>
      <c r="B198" s="44">
        <v>495</v>
      </c>
      <c r="C198" s="44" t="s">
        <v>296</v>
      </c>
      <c r="D198" s="36" t="s">
        <v>38</v>
      </c>
      <c r="E198" s="37">
        <v>52.2</v>
      </c>
      <c r="F198" s="36" t="s">
        <v>298</v>
      </c>
      <c r="G198" s="39">
        <v>5</v>
      </c>
      <c r="H198" s="44" t="s">
        <v>65</v>
      </c>
      <c r="I198" s="39">
        <v>19.25</v>
      </c>
      <c r="J198" s="41">
        <v>52200</v>
      </c>
      <c r="K198" s="41">
        <v>52841</v>
      </c>
      <c r="L198" s="41">
        <v>1152454</v>
      </c>
      <c r="M198" s="41">
        <v>9428</v>
      </c>
      <c r="N198" s="41">
        <v>1161882</v>
      </c>
    </row>
    <row r="199" spans="1:14" x14ac:dyDescent="0.15">
      <c r="A199" s="35" t="s">
        <v>66</v>
      </c>
      <c r="B199" s="44">
        <v>495</v>
      </c>
      <c r="C199" s="44" t="s">
        <v>296</v>
      </c>
      <c r="D199" s="36" t="s">
        <v>38</v>
      </c>
      <c r="E199" s="37">
        <v>27.4</v>
      </c>
      <c r="F199" s="36" t="s">
        <v>299</v>
      </c>
      <c r="G199" s="39">
        <v>5.5</v>
      </c>
      <c r="H199" s="44" t="s">
        <v>65</v>
      </c>
      <c r="I199" s="39">
        <v>19.25</v>
      </c>
      <c r="J199" s="41">
        <v>27400</v>
      </c>
      <c r="K199" s="41">
        <v>30908</v>
      </c>
      <c r="L199" s="41">
        <v>674099</v>
      </c>
      <c r="M199" s="41">
        <v>6056</v>
      </c>
      <c r="N199" s="41">
        <v>680155</v>
      </c>
    </row>
    <row r="200" spans="1:14" x14ac:dyDescent="0.15">
      <c r="A200" s="35" t="s">
        <v>66</v>
      </c>
      <c r="B200" s="44">
        <v>495</v>
      </c>
      <c r="C200" s="44" t="s">
        <v>296</v>
      </c>
      <c r="D200" s="36" t="s">
        <v>38</v>
      </c>
      <c r="E200" s="37">
        <v>20.399999999999999</v>
      </c>
      <c r="F200" s="36" t="s">
        <v>300</v>
      </c>
      <c r="G200" s="39">
        <v>6</v>
      </c>
      <c r="H200" s="44" t="s">
        <v>65</v>
      </c>
      <c r="I200" s="39">
        <v>19.25</v>
      </c>
      <c r="J200" s="41">
        <v>20400</v>
      </c>
      <c r="K200" s="41">
        <v>25015</v>
      </c>
      <c r="L200" s="41">
        <v>545573</v>
      </c>
      <c r="M200" s="41">
        <v>5337</v>
      </c>
      <c r="N200" s="41">
        <v>550910</v>
      </c>
    </row>
    <row r="201" spans="1:14" x14ac:dyDescent="0.15">
      <c r="A201" s="35" t="s">
        <v>301</v>
      </c>
      <c r="B201" s="44">
        <v>495</v>
      </c>
      <c r="C201" s="44" t="s">
        <v>296</v>
      </c>
      <c r="D201" s="36" t="s">
        <v>38</v>
      </c>
      <c r="E201" s="37">
        <v>22</v>
      </c>
      <c r="F201" s="57" t="s">
        <v>302</v>
      </c>
      <c r="G201" s="39">
        <v>7</v>
      </c>
      <c r="H201" s="44" t="s">
        <v>65</v>
      </c>
      <c r="I201" s="39">
        <v>19.25</v>
      </c>
      <c r="J201" s="41">
        <v>22000</v>
      </c>
      <c r="K201" s="41">
        <v>27878</v>
      </c>
      <c r="L201" s="41">
        <v>608015</v>
      </c>
      <c r="M201" s="41">
        <v>6914</v>
      </c>
      <c r="N201" s="41">
        <v>614929</v>
      </c>
    </row>
    <row r="202" spans="1:14" x14ac:dyDescent="0.15">
      <c r="A202" s="35" t="s">
        <v>301</v>
      </c>
      <c r="B202" s="44">
        <v>495</v>
      </c>
      <c r="C202" s="44" t="s">
        <v>296</v>
      </c>
      <c r="D202" s="36" t="s">
        <v>38</v>
      </c>
      <c r="E202" s="37">
        <v>31</v>
      </c>
      <c r="F202" s="36" t="s">
        <v>303</v>
      </c>
      <c r="G202" s="39">
        <v>7.5</v>
      </c>
      <c r="H202" s="44" t="s">
        <v>65</v>
      </c>
      <c r="I202" s="39">
        <v>19.25</v>
      </c>
      <c r="J202" s="41">
        <v>31000</v>
      </c>
      <c r="K202" s="41">
        <v>42154</v>
      </c>
      <c r="L202" s="41">
        <v>919372</v>
      </c>
      <c r="M202" s="41">
        <v>11182</v>
      </c>
      <c r="N202" s="41">
        <v>930554</v>
      </c>
    </row>
    <row r="203" spans="1:14" x14ac:dyDescent="0.15">
      <c r="A203" s="35" t="s">
        <v>304</v>
      </c>
      <c r="B203" s="44">
        <v>495</v>
      </c>
      <c r="C203" s="44" t="s">
        <v>305</v>
      </c>
      <c r="D203" s="36" t="s">
        <v>38</v>
      </c>
      <c r="E203" s="37">
        <v>478</v>
      </c>
      <c r="F203" s="36" t="s">
        <v>306</v>
      </c>
      <c r="G203" s="39">
        <v>4</v>
      </c>
      <c r="H203" s="44" t="s">
        <v>65</v>
      </c>
      <c r="I203" s="39">
        <v>18.25</v>
      </c>
      <c r="J203" s="41">
        <v>478000</v>
      </c>
      <c r="K203" s="41">
        <v>373584</v>
      </c>
      <c r="L203" s="41">
        <v>8147807</v>
      </c>
      <c r="M203" s="41">
        <v>53522</v>
      </c>
      <c r="N203" s="41">
        <v>8201329</v>
      </c>
    </row>
    <row r="204" spans="1:14" x14ac:dyDescent="0.15">
      <c r="A204" s="35" t="s">
        <v>307</v>
      </c>
      <c r="B204" s="44">
        <v>495</v>
      </c>
      <c r="C204" s="44" t="s">
        <v>305</v>
      </c>
      <c r="D204" s="36" t="s">
        <v>38</v>
      </c>
      <c r="E204" s="37">
        <v>55</v>
      </c>
      <c r="F204" s="36" t="s">
        <v>308</v>
      </c>
      <c r="G204" s="39">
        <v>5</v>
      </c>
      <c r="H204" s="44" t="s">
        <v>65</v>
      </c>
      <c r="I204" s="39">
        <v>18.25</v>
      </c>
      <c r="J204" s="41">
        <v>55000</v>
      </c>
      <c r="K204" s="41">
        <v>55675</v>
      </c>
      <c r="L204" s="41">
        <v>1214263</v>
      </c>
      <c r="M204" s="41">
        <v>9934</v>
      </c>
      <c r="N204" s="41">
        <v>1224197</v>
      </c>
    </row>
    <row r="205" spans="1:14" x14ac:dyDescent="0.15">
      <c r="A205" s="35" t="s">
        <v>309</v>
      </c>
      <c r="B205" s="44">
        <v>495</v>
      </c>
      <c r="C205" s="44" t="s">
        <v>305</v>
      </c>
      <c r="D205" s="36" t="s">
        <v>38</v>
      </c>
      <c r="E205" s="37">
        <v>18</v>
      </c>
      <c r="F205" s="36" t="s">
        <v>310</v>
      </c>
      <c r="G205" s="39">
        <v>5.5</v>
      </c>
      <c r="H205" s="44" t="s">
        <v>65</v>
      </c>
      <c r="I205" s="39">
        <v>18.25</v>
      </c>
      <c r="J205" s="41">
        <v>18000</v>
      </c>
      <c r="K205" s="41">
        <v>19246</v>
      </c>
      <c r="L205" s="41">
        <v>419752</v>
      </c>
      <c r="M205" s="41">
        <v>3771</v>
      </c>
      <c r="N205" s="41">
        <v>423523</v>
      </c>
    </row>
    <row r="206" spans="1:14" x14ac:dyDescent="0.15">
      <c r="A206" s="35" t="s">
        <v>311</v>
      </c>
      <c r="B206" s="44">
        <v>495</v>
      </c>
      <c r="C206" s="44" t="s">
        <v>305</v>
      </c>
      <c r="D206" s="36" t="s">
        <v>38</v>
      </c>
      <c r="E206" s="37">
        <v>8</v>
      </c>
      <c r="F206" s="36" t="s">
        <v>312</v>
      </c>
      <c r="G206" s="39">
        <v>6</v>
      </c>
      <c r="H206" s="44" t="s">
        <v>65</v>
      </c>
      <c r="I206" s="39">
        <v>18.25</v>
      </c>
      <c r="J206" s="41">
        <v>8000</v>
      </c>
      <c r="K206" s="41">
        <v>9254</v>
      </c>
      <c r="L206" s="41">
        <v>201828</v>
      </c>
      <c r="M206" s="41">
        <v>1974</v>
      </c>
      <c r="N206" s="41">
        <v>203802</v>
      </c>
    </row>
    <row r="207" spans="1:14" x14ac:dyDescent="0.15">
      <c r="A207" s="35" t="s">
        <v>311</v>
      </c>
      <c r="B207" s="44">
        <v>495</v>
      </c>
      <c r="C207" s="44" t="s">
        <v>305</v>
      </c>
      <c r="D207" s="36" t="s">
        <v>38</v>
      </c>
      <c r="E207" s="37">
        <v>15</v>
      </c>
      <c r="F207" s="36" t="s">
        <v>313</v>
      </c>
      <c r="G207" s="39">
        <v>7</v>
      </c>
      <c r="H207" s="44" t="s">
        <v>65</v>
      </c>
      <c r="I207" s="39">
        <v>18.25</v>
      </c>
      <c r="J207" s="41">
        <v>15000</v>
      </c>
      <c r="K207" s="41">
        <v>17764</v>
      </c>
      <c r="L207" s="41">
        <v>387430</v>
      </c>
      <c r="M207" s="41">
        <v>4406</v>
      </c>
      <c r="N207" s="41">
        <v>391836</v>
      </c>
    </row>
    <row r="208" spans="1:14" x14ac:dyDescent="0.15">
      <c r="A208" s="35" t="s">
        <v>311</v>
      </c>
      <c r="B208" s="44">
        <v>495</v>
      </c>
      <c r="C208" s="44" t="s">
        <v>305</v>
      </c>
      <c r="D208" s="36" t="s">
        <v>38</v>
      </c>
      <c r="E208" s="37">
        <v>25</v>
      </c>
      <c r="F208" s="36" t="s">
        <v>314</v>
      </c>
      <c r="G208" s="39">
        <v>7.5</v>
      </c>
      <c r="H208" s="44" t="s">
        <v>65</v>
      </c>
      <c r="I208" s="39">
        <v>18.25</v>
      </c>
      <c r="J208" s="41">
        <v>25000</v>
      </c>
      <c r="K208" s="41">
        <v>31624</v>
      </c>
      <c r="L208" s="41">
        <v>689714</v>
      </c>
      <c r="M208" s="41">
        <v>8388</v>
      </c>
      <c r="N208" s="41">
        <v>698102</v>
      </c>
    </row>
    <row r="209" spans="1:14" x14ac:dyDescent="0.15">
      <c r="A209" s="35" t="s">
        <v>315</v>
      </c>
      <c r="B209" s="44">
        <v>495</v>
      </c>
      <c r="C209" s="44" t="s">
        <v>316</v>
      </c>
      <c r="D209" s="36" t="s">
        <v>38</v>
      </c>
      <c r="E209" s="37">
        <v>402</v>
      </c>
      <c r="F209" s="36" t="s">
        <v>317</v>
      </c>
      <c r="G209" s="39">
        <v>4.7</v>
      </c>
      <c r="H209" s="36" t="s">
        <v>65</v>
      </c>
      <c r="I209" s="39">
        <v>17</v>
      </c>
      <c r="J209" s="58">
        <v>402000</v>
      </c>
      <c r="K209" s="41">
        <v>348063</v>
      </c>
      <c r="L209" s="41">
        <v>7591198</v>
      </c>
      <c r="M209" s="41">
        <v>58443</v>
      </c>
      <c r="N209" s="41">
        <v>7649641</v>
      </c>
    </row>
    <row r="210" spans="1:14" x14ac:dyDescent="0.15">
      <c r="A210" s="35" t="s">
        <v>318</v>
      </c>
      <c r="B210" s="44">
        <v>495</v>
      </c>
      <c r="C210" s="44" t="s">
        <v>316</v>
      </c>
      <c r="D210" s="36" t="s">
        <v>38</v>
      </c>
      <c r="E210" s="37">
        <v>38.200000000000003</v>
      </c>
      <c r="F210" s="36" t="s">
        <v>319</v>
      </c>
      <c r="G210" s="39">
        <v>5.2</v>
      </c>
      <c r="H210" s="36" t="s">
        <v>65</v>
      </c>
      <c r="I210" s="39">
        <v>17</v>
      </c>
      <c r="J210" s="58">
        <v>38200</v>
      </c>
      <c r="K210" s="41">
        <v>38200</v>
      </c>
      <c r="L210" s="41">
        <v>833136</v>
      </c>
      <c r="M210" s="41">
        <v>7083</v>
      </c>
      <c r="N210" s="41">
        <v>840219</v>
      </c>
    </row>
    <row r="211" spans="1:14" x14ac:dyDescent="0.15">
      <c r="A211" s="35" t="s">
        <v>318</v>
      </c>
      <c r="B211" s="44">
        <v>495</v>
      </c>
      <c r="C211" s="44" t="s">
        <v>316</v>
      </c>
      <c r="D211" s="36" t="s">
        <v>38</v>
      </c>
      <c r="E211" s="37">
        <v>12</v>
      </c>
      <c r="F211" s="36" t="s">
        <v>320</v>
      </c>
      <c r="G211" s="39">
        <v>5.2</v>
      </c>
      <c r="H211" s="36" t="s">
        <v>65</v>
      </c>
      <c r="I211" s="39">
        <v>17</v>
      </c>
      <c r="J211" s="58">
        <v>12000</v>
      </c>
      <c r="K211" s="41">
        <v>12308</v>
      </c>
      <c r="L211" s="41">
        <v>268436</v>
      </c>
      <c r="M211" s="41">
        <v>2282</v>
      </c>
      <c r="N211" s="41">
        <v>270718</v>
      </c>
    </row>
    <row r="212" spans="1:14" x14ac:dyDescent="0.15">
      <c r="A212" s="35" t="s">
        <v>318</v>
      </c>
      <c r="B212" s="44">
        <v>495</v>
      </c>
      <c r="C212" s="44" t="s">
        <v>316</v>
      </c>
      <c r="D212" s="36" t="s">
        <v>38</v>
      </c>
      <c r="E212" s="37">
        <v>6</v>
      </c>
      <c r="F212" s="36" t="s">
        <v>321</v>
      </c>
      <c r="G212" s="39">
        <v>5.2</v>
      </c>
      <c r="H212" s="36" t="s">
        <v>65</v>
      </c>
      <c r="I212" s="39">
        <v>17</v>
      </c>
      <c r="J212" s="58">
        <v>6000</v>
      </c>
      <c r="K212" s="41">
        <v>6392</v>
      </c>
      <c r="L212" s="41">
        <v>139408</v>
      </c>
      <c r="M212" s="41">
        <v>1185</v>
      </c>
      <c r="N212" s="41">
        <v>140593</v>
      </c>
    </row>
    <row r="213" spans="1:14" x14ac:dyDescent="0.15">
      <c r="A213" s="35" t="s">
        <v>318</v>
      </c>
      <c r="B213" s="44">
        <v>495</v>
      </c>
      <c r="C213" s="44" t="s">
        <v>316</v>
      </c>
      <c r="D213" s="36" t="s">
        <v>38</v>
      </c>
      <c r="E213" s="37">
        <v>9</v>
      </c>
      <c r="F213" s="36" t="s">
        <v>322</v>
      </c>
      <c r="G213" s="39">
        <v>5.2</v>
      </c>
      <c r="H213" s="36" t="s">
        <v>65</v>
      </c>
      <c r="I213" s="39">
        <v>17</v>
      </c>
      <c r="J213" s="58">
        <v>9000</v>
      </c>
      <c r="K213" s="41">
        <v>9589</v>
      </c>
      <c r="L213" s="41">
        <v>209135</v>
      </c>
      <c r="M213" s="41">
        <v>1778</v>
      </c>
      <c r="N213" s="41">
        <v>210913</v>
      </c>
    </row>
    <row r="214" spans="1:14" x14ac:dyDescent="0.15">
      <c r="A214" s="35" t="s">
        <v>318</v>
      </c>
      <c r="B214" s="44">
        <v>495</v>
      </c>
      <c r="C214" s="44" t="s">
        <v>316</v>
      </c>
      <c r="D214" s="36" t="s">
        <v>38</v>
      </c>
      <c r="E214" s="37">
        <v>27.4</v>
      </c>
      <c r="F214" s="36" t="s">
        <v>323</v>
      </c>
      <c r="G214" s="39">
        <v>5.2</v>
      </c>
      <c r="H214" s="36" t="s">
        <v>65</v>
      </c>
      <c r="I214" s="39">
        <v>17</v>
      </c>
      <c r="J214" s="58">
        <v>27400</v>
      </c>
      <c r="K214" s="41">
        <v>30323</v>
      </c>
      <c r="L214" s="41">
        <v>661340</v>
      </c>
      <c r="M214" s="41">
        <v>5623</v>
      </c>
      <c r="N214" s="41">
        <v>666963</v>
      </c>
    </row>
    <row r="215" spans="1:14" x14ac:dyDescent="0.15">
      <c r="A215" s="35"/>
      <c r="B215" s="44"/>
      <c r="C215" s="44"/>
      <c r="D215" s="36"/>
      <c r="E215" s="37"/>
      <c r="F215" s="36"/>
      <c r="G215" s="39"/>
      <c r="H215" s="44"/>
      <c r="I215" s="39"/>
      <c r="J215" s="41"/>
      <c r="K215" s="41"/>
      <c r="L215" s="41"/>
      <c r="M215" s="41"/>
      <c r="N215" s="41"/>
    </row>
    <row r="216" spans="1:14" x14ac:dyDescent="0.15">
      <c r="A216" s="35" t="s">
        <v>69</v>
      </c>
      <c r="B216" s="44">
        <v>501</v>
      </c>
      <c r="C216" s="44" t="s">
        <v>329</v>
      </c>
      <c r="D216" s="36" t="s">
        <v>38</v>
      </c>
      <c r="E216" s="37">
        <v>156.30000000000001</v>
      </c>
      <c r="F216" s="36" t="s">
        <v>266</v>
      </c>
      <c r="G216" s="39">
        <v>4.1500000000000004</v>
      </c>
      <c r="H216" s="36" t="s">
        <v>57</v>
      </c>
      <c r="I216" s="39">
        <v>7.75</v>
      </c>
      <c r="J216" s="41">
        <v>156300</v>
      </c>
      <c r="K216" s="41">
        <v>84287.67</v>
      </c>
      <c r="L216" s="41">
        <v>1838301</v>
      </c>
      <c r="M216" s="41">
        <v>18577</v>
      </c>
      <c r="N216" s="41">
        <v>1856878</v>
      </c>
    </row>
    <row r="217" spans="1:14" x14ac:dyDescent="0.15">
      <c r="A217" s="35" t="s">
        <v>269</v>
      </c>
      <c r="B217" s="44">
        <v>501</v>
      </c>
      <c r="C217" s="44" t="s">
        <v>329</v>
      </c>
      <c r="D217" s="36" t="s">
        <v>38</v>
      </c>
      <c r="E217" s="37">
        <v>47.1</v>
      </c>
      <c r="F217" s="36" t="s">
        <v>267</v>
      </c>
      <c r="G217" s="39">
        <v>4.5</v>
      </c>
      <c r="H217" s="36" t="s">
        <v>57</v>
      </c>
      <c r="I217" s="39">
        <v>14.75</v>
      </c>
      <c r="J217" s="41">
        <v>47100</v>
      </c>
      <c r="K217" s="41">
        <v>56782.33</v>
      </c>
      <c r="L217" s="41">
        <v>1238414</v>
      </c>
      <c r="M217" s="41">
        <v>0</v>
      </c>
      <c r="N217" s="41">
        <v>1238414</v>
      </c>
    </row>
    <row r="218" spans="1:14" x14ac:dyDescent="0.15">
      <c r="A218" s="35" t="s">
        <v>269</v>
      </c>
      <c r="B218" s="44">
        <v>501</v>
      </c>
      <c r="C218" s="44" t="s">
        <v>329</v>
      </c>
      <c r="D218" s="36" t="s">
        <v>38</v>
      </c>
      <c r="E218" s="37">
        <v>11.4</v>
      </c>
      <c r="F218" s="36" t="s">
        <v>330</v>
      </c>
      <c r="G218" s="39">
        <v>5.5</v>
      </c>
      <c r="H218" s="36" t="s">
        <v>57</v>
      </c>
      <c r="I218" s="39">
        <v>15</v>
      </c>
      <c r="J218" s="41">
        <v>11400</v>
      </c>
      <c r="K218" s="41">
        <v>14310.84</v>
      </c>
      <c r="L218" s="41">
        <v>312117</v>
      </c>
      <c r="M218" s="41">
        <v>0</v>
      </c>
      <c r="N218" s="41">
        <v>312117</v>
      </c>
    </row>
    <row r="219" spans="1:14" x14ac:dyDescent="0.15">
      <c r="A219" s="35" t="s">
        <v>269</v>
      </c>
      <c r="B219" s="44">
        <v>501</v>
      </c>
      <c r="C219" s="44" t="s">
        <v>329</v>
      </c>
      <c r="D219" s="36" t="s">
        <v>38</v>
      </c>
      <c r="E219" s="37">
        <v>58</v>
      </c>
      <c r="F219" s="36" t="s">
        <v>331</v>
      </c>
      <c r="G219" s="39">
        <v>5</v>
      </c>
      <c r="H219" s="36" t="s">
        <v>57</v>
      </c>
      <c r="I219" s="39">
        <v>15.25</v>
      </c>
      <c r="J219" s="41">
        <v>58000</v>
      </c>
      <c r="K219" s="41">
        <v>71355.13</v>
      </c>
      <c r="L219" s="41">
        <v>1556244</v>
      </c>
      <c r="M219" s="41">
        <v>0</v>
      </c>
      <c r="N219" s="41">
        <v>1556244</v>
      </c>
    </row>
    <row r="220" spans="1:14" x14ac:dyDescent="0.15">
      <c r="A220" s="35"/>
      <c r="B220" s="44"/>
      <c r="C220" s="44"/>
      <c r="D220" s="36"/>
      <c r="E220" s="37"/>
      <c r="F220" s="36"/>
      <c r="G220" s="39"/>
      <c r="H220" s="44"/>
      <c r="I220" s="39"/>
      <c r="J220" s="41"/>
      <c r="K220" s="41"/>
      <c r="L220" s="41"/>
      <c r="M220" s="41"/>
      <c r="N220" s="41"/>
    </row>
    <row r="221" spans="1:14" x14ac:dyDescent="0.15">
      <c r="A221" s="35" t="s">
        <v>332</v>
      </c>
      <c r="B221" s="44">
        <v>510</v>
      </c>
      <c r="C221" s="36" t="s">
        <v>333</v>
      </c>
      <c r="D221" s="36" t="s">
        <v>38</v>
      </c>
      <c r="E221" s="37">
        <v>863</v>
      </c>
      <c r="F221" s="36" t="s">
        <v>260</v>
      </c>
      <c r="G221" s="39">
        <v>4</v>
      </c>
      <c r="H221" s="44" t="s">
        <v>65</v>
      </c>
      <c r="I221" s="39">
        <v>18.5</v>
      </c>
      <c r="J221" s="41">
        <v>863000</v>
      </c>
      <c r="K221" s="41">
        <v>658016</v>
      </c>
      <c r="L221" s="41">
        <v>14351224</v>
      </c>
      <c r="M221" s="41">
        <v>94265</v>
      </c>
      <c r="N221" s="41">
        <v>14445489</v>
      </c>
    </row>
    <row r="222" spans="1:14" x14ac:dyDescent="0.15">
      <c r="A222" s="35" t="s">
        <v>332</v>
      </c>
      <c r="B222" s="44">
        <v>510</v>
      </c>
      <c r="C222" s="36" t="s">
        <v>333</v>
      </c>
      <c r="D222" s="36" t="s">
        <v>38</v>
      </c>
      <c r="E222" s="37">
        <v>141</v>
      </c>
      <c r="F222" s="36" t="s">
        <v>263</v>
      </c>
      <c r="G222" s="39">
        <v>4</v>
      </c>
      <c r="H222" s="44" t="s">
        <v>65</v>
      </c>
      <c r="I222" s="39">
        <v>18.5</v>
      </c>
      <c r="J222" s="41">
        <v>141000</v>
      </c>
      <c r="K222" s="41">
        <v>107512</v>
      </c>
      <c r="L222" s="41">
        <v>2344820</v>
      </c>
      <c r="M222" s="41">
        <v>15402</v>
      </c>
      <c r="N222" s="41">
        <v>2360222</v>
      </c>
    </row>
    <row r="223" spans="1:14" x14ac:dyDescent="0.15">
      <c r="A223" s="35" t="s">
        <v>66</v>
      </c>
      <c r="B223" s="44">
        <v>510</v>
      </c>
      <c r="C223" s="36" t="s">
        <v>333</v>
      </c>
      <c r="D223" s="36" t="s">
        <v>38</v>
      </c>
      <c r="E223" s="37">
        <v>45</v>
      </c>
      <c r="F223" s="36" t="s">
        <v>334</v>
      </c>
      <c r="G223" s="39">
        <v>4</v>
      </c>
      <c r="H223" s="44" t="s">
        <v>65</v>
      </c>
      <c r="I223" s="39">
        <v>18.5</v>
      </c>
      <c r="J223" s="41">
        <v>45000</v>
      </c>
      <c r="K223" s="41">
        <v>52130</v>
      </c>
      <c r="L223" s="41">
        <v>1136947</v>
      </c>
      <c r="M223" s="41">
        <v>7468</v>
      </c>
      <c r="N223" s="41">
        <v>1144415</v>
      </c>
    </row>
    <row r="224" spans="1:14" x14ac:dyDescent="0.15">
      <c r="A224" s="35" t="s">
        <v>66</v>
      </c>
      <c r="B224" s="44">
        <v>510</v>
      </c>
      <c r="C224" s="36" t="s">
        <v>333</v>
      </c>
      <c r="D224" s="36" t="s">
        <v>38</v>
      </c>
      <c r="E224" s="37">
        <v>18</v>
      </c>
      <c r="F224" s="36" t="s">
        <v>335</v>
      </c>
      <c r="G224" s="39">
        <v>4</v>
      </c>
      <c r="H224" s="44" t="s">
        <v>65</v>
      </c>
      <c r="I224" s="39">
        <v>18.5</v>
      </c>
      <c r="J224" s="41">
        <v>18000</v>
      </c>
      <c r="K224" s="41">
        <v>20852</v>
      </c>
      <c r="L224" s="41">
        <v>454779</v>
      </c>
      <c r="M224" s="41">
        <v>2987</v>
      </c>
      <c r="N224" s="41">
        <v>457766</v>
      </c>
    </row>
    <row r="225" spans="1:14" x14ac:dyDescent="0.15">
      <c r="A225" s="35" t="s">
        <v>336</v>
      </c>
      <c r="B225" s="44">
        <v>510</v>
      </c>
      <c r="C225" s="36" t="s">
        <v>333</v>
      </c>
      <c r="D225" s="36" t="s">
        <v>38</v>
      </c>
      <c r="E225" s="37">
        <v>46</v>
      </c>
      <c r="F225" s="36" t="s">
        <v>337</v>
      </c>
      <c r="G225" s="39">
        <v>4</v>
      </c>
      <c r="H225" s="44" t="s">
        <v>65</v>
      </c>
      <c r="I225" s="39">
        <v>18.5</v>
      </c>
      <c r="J225" s="41">
        <v>46000</v>
      </c>
      <c r="K225" s="41">
        <v>53288</v>
      </c>
      <c r="L225" s="41">
        <v>1162203</v>
      </c>
      <c r="M225" s="41">
        <v>7634</v>
      </c>
      <c r="N225" s="41">
        <v>1169837</v>
      </c>
    </row>
    <row r="226" spans="1:14" x14ac:dyDescent="0.15">
      <c r="A226" s="35" t="s">
        <v>336</v>
      </c>
      <c r="B226" s="44">
        <v>510</v>
      </c>
      <c r="C226" s="36" t="s">
        <v>333</v>
      </c>
      <c r="D226" s="36" t="s">
        <v>38</v>
      </c>
      <c r="E226" s="37">
        <v>113</v>
      </c>
      <c r="F226" s="36" t="s">
        <v>338</v>
      </c>
      <c r="G226" s="39">
        <v>4</v>
      </c>
      <c r="H226" s="44" t="s">
        <v>65</v>
      </c>
      <c r="I226" s="39">
        <v>18.5</v>
      </c>
      <c r="J226" s="41">
        <v>113000</v>
      </c>
      <c r="K226" s="41">
        <v>130903</v>
      </c>
      <c r="L226" s="41">
        <v>2854973</v>
      </c>
      <c r="M226" s="41">
        <v>18753</v>
      </c>
      <c r="N226" s="41">
        <v>2873726</v>
      </c>
    </row>
    <row r="227" spans="1:14" x14ac:dyDescent="0.15">
      <c r="A227" s="35" t="s">
        <v>230</v>
      </c>
      <c r="B227" s="44">
        <v>511</v>
      </c>
      <c r="C227" s="44" t="s">
        <v>339</v>
      </c>
      <c r="D227" s="36" t="s">
        <v>232</v>
      </c>
      <c r="E227" s="37">
        <v>17160000</v>
      </c>
      <c r="F227" s="36" t="s">
        <v>276</v>
      </c>
      <c r="G227" s="39">
        <v>7</v>
      </c>
      <c r="H227" s="36" t="s">
        <v>135</v>
      </c>
      <c r="I227" s="39">
        <v>6</v>
      </c>
      <c r="J227" s="41">
        <v>17160000000</v>
      </c>
      <c r="K227" s="41">
        <v>11036317578</v>
      </c>
      <c r="L227" s="41">
        <v>11036318</v>
      </c>
      <c r="M227" s="41">
        <v>82013</v>
      </c>
      <c r="N227" s="41">
        <v>11118331</v>
      </c>
    </row>
    <row r="228" spans="1:14" x14ac:dyDescent="0.15">
      <c r="A228" s="35" t="s">
        <v>230</v>
      </c>
      <c r="B228" s="44">
        <v>511</v>
      </c>
      <c r="C228" s="44" t="s">
        <v>339</v>
      </c>
      <c r="D228" s="36" t="s">
        <v>232</v>
      </c>
      <c r="E228" s="37">
        <v>3450000</v>
      </c>
      <c r="F228" s="36" t="s">
        <v>277</v>
      </c>
      <c r="G228" s="39">
        <v>7.7</v>
      </c>
      <c r="H228" s="36" t="s">
        <v>135</v>
      </c>
      <c r="I228" s="39">
        <v>6</v>
      </c>
      <c r="J228" s="41">
        <v>3450000000</v>
      </c>
      <c r="K228" s="41">
        <v>3450000000</v>
      </c>
      <c r="L228" s="41">
        <v>3450000</v>
      </c>
      <c r="M228" s="41">
        <v>28130</v>
      </c>
      <c r="N228" s="41">
        <v>3478130</v>
      </c>
    </row>
    <row r="229" spans="1:14" x14ac:dyDescent="0.15">
      <c r="A229" s="35" t="s">
        <v>234</v>
      </c>
      <c r="B229" s="44">
        <v>511</v>
      </c>
      <c r="C229" s="44" t="s">
        <v>339</v>
      </c>
      <c r="D229" s="36" t="s">
        <v>232</v>
      </c>
      <c r="E229" s="37">
        <v>3596000</v>
      </c>
      <c r="F229" s="36" t="s">
        <v>340</v>
      </c>
      <c r="G229" s="39">
        <v>10</v>
      </c>
      <c r="H229" s="36" t="s">
        <v>135</v>
      </c>
      <c r="I229" s="39">
        <v>6.25</v>
      </c>
      <c r="J229" s="41">
        <v>3596000000</v>
      </c>
      <c r="K229" s="41">
        <v>5140936640</v>
      </c>
      <c r="L229" s="41">
        <v>5140937</v>
      </c>
      <c r="M229" s="41">
        <v>53913</v>
      </c>
      <c r="N229" s="41">
        <v>5194850</v>
      </c>
    </row>
    <row r="230" spans="1:14" x14ac:dyDescent="0.15">
      <c r="A230" s="35"/>
      <c r="B230" s="44"/>
      <c r="C230" s="44"/>
      <c r="D230" s="36"/>
      <c r="E230" s="37"/>
      <c r="F230" s="36"/>
      <c r="G230" s="39"/>
      <c r="H230" s="36"/>
      <c r="I230" s="39"/>
      <c r="J230" s="41"/>
      <c r="K230" s="41"/>
      <c r="L230" s="41"/>
      <c r="M230" s="41"/>
      <c r="N230" s="41"/>
    </row>
    <row r="231" spans="1:14" x14ac:dyDescent="0.15">
      <c r="A231" s="35" t="s">
        <v>258</v>
      </c>
      <c r="B231" s="44">
        <v>514</v>
      </c>
      <c r="C231" s="44" t="s">
        <v>341</v>
      </c>
      <c r="D231" s="36" t="s">
        <v>342</v>
      </c>
      <c r="E231" s="37">
        <v>65000</v>
      </c>
      <c r="F231" s="36" t="s">
        <v>281</v>
      </c>
      <c r="G231" s="39">
        <v>7.61</v>
      </c>
      <c r="H231" s="36" t="s">
        <v>343</v>
      </c>
      <c r="I231" s="39">
        <v>14.5</v>
      </c>
      <c r="J231" s="41">
        <v>65000000</v>
      </c>
      <c r="K231" s="41">
        <v>65000000</v>
      </c>
      <c r="L231" s="41">
        <v>30233450</v>
      </c>
      <c r="M231" s="41">
        <v>581582</v>
      </c>
      <c r="N231" s="41">
        <v>30815032</v>
      </c>
    </row>
    <row r="232" spans="1:14" x14ac:dyDescent="0.15">
      <c r="A232" s="35" t="s">
        <v>344</v>
      </c>
      <c r="B232" s="44">
        <v>514</v>
      </c>
      <c r="C232" s="44" t="s">
        <v>341</v>
      </c>
      <c r="D232" s="36" t="s">
        <v>342</v>
      </c>
      <c r="E232" s="37">
        <v>1</v>
      </c>
      <c r="F232" s="36" t="s">
        <v>345</v>
      </c>
      <c r="G232" s="39">
        <v>7.75</v>
      </c>
      <c r="H232" s="36" t="s">
        <v>343</v>
      </c>
      <c r="I232" s="39">
        <v>15</v>
      </c>
      <c r="J232" s="41">
        <v>1000</v>
      </c>
      <c r="K232" s="41">
        <v>1304.9000000000001</v>
      </c>
      <c r="L232" s="41">
        <v>607</v>
      </c>
      <c r="M232" s="41">
        <v>12</v>
      </c>
      <c r="N232" s="41">
        <v>619</v>
      </c>
    </row>
    <row r="233" spans="1:14" x14ac:dyDescent="0.15">
      <c r="A233" s="35" t="s">
        <v>264</v>
      </c>
      <c r="B233" s="44">
        <v>519</v>
      </c>
      <c r="C233" s="44" t="s">
        <v>346</v>
      </c>
      <c r="D233" s="36" t="s">
        <v>232</v>
      </c>
      <c r="E233" s="37">
        <v>34000000</v>
      </c>
      <c r="F233" s="36" t="s">
        <v>347</v>
      </c>
      <c r="G233" s="39">
        <v>6.5</v>
      </c>
      <c r="H233" s="36" t="s">
        <v>135</v>
      </c>
      <c r="I233" s="39">
        <v>7.25</v>
      </c>
      <c r="J233" s="41">
        <v>34000000000</v>
      </c>
      <c r="K233" s="41">
        <v>34000000000</v>
      </c>
      <c r="L233" s="41">
        <v>34000000</v>
      </c>
      <c r="M233" s="41">
        <v>533654</v>
      </c>
      <c r="N233" s="41">
        <v>34533654</v>
      </c>
    </row>
    <row r="234" spans="1:14" x14ac:dyDescent="0.15">
      <c r="A234" s="35" t="s">
        <v>264</v>
      </c>
      <c r="B234" s="44">
        <v>519</v>
      </c>
      <c r="C234" s="44" t="s">
        <v>346</v>
      </c>
      <c r="D234" s="36" t="s">
        <v>232</v>
      </c>
      <c r="E234" s="37">
        <v>6000000</v>
      </c>
      <c r="F234" s="36" t="s">
        <v>348</v>
      </c>
      <c r="G234" s="39">
        <v>0</v>
      </c>
      <c r="H234" s="36" t="s">
        <v>135</v>
      </c>
      <c r="I234" s="39">
        <v>7.5</v>
      </c>
      <c r="J234" s="41">
        <v>6000000000</v>
      </c>
      <c r="K234" s="41">
        <v>6000000000</v>
      </c>
      <c r="L234" s="41">
        <v>6000000</v>
      </c>
      <c r="M234" s="41">
        <v>0</v>
      </c>
      <c r="N234" s="41">
        <v>6000000</v>
      </c>
    </row>
    <row r="235" spans="1:14" x14ac:dyDescent="0.15">
      <c r="A235" s="35" t="s">
        <v>258</v>
      </c>
      <c r="B235" s="44">
        <v>536</v>
      </c>
      <c r="C235" s="44" t="s">
        <v>352</v>
      </c>
      <c r="D235" s="36" t="s">
        <v>38</v>
      </c>
      <c r="E235" s="37">
        <v>302</v>
      </c>
      <c r="F235" s="36" t="s">
        <v>353</v>
      </c>
      <c r="G235" s="39">
        <v>3.7</v>
      </c>
      <c r="H235" s="36" t="s">
        <v>65</v>
      </c>
      <c r="I235" s="39">
        <v>19.5</v>
      </c>
      <c r="J235" s="41">
        <v>302000</v>
      </c>
      <c r="K235" s="41">
        <v>233674.71</v>
      </c>
      <c r="L235" s="41">
        <v>5096408</v>
      </c>
      <c r="M235" s="41">
        <v>15227</v>
      </c>
      <c r="N235" s="41">
        <v>5111635</v>
      </c>
    </row>
    <row r="236" spans="1:14" x14ac:dyDescent="0.15">
      <c r="A236" s="35" t="s">
        <v>344</v>
      </c>
      <c r="B236" s="44">
        <v>536</v>
      </c>
      <c r="C236" s="44" t="s">
        <v>352</v>
      </c>
      <c r="D236" s="36" t="s">
        <v>38</v>
      </c>
      <c r="E236" s="37">
        <v>19</v>
      </c>
      <c r="F236" s="36" t="s">
        <v>354</v>
      </c>
      <c r="G236" s="39">
        <v>4</v>
      </c>
      <c r="H236" s="36" t="s">
        <v>65</v>
      </c>
      <c r="I236" s="39">
        <v>19.5</v>
      </c>
      <c r="J236" s="41">
        <v>19000</v>
      </c>
      <c r="K236" s="41">
        <v>21372.42</v>
      </c>
      <c r="L236" s="41">
        <v>466129</v>
      </c>
      <c r="M236" s="41">
        <v>1504</v>
      </c>
      <c r="N236" s="41">
        <v>467633</v>
      </c>
    </row>
    <row r="237" spans="1:14" x14ac:dyDescent="0.15">
      <c r="A237" s="35" t="s">
        <v>344</v>
      </c>
      <c r="B237" s="44">
        <v>536</v>
      </c>
      <c r="C237" s="44" t="s">
        <v>352</v>
      </c>
      <c r="D237" s="36" t="s">
        <v>38</v>
      </c>
      <c r="E237" s="37">
        <v>17</v>
      </c>
      <c r="F237" s="36" t="s">
        <v>355</v>
      </c>
      <c r="G237" s="39">
        <v>4.7</v>
      </c>
      <c r="H237" s="36" t="s">
        <v>65</v>
      </c>
      <c r="I237" s="39">
        <v>19.5</v>
      </c>
      <c r="J237" s="41">
        <v>17000</v>
      </c>
      <c r="K237" s="41">
        <v>19511.419999999998</v>
      </c>
      <c r="L237" s="41">
        <v>425541</v>
      </c>
      <c r="M237" s="41">
        <v>1608</v>
      </c>
      <c r="N237" s="41">
        <v>427149</v>
      </c>
    </row>
    <row r="238" spans="1:14" x14ac:dyDescent="0.15">
      <c r="A238" s="35" t="s">
        <v>344</v>
      </c>
      <c r="B238" s="44">
        <v>536</v>
      </c>
      <c r="C238" s="44" t="s">
        <v>352</v>
      </c>
      <c r="D238" s="36" t="s">
        <v>38</v>
      </c>
      <c r="E238" s="37">
        <v>11.5</v>
      </c>
      <c r="F238" s="36" t="s">
        <v>356</v>
      </c>
      <c r="G238" s="39">
        <v>5.5</v>
      </c>
      <c r="H238" s="36" t="s">
        <v>65</v>
      </c>
      <c r="I238" s="39">
        <v>19.5</v>
      </c>
      <c r="J238" s="41">
        <v>11500</v>
      </c>
      <c r="K238" s="41">
        <v>13503.78</v>
      </c>
      <c r="L238" s="41">
        <v>294515</v>
      </c>
      <c r="M238" s="41">
        <v>1298</v>
      </c>
      <c r="N238" s="41">
        <v>295813</v>
      </c>
    </row>
    <row r="239" spans="1:14" x14ac:dyDescent="0.15">
      <c r="A239" s="35" t="s">
        <v>357</v>
      </c>
      <c r="B239" s="44">
        <v>536</v>
      </c>
      <c r="C239" s="44" t="s">
        <v>352</v>
      </c>
      <c r="D239" s="36" t="s">
        <v>38</v>
      </c>
      <c r="E239" s="37">
        <v>20</v>
      </c>
      <c r="F239" s="36" t="s">
        <v>358</v>
      </c>
      <c r="G239" s="39">
        <v>7.5</v>
      </c>
      <c r="H239" s="36" t="s">
        <v>65</v>
      </c>
      <c r="I239" s="39">
        <v>19.5</v>
      </c>
      <c r="J239" s="41">
        <v>20000</v>
      </c>
      <c r="K239" s="41">
        <v>24845.94</v>
      </c>
      <c r="L239" s="41">
        <v>541886</v>
      </c>
      <c r="M239" s="41">
        <v>3228</v>
      </c>
      <c r="N239" s="41">
        <v>545114</v>
      </c>
    </row>
    <row r="240" spans="1:14" x14ac:dyDescent="0.15">
      <c r="A240" s="35"/>
      <c r="B240" s="44"/>
      <c r="C240" s="44"/>
      <c r="D240" s="36"/>
      <c r="E240" s="37"/>
      <c r="F240" s="36"/>
      <c r="G240" s="39"/>
      <c r="H240" s="36"/>
      <c r="I240" s="39"/>
      <c r="J240" s="41"/>
      <c r="K240" s="41"/>
      <c r="L240" s="41"/>
      <c r="M240" s="41"/>
      <c r="N240" s="41"/>
    </row>
    <row r="241" spans="1:14" x14ac:dyDescent="0.15">
      <c r="A241" s="35" t="s">
        <v>69</v>
      </c>
      <c r="B241" s="44">
        <v>557</v>
      </c>
      <c r="C241" s="44" t="s">
        <v>359</v>
      </c>
      <c r="D241" s="36" t="s">
        <v>38</v>
      </c>
      <c r="E241" s="37">
        <v>120.8</v>
      </c>
      <c r="F241" s="36" t="s">
        <v>233</v>
      </c>
      <c r="G241" s="39">
        <v>4.2</v>
      </c>
      <c r="H241" s="36" t="s">
        <v>57</v>
      </c>
      <c r="I241" s="39">
        <v>9.75</v>
      </c>
      <c r="J241" s="41">
        <v>120800</v>
      </c>
      <c r="K241" s="41">
        <v>0</v>
      </c>
      <c r="L241" s="41">
        <v>0</v>
      </c>
      <c r="M241" s="41">
        <v>0</v>
      </c>
      <c r="N241" s="41">
        <v>0</v>
      </c>
    </row>
    <row r="242" spans="1:14" x14ac:dyDescent="0.15">
      <c r="A242" s="35" t="s">
        <v>360</v>
      </c>
      <c r="B242" s="44">
        <v>557</v>
      </c>
      <c r="C242" s="44" t="s">
        <v>359</v>
      </c>
      <c r="D242" s="36" t="s">
        <v>38</v>
      </c>
      <c r="E242" s="37">
        <v>41.9</v>
      </c>
      <c r="F242" s="36" t="s">
        <v>235</v>
      </c>
      <c r="G242" s="39">
        <v>5</v>
      </c>
      <c r="H242" s="36" t="s">
        <v>57</v>
      </c>
      <c r="I242" s="39">
        <v>19.5</v>
      </c>
      <c r="J242" s="41"/>
      <c r="K242" s="41"/>
      <c r="L242" s="41"/>
      <c r="M242" s="41"/>
      <c r="N242" s="41"/>
    </row>
    <row r="243" spans="1:14" x14ac:dyDescent="0.15">
      <c r="A243" s="35" t="s">
        <v>360</v>
      </c>
      <c r="B243" s="44">
        <v>557</v>
      </c>
      <c r="C243" s="44" t="s">
        <v>359</v>
      </c>
      <c r="D243" s="36" t="s">
        <v>38</v>
      </c>
      <c r="E243" s="37">
        <v>11</v>
      </c>
      <c r="F243" s="36" t="s">
        <v>361</v>
      </c>
      <c r="G243" s="39">
        <v>5</v>
      </c>
      <c r="H243" s="36" t="s">
        <v>57</v>
      </c>
      <c r="I243" s="39">
        <v>19.75</v>
      </c>
      <c r="J243" s="41"/>
      <c r="K243" s="41"/>
      <c r="L243" s="41"/>
      <c r="M243" s="41"/>
      <c r="N243" s="41"/>
    </row>
    <row r="244" spans="1:14" x14ac:dyDescent="0.15">
      <c r="A244" s="35" t="s">
        <v>360</v>
      </c>
      <c r="B244" s="44">
        <v>557</v>
      </c>
      <c r="C244" s="44" t="s">
        <v>359</v>
      </c>
      <c r="D244" s="36" t="s">
        <v>38</v>
      </c>
      <c r="E244" s="37">
        <v>64</v>
      </c>
      <c r="F244" s="36" t="s">
        <v>362</v>
      </c>
      <c r="G244" s="39">
        <v>3</v>
      </c>
      <c r="H244" s="36" t="s">
        <v>57</v>
      </c>
      <c r="I244" s="39">
        <v>20</v>
      </c>
      <c r="J244" s="41"/>
      <c r="K244" s="41"/>
      <c r="L244" s="41"/>
      <c r="M244" s="41"/>
      <c r="N244" s="41"/>
    </row>
    <row r="245" spans="1:14" x14ac:dyDescent="0.15">
      <c r="A245" s="35" t="s">
        <v>264</v>
      </c>
      <c r="B245" s="44">
        <v>571</v>
      </c>
      <c r="C245" s="44" t="s">
        <v>363</v>
      </c>
      <c r="D245" s="36" t="s">
        <v>232</v>
      </c>
      <c r="E245" s="37">
        <v>90000000</v>
      </c>
      <c r="F245" s="36" t="s">
        <v>364</v>
      </c>
      <c r="G245" s="39">
        <v>5</v>
      </c>
      <c r="H245" s="36" t="s">
        <v>135</v>
      </c>
      <c r="I245" s="39">
        <v>6.5</v>
      </c>
      <c r="J245" s="41">
        <v>90000000000</v>
      </c>
      <c r="K245" s="41">
        <v>90000000000</v>
      </c>
      <c r="L245" s="41">
        <v>90000000</v>
      </c>
      <c r="M245" s="41">
        <v>1092493</v>
      </c>
      <c r="N245" s="41">
        <v>91092493</v>
      </c>
    </row>
    <row r="246" spans="1:14" x14ac:dyDescent="0.15">
      <c r="A246" s="35" t="s">
        <v>264</v>
      </c>
      <c r="B246" s="44">
        <v>571</v>
      </c>
      <c r="C246" s="44" t="s">
        <v>363</v>
      </c>
      <c r="D246" s="36" t="s">
        <v>232</v>
      </c>
      <c r="E246" s="37">
        <v>21495000</v>
      </c>
      <c r="F246" s="36" t="s">
        <v>365</v>
      </c>
      <c r="G246" s="39">
        <v>0</v>
      </c>
      <c r="H246" s="36" t="s">
        <v>135</v>
      </c>
      <c r="I246" s="39">
        <v>6.75</v>
      </c>
      <c r="J246" s="41">
        <v>21495000000</v>
      </c>
      <c r="K246" s="41">
        <v>21495000000</v>
      </c>
      <c r="L246" s="41">
        <v>21495000</v>
      </c>
      <c r="M246" s="41">
        <v>0</v>
      </c>
      <c r="N246" s="41">
        <v>21495000</v>
      </c>
    </row>
    <row r="247" spans="1:14" x14ac:dyDescent="0.15">
      <c r="A247" s="35" t="s">
        <v>264</v>
      </c>
      <c r="B247" s="44">
        <v>571</v>
      </c>
      <c r="C247" s="44" t="s">
        <v>363</v>
      </c>
      <c r="D247" s="36" t="s">
        <v>232</v>
      </c>
      <c r="E247" s="37">
        <v>3500000</v>
      </c>
      <c r="F247" s="36" t="s">
        <v>366</v>
      </c>
      <c r="G247" s="39">
        <v>0</v>
      </c>
      <c r="H247" s="36" t="s">
        <v>135</v>
      </c>
      <c r="I247" s="39">
        <v>6.75</v>
      </c>
      <c r="J247" s="41">
        <v>3500000000</v>
      </c>
      <c r="K247" s="41">
        <v>3500000000</v>
      </c>
      <c r="L247" s="41">
        <v>3500000</v>
      </c>
      <c r="M247" s="41">
        <v>0</v>
      </c>
      <c r="N247" s="41">
        <v>3500000</v>
      </c>
    </row>
    <row r="248" spans="1:14" x14ac:dyDescent="0.15">
      <c r="A248" s="35" t="s">
        <v>264</v>
      </c>
      <c r="B248" s="44">
        <v>571</v>
      </c>
      <c r="C248" s="44" t="s">
        <v>363</v>
      </c>
      <c r="D248" s="36" t="s">
        <v>232</v>
      </c>
      <c r="E248" s="37">
        <v>5000</v>
      </c>
      <c r="F248" s="36" t="s">
        <v>367</v>
      </c>
      <c r="G248" s="39">
        <v>0</v>
      </c>
      <c r="H248" s="36" t="s">
        <v>135</v>
      </c>
      <c r="I248" s="39">
        <v>6.75</v>
      </c>
      <c r="J248" s="41">
        <v>5000000</v>
      </c>
      <c r="K248" s="41">
        <v>5000000</v>
      </c>
      <c r="L248" s="41">
        <v>5000</v>
      </c>
      <c r="M248" s="41">
        <v>0</v>
      </c>
      <c r="N248" s="41">
        <v>5000</v>
      </c>
    </row>
    <row r="249" spans="1:14" x14ac:dyDescent="0.15">
      <c r="A249" s="35"/>
      <c r="B249" s="44"/>
      <c r="C249" s="44"/>
      <c r="D249" s="36"/>
      <c r="E249" s="37"/>
      <c r="F249" s="36"/>
      <c r="G249" s="39"/>
      <c r="H249" s="36"/>
      <c r="I249" s="39"/>
      <c r="J249" s="39"/>
      <c r="K249" s="41"/>
      <c r="L249" s="41"/>
      <c r="M249" s="41"/>
      <c r="N249" s="41"/>
    </row>
    <row r="250" spans="1:14" x14ac:dyDescent="0.15">
      <c r="A250" s="35" t="s">
        <v>332</v>
      </c>
      <c r="B250" s="44">
        <v>582</v>
      </c>
      <c r="C250" s="44" t="s">
        <v>368</v>
      </c>
      <c r="D250" s="36" t="s">
        <v>38</v>
      </c>
      <c r="E250" s="37">
        <v>750</v>
      </c>
      <c r="F250" s="36" t="s">
        <v>353</v>
      </c>
      <c r="G250" s="39">
        <v>4.5</v>
      </c>
      <c r="H250" s="36" t="s">
        <v>65</v>
      </c>
      <c r="I250" s="39">
        <v>18.5</v>
      </c>
      <c r="J250" s="41">
        <v>750000</v>
      </c>
      <c r="K250" s="41">
        <v>672954</v>
      </c>
      <c r="L250" s="41">
        <v>14677019</v>
      </c>
      <c r="M250" s="41">
        <v>108264</v>
      </c>
      <c r="N250" s="41">
        <v>14785283</v>
      </c>
    </row>
    <row r="251" spans="1:14" x14ac:dyDescent="0.15">
      <c r="A251" s="35" t="s">
        <v>336</v>
      </c>
      <c r="B251" s="44">
        <v>582</v>
      </c>
      <c r="C251" s="44" t="s">
        <v>368</v>
      </c>
      <c r="D251" s="36" t="s">
        <v>38</v>
      </c>
      <c r="E251" s="37">
        <v>45</v>
      </c>
      <c r="F251" s="36" t="s">
        <v>354</v>
      </c>
      <c r="G251" s="39">
        <v>4.5</v>
      </c>
      <c r="H251" s="36" t="s">
        <v>65</v>
      </c>
      <c r="I251" s="39">
        <v>18.5</v>
      </c>
      <c r="J251" s="41">
        <v>45000</v>
      </c>
      <c r="K251" s="41">
        <v>40377</v>
      </c>
      <c r="L251" s="41">
        <v>880616</v>
      </c>
      <c r="M251" s="41">
        <v>6496</v>
      </c>
      <c r="N251" s="41">
        <v>887112</v>
      </c>
    </row>
    <row r="252" spans="1:14" x14ac:dyDescent="0.15">
      <c r="A252" s="35" t="s">
        <v>336</v>
      </c>
      <c r="B252" s="44">
        <v>582</v>
      </c>
      <c r="C252" s="44" t="s">
        <v>368</v>
      </c>
      <c r="D252" s="36" t="s">
        <v>38</v>
      </c>
      <c r="E252" s="37">
        <v>19</v>
      </c>
      <c r="F252" s="36" t="s">
        <v>355</v>
      </c>
      <c r="G252" s="39">
        <v>4.5</v>
      </c>
      <c r="H252" s="36" t="s">
        <v>65</v>
      </c>
      <c r="I252" s="39">
        <v>18.5</v>
      </c>
      <c r="J252" s="41">
        <v>19000</v>
      </c>
      <c r="K252" s="41">
        <v>20748</v>
      </c>
      <c r="L252" s="41">
        <v>452511</v>
      </c>
      <c r="M252" s="41">
        <v>3338</v>
      </c>
      <c r="N252" s="41">
        <v>455849</v>
      </c>
    </row>
    <row r="253" spans="1:14" x14ac:dyDescent="0.15">
      <c r="A253" s="35" t="s">
        <v>336</v>
      </c>
      <c r="B253" s="44">
        <v>582</v>
      </c>
      <c r="C253" s="44" t="s">
        <v>368</v>
      </c>
      <c r="D253" s="36" t="s">
        <v>38</v>
      </c>
      <c r="E253" s="37">
        <v>9</v>
      </c>
      <c r="F253" s="36" t="s">
        <v>356</v>
      </c>
      <c r="G253" s="39">
        <v>4.5</v>
      </c>
      <c r="H253" s="36" t="s">
        <v>65</v>
      </c>
      <c r="I253" s="39">
        <v>18.5</v>
      </c>
      <c r="J253" s="41">
        <v>9000</v>
      </c>
      <c r="K253" s="41">
        <v>9828</v>
      </c>
      <c r="L253" s="41">
        <v>214347</v>
      </c>
      <c r="M253" s="41">
        <v>1581</v>
      </c>
      <c r="N253" s="41">
        <v>215928</v>
      </c>
    </row>
    <row r="254" spans="1:14" x14ac:dyDescent="0.15">
      <c r="A254" s="35" t="s">
        <v>336</v>
      </c>
      <c r="B254" s="44">
        <v>582</v>
      </c>
      <c r="C254" s="44" t="s">
        <v>368</v>
      </c>
      <c r="D254" s="36" t="s">
        <v>38</v>
      </c>
      <c r="E254" s="37">
        <v>24.6</v>
      </c>
      <c r="F254" s="36" t="s">
        <v>358</v>
      </c>
      <c r="G254" s="39">
        <v>4.5</v>
      </c>
      <c r="H254" s="36" t="s">
        <v>65</v>
      </c>
      <c r="I254" s="39">
        <v>18.5</v>
      </c>
      <c r="J254" s="41">
        <v>24600</v>
      </c>
      <c r="K254" s="41">
        <v>26864</v>
      </c>
      <c r="L254" s="41">
        <v>585900</v>
      </c>
      <c r="M254" s="41">
        <v>4322</v>
      </c>
      <c r="N254" s="41">
        <v>590222</v>
      </c>
    </row>
    <row r="255" spans="1:14" x14ac:dyDescent="0.15">
      <c r="A255" s="35" t="s">
        <v>336</v>
      </c>
      <c r="B255" s="44">
        <v>582</v>
      </c>
      <c r="C255" s="44" t="s">
        <v>368</v>
      </c>
      <c r="D255" s="36" t="s">
        <v>38</v>
      </c>
      <c r="E255" s="37">
        <v>112.4</v>
      </c>
      <c r="F255" s="36" t="s">
        <v>369</v>
      </c>
      <c r="G255" s="39">
        <v>4.5</v>
      </c>
      <c r="H255" s="36" t="s">
        <v>65</v>
      </c>
      <c r="I255" s="39">
        <v>18.5</v>
      </c>
      <c r="J255" s="41">
        <v>112400</v>
      </c>
      <c r="K255" s="41">
        <v>122743</v>
      </c>
      <c r="L255" s="41">
        <v>2677005</v>
      </c>
      <c r="M255" s="41">
        <v>19747</v>
      </c>
      <c r="N255" s="41">
        <v>2696752</v>
      </c>
    </row>
    <row r="256" spans="1:14" x14ac:dyDescent="0.15">
      <c r="A256" s="35"/>
      <c r="B256" s="44"/>
      <c r="C256" s="44"/>
      <c r="D256" s="36"/>
      <c r="E256" s="37"/>
      <c r="F256" s="36"/>
      <c r="G256" s="39"/>
      <c r="H256" s="36"/>
      <c r="I256" s="39"/>
      <c r="J256" s="39"/>
      <c r="K256" s="41"/>
      <c r="L256" s="41"/>
      <c r="M256" s="41"/>
      <c r="N256" s="41"/>
    </row>
    <row r="257" spans="1:14" x14ac:dyDescent="0.15">
      <c r="A257" s="35" t="s">
        <v>264</v>
      </c>
      <c r="B257" s="44">
        <v>602</v>
      </c>
      <c r="C257" s="44" t="s">
        <v>370</v>
      </c>
      <c r="D257" s="36" t="s">
        <v>232</v>
      </c>
      <c r="E257" s="37">
        <v>34500000</v>
      </c>
      <c r="F257" s="36" t="s">
        <v>371</v>
      </c>
      <c r="G257" s="39">
        <v>6</v>
      </c>
      <c r="H257" s="36" t="s">
        <v>135</v>
      </c>
      <c r="I257" s="39">
        <v>6.75</v>
      </c>
      <c r="J257" s="41">
        <v>34500000000</v>
      </c>
      <c r="K257" s="41">
        <v>34500000000</v>
      </c>
      <c r="L257" s="41">
        <v>34500000</v>
      </c>
      <c r="M257" s="41">
        <v>333789</v>
      </c>
      <c r="N257" s="41">
        <v>34833789</v>
      </c>
    </row>
    <row r="258" spans="1:14" x14ac:dyDescent="0.15">
      <c r="A258" s="35" t="s">
        <v>372</v>
      </c>
      <c r="B258" s="44">
        <v>602</v>
      </c>
      <c r="C258" s="44" t="s">
        <v>370</v>
      </c>
      <c r="D258" s="36" t="s">
        <v>232</v>
      </c>
      <c r="E258" s="37">
        <v>30500000</v>
      </c>
      <c r="F258" s="36" t="s">
        <v>373</v>
      </c>
      <c r="G258" s="39">
        <v>1</v>
      </c>
      <c r="H258" s="36" t="s">
        <v>135</v>
      </c>
      <c r="I258" s="39">
        <v>7</v>
      </c>
      <c r="J258" s="41">
        <v>30500000000</v>
      </c>
      <c r="K258" s="41">
        <v>30958640700</v>
      </c>
      <c r="L258" s="41">
        <v>30958641</v>
      </c>
      <c r="M258" s="41">
        <v>50842</v>
      </c>
      <c r="N258" s="41">
        <v>31009483</v>
      </c>
    </row>
    <row r="259" spans="1:14" x14ac:dyDescent="0.15">
      <c r="A259" s="35" t="s">
        <v>258</v>
      </c>
      <c r="B259" s="44">
        <v>607</v>
      </c>
      <c r="C259" s="44" t="s">
        <v>374</v>
      </c>
      <c r="D259" s="36" t="s">
        <v>232</v>
      </c>
      <c r="E259" s="37">
        <v>52800000</v>
      </c>
      <c r="F259" s="36" t="s">
        <v>290</v>
      </c>
      <c r="G259" s="39">
        <v>7.5</v>
      </c>
      <c r="H259" s="36" t="s">
        <v>135</v>
      </c>
      <c r="I259" s="39">
        <v>9.75</v>
      </c>
      <c r="J259" s="41">
        <v>52800000000</v>
      </c>
      <c r="K259" s="41">
        <v>52800000000</v>
      </c>
      <c r="L259" s="41">
        <v>52800000</v>
      </c>
      <c r="M259" s="41">
        <v>314539</v>
      </c>
      <c r="N259" s="41">
        <v>53114539</v>
      </c>
    </row>
    <row r="260" spans="1:14" x14ac:dyDescent="0.15">
      <c r="A260" s="35" t="s">
        <v>258</v>
      </c>
      <c r="B260" s="44">
        <v>607</v>
      </c>
      <c r="C260" s="44" t="s">
        <v>374</v>
      </c>
      <c r="D260" s="36" t="s">
        <v>232</v>
      </c>
      <c r="E260" s="37">
        <v>2700000</v>
      </c>
      <c r="F260" s="36" t="s">
        <v>375</v>
      </c>
      <c r="G260" s="39">
        <v>9</v>
      </c>
      <c r="H260" s="36" t="s">
        <v>135</v>
      </c>
      <c r="I260" s="39">
        <v>9.75</v>
      </c>
      <c r="J260" s="41">
        <v>2700000000</v>
      </c>
      <c r="K260" s="41">
        <v>2700000000</v>
      </c>
      <c r="L260" s="41">
        <v>2700000</v>
      </c>
      <c r="M260" s="41">
        <v>19182</v>
      </c>
      <c r="N260" s="41">
        <v>2719182</v>
      </c>
    </row>
    <row r="261" spans="1:14" x14ac:dyDescent="0.15">
      <c r="A261" s="35" t="s">
        <v>258</v>
      </c>
      <c r="B261" s="44">
        <v>607</v>
      </c>
      <c r="C261" s="44" t="s">
        <v>374</v>
      </c>
      <c r="D261" s="36" t="s">
        <v>232</v>
      </c>
      <c r="E261" s="37">
        <v>4500000</v>
      </c>
      <c r="F261" s="36" t="s">
        <v>291</v>
      </c>
      <c r="G261" s="39">
        <v>0</v>
      </c>
      <c r="H261" s="36" t="s">
        <v>135</v>
      </c>
      <c r="I261" s="39">
        <v>10</v>
      </c>
      <c r="J261" s="41">
        <v>4500000000</v>
      </c>
      <c r="K261" s="41">
        <v>4500000000</v>
      </c>
      <c r="L261" s="41">
        <v>4500000</v>
      </c>
      <c r="M261" s="41">
        <v>0</v>
      </c>
      <c r="N261" s="41">
        <v>4500000</v>
      </c>
    </row>
    <row r="262" spans="1:14" x14ac:dyDescent="0.15">
      <c r="A262" s="35"/>
      <c r="B262" s="44"/>
      <c r="C262" s="44"/>
      <c r="D262" s="36"/>
      <c r="E262" s="37"/>
      <c r="F262" s="36"/>
      <c r="G262" s="39"/>
      <c r="H262" s="36"/>
      <c r="I262" s="39"/>
      <c r="J262" s="39"/>
      <c r="K262" s="41"/>
      <c r="L262" s="41"/>
      <c r="M262" s="41"/>
      <c r="N262" s="41"/>
    </row>
    <row r="263" spans="1:14" x14ac:dyDescent="0.15">
      <c r="A263" s="35" t="s">
        <v>264</v>
      </c>
      <c r="B263" s="44">
        <v>612</v>
      </c>
      <c r="C263" s="44" t="s">
        <v>376</v>
      </c>
      <c r="D263" s="36" t="s">
        <v>232</v>
      </c>
      <c r="E263" s="37">
        <v>34500000</v>
      </c>
      <c r="F263" s="36" t="s">
        <v>377</v>
      </c>
      <c r="G263" s="39">
        <v>6</v>
      </c>
      <c r="H263" s="36" t="s">
        <v>135</v>
      </c>
      <c r="I263" s="39">
        <v>7.25</v>
      </c>
      <c r="J263" s="41">
        <v>34500000000</v>
      </c>
      <c r="K263" s="41">
        <v>34500000000</v>
      </c>
      <c r="L263" s="41">
        <v>34500000</v>
      </c>
      <c r="M263" s="41">
        <v>500743</v>
      </c>
      <c r="N263" s="41">
        <v>35000743</v>
      </c>
    </row>
    <row r="264" spans="1:14" x14ac:dyDescent="0.15">
      <c r="A264" s="35" t="s">
        <v>264</v>
      </c>
      <c r="B264" s="44">
        <v>612</v>
      </c>
      <c r="C264" s="44" t="s">
        <v>376</v>
      </c>
      <c r="D264" s="36" t="s">
        <v>232</v>
      </c>
      <c r="E264" s="37">
        <v>10500000</v>
      </c>
      <c r="F264" s="36" t="s">
        <v>378</v>
      </c>
      <c r="G264" s="39">
        <v>0</v>
      </c>
      <c r="H264" s="36" t="s">
        <v>135</v>
      </c>
      <c r="I264" s="39">
        <v>7.5</v>
      </c>
      <c r="J264" s="41">
        <v>10500000000</v>
      </c>
      <c r="K264" s="41">
        <v>10500000000</v>
      </c>
      <c r="L264" s="41">
        <v>10500000</v>
      </c>
      <c r="M264" s="41">
        <v>0</v>
      </c>
      <c r="N264" s="41">
        <v>10500000</v>
      </c>
    </row>
    <row r="265" spans="1:14" x14ac:dyDescent="0.15">
      <c r="A265" s="35" t="s">
        <v>264</v>
      </c>
      <c r="B265" s="44">
        <v>614</v>
      </c>
      <c r="C265" s="44" t="s">
        <v>379</v>
      </c>
      <c r="D265" s="36" t="s">
        <v>232</v>
      </c>
      <c r="E265" s="37">
        <v>13500000</v>
      </c>
      <c r="F265" s="36" t="s">
        <v>380</v>
      </c>
      <c r="G265" s="39">
        <v>6.5</v>
      </c>
      <c r="H265" s="36" t="s">
        <v>135</v>
      </c>
      <c r="I265" s="39">
        <v>6.5</v>
      </c>
      <c r="J265" s="41">
        <v>13500000000</v>
      </c>
      <c r="K265" s="41">
        <v>13500000000</v>
      </c>
      <c r="L265" s="41">
        <v>13500000</v>
      </c>
      <c r="M265" s="41">
        <v>141244</v>
      </c>
      <c r="N265" s="41">
        <v>13641244</v>
      </c>
    </row>
    <row r="266" spans="1:14" x14ac:dyDescent="0.15">
      <c r="A266" s="35" t="s">
        <v>264</v>
      </c>
      <c r="B266" s="44">
        <v>614</v>
      </c>
      <c r="C266" s="44" t="s">
        <v>379</v>
      </c>
      <c r="D266" s="36" t="s">
        <v>232</v>
      </c>
      <c r="E266" s="37">
        <v>10500000</v>
      </c>
      <c r="F266" s="36" t="s">
        <v>381</v>
      </c>
      <c r="G266" s="39">
        <v>0</v>
      </c>
      <c r="H266" s="36" t="s">
        <v>135</v>
      </c>
      <c r="I266" s="39">
        <v>6.75</v>
      </c>
      <c r="J266" s="41">
        <v>10500000000</v>
      </c>
      <c r="K266" s="41">
        <v>10500000000</v>
      </c>
      <c r="L266" s="41">
        <v>10500000</v>
      </c>
      <c r="M266" s="41">
        <v>0</v>
      </c>
      <c r="N266" s="41">
        <v>10500000</v>
      </c>
    </row>
    <row r="267" spans="1:14" x14ac:dyDescent="0.15">
      <c r="A267" s="35"/>
      <c r="B267" s="44"/>
      <c r="C267" s="44"/>
      <c r="D267" s="36"/>
      <c r="E267" s="37"/>
      <c r="F267" s="36"/>
      <c r="G267" s="39"/>
      <c r="H267" s="36"/>
      <c r="I267" s="39"/>
      <c r="J267" s="41"/>
      <c r="K267" s="41"/>
      <c r="L267" s="41"/>
      <c r="M267" s="41"/>
      <c r="N267" s="41"/>
    </row>
    <row r="268" spans="1:14" x14ac:dyDescent="0.15">
      <c r="A268" s="35" t="s">
        <v>382</v>
      </c>
      <c r="B268" s="44">
        <v>626</v>
      </c>
      <c r="C268" s="44" t="s">
        <v>383</v>
      </c>
      <c r="D268" s="36" t="s">
        <v>342</v>
      </c>
      <c r="E268" s="37">
        <v>100000</v>
      </c>
      <c r="F268" s="36" t="s">
        <v>384</v>
      </c>
      <c r="G268" s="39">
        <v>0</v>
      </c>
      <c r="H268" s="36" t="s">
        <v>261</v>
      </c>
      <c r="I268" s="39">
        <v>0.5</v>
      </c>
      <c r="J268" s="41"/>
      <c r="K268" s="41"/>
      <c r="L268" s="41"/>
      <c r="M268" s="41"/>
      <c r="N268" s="41"/>
    </row>
    <row r="269" spans="1:14" x14ac:dyDescent="0.15">
      <c r="A269" s="35" t="s">
        <v>382</v>
      </c>
      <c r="B269" s="44">
        <v>626</v>
      </c>
      <c r="C269" s="44" t="s">
        <v>383</v>
      </c>
      <c r="D269" s="36" t="s">
        <v>342</v>
      </c>
      <c r="E269" s="37">
        <v>100000</v>
      </c>
      <c r="F269" s="36" t="s">
        <v>385</v>
      </c>
      <c r="G269" s="39">
        <v>0</v>
      </c>
      <c r="H269" s="36" t="s">
        <v>261</v>
      </c>
      <c r="I269" s="39">
        <v>0.25</v>
      </c>
      <c r="J269" s="41"/>
      <c r="K269" s="41"/>
      <c r="L269" s="41"/>
      <c r="M269" s="41"/>
      <c r="N269" s="41"/>
    </row>
    <row r="270" spans="1:14" x14ac:dyDescent="0.15">
      <c r="A270" s="35" t="s">
        <v>264</v>
      </c>
      <c r="B270" s="44">
        <v>628</v>
      </c>
      <c r="C270" s="44" t="s">
        <v>386</v>
      </c>
      <c r="D270" s="36" t="s">
        <v>232</v>
      </c>
      <c r="E270" s="37">
        <v>33500000</v>
      </c>
      <c r="F270" s="36" t="s">
        <v>387</v>
      </c>
      <c r="G270" s="39">
        <v>6.5</v>
      </c>
      <c r="H270" s="36" t="s">
        <v>135</v>
      </c>
      <c r="I270" s="39">
        <v>7.25</v>
      </c>
      <c r="J270" s="41">
        <v>33500000000</v>
      </c>
      <c r="K270" s="41">
        <v>33500000000</v>
      </c>
      <c r="L270" s="41">
        <v>33500000</v>
      </c>
      <c r="M270" s="41">
        <v>525807</v>
      </c>
      <c r="N270" s="41">
        <v>34025807</v>
      </c>
    </row>
    <row r="271" spans="1:14" x14ac:dyDescent="0.15">
      <c r="A271" s="35" t="s">
        <v>264</v>
      </c>
      <c r="B271" s="44">
        <v>628</v>
      </c>
      <c r="C271" s="44" t="s">
        <v>386</v>
      </c>
      <c r="D271" s="36" t="s">
        <v>232</v>
      </c>
      <c r="E271" s="37">
        <v>6500000</v>
      </c>
      <c r="F271" s="36" t="s">
        <v>388</v>
      </c>
      <c r="G271" s="39">
        <v>0</v>
      </c>
      <c r="H271" s="36" t="s">
        <v>135</v>
      </c>
      <c r="I271" s="39">
        <v>7.5</v>
      </c>
      <c r="J271" s="41">
        <v>6500000000</v>
      </c>
      <c r="K271" s="41">
        <v>6500000000</v>
      </c>
      <c r="L271" s="41">
        <v>6500000</v>
      </c>
      <c r="M271" s="41">
        <v>0</v>
      </c>
      <c r="N271" s="41">
        <v>6500000</v>
      </c>
    </row>
    <row r="272" spans="1:14" x14ac:dyDescent="0.15">
      <c r="A272" s="35" t="s">
        <v>264</v>
      </c>
      <c r="B272" s="44">
        <v>631</v>
      </c>
      <c r="C272" s="44" t="s">
        <v>389</v>
      </c>
      <c r="D272" s="36" t="s">
        <v>232</v>
      </c>
      <c r="E272" s="37">
        <v>25000000</v>
      </c>
      <c r="F272" s="36" t="s">
        <v>390</v>
      </c>
      <c r="G272" s="39">
        <v>6.5</v>
      </c>
      <c r="H272" s="36" t="s">
        <v>135</v>
      </c>
      <c r="I272" s="39">
        <v>6</v>
      </c>
      <c r="J272" s="41">
        <v>25000000000</v>
      </c>
      <c r="K272" s="41">
        <v>25000000000</v>
      </c>
      <c r="L272" s="41">
        <v>25000000</v>
      </c>
      <c r="M272" s="41">
        <v>392393</v>
      </c>
      <c r="N272" s="41">
        <v>25392393</v>
      </c>
    </row>
    <row r="273" spans="1:14" x14ac:dyDescent="0.15">
      <c r="A273" s="35" t="s">
        <v>324</v>
      </c>
      <c r="B273" s="44">
        <v>631</v>
      </c>
      <c r="C273" s="44" t="s">
        <v>389</v>
      </c>
      <c r="D273" s="36" t="s">
        <v>232</v>
      </c>
      <c r="E273" s="37">
        <v>3500000</v>
      </c>
      <c r="F273" s="36" t="s">
        <v>391</v>
      </c>
      <c r="G273" s="39">
        <v>7</v>
      </c>
      <c r="H273" s="36" t="s">
        <v>135</v>
      </c>
      <c r="I273" s="39">
        <v>6</v>
      </c>
      <c r="J273" s="41"/>
      <c r="K273" s="41"/>
      <c r="L273" s="41"/>
      <c r="M273" s="41"/>
      <c r="N273" s="41"/>
    </row>
    <row r="274" spans="1:14" x14ac:dyDescent="0.15">
      <c r="A274" s="35" t="s">
        <v>264</v>
      </c>
      <c r="B274" s="44">
        <v>631</v>
      </c>
      <c r="C274" s="44" t="s">
        <v>389</v>
      </c>
      <c r="D274" s="36" t="s">
        <v>232</v>
      </c>
      <c r="E274" s="37">
        <v>10000</v>
      </c>
      <c r="F274" s="36" t="s">
        <v>392</v>
      </c>
      <c r="G274" s="39">
        <v>0</v>
      </c>
      <c r="H274" s="36" t="s">
        <v>135</v>
      </c>
      <c r="I274" s="39">
        <v>6.25</v>
      </c>
      <c r="J274" s="41">
        <v>10000000</v>
      </c>
      <c r="K274" s="41">
        <v>10000000</v>
      </c>
      <c r="L274" s="41">
        <v>10000</v>
      </c>
      <c r="M274" s="41">
        <v>0</v>
      </c>
      <c r="N274" s="41">
        <v>10000</v>
      </c>
    </row>
    <row r="275" spans="1:14" x14ac:dyDescent="0.15">
      <c r="A275" s="35"/>
      <c r="B275" s="44"/>
      <c r="C275" s="44"/>
      <c r="D275" s="36"/>
      <c r="E275" s="37"/>
      <c r="F275" s="36"/>
      <c r="G275" s="39"/>
      <c r="H275" s="36"/>
      <c r="I275" s="39"/>
      <c r="J275" s="41"/>
      <c r="K275" s="41"/>
      <c r="L275" s="41"/>
      <c r="M275" s="41"/>
      <c r="N275" s="41"/>
    </row>
    <row r="276" spans="1:14" x14ac:dyDescent="0.15">
      <c r="A276" s="35" t="s">
        <v>393</v>
      </c>
      <c r="B276" s="44">
        <v>634</v>
      </c>
      <c r="C276" s="44" t="s">
        <v>394</v>
      </c>
      <c r="D276" s="36" t="s">
        <v>342</v>
      </c>
      <c r="E276" s="37">
        <v>50000</v>
      </c>
      <c r="F276" s="36" t="s">
        <v>395</v>
      </c>
      <c r="G276" s="39">
        <v>0</v>
      </c>
      <c r="H276" s="36" t="s">
        <v>261</v>
      </c>
      <c r="I276" s="39">
        <v>8.4931506849315067E-2</v>
      </c>
      <c r="J276" s="41"/>
      <c r="K276" s="41"/>
      <c r="L276" s="41"/>
      <c r="M276" s="41"/>
      <c r="N276" s="41"/>
    </row>
    <row r="277" spans="1:14" x14ac:dyDescent="0.15">
      <c r="A277" s="35" t="s">
        <v>393</v>
      </c>
      <c r="B277" s="44">
        <v>634</v>
      </c>
      <c r="C277" s="44" t="s">
        <v>394</v>
      </c>
      <c r="D277" s="36" t="s">
        <v>342</v>
      </c>
      <c r="E277" s="37">
        <v>50000</v>
      </c>
      <c r="F277" s="36" t="s">
        <v>396</v>
      </c>
      <c r="G277" s="39">
        <v>0</v>
      </c>
      <c r="H277" s="36" t="s">
        <v>261</v>
      </c>
      <c r="I277" s="39">
        <v>0.24931506849315069</v>
      </c>
      <c r="J277" s="41"/>
      <c r="K277" s="41"/>
      <c r="L277" s="41"/>
      <c r="M277" s="41"/>
      <c r="N277" s="41"/>
    </row>
    <row r="278" spans="1:14" x14ac:dyDescent="0.15">
      <c r="A278" s="35" t="s">
        <v>393</v>
      </c>
      <c r="B278" s="44">
        <v>634</v>
      </c>
      <c r="C278" s="44" t="s">
        <v>394</v>
      </c>
      <c r="D278" s="36" t="s">
        <v>342</v>
      </c>
      <c r="E278" s="37">
        <v>50000</v>
      </c>
      <c r="F278" s="36" t="s">
        <v>397</v>
      </c>
      <c r="G278" s="39">
        <v>0</v>
      </c>
      <c r="H278" s="36" t="s">
        <v>261</v>
      </c>
      <c r="I278" s="39">
        <v>0.49589041095890413</v>
      </c>
      <c r="J278" s="7"/>
      <c r="K278" s="7"/>
      <c r="L278" s="7"/>
      <c r="M278" s="7"/>
      <c r="N278" s="7"/>
    </row>
    <row r="279" spans="1:14" x14ac:dyDescent="0.15">
      <c r="A279" s="35" t="s">
        <v>393</v>
      </c>
      <c r="B279" s="44">
        <v>634</v>
      </c>
      <c r="C279" s="44" t="s">
        <v>394</v>
      </c>
      <c r="D279" s="36" t="s">
        <v>342</v>
      </c>
      <c r="E279" s="37">
        <v>50000</v>
      </c>
      <c r="F279" s="36" t="s">
        <v>398</v>
      </c>
      <c r="G279" s="39">
        <v>0</v>
      </c>
      <c r="H279" s="36" t="s">
        <v>261</v>
      </c>
      <c r="I279" s="39">
        <v>0.989041095890411</v>
      </c>
      <c r="J279" s="7"/>
      <c r="K279" s="7"/>
      <c r="L279" s="7"/>
      <c r="M279" s="7"/>
      <c r="N279" s="7"/>
    </row>
    <row r="280" spans="1:14" x14ac:dyDescent="0.15">
      <c r="A280" s="35" t="s">
        <v>393</v>
      </c>
      <c r="B280" s="44">
        <v>634</v>
      </c>
      <c r="C280" s="44" t="s">
        <v>394</v>
      </c>
      <c r="D280" s="36" t="s">
        <v>232</v>
      </c>
      <c r="E280" s="37">
        <v>25000000</v>
      </c>
      <c r="F280" s="36" t="s">
        <v>399</v>
      </c>
      <c r="G280" s="39">
        <v>0</v>
      </c>
      <c r="H280" s="36" t="s">
        <v>261</v>
      </c>
      <c r="I280" s="39">
        <v>8.4931506849315067E-2</v>
      </c>
      <c r="J280" s="7"/>
      <c r="K280" s="7"/>
      <c r="L280" s="7"/>
      <c r="M280" s="7"/>
      <c r="N280" s="7"/>
    </row>
    <row r="281" spans="1:14" x14ac:dyDescent="0.15">
      <c r="A281" s="35" t="s">
        <v>393</v>
      </c>
      <c r="B281" s="44">
        <v>634</v>
      </c>
      <c r="C281" s="44" t="s">
        <v>394</v>
      </c>
      <c r="D281" s="36" t="s">
        <v>232</v>
      </c>
      <c r="E281" s="37">
        <v>25000000</v>
      </c>
      <c r="F281" s="36" t="s">
        <v>400</v>
      </c>
      <c r="G281" s="39">
        <v>0</v>
      </c>
      <c r="H281" s="36" t="s">
        <v>261</v>
      </c>
      <c r="I281" s="39">
        <v>0.24931506849315069</v>
      </c>
      <c r="J281" s="41"/>
      <c r="K281" s="41"/>
      <c r="L281" s="41"/>
      <c r="M281" s="41"/>
      <c r="N281" s="41"/>
    </row>
    <row r="282" spans="1:14" x14ac:dyDescent="0.15">
      <c r="A282" s="35" t="s">
        <v>393</v>
      </c>
      <c r="B282" s="44">
        <v>634</v>
      </c>
      <c r="C282" s="44" t="s">
        <v>394</v>
      </c>
      <c r="D282" s="36" t="s">
        <v>232</v>
      </c>
      <c r="E282" s="37">
        <v>25000000</v>
      </c>
      <c r="F282" s="36" t="s">
        <v>401</v>
      </c>
      <c r="G282" s="39">
        <v>0</v>
      </c>
      <c r="H282" s="36" t="s">
        <v>261</v>
      </c>
      <c r="I282" s="39">
        <v>0.49589041095890413</v>
      </c>
      <c r="J282" s="41"/>
      <c r="K282" s="41"/>
      <c r="L282" s="41"/>
      <c r="M282" s="41"/>
      <c r="N282" s="41"/>
    </row>
    <row r="283" spans="1:14" x14ac:dyDescent="0.15">
      <c r="A283" s="35" t="s">
        <v>393</v>
      </c>
      <c r="B283" s="44">
        <v>634</v>
      </c>
      <c r="C283" s="44" t="s">
        <v>394</v>
      </c>
      <c r="D283" s="36" t="s">
        <v>232</v>
      </c>
      <c r="E283" s="37">
        <v>25000000</v>
      </c>
      <c r="F283" s="36" t="s">
        <v>402</v>
      </c>
      <c r="G283" s="39">
        <v>0</v>
      </c>
      <c r="H283" s="36" t="s">
        <v>261</v>
      </c>
      <c r="I283" s="39">
        <v>0.989041095890411</v>
      </c>
      <c r="J283" s="7"/>
      <c r="K283" s="7"/>
      <c r="L283" s="7"/>
      <c r="M283" s="7"/>
      <c r="N283" s="7"/>
    </row>
    <row r="284" spans="1:14" x14ac:dyDescent="0.15">
      <c r="A284" s="35" t="s">
        <v>393</v>
      </c>
      <c r="B284" s="44">
        <v>634</v>
      </c>
      <c r="C284" s="44" t="s">
        <v>394</v>
      </c>
      <c r="D284" s="36" t="s">
        <v>232</v>
      </c>
      <c r="E284" s="37">
        <v>25000000</v>
      </c>
      <c r="F284" s="36" t="s">
        <v>403</v>
      </c>
      <c r="G284" s="39">
        <v>0</v>
      </c>
      <c r="H284" s="36" t="s">
        <v>261</v>
      </c>
      <c r="I284" s="39">
        <v>0.24931506849315069</v>
      </c>
      <c r="J284" s="7"/>
      <c r="K284" s="7"/>
      <c r="L284" s="7"/>
      <c r="M284" s="7"/>
      <c r="N284" s="7"/>
    </row>
    <row r="285" spans="1:14" x14ac:dyDescent="0.15">
      <c r="A285" s="35" t="s">
        <v>393</v>
      </c>
      <c r="B285" s="44">
        <v>634</v>
      </c>
      <c r="C285" s="44" t="s">
        <v>394</v>
      </c>
      <c r="D285" s="36" t="s">
        <v>232</v>
      </c>
      <c r="E285" s="37">
        <v>25000000</v>
      </c>
      <c r="F285" s="36" t="s">
        <v>404</v>
      </c>
      <c r="G285" s="39">
        <v>0</v>
      </c>
      <c r="H285" s="36" t="s">
        <v>261</v>
      </c>
      <c r="I285" s="39">
        <v>0.49589041095890413</v>
      </c>
      <c r="J285" s="7"/>
      <c r="K285" s="7"/>
      <c r="L285" s="7"/>
      <c r="M285" s="7"/>
      <c r="N285" s="7"/>
    </row>
    <row r="286" spans="1:14" x14ac:dyDescent="0.15">
      <c r="A286" s="35" t="s">
        <v>393</v>
      </c>
      <c r="B286" s="44">
        <v>634</v>
      </c>
      <c r="C286" s="44" t="s">
        <v>394</v>
      </c>
      <c r="D286" s="36" t="s">
        <v>232</v>
      </c>
      <c r="E286" s="37">
        <v>25000000</v>
      </c>
      <c r="F286" s="36" t="s">
        <v>405</v>
      </c>
      <c r="G286" s="39">
        <v>0</v>
      </c>
      <c r="H286" s="36" t="s">
        <v>261</v>
      </c>
      <c r="I286" s="39">
        <v>0.989041095890411</v>
      </c>
      <c r="J286" s="7"/>
      <c r="K286" s="7"/>
      <c r="L286" s="7"/>
      <c r="M286" s="7"/>
      <c r="N286" s="7"/>
    </row>
    <row r="287" spans="1:14" x14ac:dyDescent="0.15">
      <c r="A287" s="35" t="s">
        <v>393</v>
      </c>
      <c r="B287" s="44">
        <v>634</v>
      </c>
      <c r="C287" s="44" t="s">
        <v>394</v>
      </c>
      <c r="D287" s="36" t="s">
        <v>342</v>
      </c>
      <c r="E287" s="37">
        <v>50000</v>
      </c>
      <c r="F287" s="36" t="s">
        <v>406</v>
      </c>
      <c r="G287" s="39">
        <v>0</v>
      </c>
      <c r="H287" s="36" t="s">
        <v>261</v>
      </c>
      <c r="I287" s="39">
        <v>0.24931506849315069</v>
      </c>
      <c r="J287" s="41"/>
      <c r="K287" s="41"/>
      <c r="L287" s="41"/>
      <c r="M287" s="41"/>
      <c r="N287" s="41"/>
    </row>
    <row r="288" spans="1:14" x14ac:dyDescent="0.15">
      <c r="A288" s="35" t="s">
        <v>393</v>
      </c>
      <c r="B288" s="44">
        <v>634</v>
      </c>
      <c r="C288" s="44" t="s">
        <v>394</v>
      </c>
      <c r="D288" s="36" t="s">
        <v>342</v>
      </c>
      <c r="E288" s="37">
        <v>50000</v>
      </c>
      <c r="F288" s="36" t="s">
        <v>407</v>
      </c>
      <c r="G288" s="39">
        <v>0</v>
      </c>
      <c r="H288" s="36" t="s">
        <v>261</v>
      </c>
      <c r="I288" s="39">
        <v>0.49589041095890413</v>
      </c>
      <c r="J288" s="41"/>
      <c r="K288" s="41"/>
      <c r="L288" s="41"/>
      <c r="M288" s="41"/>
      <c r="N288" s="41"/>
    </row>
    <row r="289" spans="1:14" x14ac:dyDescent="0.15">
      <c r="A289" s="35" t="s">
        <v>258</v>
      </c>
      <c r="B289" s="44">
        <v>634</v>
      </c>
      <c r="C289" s="44" t="s">
        <v>394</v>
      </c>
      <c r="D289" s="36" t="s">
        <v>342</v>
      </c>
      <c r="E289" s="37">
        <v>50000</v>
      </c>
      <c r="F289" s="36" t="s">
        <v>408</v>
      </c>
      <c r="G289" s="39">
        <v>0</v>
      </c>
      <c r="H289" s="36" t="s">
        <v>261</v>
      </c>
      <c r="I289" s="39">
        <v>0.989041095890411</v>
      </c>
      <c r="J289" s="41">
        <v>25440000</v>
      </c>
      <c r="K289" s="41">
        <v>25440000</v>
      </c>
      <c r="L289" s="41">
        <v>11832907</v>
      </c>
      <c r="M289" s="41">
        <v>0</v>
      </c>
      <c r="N289" s="41">
        <v>11832907</v>
      </c>
    </row>
    <row r="290" spans="1:14" x14ac:dyDescent="0.15">
      <c r="A290" s="35"/>
      <c r="B290" s="44"/>
      <c r="C290" s="44"/>
      <c r="D290" s="36"/>
      <c r="E290" s="37"/>
      <c r="F290" s="36"/>
      <c r="G290" s="39"/>
      <c r="H290" s="36"/>
      <c r="I290" s="39"/>
      <c r="J290" s="41"/>
      <c r="K290" s="41"/>
      <c r="L290" s="41"/>
      <c r="M290" s="41"/>
      <c r="N290" s="41"/>
    </row>
    <row r="291" spans="1:14" x14ac:dyDescent="0.15">
      <c r="A291" s="35" t="s">
        <v>324</v>
      </c>
      <c r="B291" s="44">
        <v>657</v>
      </c>
      <c r="C291" s="44" t="s">
        <v>738</v>
      </c>
      <c r="D291" s="36" t="s">
        <v>232</v>
      </c>
      <c r="E291" s="37">
        <v>26100000</v>
      </c>
      <c r="F291" s="36" t="s">
        <v>739</v>
      </c>
      <c r="G291" s="39">
        <v>7.5</v>
      </c>
      <c r="H291" s="36" t="s">
        <v>135</v>
      </c>
      <c r="I291" s="39">
        <v>6.5</v>
      </c>
      <c r="J291" s="41"/>
      <c r="K291" s="41"/>
      <c r="L291" s="41"/>
      <c r="M291" s="41"/>
      <c r="N291" s="41"/>
    </row>
    <row r="292" spans="1:14" x14ac:dyDescent="0.15">
      <c r="A292" s="35" t="s">
        <v>324</v>
      </c>
      <c r="B292" s="44">
        <v>657</v>
      </c>
      <c r="C292" s="44" t="s">
        <v>738</v>
      </c>
      <c r="D292" s="36" t="s">
        <v>232</v>
      </c>
      <c r="E292" s="37">
        <v>18900000</v>
      </c>
      <c r="F292" s="36" t="s">
        <v>740</v>
      </c>
      <c r="G292" s="39">
        <v>0</v>
      </c>
      <c r="H292" s="36" t="s">
        <v>135</v>
      </c>
      <c r="I292" s="39">
        <v>6.75</v>
      </c>
      <c r="J292" s="41"/>
      <c r="K292" s="41"/>
      <c r="L292" s="41"/>
      <c r="M292" s="41"/>
      <c r="N292" s="41"/>
    </row>
    <row r="293" spans="1:14" x14ac:dyDescent="0.15">
      <c r="A293" s="35" t="s">
        <v>258</v>
      </c>
      <c r="B293" s="44">
        <v>658</v>
      </c>
      <c r="C293" s="137" t="s">
        <v>750</v>
      </c>
      <c r="D293" s="36" t="s">
        <v>232</v>
      </c>
      <c r="E293" s="37">
        <v>10000000</v>
      </c>
      <c r="F293" s="36" t="s">
        <v>751</v>
      </c>
      <c r="G293" s="39">
        <v>7</v>
      </c>
      <c r="H293" s="36" t="s">
        <v>135</v>
      </c>
      <c r="I293" s="39">
        <v>5</v>
      </c>
      <c r="J293" s="41">
        <v>10000000000</v>
      </c>
      <c r="K293" s="41">
        <v>10000000000</v>
      </c>
      <c r="L293" s="41">
        <v>10000000</v>
      </c>
      <c r="M293" s="41">
        <v>111726</v>
      </c>
      <c r="N293" s="41">
        <v>10111726</v>
      </c>
    </row>
    <row r="294" spans="1:14" x14ac:dyDescent="0.15">
      <c r="A294" s="35" t="s">
        <v>258</v>
      </c>
      <c r="B294" s="44">
        <v>658</v>
      </c>
      <c r="C294" s="137" t="s">
        <v>750</v>
      </c>
      <c r="D294" s="36" t="s">
        <v>232</v>
      </c>
      <c r="E294" s="37">
        <v>50</v>
      </c>
      <c r="F294" s="36" t="s">
        <v>752</v>
      </c>
      <c r="G294" s="39">
        <v>8.5</v>
      </c>
      <c r="H294" s="36" t="s">
        <v>135</v>
      </c>
      <c r="I294" s="39">
        <v>5.25</v>
      </c>
      <c r="J294" s="41">
        <v>50000</v>
      </c>
      <c r="K294" s="41">
        <v>50000</v>
      </c>
      <c r="L294" s="41">
        <v>50</v>
      </c>
      <c r="M294" s="41">
        <v>1</v>
      </c>
      <c r="N294" s="41">
        <v>51</v>
      </c>
    </row>
    <row r="295" spans="1:14" x14ac:dyDescent="0.15">
      <c r="A295" s="35"/>
      <c r="B295" s="44"/>
      <c r="C295" s="44"/>
      <c r="D295" s="36"/>
      <c r="E295" s="37"/>
      <c r="F295" s="36"/>
      <c r="G295" s="39"/>
      <c r="H295" s="36"/>
      <c r="I295" s="39"/>
      <c r="J295" s="41"/>
      <c r="K295" s="41"/>
      <c r="L295" s="41"/>
      <c r="M295" s="41"/>
      <c r="N295" s="41"/>
    </row>
    <row r="296" spans="1:14" x14ac:dyDescent="0.15">
      <c r="A296" s="35"/>
      <c r="B296" s="44"/>
      <c r="C296" s="44"/>
      <c r="D296" s="36"/>
      <c r="E296" s="37"/>
      <c r="F296" s="36"/>
      <c r="G296" s="39"/>
      <c r="H296" s="36"/>
      <c r="I296" s="39"/>
      <c r="J296" s="39"/>
      <c r="K296" s="41"/>
      <c r="L296" s="41"/>
      <c r="M296" s="41"/>
      <c r="N296" s="41"/>
    </row>
    <row r="297" spans="1:14" ht="18.75" customHeight="1" x14ac:dyDescent="0.15">
      <c r="A297" s="59" t="s">
        <v>409</v>
      </c>
      <c r="B297" s="60"/>
      <c r="C297" s="60"/>
      <c r="D297" s="61"/>
      <c r="E297" s="62"/>
      <c r="F297" s="61"/>
      <c r="G297" s="61"/>
      <c r="H297" s="61" t="s">
        <v>3</v>
      </c>
      <c r="I297" s="63"/>
      <c r="J297" s="63"/>
      <c r="K297" s="64"/>
      <c r="L297" s="65">
        <v>1016224581</v>
      </c>
      <c r="M297" s="65">
        <v>28763867</v>
      </c>
      <c r="N297" s="65">
        <v>1044988447.78</v>
      </c>
    </row>
    <row r="298" spans="1:14" ht="10.5" customHeight="1" x14ac:dyDescent="0.15">
      <c r="A298" s="66"/>
      <c r="G298" s="67"/>
      <c r="H298" s="68"/>
      <c r="I298" s="69"/>
      <c r="J298" s="69"/>
      <c r="K298" s="70"/>
      <c r="L298" s="70"/>
      <c r="M298" s="70"/>
      <c r="N298" s="70"/>
    </row>
    <row r="299" spans="1:14" x14ac:dyDescent="0.15">
      <c r="A299" s="71" t="s">
        <v>768</v>
      </c>
      <c r="B299" s="71"/>
      <c r="C299" s="71" t="s">
        <v>769</v>
      </c>
      <c r="G299" s="67"/>
      <c r="H299" s="68"/>
      <c r="I299" s="69"/>
      <c r="J299" s="69"/>
    </row>
    <row r="300" spans="1:14" x14ac:dyDescent="0.15">
      <c r="A300" s="72" t="s">
        <v>412</v>
      </c>
      <c r="B300" s="44"/>
      <c r="C300" s="44"/>
      <c r="H300" s="73"/>
      <c r="K300" s="74"/>
      <c r="L300" s="75"/>
    </row>
    <row r="301" spans="1:14" x14ac:dyDescent="0.15">
      <c r="A301" s="72" t="s">
        <v>413</v>
      </c>
    </row>
    <row r="302" spans="1:14" x14ac:dyDescent="0.15">
      <c r="A302" s="72" t="s">
        <v>414</v>
      </c>
    </row>
    <row r="303" spans="1:14" x14ac:dyDescent="0.15">
      <c r="A303" s="72" t="s">
        <v>415</v>
      </c>
    </row>
    <row r="304" spans="1:14" x14ac:dyDescent="0.15">
      <c r="A304" s="76" t="s">
        <v>416</v>
      </c>
      <c r="B304" s="76" t="s">
        <v>417</v>
      </c>
    </row>
    <row r="305" spans="1:7" x14ac:dyDescent="0.15">
      <c r="A305" s="76" t="s">
        <v>418</v>
      </c>
    </row>
    <row r="306" spans="1:7" x14ac:dyDescent="0.15">
      <c r="A306" s="76" t="s">
        <v>419</v>
      </c>
    </row>
    <row r="307" spans="1:7" x14ac:dyDescent="0.15">
      <c r="A307" s="76" t="s">
        <v>420</v>
      </c>
      <c r="E307" s="77"/>
    </row>
    <row r="308" spans="1:7" x14ac:dyDescent="0.15">
      <c r="A308" s="78" t="s">
        <v>421</v>
      </c>
      <c r="B308" s="78" t="s">
        <v>422</v>
      </c>
      <c r="G308" s="78" t="s">
        <v>423</v>
      </c>
    </row>
    <row r="309" spans="1:7" x14ac:dyDescent="0.15">
      <c r="A309" s="78" t="s">
        <v>424</v>
      </c>
      <c r="B309" s="78" t="s">
        <v>425</v>
      </c>
      <c r="G309" s="78" t="s">
        <v>426</v>
      </c>
    </row>
    <row r="311" spans="1:7" ht="12.75" x14ac:dyDescent="0.2">
      <c r="A311" s="83" t="s">
        <v>427</v>
      </c>
      <c r="C311" s="6"/>
      <c r="E311" s="6"/>
    </row>
    <row r="312" spans="1:7" ht="12.75" x14ac:dyDescent="0.2">
      <c r="A312" s="1" t="s">
        <v>428</v>
      </c>
      <c r="C312" s="6"/>
      <c r="E312" s="6"/>
    </row>
    <row r="313" spans="1:7" ht="12.75" x14ac:dyDescent="0.2">
      <c r="A313" s="83" t="s">
        <v>770</v>
      </c>
      <c r="C313" s="6"/>
      <c r="E313" s="6"/>
    </row>
    <row r="314" spans="1:7" x14ac:dyDescent="0.15">
      <c r="A314" s="11"/>
      <c r="B314" s="2"/>
      <c r="C314" s="11"/>
      <c r="D314" s="11"/>
      <c r="E314" s="11"/>
      <c r="F314" s="11"/>
    </row>
    <row r="315" spans="1:7" ht="12.75" x14ac:dyDescent="0.2">
      <c r="A315" s="84"/>
      <c r="B315" s="85"/>
      <c r="C315" s="86"/>
      <c r="D315" s="86" t="s">
        <v>430</v>
      </c>
      <c r="E315" s="85"/>
      <c r="F315" s="87" t="s">
        <v>431</v>
      </c>
    </row>
    <row r="316" spans="1:7" ht="12.75" x14ac:dyDescent="0.2">
      <c r="A316" s="88" t="s">
        <v>4</v>
      </c>
      <c r="B316" s="89" t="s">
        <v>5</v>
      </c>
      <c r="C316" s="21"/>
      <c r="D316" s="89" t="s">
        <v>432</v>
      </c>
      <c r="E316" s="89" t="s">
        <v>433</v>
      </c>
      <c r="F316" s="90" t="s">
        <v>434</v>
      </c>
    </row>
    <row r="317" spans="1:7" ht="12.75" x14ac:dyDescent="0.2">
      <c r="A317" s="88" t="s">
        <v>435</v>
      </c>
      <c r="B317" s="89" t="s">
        <v>436</v>
      </c>
      <c r="C317" s="89" t="s">
        <v>7</v>
      </c>
      <c r="D317" s="89" t="s">
        <v>437</v>
      </c>
      <c r="E317" s="89" t="s">
        <v>438</v>
      </c>
      <c r="F317" s="90" t="s">
        <v>439</v>
      </c>
    </row>
    <row r="318" spans="1:7" ht="12.75" x14ac:dyDescent="0.2">
      <c r="A318" s="91"/>
      <c r="B318" s="92"/>
      <c r="C318" s="31"/>
      <c r="D318" s="92" t="s">
        <v>35</v>
      </c>
      <c r="E318" s="92" t="s">
        <v>35</v>
      </c>
      <c r="F318" s="93" t="s">
        <v>35</v>
      </c>
    </row>
    <row r="319" spans="1:7" x14ac:dyDescent="0.15">
      <c r="A319" s="11"/>
      <c r="B319" s="2"/>
      <c r="C319" s="11"/>
      <c r="D319" s="11"/>
      <c r="E319" s="11"/>
      <c r="F319" s="11"/>
    </row>
    <row r="320" spans="1:7" x14ac:dyDescent="0.15">
      <c r="A320" s="78" t="s">
        <v>732</v>
      </c>
      <c r="B320" s="2">
        <v>271</v>
      </c>
      <c r="C320" s="2" t="s">
        <v>99</v>
      </c>
      <c r="D320" s="94">
        <v>326870</v>
      </c>
      <c r="E320" s="94">
        <v>113488</v>
      </c>
      <c r="F320" s="95"/>
    </row>
    <row r="321" spans="1:6" x14ac:dyDescent="0.15">
      <c r="A321" s="78" t="s">
        <v>732</v>
      </c>
      <c r="B321" s="2">
        <v>271</v>
      </c>
      <c r="C321" s="2" t="s">
        <v>100</v>
      </c>
      <c r="D321" s="94">
        <v>105230</v>
      </c>
      <c r="E321" s="94">
        <v>28865</v>
      </c>
      <c r="F321" s="95"/>
    </row>
    <row r="322" spans="1:6" x14ac:dyDescent="0.15">
      <c r="A322" s="35" t="s">
        <v>441</v>
      </c>
      <c r="B322" s="44">
        <v>337</v>
      </c>
      <c r="C322" s="36" t="s">
        <v>39</v>
      </c>
      <c r="D322" s="94">
        <v>286181</v>
      </c>
      <c r="E322" s="94">
        <v>76003</v>
      </c>
      <c r="F322" s="95"/>
    </row>
    <row r="323" spans="1:6" x14ac:dyDescent="0.15">
      <c r="A323" s="35" t="s">
        <v>441</v>
      </c>
      <c r="B323" s="44">
        <v>337</v>
      </c>
      <c r="C323" s="36" t="s">
        <v>41</v>
      </c>
      <c r="D323" s="94">
        <v>53021</v>
      </c>
      <c r="E323" s="94">
        <v>14081</v>
      </c>
      <c r="F323" s="95"/>
    </row>
    <row r="324" spans="1:6" x14ac:dyDescent="0.15">
      <c r="A324" s="35" t="s">
        <v>441</v>
      </c>
      <c r="B324" s="44">
        <v>337</v>
      </c>
      <c r="C324" s="36" t="s">
        <v>733</v>
      </c>
      <c r="D324" s="94">
        <v>288029</v>
      </c>
      <c r="E324" s="94">
        <v>83262</v>
      </c>
      <c r="F324" s="95"/>
    </row>
    <row r="325" spans="1:6" x14ac:dyDescent="0.15">
      <c r="A325" s="35" t="s">
        <v>96</v>
      </c>
      <c r="B325" s="44">
        <v>363</v>
      </c>
      <c r="C325" s="36" t="s">
        <v>190</v>
      </c>
      <c r="D325" s="94">
        <v>38448</v>
      </c>
      <c r="E325" s="94">
        <v>24180</v>
      </c>
      <c r="F325" s="95"/>
    </row>
    <row r="326" spans="1:6" x14ac:dyDescent="0.15">
      <c r="A326" s="35" t="s">
        <v>96</v>
      </c>
      <c r="B326" s="44">
        <v>363</v>
      </c>
      <c r="C326" s="36" t="s">
        <v>191</v>
      </c>
      <c r="D326" s="94">
        <v>9228</v>
      </c>
      <c r="E326" s="94">
        <v>5803</v>
      </c>
      <c r="F326" s="95"/>
    </row>
    <row r="327" spans="1:6" x14ac:dyDescent="0.15">
      <c r="A327" s="35" t="s">
        <v>756</v>
      </c>
      <c r="B327" s="44">
        <v>383</v>
      </c>
      <c r="C327" s="36" t="s">
        <v>103</v>
      </c>
      <c r="D327" s="94">
        <v>51480</v>
      </c>
      <c r="E327" s="94">
        <v>37537</v>
      </c>
      <c r="F327" s="95"/>
    </row>
    <row r="328" spans="1:6" x14ac:dyDescent="0.15">
      <c r="A328" s="35" t="s">
        <v>264</v>
      </c>
      <c r="B328" s="44">
        <v>471</v>
      </c>
      <c r="C328" s="36" t="s">
        <v>276</v>
      </c>
      <c r="D328" s="94">
        <v>9412857</v>
      </c>
      <c r="E328" s="94">
        <v>125976</v>
      </c>
      <c r="F328" s="95"/>
    </row>
    <row r="329" spans="1:6" x14ac:dyDescent="0.15">
      <c r="A329" s="35" t="s">
        <v>264</v>
      </c>
      <c r="B329" s="44">
        <v>471</v>
      </c>
      <c r="C329" s="36" t="s">
        <v>277</v>
      </c>
      <c r="D329" s="94">
        <v>4750000</v>
      </c>
      <c r="E329" s="94">
        <v>0</v>
      </c>
      <c r="F329" s="95"/>
    </row>
    <row r="330" spans="1:6" x14ac:dyDescent="0.15">
      <c r="A330" s="35" t="s">
        <v>258</v>
      </c>
      <c r="B330" s="44">
        <v>536</v>
      </c>
      <c r="C330" s="36" t="s">
        <v>353</v>
      </c>
      <c r="D330" s="94">
        <v>88173</v>
      </c>
      <c r="E330" s="94">
        <v>47306</v>
      </c>
      <c r="F330" s="95"/>
    </row>
    <row r="331" spans="1:6" x14ac:dyDescent="0.15">
      <c r="A331" s="35" t="s">
        <v>258</v>
      </c>
      <c r="B331" s="44">
        <v>607</v>
      </c>
      <c r="C331" s="36" t="s">
        <v>290</v>
      </c>
      <c r="D331" s="94">
        <v>0</v>
      </c>
      <c r="E331" s="94">
        <v>963315</v>
      </c>
      <c r="F331" s="95"/>
    </row>
    <row r="332" spans="1:6" x14ac:dyDescent="0.15">
      <c r="A332" s="35" t="s">
        <v>258</v>
      </c>
      <c r="B332" s="44">
        <v>607</v>
      </c>
      <c r="C332" s="36" t="s">
        <v>375</v>
      </c>
      <c r="D332" s="94">
        <v>0</v>
      </c>
      <c r="E332" s="94">
        <v>58801</v>
      </c>
      <c r="F332" s="95"/>
    </row>
    <row r="333" spans="1:6" x14ac:dyDescent="0.15">
      <c r="A333" s="35"/>
      <c r="B333" s="44"/>
      <c r="C333" s="36"/>
      <c r="D333" s="94"/>
      <c r="E333" s="94"/>
      <c r="F333" s="95"/>
    </row>
    <row r="334" spans="1:6" x14ac:dyDescent="0.15">
      <c r="A334" s="96" t="s">
        <v>447</v>
      </c>
      <c r="B334" s="60"/>
      <c r="C334" s="61"/>
      <c r="D334" s="59">
        <v>15409517</v>
      </c>
      <c r="E334" s="59">
        <v>1578617</v>
      </c>
      <c r="F334" s="59">
        <v>0</v>
      </c>
    </row>
    <row r="337" spans="1:12" ht="12.75" x14ac:dyDescent="0.2">
      <c r="A337" s="8" t="s">
        <v>448</v>
      </c>
      <c r="B337" s="79"/>
      <c r="C337" s="79"/>
      <c r="E337" s="6"/>
      <c r="F337" s="97"/>
      <c r="G337" s="97"/>
      <c r="L337" s="98"/>
    </row>
    <row r="338" spans="1:12" ht="12.75" x14ac:dyDescent="0.2">
      <c r="A338" s="1" t="s">
        <v>428</v>
      </c>
      <c r="B338" s="79"/>
      <c r="C338" s="79"/>
      <c r="E338" s="6"/>
      <c r="F338" s="97"/>
      <c r="G338" s="97"/>
      <c r="L338" s="98"/>
    </row>
    <row r="339" spans="1:12" ht="12.75" x14ac:dyDescent="0.2">
      <c r="A339" s="83" t="s">
        <v>770</v>
      </c>
      <c r="B339" s="6"/>
      <c r="C339" s="6"/>
      <c r="E339" s="6"/>
      <c r="F339" s="97"/>
      <c r="G339" s="97"/>
      <c r="L339" s="98"/>
    </row>
    <row r="340" spans="1:12" x14ac:dyDescent="0.15">
      <c r="A340" s="11"/>
      <c r="B340" s="11"/>
      <c r="C340" s="11"/>
      <c r="D340" s="11"/>
      <c r="E340" s="11"/>
      <c r="F340" s="99"/>
      <c r="G340" s="99"/>
      <c r="H340" s="11"/>
      <c r="I340" s="11"/>
      <c r="J340" s="11"/>
      <c r="K340" s="11"/>
      <c r="L340" s="98"/>
    </row>
    <row r="341" spans="1:12" ht="12.75" x14ac:dyDescent="0.2">
      <c r="A341" s="84"/>
      <c r="B341" s="85" t="s">
        <v>449</v>
      </c>
      <c r="C341" s="85"/>
      <c r="D341" s="85"/>
      <c r="E341" s="100"/>
      <c r="F341" s="85" t="s">
        <v>450</v>
      </c>
      <c r="G341" s="85" t="s">
        <v>451</v>
      </c>
      <c r="H341" s="85" t="s">
        <v>452</v>
      </c>
      <c r="I341" s="85" t="s">
        <v>14</v>
      </c>
      <c r="J341" s="85" t="s">
        <v>452</v>
      </c>
      <c r="K341" s="85" t="s">
        <v>453</v>
      </c>
      <c r="L341" s="85" t="s">
        <v>454</v>
      </c>
    </row>
    <row r="342" spans="1:12" ht="12.75" x14ac:dyDescent="0.2">
      <c r="A342" s="88" t="s">
        <v>455</v>
      </c>
      <c r="B342" s="89" t="s">
        <v>456</v>
      </c>
      <c r="C342" s="89" t="s">
        <v>457</v>
      </c>
      <c r="D342" s="89" t="s">
        <v>5</v>
      </c>
      <c r="E342" s="89" t="s">
        <v>7</v>
      </c>
      <c r="F342" s="89" t="s">
        <v>15</v>
      </c>
      <c r="G342" s="89" t="s">
        <v>458</v>
      </c>
      <c r="H342" s="89" t="s">
        <v>459</v>
      </c>
      <c r="I342" s="89" t="s">
        <v>460</v>
      </c>
      <c r="J342" s="89" t="s">
        <v>461</v>
      </c>
      <c r="K342" s="89" t="s">
        <v>462</v>
      </c>
      <c r="L342" s="89" t="s">
        <v>463</v>
      </c>
    </row>
    <row r="343" spans="1:12" ht="12.75" x14ac:dyDescent="0.2">
      <c r="A343" s="88" t="s">
        <v>435</v>
      </c>
      <c r="B343" s="89" t="s">
        <v>464</v>
      </c>
      <c r="C343" s="89" t="s">
        <v>465</v>
      </c>
      <c r="D343" s="89" t="s">
        <v>466</v>
      </c>
      <c r="E343" s="21"/>
      <c r="F343" s="89" t="s">
        <v>467</v>
      </c>
      <c r="G343" s="89" t="s">
        <v>468</v>
      </c>
      <c r="H343" s="89" t="s">
        <v>469</v>
      </c>
      <c r="I343" s="89" t="s">
        <v>470</v>
      </c>
      <c r="J343" s="89" t="s">
        <v>22</v>
      </c>
      <c r="K343" s="101" t="s">
        <v>22</v>
      </c>
      <c r="L343" s="101" t="s">
        <v>471</v>
      </c>
    </row>
    <row r="344" spans="1:12" ht="12.75" x14ac:dyDescent="0.2">
      <c r="A344" s="91"/>
      <c r="B344" s="92" t="s">
        <v>472</v>
      </c>
      <c r="C344" s="92"/>
      <c r="D344" s="92"/>
      <c r="E344" s="31"/>
      <c r="F344" s="102"/>
      <c r="G344" s="102"/>
      <c r="H344" s="92"/>
      <c r="I344" s="92" t="s">
        <v>35</v>
      </c>
      <c r="J344" s="92"/>
      <c r="K344" s="103"/>
      <c r="L344" s="103" t="s">
        <v>473</v>
      </c>
    </row>
    <row r="345" spans="1:12" x14ac:dyDescent="0.15">
      <c r="A345" s="11"/>
      <c r="B345" s="11"/>
      <c r="C345" s="11"/>
      <c r="D345" s="11"/>
      <c r="E345" s="11"/>
      <c r="F345" s="99"/>
      <c r="G345" s="99"/>
      <c r="H345" s="11"/>
      <c r="I345" s="11"/>
      <c r="J345" s="11"/>
      <c r="K345" s="11"/>
      <c r="L345" s="98"/>
    </row>
    <row r="346" spans="1:12" x14ac:dyDescent="0.15">
      <c r="A346" s="35" t="s">
        <v>771</v>
      </c>
      <c r="B346" s="35" t="s">
        <v>763</v>
      </c>
      <c r="C346" s="6" t="s">
        <v>764</v>
      </c>
      <c r="D346" s="44">
        <v>658</v>
      </c>
      <c r="E346" s="36" t="s">
        <v>752</v>
      </c>
      <c r="F346" s="104">
        <v>40634</v>
      </c>
      <c r="G346" s="36" t="s">
        <v>232</v>
      </c>
      <c r="H346" s="105">
        <v>50000</v>
      </c>
      <c r="I346" s="105">
        <v>50</v>
      </c>
      <c r="J346" s="105">
        <v>50</v>
      </c>
      <c r="K346" s="105"/>
      <c r="L346" s="98">
        <v>8.5000000000000006E-2</v>
      </c>
    </row>
    <row r="347" spans="1:12" x14ac:dyDescent="0.15">
      <c r="A347" s="35"/>
      <c r="B347" s="6"/>
      <c r="C347" s="6"/>
      <c r="D347" s="44"/>
      <c r="E347" s="36"/>
      <c r="F347" s="104"/>
      <c r="G347" s="36"/>
      <c r="H347" s="105"/>
      <c r="I347" s="105"/>
      <c r="J347" s="105"/>
      <c r="K347" s="105"/>
      <c r="L347" s="98"/>
    </row>
    <row r="348" spans="1:12" x14ac:dyDescent="0.15">
      <c r="A348" s="106" t="s">
        <v>447</v>
      </c>
      <c r="B348" s="61"/>
      <c r="C348" s="61"/>
      <c r="D348" s="61"/>
      <c r="E348" s="61"/>
      <c r="F348" s="107"/>
      <c r="G348" s="107"/>
      <c r="H348" s="59"/>
      <c r="I348" s="63">
        <v>50</v>
      </c>
      <c r="J348" s="63">
        <v>50</v>
      </c>
      <c r="K348" s="63">
        <v>0</v>
      </c>
      <c r="L348" s="59"/>
    </row>
    <row r="349" spans="1:12" x14ac:dyDescent="0.15">
      <c r="A349" s="108"/>
      <c r="B349" s="6"/>
      <c r="C349" s="6"/>
      <c r="E349" s="6"/>
      <c r="F349" s="97"/>
      <c r="G349" s="97"/>
      <c r="H349" s="66"/>
      <c r="I349" s="66"/>
      <c r="J349" s="66"/>
      <c r="K349" s="66"/>
      <c r="L349" s="98"/>
    </row>
    <row r="350" spans="1:12" x14ac:dyDescent="0.15">
      <c r="A350" s="109" t="s">
        <v>475</v>
      </c>
      <c r="B350" s="6"/>
      <c r="C350" s="6"/>
      <c r="E350" s="6"/>
      <c r="F350" s="97"/>
      <c r="G350" s="97"/>
      <c r="H350" s="81"/>
      <c r="I350" s="81"/>
      <c r="J350" s="81"/>
      <c r="K350" s="81"/>
      <c r="L350" s="98"/>
    </row>
    <row r="351" spans="1:12" x14ac:dyDescent="0.15">
      <c r="A351" s="72" t="s">
        <v>476</v>
      </c>
      <c r="B351" s="6"/>
      <c r="C351" s="6"/>
      <c r="E351" s="74"/>
      <c r="F351" s="110"/>
      <c r="G351" s="111"/>
      <c r="H351" s="81"/>
      <c r="I351" s="81"/>
      <c r="J351" s="81"/>
      <c r="K351" s="81"/>
      <c r="L351" s="98"/>
    </row>
    <row r="352" spans="1:12" x14ac:dyDescent="0.15">
      <c r="A352" s="72" t="s">
        <v>477</v>
      </c>
      <c r="B352" s="6"/>
      <c r="C352" s="6"/>
      <c r="E352" s="6"/>
      <c r="F352" s="97"/>
      <c r="G352" s="97"/>
      <c r="L352" s="98"/>
    </row>
    <row r="353" spans="1:12" x14ac:dyDescent="0.15">
      <c r="A353" s="112"/>
      <c r="B353" s="6"/>
      <c r="C353" s="6"/>
      <c r="E353" s="6"/>
      <c r="F353" s="97"/>
      <c r="G353" s="97"/>
      <c r="H353" s="81"/>
      <c r="I353" s="81"/>
      <c r="J353" s="81"/>
      <c r="K353" s="81"/>
      <c r="L353" s="98"/>
    </row>
    <row r="354" spans="1:12" x14ac:dyDescent="0.15">
      <c r="A354" s="112"/>
      <c r="B354" s="6"/>
      <c r="C354" s="6"/>
      <c r="E354" s="6"/>
      <c r="F354" s="97"/>
      <c r="G354" s="97"/>
      <c r="H354" s="81"/>
      <c r="I354" s="81"/>
      <c r="J354" s="81"/>
      <c r="K354" s="81"/>
      <c r="L354" s="98"/>
    </row>
    <row r="355" spans="1:12" ht="12.75" x14ac:dyDescent="0.2">
      <c r="A355" s="113"/>
      <c r="B355" s="113"/>
      <c r="C355" s="114"/>
      <c r="D355" s="114"/>
      <c r="E355" s="114"/>
      <c r="F355" s="114"/>
      <c r="G355" s="97"/>
      <c r="H355" s="81"/>
      <c r="I355" s="81"/>
      <c r="J355" s="81"/>
      <c r="K355" s="81"/>
      <c r="L355" s="98"/>
    </row>
    <row r="356" spans="1:12" x14ac:dyDescent="0.15">
      <c r="A356" s="115" t="s">
        <v>478</v>
      </c>
      <c r="B356" s="116"/>
      <c r="C356" s="116"/>
      <c r="D356" s="116"/>
      <c r="E356" s="116"/>
      <c r="F356" s="117"/>
    </row>
    <row r="357" spans="1:12" ht="52.5" x14ac:dyDescent="0.15">
      <c r="A357" s="118" t="s">
        <v>479</v>
      </c>
      <c r="B357" s="119" t="s">
        <v>480</v>
      </c>
      <c r="C357" s="119" t="s">
        <v>481</v>
      </c>
      <c r="D357" s="120" t="s">
        <v>482</v>
      </c>
      <c r="E357" s="119" t="s">
        <v>483</v>
      </c>
      <c r="F357" s="121" t="s">
        <v>484</v>
      </c>
    </row>
    <row r="358" spans="1:12" ht="146.25" x14ac:dyDescent="0.15">
      <c r="A358" s="122">
        <v>193</v>
      </c>
      <c r="B358" s="123" t="s">
        <v>37</v>
      </c>
      <c r="C358" s="123" t="s">
        <v>485</v>
      </c>
      <c r="D358" s="123" t="s">
        <v>486</v>
      </c>
      <c r="E358" s="124" t="s">
        <v>487</v>
      </c>
      <c r="F358" s="124" t="s">
        <v>488</v>
      </c>
    </row>
    <row r="359" spans="1:12" ht="146.25" x14ac:dyDescent="0.15">
      <c r="A359" s="125">
        <v>199</v>
      </c>
      <c r="B359" s="126" t="s">
        <v>42</v>
      </c>
      <c r="C359" s="126" t="s">
        <v>485</v>
      </c>
      <c r="D359" s="126" t="s">
        <v>486</v>
      </c>
      <c r="E359" s="127" t="s">
        <v>487</v>
      </c>
      <c r="F359" s="127" t="s">
        <v>489</v>
      </c>
    </row>
    <row r="360" spans="1:12" ht="213.75" x14ac:dyDescent="0.15">
      <c r="A360" s="122">
        <v>202</v>
      </c>
      <c r="B360" s="123" t="s">
        <v>45</v>
      </c>
      <c r="C360" s="123" t="s">
        <v>485</v>
      </c>
      <c r="D360" s="123" t="s">
        <v>486</v>
      </c>
      <c r="E360" s="124" t="s">
        <v>490</v>
      </c>
      <c r="F360" s="124" t="s">
        <v>491</v>
      </c>
    </row>
    <row r="361" spans="1:12" ht="56.25" x14ac:dyDescent="0.15">
      <c r="A361" s="125">
        <v>211</v>
      </c>
      <c r="B361" s="126" t="s">
        <v>50</v>
      </c>
      <c r="C361" s="126" t="s">
        <v>492</v>
      </c>
      <c r="D361" s="126" t="s">
        <v>486</v>
      </c>
      <c r="E361" s="126" t="s">
        <v>493</v>
      </c>
      <c r="F361" s="126" t="s">
        <v>494</v>
      </c>
    </row>
    <row r="362" spans="1:12" ht="67.5" x14ac:dyDescent="0.15">
      <c r="A362" s="122">
        <v>221</v>
      </c>
      <c r="B362" s="123" t="s">
        <v>55</v>
      </c>
      <c r="C362" s="123" t="s">
        <v>492</v>
      </c>
      <c r="D362" s="123" t="s">
        <v>495</v>
      </c>
      <c r="E362" s="126" t="s">
        <v>496</v>
      </c>
      <c r="F362" s="126" t="s">
        <v>497</v>
      </c>
    </row>
    <row r="363" spans="1:12" ht="45" x14ac:dyDescent="0.15">
      <c r="A363" s="125">
        <v>225</v>
      </c>
      <c r="B363" s="126" t="s">
        <v>63</v>
      </c>
      <c r="C363" s="126" t="s">
        <v>498</v>
      </c>
      <c r="D363" s="126" t="s">
        <v>499</v>
      </c>
      <c r="E363" s="126" t="s">
        <v>500</v>
      </c>
      <c r="F363" s="126" t="s">
        <v>501</v>
      </c>
    </row>
    <row r="364" spans="1:12" ht="22.5" x14ac:dyDescent="0.15">
      <c r="A364" s="122">
        <v>226</v>
      </c>
      <c r="B364" s="123" t="s">
        <v>502</v>
      </c>
      <c r="C364" s="123" t="s">
        <v>492</v>
      </c>
      <c r="D364" s="123" t="s">
        <v>486</v>
      </c>
      <c r="E364" s="123" t="s">
        <v>503</v>
      </c>
      <c r="F364" s="123" t="s">
        <v>504</v>
      </c>
    </row>
    <row r="365" spans="1:12" ht="22.5" x14ac:dyDescent="0.15">
      <c r="A365" s="125">
        <v>228</v>
      </c>
      <c r="B365" s="126" t="s">
        <v>68</v>
      </c>
      <c r="C365" s="126" t="s">
        <v>498</v>
      </c>
      <c r="D365" s="126" t="s">
        <v>499</v>
      </c>
      <c r="E365" s="126" t="s">
        <v>505</v>
      </c>
      <c r="F365" s="126" t="s">
        <v>505</v>
      </c>
    </row>
    <row r="366" spans="1:12" ht="45" x14ac:dyDescent="0.15">
      <c r="A366" s="122">
        <v>233</v>
      </c>
      <c r="B366" s="123" t="s">
        <v>506</v>
      </c>
      <c r="C366" s="123" t="s">
        <v>492</v>
      </c>
      <c r="D366" s="123" t="s">
        <v>507</v>
      </c>
      <c r="E366" s="126" t="s">
        <v>508</v>
      </c>
      <c r="F366" s="126" t="s">
        <v>509</v>
      </c>
    </row>
    <row r="367" spans="1:12" ht="67.5" x14ac:dyDescent="0.15">
      <c r="A367" s="125">
        <v>236</v>
      </c>
      <c r="B367" s="126" t="s">
        <v>70</v>
      </c>
      <c r="C367" s="126" t="s">
        <v>485</v>
      </c>
      <c r="D367" s="126" t="s">
        <v>499</v>
      </c>
      <c r="E367" s="126" t="s">
        <v>510</v>
      </c>
      <c r="F367" s="126" t="s">
        <v>511</v>
      </c>
    </row>
    <row r="368" spans="1:12" ht="33.75" x14ac:dyDescent="0.15">
      <c r="A368" s="122">
        <v>239</v>
      </c>
      <c r="B368" s="123" t="s">
        <v>75</v>
      </c>
      <c r="C368" s="123" t="s">
        <v>512</v>
      </c>
      <c r="D368" s="123" t="s">
        <v>486</v>
      </c>
      <c r="E368" s="123" t="s">
        <v>513</v>
      </c>
      <c r="F368" s="123" t="s">
        <v>513</v>
      </c>
    </row>
    <row r="369" spans="1:6" ht="33.75" x14ac:dyDescent="0.15">
      <c r="A369" s="125">
        <v>243</v>
      </c>
      <c r="B369" s="126" t="s">
        <v>514</v>
      </c>
      <c r="C369" s="126" t="s">
        <v>512</v>
      </c>
      <c r="D369" s="126" t="s">
        <v>486</v>
      </c>
      <c r="E369" s="126" t="s">
        <v>515</v>
      </c>
      <c r="F369" s="126" t="s">
        <v>515</v>
      </c>
    </row>
    <row r="370" spans="1:6" ht="101.25" x14ac:dyDescent="0.15">
      <c r="A370" s="122">
        <v>245</v>
      </c>
      <c r="B370" s="123" t="s">
        <v>78</v>
      </c>
      <c r="C370" s="123" t="s">
        <v>492</v>
      </c>
      <c r="D370" s="123" t="s">
        <v>495</v>
      </c>
      <c r="E370" s="126" t="s">
        <v>516</v>
      </c>
      <c r="F370" s="126" t="s">
        <v>517</v>
      </c>
    </row>
    <row r="371" spans="1:6" ht="112.5" x14ac:dyDescent="0.15">
      <c r="A371" s="125">
        <v>247</v>
      </c>
      <c r="B371" s="126" t="s">
        <v>83</v>
      </c>
      <c r="C371" s="126" t="s">
        <v>492</v>
      </c>
      <c r="D371" s="126" t="s">
        <v>495</v>
      </c>
      <c r="E371" s="126" t="s">
        <v>518</v>
      </c>
      <c r="F371" s="126" t="s">
        <v>519</v>
      </c>
    </row>
    <row r="372" spans="1:6" ht="33.75" x14ac:dyDescent="0.15">
      <c r="A372" s="122">
        <v>262</v>
      </c>
      <c r="B372" s="123" t="s">
        <v>88</v>
      </c>
      <c r="C372" s="123" t="s">
        <v>520</v>
      </c>
      <c r="D372" s="123" t="s">
        <v>486</v>
      </c>
      <c r="E372" s="123" t="s">
        <v>521</v>
      </c>
      <c r="F372" s="123" t="s">
        <v>521</v>
      </c>
    </row>
    <row r="373" spans="1:6" ht="78.75" x14ac:dyDescent="0.15">
      <c r="A373" s="125">
        <v>265</v>
      </c>
      <c r="B373" s="126" t="s">
        <v>522</v>
      </c>
      <c r="C373" s="126" t="s">
        <v>523</v>
      </c>
      <c r="D373" s="126" t="s">
        <v>495</v>
      </c>
      <c r="E373" s="126" t="s">
        <v>524</v>
      </c>
      <c r="F373" s="126" t="s">
        <v>525</v>
      </c>
    </row>
    <row r="374" spans="1:6" ht="22.5" x14ac:dyDescent="0.15">
      <c r="A374" s="122">
        <v>270</v>
      </c>
      <c r="B374" s="123" t="s">
        <v>95</v>
      </c>
      <c r="C374" s="123" t="s">
        <v>498</v>
      </c>
      <c r="D374" s="123" t="s">
        <v>499</v>
      </c>
      <c r="E374" s="123" t="s">
        <v>505</v>
      </c>
      <c r="F374" s="123" t="s">
        <v>505</v>
      </c>
    </row>
    <row r="375" spans="1:6" ht="112.5" x14ac:dyDescent="0.15">
      <c r="A375" s="125">
        <v>271</v>
      </c>
      <c r="B375" s="126" t="s">
        <v>97</v>
      </c>
      <c r="C375" s="126" t="s">
        <v>526</v>
      </c>
      <c r="D375" s="126" t="s">
        <v>495</v>
      </c>
      <c r="E375" s="126" t="s">
        <v>527</v>
      </c>
      <c r="F375" s="126" t="s">
        <v>528</v>
      </c>
    </row>
    <row r="376" spans="1:6" ht="33.75" x14ac:dyDescent="0.15">
      <c r="A376" s="122">
        <v>278</v>
      </c>
      <c r="B376" s="123" t="s">
        <v>529</v>
      </c>
      <c r="C376" s="123" t="s">
        <v>530</v>
      </c>
      <c r="D376" s="123" t="s">
        <v>486</v>
      </c>
      <c r="E376" s="123" t="s">
        <v>531</v>
      </c>
      <c r="F376" s="123" t="s">
        <v>531</v>
      </c>
    </row>
    <row r="377" spans="1:6" ht="33.75" x14ac:dyDescent="0.15">
      <c r="A377" s="125">
        <v>280</v>
      </c>
      <c r="B377" s="126" t="s">
        <v>532</v>
      </c>
      <c r="C377" s="126" t="s">
        <v>492</v>
      </c>
      <c r="D377" s="126" t="s">
        <v>533</v>
      </c>
      <c r="E377" s="126" t="s">
        <v>534</v>
      </c>
      <c r="F377" s="126" t="s">
        <v>535</v>
      </c>
    </row>
    <row r="378" spans="1:6" ht="101.25" x14ac:dyDescent="0.15">
      <c r="A378" s="122">
        <v>282</v>
      </c>
      <c r="B378" s="123" t="s">
        <v>102</v>
      </c>
      <c r="C378" s="123" t="s">
        <v>526</v>
      </c>
      <c r="D378" s="123" t="s">
        <v>495</v>
      </c>
      <c r="E378" s="126" t="s">
        <v>536</v>
      </c>
      <c r="F378" s="126" t="s">
        <v>537</v>
      </c>
    </row>
    <row r="379" spans="1:6" ht="78.75" x14ac:dyDescent="0.15">
      <c r="A379" s="125">
        <v>283</v>
      </c>
      <c r="B379" s="126" t="s">
        <v>108</v>
      </c>
      <c r="C379" s="126" t="s">
        <v>485</v>
      </c>
      <c r="D379" s="126" t="s">
        <v>499</v>
      </c>
      <c r="E379" s="126" t="s">
        <v>538</v>
      </c>
      <c r="F379" s="126" t="s">
        <v>539</v>
      </c>
    </row>
    <row r="380" spans="1:6" x14ac:dyDescent="0.15">
      <c r="A380" s="122">
        <v>290</v>
      </c>
      <c r="B380" s="123" t="s">
        <v>540</v>
      </c>
      <c r="C380" s="123" t="s">
        <v>526</v>
      </c>
      <c r="D380" s="123" t="s">
        <v>541</v>
      </c>
      <c r="E380" s="123"/>
      <c r="F380" s="123" t="s">
        <v>542</v>
      </c>
    </row>
    <row r="381" spans="1:6" ht="123.75" x14ac:dyDescent="0.15">
      <c r="A381" s="125">
        <v>294</v>
      </c>
      <c r="B381" s="126" t="s">
        <v>112</v>
      </c>
      <c r="C381" s="126" t="s">
        <v>492</v>
      </c>
      <c r="D381" s="126" t="s">
        <v>495</v>
      </c>
      <c r="E381" s="127" t="s">
        <v>543</v>
      </c>
      <c r="F381" s="127" t="s">
        <v>544</v>
      </c>
    </row>
    <row r="382" spans="1:6" ht="45" x14ac:dyDescent="0.15">
      <c r="A382" s="122">
        <v>295</v>
      </c>
      <c r="B382" s="123" t="s">
        <v>545</v>
      </c>
      <c r="C382" s="123" t="s">
        <v>526</v>
      </c>
      <c r="D382" s="123" t="s">
        <v>546</v>
      </c>
      <c r="E382" s="123" t="s">
        <v>547</v>
      </c>
      <c r="F382" s="123" t="s">
        <v>547</v>
      </c>
    </row>
    <row r="383" spans="1:6" x14ac:dyDescent="0.15">
      <c r="A383" s="125">
        <v>299</v>
      </c>
      <c r="B383" s="126" t="s">
        <v>548</v>
      </c>
      <c r="C383" s="126" t="s">
        <v>526</v>
      </c>
      <c r="D383" s="126" t="s">
        <v>541</v>
      </c>
      <c r="E383" s="126"/>
      <c r="F383" s="126" t="s">
        <v>542</v>
      </c>
    </row>
    <row r="384" spans="1:6" ht="56.25" x14ac:dyDescent="0.15">
      <c r="A384" s="122">
        <v>300</v>
      </c>
      <c r="B384" s="123" t="s">
        <v>117</v>
      </c>
      <c r="C384" s="123" t="s">
        <v>523</v>
      </c>
      <c r="D384" s="123" t="s">
        <v>499</v>
      </c>
      <c r="E384" s="123" t="s">
        <v>549</v>
      </c>
      <c r="F384" s="123" t="s">
        <v>550</v>
      </c>
    </row>
    <row r="385" spans="1:6" ht="45" x14ac:dyDescent="0.15">
      <c r="A385" s="125">
        <v>304</v>
      </c>
      <c r="B385" s="126" t="s">
        <v>551</v>
      </c>
      <c r="C385" s="126" t="s">
        <v>520</v>
      </c>
      <c r="D385" s="126" t="s">
        <v>552</v>
      </c>
      <c r="E385" s="126" t="s">
        <v>553</v>
      </c>
      <c r="F385" s="126" t="s">
        <v>554</v>
      </c>
    </row>
    <row r="386" spans="1:6" ht="45" x14ac:dyDescent="0.15">
      <c r="A386" s="125" t="s">
        <v>555</v>
      </c>
      <c r="B386" s="126" t="s">
        <v>556</v>
      </c>
      <c r="C386" s="126" t="s">
        <v>492</v>
      </c>
      <c r="D386" s="126" t="s">
        <v>557</v>
      </c>
      <c r="E386" s="126" t="s">
        <v>558</v>
      </c>
      <c r="F386" s="126" t="s">
        <v>559</v>
      </c>
    </row>
    <row r="387" spans="1:6" ht="56.25" x14ac:dyDescent="0.15">
      <c r="A387" s="122">
        <v>311</v>
      </c>
      <c r="B387" s="123" t="s">
        <v>560</v>
      </c>
      <c r="C387" s="123" t="s">
        <v>520</v>
      </c>
      <c r="D387" s="123" t="s">
        <v>561</v>
      </c>
      <c r="E387" s="123" t="s">
        <v>562</v>
      </c>
      <c r="F387" s="123" t="s">
        <v>563</v>
      </c>
    </row>
    <row r="388" spans="1:6" ht="33.75" x14ac:dyDescent="0.15">
      <c r="A388" s="125">
        <v>312</v>
      </c>
      <c r="B388" s="126" t="s">
        <v>564</v>
      </c>
      <c r="C388" s="126" t="s">
        <v>565</v>
      </c>
      <c r="D388" s="126" t="s">
        <v>486</v>
      </c>
      <c r="E388" s="126" t="s">
        <v>566</v>
      </c>
      <c r="F388" s="126" t="s">
        <v>566</v>
      </c>
    </row>
    <row r="389" spans="1:6" ht="135" x14ac:dyDescent="0.15">
      <c r="A389" s="122">
        <v>313</v>
      </c>
      <c r="B389" s="123" t="s">
        <v>567</v>
      </c>
      <c r="C389" s="123" t="s">
        <v>568</v>
      </c>
      <c r="D389" s="123" t="s">
        <v>569</v>
      </c>
      <c r="E389" s="126" t="s">
        <v>570</v>
      </c>
      <c r="F389" s="123" t="s">
        <v>571</v>
      </c>
    </row>
    <row r="390" spans="1:6" ht="33.75" x14ac:dyDescent="0.15">
      <c r="A390" s="125">
        <v>315</v>
      </c>
      <c r="B390" s="126" t="s">
        <v>572</v>
      </c>
      <c r="C390" s="126" t="s">
        <v>573</v>
      </c>
      <c r="D390" s="126" t="s">
        <v>574</v>
      </c>
      <c r="E390" s="126"/>
      <c r="F390" s="126" t="s">
        <v>542</v>
      </c>
    </row>
    <row r="391" spans="1:6" x14ac:dyDescent="0.15">
      <c r="A391" s="122">
        <v>316</v>
      </c>
      <c r="B391" s="123" t="s">
        <v>572</v>
      </c>
      <c r="C391" s="123" t="s">
        <v>526</v>
      </c>
      <c r="D391" s="123" t="s">
        <v>541</v>
      </c>
      <c r="E391" s="123"/>
      <c r="F391" s="123" t="s">
        <v>542</v>
      </c>
    </row>
    <row r="392" spans="1:6" ht="22.5" x14ac:dyDescent="0.15">
      <c r="A392" s="125">
        <v>319</v>
      </c>
      <c r="B392" s="126" t="s">
        <v>122</v>
      </c>
      <c r="C392" s="126" t="s">
        <v>498</v>
      </c>
      <c r="D392" s="126" t="s">
        <v>499</v>
      </c>
      <c r="E392" s="126" t="s">
        <v>505</v>
      </c>
      <c r="F392" s="126" t="s">
        <v>505</v>
      </c>
    </row>
    <row r="393" spans="1:6" ht="112.5" x14ac:dyDescent="0.15">
      <c r="A393" s="122">
        <v>322</v>
      </c>
      <c r="B393" s="123" t="s">
        <v>124</v>
      </c>
      <c r="C393" s="123" t="s">
        <v>526</v>
      </c>
      <c r="D393" s="123" t="s">
        <v>495</v>
      </c>
      <c r="E393" s="126" t="s">
        <v>575</v>
      </c>
      <c r="F393" s="126" t="s">
        <v>517</v>
      </c>
    </row>
    <row r="394" spans="1:6" ht="78.75" x14ac:dyDescent="0.15">
      <c r="A394" s="125">
        <v>323</v>
      </c>
      <c r="B394" s="126" t="s">
        <v>576</v>
      </c>
      <c r="C394" s="126" t="s">
        <v>565</v>
      </c>
      <c r="D394" s="126" t="s">
        <v>577</v>
      </c>
      <c r="E394" s="126" t="s">
        <v>578</v>
      </c>
      <c r="F394" s="126" t="s">
        <v>579</v>
      </c>
    </row>
    <row r="395" spans="1:6" ht="22.5" x14ac:dyDescent="0.15">
      <c r="A395" s="122">
        <v>330</v>
      </c>
      <c r="B395" s="123" t="s">
        <v>133</v>
      </c>
      <c r="C395" s="123" t="s">
        <v>523</v>
      </c>
      <c r="D395" s="123" t="s">
        <v>580</v>
      </c>
      <c r="E395" s="123" t="s">
        <v>581</v>
      </c>
      <c r="F395" s="123" t="s">
        <v>581</v>
      </c>
    </row>
    <row r="396" spans="1:6" ht="33.75" x14ac:dyDescent="0.15">
      <c r="A396" s="125">
        <v>331</v>
      </c>
      <c r="B396" s="126" t="s">
        <v>582</v>
      </c>
      <c r="C396" s="126" t="s">
        <v>573</v>
      </c>
      <c r="D396" s="126" t="s">
        <v>583</v>
      </c>
      <c r="E396" s="126" t="s">
        <v>584</v>
      </c>
      <c r="F396" s="126" t="s">
        <v>585</v>
      </c>
    </row>
    <row r="397" spans="1:6" ht="45" x14ac:dyDescent="0.15">
      <c r="A397" s="125">
        <v>332</v>
      </c>
      <c r="B397" s="126" t="s">
        <v>582</v>
      </c>
      <c r="C397" s="126" t="s">
        <v>586</v>
      </c>
      <c r="D397" s="126" t="s">
        <v>587</v>
      </c>
      <c r="E397" s="126" t="s">
        <v>588</v>
      </c>
      <c r="F397" s="126" t="s">
        <v>589</v>
      </c>
    </row>
    <row r="398" spans="1:6" ht="45" x14ac:dyDescent="0.15">
      <c r="A398" s="122" t="s">
        <v>590</v>
      </c>
      <c r="B398" s="123" t="s">
        <v>591</v>
      </c>
      <c r="C398" s="123" t="s">
        <v>492</v>
      </c>
      <c r="D398" s="123" t="s">
        <v>557</v>
      </c>
      <c r="E398" s="123" t="s">
        <v>558</v>
      </c>
      <c r="F398" s="123" t="s">
        <v>559</v>
      </c>
    </row>
    <row r="399" spans="1:6" ht="22.5" x14ac:dyDescent="0.15">
      <c r="A399" s="125" t="s">
        <v>592</v>
      </c>
      <c r="B399" s="126" t="s">
        <v>137</v>
      </c>
      <c r="C399" s="126" t="s">
        <v>593</v>
      </c>
      <c r="D399" s="126" t="s">
        <v>499</v>
      </c>
      <c r="E399" s="126" t="s">
        <v>594</v>
      </c>
      <c r="F399" s="126" t="s">
        <v>594</v>
      </c>
    </row>
    <row r="400" spans="1:6" ht="33.75" x14ac:dyDescent="0.15">
      <c r="A400" s="122">
        <v>338</v>
      </c>
      <c r="B400" s="123" t="s">
        <v>595</v>
      </c>
      <c r="C400" s="123" t="s">
        <v>520</v>
      </c>
      <c r="D400" s="123" t="s">
        <v>486</v>
      </c>
      <c r="E400" s="126" t="s">
        <v>596</v>
      </c>
      <c r="F400" s="126" t="s">
        <v>596</v>
      </c>
    </row>
    <row r="401" spans="1:6" ht="67.5" x14ac:dyDescent="0.15">
      <c r="A401" s="125">
        <v>341</v>
      </c>
      <c r="B401" s="126" t="s">
        <v>148</v>
      </c>
      <c r="C401" s="126" t="s">
        <v>498</v>
      </c>
      <c r="D401" s="126" t="s">
        <v>486</v>
      </c>
      <c r="E401" s="126" t="s">
        <v>597</v>
      </c>
      <c r="F401" s="126" t="s">
        <v>597</v>
      </c>
    </row>
    <row r="402" spans="1:6" ht="45" x14ac:dyDescent="0.15">
      <c r="A402" s="122">
        <v>342</v>
      </c>
      <c r="B402" s="123" t="s">
        <v>598</v>
      </c>
      <c r="C402" s="123" t="s">
        <v>526</v>
      </c>
      <c r="D402" s="123" t="s">
        <v>599</v>
      </c>
      <c r="E402" s="126" t="s">
        <v>547</v>
      </c>
      <c r="F402" s="123" t="s">
        <v>547</v>
      </c>
    </row>
    <row r="403" spans="1:6" ht="56.25" x14ac:dyDescent="0.15">
      <c r="A403" s="125">
        <v>346</v>
      </c>
      <c r="B403" s="126" t="s">
        <v>600</v>
      </c>
      <c r="C403" s="126" t="s">
        <v>520</v>
      </c>
      <c r="D403" s="126" t="s">
        <v>561</v>
      </c>
      <c r="E403" s="126" t="s">
        <v>601</v>
      </c>
      <c r="F403" s="126" t="s">
        <v>563</v>
      </c>
    </row>
    <row r="404" spans="1:6" ht="56.25" x14ac:dyDescent="0.15">
      <c r="A404" s="122" t="s">
        <v>602</v>
      </c>
      <c r="B404" s="123" t="s">
        <v>152</v>
      </c>
      <c r="C404" s="123" t="s">
        <v>526</v>
      </c>
      <c r="D404" s="126" t="s">
        <v>495</v>
      </c>
      <c r="E404" s="126" t="s">
        <v>603</v>
      </c>
      <c r="F404" s="126" t="s">
        <v>603</v>
      </c>
    </row>
    <row r="405" spans="1:6" ht="56.25" x14ac:dyDescent="0.15">
      <c r="A405" s="125">
        <v>354</v>
      </c>
      <c r="B405" s="126" t="s">
        <v>604</v>
      </c>
      <c r="C405" s="126" t="s">
        <v>573</v>
      </c>
      <c r="D405" s="126" t="s">
        <v>605</v>
      </c>
      <c r="E405" s="126" t="s">
        <v>606</v>
      </c>
      <c r="F405" s="126" t="s">
        <v>606</v>
      </c>
    </row>
    <row r="406" spans="1:6" ht="33.75" x14ac:dyDescent="0.15">
      <c r="A406" s="122">
        <v>361</v>
      </c>
      <c r="B406" s="123" t="s">
        <v>607</v>
      </c>
      <c r="C406" s="123" t="s">
        <v>565</v>
      </c>
      <c r="D406" s="123" t="s">
        <v>486</v>
      </c>
      <c r="E406" s="123" t="s">
        <v>566</v>
      </c>
      <c r="F406" s="123" t="s">
        <v>566</v>
      </c>
    </row>
    <row r="407" spans="1:6" ht="33.75" x14ac:dyDescent="0.15">
      <c r="A407" s="125">
        <v>362</v>
      </c>
      <c r="B407" s="126" t="s">
        <v>608</v>
      </c>
      <c r="C407" s="126" t="s">
        <v>492</v>
      </c>
      <c r="D407" s="126" t="s">
        <v>486</v>
      </c>
      <c r="E407" s="126" t="s">
        <v>531</v>
      </c>
      <c r="F407" s="126" t="s">
        <v>531</v>
      </c>
    </row>
    <row r="408" spans="1:6" ht="45" x14ac:dyDescent="0.15">
      <c r="A408" s="122">
        <v>363</v>
      </c>
      <c r="B408" s="123" t="s">
        <v>189</v>
      </c>
      <c r="C408" s="123" t="s">
        <v>526</v>
      </c>
      <c r="D408" s="123" t="s">
        <v>609</v>
      </c>
      <c r="E408" s="126" t="s">
        <v>610</v>
      </c>
      <c r="F408" s="126" t="s">
        <v>610</v>
      </c>
    </row>
    <row r="409" spans="1:6" ht="101.25" x14ac:dyDescent="0.15">
      <c r="A409" s="125" t="s">
        <v>611</v>
      </c>
      <c r="B409" s="126" t="s">
        <v>160</v>
      </c>
      <c r="C409" s="126" t="s">
        <v>526</v>
      </c>
      <c r="D409" s="126" t="s">
        <v>495</v>
      </c>
      <c r="E409" s="126" t="s">
        <v>612</v>
      </c>
      <c r="F409" s="126" t="s">
        <v>517</v>
      </c>
    </row>
    <row r="410" spans="1:6" ht="33.75" x14ac:dyDescent="0.15">
      <c r="A410" s="122">
        <v>365</v>
      </c>
      <c r="B410" s="123" t="s">
        <v>613</v>
      </c>
      <c r="C410" s="123" t="s">
        <v>565</v>
      </c>
      <c r="D410" s="123" t="s">
        <v>614</v>
      </c>
      <c r="E410" s="126" t="s">
        <v>615</v>
      </c>
      <c r="F410" s="126" t="s">
        <v>615</v>
      </c>
    </row>
    <row r="411" spans="1:6" ht="22.5" x14ac:dyDescent="0.15">
      <c r="A411" s="125">
        <v>367</v>
      </c>
      <c r="B411" s="126" t="s">
        <v>193</v>
      </c>
      <c r="C411" s="126" t="s">
        <v>498</v>
      </c>
      <c r="D411" s="126" t="s">
        <v>499</v>
      </c>
      <c r="E411" s="126" t="s">
        <v>505</v>
      </c>
      <c r="F411" s="126" t="s">
        <v>505</v>
      </c>
    </row>
    <row r="412" spans="1:6" ht="56.25" x14ac:dyDescent="0.15">
      <c r="A412" s="122">
        <v>368</v>
      </c>
      <c r="B412" s="123" t="s">
        <v>616</v>
      </c>
      <c r="C412" s="123" t="s">
        <v>520</v>
      </c>
      <c r="D412" s="123" t="s">
        <v>617</v>
      </c>
      <c r="E412" s="126" t="s">
        <v>618</v>
      </c>
      <c r="F412" s="126" t="s">
        <v>619</v>
      </c>
    </row>
    <row r="413" spans="1:6" ht="45" x14ac:dyDescent="0.15">
      <c r="A413" s="125">
        <v>369</v>
      </c>
      <c r="B413" s="126" t="s">
        <v>620</v>
      </c>
      <c r="C413" s="126" t="s">
        <v>565</v>
      </c>
      <c r="D413" s="126" t="s">
        <v>546</v>
      </c>
      <c r="E413" s="126" t="s">
        <v>547</v>
      </c>
      <c r="F413" s="126" t="s">
        <v>547</v>
      </c>
    </row>
    <row r="414" spans="1:6" ht="56.25" x14ac:dyDescent="0.15">
      <c r="A414" s="125">
        <v>373</v>
      </c>
      <c r="B414" s="126" t="s">
        <v>621</v>
      </c>
      <c r="C414" s="126" t="s">
        <v>523</v>
      </c>
      <c r="D414" s="126" t="s">
        <v>622</v>
      </c>
      <c r="E414" s="126" t="s">
        <v>623</v>
      </c>
      <c r="F414" s="126" t="s">
        <v>624</v>
      </c>
    </row>
    <row r="415" spans="1:6" x14ac:dyDescent="0.15">
      <c r="A415" s="125">
        <v>379</v>
      </c>
      <c r="B415" s="126" t="s">
        <v>625</v>
      </c>
      <c r="C415" s="126" t="s">
        <v>526</v>
      </c>
      <c r="D415" s="126" t="s">
        <v>626</v>
      </c>
      <c r="E415" s="126"/>
      <c r="F415" s="126" t="s">
        <v>627</v>
      </c>
    </row>
    <row r="416" spans="1:6" ht="78.75" x14ac:dyDescent="0.15">
      <c r="A416" s="125" t="s">
        <v>628</v>
      </c>
      <c r="B416" s="126" t="s">
        <v>141</v>
      </c>
      <c r="C416" s="126" t="s">
        <v>593</v>
      </c>
      <c r="D416" s="126" t="s">
        <v>495</v>
      </c>
      <c r="E416" s="126" t="s">
        <v>629</v>
      </c>
      <c r="F416" s="126" t="s">
        <v>629</v>
      </c>
    </row>
    <row r="417" spans="1:6" ht="123.75" x14ac:dyDescent="0.15">
      <c r="A417" s="125" t="s">
        <v>630</v>
      </c>
      <c r="B417" s="126" t="s">
        <v>169</v>
      </c>
      <c r="C417" s="126" t="s">
        <v>526</v>
      </c>
      <c r="D417" s="126" t="s">
        <v>499</v>
      </c>
      <c r="E417" s="126" t="s">
        <v>631</v>
      </c>
      <c r="F417" s="126" t="s">
        <v>603</v>
      </c>
    </row>
    <row r="418" spans="1:6" ht="78.75" x14ac:dyDescent="0.15">
      <c r="A418" s="125">
        <v>383</v>
      </c>
      <c r="B418" s="126" t="s">
        <v>632</v>
      </c>
      <c r="C418" s="126" t="s">
        <v>586</v>
      </c>
      <c r="D418" s="126" t="s">
        <v>495</v>
      </c>
      <c r="E418" s="126" t="s">
        <v>633</v>
      </c>
      <c r="F418" s="126" t="s">
        <v>634</v>
      </c>
    </row>
    <row r="419" spans="1:6" ht="112.5" x14ac:dyDescent="0.15">
      <c r="A419" s="125">
        <v>392</v>
      </c>
      <c r="B419" s="126" t="s">
        <v>200</v>
      </c>
      <c r="C419" s="126" t="s">
        <v>485</v>
      </c>
      <c r="D419" s="126" t="s">
        <v>495</v>
      </c>
      <c r="E419" s="126" t="s">
        <v>635</v>
      </c>
      <c r="F419" s="126" t="s">
        <v>636</v>
      </c>
    </row>
    <row r="420" spans="1:6" ht="45" x14ac:dyDescent="0.15">
      <c r="A420" s="125">
        <v>393</v>
      </c>
      <c r="B420" s="126" t="s">
        <v>637</v>
      </c>
      <c r="C420" s="126" t="s">
        <v>526</v>
      </c>
      <c r="D420" s="126" t="s">
        <v>599</v>
      </c>
      <c r="E420" s="126" t="s">
        <v>547</v>
      </c>
      <c r="F420" s="126" t="s">
        <v>547</v>
      </c>
    </row>
    <row r="421" spans="1:6" ht="22.5" x14ac:dyDescent="0.15">
      <c r="A421" s="125">
        <v>396</v>
      </c>
      <c r="B421" s="126" t="s">
        <v>638</v>
      </c>
      <c r="C421" s="126" t="s">
        <v>565</v>
      </c>
      <c r="D421" s="126" t="s">
        <v>639</v>
      </c>
      <c r="E421" s="126" t="s">
        <v>640</v>
      </c>
      <c r="F421" s="126" t="s">
        <v>640</v>
      </c>
    </row>
    <row r="422" spans="1:6" ht="112.5" x14ac:dyDescent="0.15">
      <c r="A422" s="125" t="s">
        <v>641</v>
      </c>
      <c r="B422" s="126" t="s">
        <v>179</v>
      </c>
      <c r="C422" s="126" t="s">
        <v>526</v>
      </c>
      <c r="D422" s="126" t="s">
        <v>499</v>
      </c>
      <c r="E422" s="126" t="s">
        <v>642</v>
      </c>
      <c r="F422" s="126" t="s">
        <v>603</v>
      </c>
    </row>
    <row r="423" spans="1:6" ht="67.5" x14ac:dyDescent="0.15">
      <c r="A423" s="125">
        <v>405</v>
      </c>
      <c r="B423" s="128">
        <v>38393</v>
      </c>
      <c r="C423" s="126" t="s">
        <v>526</v>
      </c>
      <c r="D423" s="126" t="s">
        <v>486</v>
      </c>
      <c r="E423" s="126" t="s">
        <v>643</v>
      </c>
      <c r="F423" s="126" t="s">
        <v>643</v>
      </c>
    </row>
    <row r="424" spans="1:6" ht="45" x14ac:dyDescent="0.15">
      <c r="A424" s="122">
        <v>410</v>
      </c>
      <c r="B424" s="129">
        <v>38454</v>
      </c>
      <c r="C424" s="130" t="s">
        <v>526</v>
      </c>
      <c r="D424" s="130" t="s">
        <v>599</v>
      </c>
      <c r="E424" s="130" t="s">
        <v>547</v>
      </c>
      <c r="F424" s="130" t="s">
        <v>547</v>
      </c>
    </row>
    <row r="425" spans="1:6" ht="45" x14ac:dyDescent="0.15">
      <c r="A425" s="125">
        <v>412</v>
      </c>
      <c r="B425" s="128">
        <v>38470</v>
      </c>
      <c r="C425" s="126" t="s">
        <v>520</v>
      </c>
      <c r="D425" s="126" t="s">
        <v>644</v>
      </c>
      <c r="E425" s="126" t="s">
        <v>645</v>
      </c>
      <c r="F425" s="126" t="s">
        <v>645</v>
      </c>
    </row>
    <row r="426" spans="1:6" ht="22.5" x14ac:dyDescent="0.15">
      <c r="A426" s="125">
        <v>414</v>
      </c>
      <c r="B426" s="128">
        <v>38498</v>
      </c>
      <c r="C426" s="126" t="s">
        <v>565</v>
      </c>
      <c r="D426" s="126" t="s">
        <v>646</v>
      </c>
      <c r="E426" s="126" t="s">
        <v>647</v>
      </c>
      <c r="F426" s="126" t="s">
        <v>647</v>
      </c>
    </row>
    <row r="427" spans="1:6" ht="22.5" x14ac:dyDescent="0.15">
      <c r="A427" s="125">
        <v>420</v>
      </c>
      <c r="B427" s="128">
        <v>38526</v>
      </c>
      <c r="C427" s="126" t="s">
        <v>498</v>
      </c>
      <c r="D427" s="126" t="s">
        <v>486</v>
      </c>
      <c r="E427" s="126" t="s">
        <v>505</v>
      </c>
      <c r="F427" s="126" t="s">
        <v>505</v>
      </c>
    </row>
    <row r="428" spans="1:6" ht="45" x14ac:dyDescent="0.15">
      <c r="A428" s="125">
        <v>424</v>
      </c>
      <c r="B428" s="128">
        <v>38553</v>
      </c>
      <c r="C428" s="128" t="s">
        <v>492</v>
      </c>
      <c r="D428" s="123" t="s">
        <v>557</v>
      </c>
      <c r="E428" s="123" t="s">
        <v>558</v>
      </c>
      <c r="F428" s="123" t="s">
        <v>559</v>
      </c>
    </row>
    <row r="429" spans="1:6" ht="22.5" x14ac:dyDescent="0.15">
      <c r="A429" s="125" t="s">
        <v>648</v>
      </c>
      <c r="B429" s="128">
        <v>38559</v>
      </c>
      <c r="C429" s="126" t="s">
        <v>593</v>
      </c>
      <c r="D429" s="126" t="s">
        <v>499</v>
      </c>
      <c r="E429" s="126" t="s">
        <v>649</v>
      </c>
      <c r="F429" s="126" t="s">
        <v>649</v>
      </c>
    </row>
    <row r="430" spans="1:6" ht="33.75" x14ac:dyDescent="0.15">
      <c r="A430" s="125">
        <v>430</v>
      </c>
      <c r="B430" s="128">
        <v>38576</v>
      </c>
      <c r="C430" s="128" t="s">
        <v>492</v>
      </c>
      <c r="D430" s="126" t="s">
        <v>650</v>
      </c>
      <c r="E430" s="126" t="s">
        <v>651</v>
      </c>
      <c r="F430" s="126" t="s">
        <v>559</v>
      </c>
    </row>
    <row r="431" spans="1:6" ht="78.75" x14ac:dyDescent="0.15">
      <c r="A431" s="125">
        <v>436</v>
      </c>
      <c r="B431" s="128">
        <v>38638</v>
      </c>
      <c r="C431" s="126" t="s">
        <v>565</v>
      </c>
      <c r="D431" s="126" t="s">
        <v>577</v>
      </c>
      <c r="E431" s="126" t="s">
        <v>578</v>
      </c>
      <c r="F431" s="126" t="s">
        <v>579</v>
      </c>
    </row>
    <row r="432" spans="1:6" ht="90" x14ac:dyDescent="0.15">
      <c r="A432" s="125" t="s">
        <v>652</v>
      </c>
      <c r="B432" s="128">
        <v>38649</v>
      </c>
      <c r="C432" s="126" t="s">
        <v>526</v>
      </c>
      <c r="D432" s="126" t="s">
        <v>499</v>
      </c>
      <c r="E432" s="126" t="s">
        <v>653</v>
      </c>
      <c r="F432" s="126" t="s">
        <v>603</v>
      </c>
    </row>
    <row r="433" spans="1:6" ht="45" x14ac:dyDescent="0.15">
      <c r="A433" s="125">
        <v>441</v>
      </c>
      <c r="B433" s="128">
        <v>38673</v>
      </c>
      <c r="C433" s="126" t="s">
        <v>565</v>
      </c>
      <c r="D433" s="130" t="s">
        <v>599</v>
      </c>
      <c r="E433" s="130" t="s">
        <v>547</v>
      </c>
      <c r="F433" s="130" t="s">
        <v>547</v>
      </c>
    </row>
    <row r="434" spans="1:6" ht="22.5" x14ac:dyDescent="0.15">
      <c r="A434" s="125">
        <v>442</v>
      </c>
      <c r="B434" s="128">
        <v>38677</v>
      </c>
      <c r="C434" s="126" t="s">
        <v>520</v>
      </c>
      <c r="D434" s="126" t="s">
        <v>654</v>
      </c>
      <c r="E434" s="126" t="s">
        <v>655</v>
      </c>
      <c r="F434" s="126" t="s">
        <v>655</v>
      </c>
    </row>
    <row r="435" spans="1:6" ht="409.5" x14ac:dyDescent="0.15">
      <c r="A435" s="125">
        <v>449</v>
      </c>
      <c r="B435" s="128">
        <v>38716</v>
      </c>
      <c r="C435" s="126" t="s">
        <v>485</v>
      </c>
      <c r="D435" s="126" t="s">
        <v>495</v>
      </c>
      <c r="E435" s="131" t="s">
        <v>656</v>
      </c>
      <c r="F435" s="126" t="s">
        <v>657</v>
      </c>
    </row>
    <row r="436" spans="1:6" ht="56.25" x14ac:dyDescent="0.15">
      <c r="A436" s="125" t="s">
        <v>658</v>
      </c>
      <c r="B436" s="128">
        <v>38734</v>
      </c>
      <c r="C436" s="126" t="s">
        <v>520</v>
      </c>
      <c r="D436" s="126" t="s">
        <v>561</v>
      </c>
      <c r="E436" s="126" t="s">
        <v>601</v>
      </c>
      <c r="F436" s="126" t="s">
        <v>563</v>
      </c>
    </row>
    <row r="437" spans="1:6" ht="22.5" x14ac:dyDescent="0.15">
      <c r="A437" s="125">
        <v>455</v>
      </c>
      <c r="B437" s="128">
        <v>38769</v>
      </c>
      <c r="C437" s="126" t="s">
        <v>659</v>
      </c>
      <c r="D437" s="126" t="s">
        <v>660</v>
      </c>
      <c r="E437" s="126" t="s">
        <v>661</v>
      </c>
      <c r="F437" s="126" t="s">
        <v>661</v>
      </c>
    </row>
    <row r="438" spans="1:6" ht="45" x14ac:dyDescent="0.15">
      <c r="A438" s="125">
        <v>458</v>
      </c>
      <c r="B438" s="128">
        <v>38792</v>
      </c>
      <c r="C438" s="130" t="s">
        <v>662</v>
      </c>
      <c r="D438" s="126" t="s">
        <v>599</v>
      </c>
      <c r="E438" s="130" t="s">
        <v>547</v>
      </c>
      <c r="F438" s="130" t="s">
        <v>547</v>
      </c>
    </row>
    <row r="439" spans="1:6" ht="22.5" x14ac:dyDescent="0.15">
      <c r="A439" s="125">
        <v>460</v>
      </c>
      <c r="B439" s="128">
        <v>38812</v>
      </c>
      <c r="C439" s="126" t="s">
        <v>498</v>
      </c>
      <c r="D439" s="126" t="s">
        <v>499</v>
      </c>
      <c r="E439" s="126" t="s">
        <v>594</v>
      </c>
      <c r="F439" s="126" t="s">
        <v>594</v>
      </c>
    </row>
    <row r="440" spans="1:6" ht="157.5" x14ac:dyDescent="0.15">
      <c r="A440" s="125">
        <v>462</v>
      </c>
      <c r="B440" s="128">
        <v>38818</v>
      </c>
      <c r="C440" s="126" t="s">
        <v>520</v>
      </c>
      <c r="D440" s="126" t="s">
        <v>663</v>
      </c>
      <c r="E440" s="126" t="s">
        <v>664</v>
      </c>
      <c r="F440" s="126" t="s">
        <v>665</v>
      </c>
    </row>
    <row r="441" spans="1:6" ht="22.5" x14ac:dyDescent="0.15">
      <c r="A441" s="125">
        <v>471</v>
      </c>
      <c r="B441" s="128">
        <v>38960</v>
      </c>
      <c r="C441" s="126" t="s">
        <v>520</v>
      </c>
      <c r="D441" s="126" t="s">
        <v>666</v>
      </c>
      <c r="E441" s="126" t="s">
        <v>667</v>
      </c>
      <c r="F441" s="126" t="s">
        <v>667</v>
      </c>
    </row>
    <row r="442" spans="1:6" ht="45" x14ac:dyDescent="0.15">
      <c r="A442" s="125">
        <v>472</v>
      </c>
      <c r="B442" s="128">
        <v>38973</v>
      </c>
      <c r="C442" s="126" t="s">
        <v>593</v>
      </c>
      <c r="D442" s="123" t="s">
        <v>546</v>
      </c>
      <c r="E442" s="123" t="s">
        <v>547</v>
      </c>
      <c r="F442" s="123" t="s">
        <v>547</v>
      </c>
    </row>
    <row r="443" spans="1:6" x14ac:dyDescent="0.15">
      <c r="A443" s="125">
        <v>473</v>
      </c>
      <c r="B443" s="128">
        <v>38986</v>
      </c>
      <c r="C443" s="126" t="s">
        <v>520</v>
      </c>
      <c r="D443" s="126" t="s">
        <v>668</v>
      </c>
      <c r="E443" s="126" t="s">
        <v>669</v>
      </c>
      <c r="F443" s="126" t="s">
        <v>669</v>
      </c>
    </row>
    <row r="444" spans="1:6" ht="56.25" x14ac:dyDescent="0.15">
      <c r="A444" s="125">
        <v>486</v>
      </c>
      <c r="B444" s="128" t="s">
        <v>283</v>
      </c>
      <c r="C444" s="126" t="s">
        <v>593</v>
      </c>
      <c r="D444" s="126" t="s">
        <v>499</v>
      </c>
      <c r="E444" s="126" t="s">
        <v>670</v>
      </c>
      <c r="F444" s="126" t="s">
        <v>670</v>
      </c>
    </row>
    <row r="445" spans="1:6" ht="90" x14ac:dyDescent="0.15">
      <c r="A445" s="125" t="s">
        <v>671</v>
      </c>
      <c r="B445" s="128" t="s">
        <v>248</v>
      </c>
      <c r="C445" s="126" t="s">
        <v>526</v>
      </c>
      <c r="D445" s="126" t="s">
        <v>499</v>
      </c>
      <c r="E445" s="126" t="s">
        <v>653</v>
      </c>
      <c r="F445" s="126" t="s">
        <v>603</v>
      </c>
    </row>
    <row r="446" spans="1:6" ht="56.25" x14ac:dyDescent="0.15">
      <c r="A446" s="125" t="s">
        <v>672</v>
      </c>
      <c r="B446" s="128" t="s">
        <v>289</v>
      </c>
      <c r="C446" s="126" t="s">
        <v>520</v>
      </c>
      <c r="D446" s="126" t="s">
        <v>617</v>
      </c>
      <c r="E446" s="126" t="s">
        <v>618</v>
      </c>
      <c r="F446" s="126" t="s">
        <v>619</v>
      </c>
    </row>
    <row r="447" spans="1:6" ht="22.5" x14ac:dyDescent="0.15">
      <c r="A447" s="125" t="s">
        <v>673</v>
      </c>
      <c r="B447" s="128" t="s">
        <v>296</v>
      </c>
      <c r="C447" s="126" t="s">
        <v>498</v>
      </c>
      <c r="D447" s="126" t="s">
        <v>499</v>
      </c>
      <c r="E447" s="126" t="s">
        <v>594</v>
      </c>
      <c r="F447" s="126" t="s">
        <v>594</v>
      </c>
    </row>
    <row r="448" spans="1:6" ht="101.25" x14ac:dyDescent="0.15">
      <c r="A448" s="125">
        <v>496</v>
      </c>
      <c r="B448" s="128" t="s">
        <v>325</v>
      </c>
      <c r="C448" s="126" t="s">
        <v>520</v>
      </c>
      <c r="D448" s="126" t="s">
        <v>674</v>
      </c>
      <c r="E448" s="126" t="s">
        <v>675</v>
      </c>
      <c r="F448" s="126" t="s">
        <v>676</v>
      </c>
    </row>
    <row r="449" spans="1:6" ht="56.25" x14ac:dyDescent="0.15">
      <c r="A449" s="125" t="s">
        <v>677</v>
      </c>
      <c r="B449" s="128" t="s">
        <v>678</v>
      </c>
      <c r="C449" s="126" t="s">
        <v>520</v>
      </c>
      <c r="D449" s="126" t="s">
        <v>679</v>
      </c>
      <c r="E449" s="126" t="s">
        <v>562</v>
      </c>
      <c r="F449" s="126" t="s">
        <v>563</v>
      </c>
    </row>
    <row r="450" spans="1:6" ht="56.25" x14ac:dyDescent="0.15">
      <c r="A450" s="125">
        <v>501</v>
      </c>
      <c r="B450" s="128" t="s">
        <v>329</v>
      </c>
      <c r="C450" s="126" t="s">
        <v>485</v>
      </c>
      <c r="D450" s="126" t="s">
        <v>495</v>
      </c>
      <c r="E450" s="126" t="s">
        <v>680</v>
      </c>
      <c r="F450" s="126" t="s">
        <v>657</v>
      </c>
    </row>
    <row r="451" spans="1:6" ht="56.25" x14ac:dyDescent="0.15">
      <c r="A451" s="125" t="s">
        <v>681</v>
      </c>
      <c r="B451" s="128" t="s">
        <v>678</v>
      </c>
      <c r="C451" s="126" t="s">
        <v>520</v>
      </c>
      <c r="D451" s="126" t="s">
        <v>617</v>
      </c>
      <c r="E451" s="126" t="s">
        <v>618</v>
      </c>
      <c r="F451" s="126" t="s">
        <v>619</v>
      </c>
    </row>
    <row r="452" spans="1:6" ht="22.5" x14ac:dyDescent="0.15">
      <c r="A452" s="125">
        <v>510</v>
      </c>
      <c r="B452" s="128" t="s">
        <v>333</v>
      </c>
      <c r="C452" s="126" t="s">
        <v>498</v>
      </c>
      <c r="D452" s="126" t="s">
        <v>499</v>
      </c>
      <c r="E452" s="126" t="s">
        <v>505</v>
      </c>
      <c r="F452" s="126" t="s">
        <v>505</v>
      </c>
    </row>
    <row r="453" spans="1:6" ht="78.75" x14ac:dyDescent="0.15">
      <c r="A453" s="125">
        <v>511</v>
      </c>
      <c r="B453" s="128" t="s">
        <v>339</v>
      </c>
      <c r="C453" s="126" t="s">
        <v>565</v>
      </c>
      <c r="D453" s="126" t="s">
        <v>577</v>
      </c>
      <c r="E453" s="126" t="s">
        <v>578</v>
      </c>
      <c r="F453" s="126" t="s">
        <v>579</v>
      </c>
    </row>
    <row r="454" spans="1:6" ht="22.5" x14ac:dyDescent="0.15">
      <c r="A454" s="125">
        <v>514</v>
      </c>
      <c r="B454" s="128" t="s">
        <v>341</v>
      </c>
      <c r="C454" s="126" t="s">
        <v>565</v>
      </c>
      <c r="D454" s="126" t="s">
        <v>682</v>
      </c>
      <c r="E454" s="126"/>
      <c r="F454" s="126" t="s">
        <v>258</v>
      </c>
    </row>
    <row r="455" spans="1:6" ht="22.5" x14ac:dyDescent="0.15">
      <c r="A455" s="125" t="s">
        <v>683</v>
      </c>
      <c r="B455" s="128" t="s">
        <v>305</v>
      </c>
      <c r="C455" s="126" t="s">
        <v>498</v>
      </c>
      <c r="D455" s="126" t="s">
        <v>499</v>
      </c>
      <c r="E455" s="126" t="s">
        <v>649</v>
      </c>
      <c r="F455" s="126" t="s">
        <v>649</v>
      </c>
    </row>
    <row r="456" spans="1:6" ht="22.5" x14ac:dyDescent="0.15">
      <c r="A456" s="125">
        <v>519</v>
      </c>
      <c r="B456" s="128" t="s">
        <v>346</v>
      </c>
      <c r="C456" s="126" t="s">
        <v>520</v>
      </c>
      <c r="D456" s="126" t="s">
        <v>646</v>
      </c>
      <c r="E456" s="126" t="s">
        <v>647</v>
      </c>
      <c r="F456" s="126" t="s">
        <v>647</v>
      </c>
    </row>
    <row r="457" spans="1:6" ht="56.25" x14ac:dyDescent="0.15">
      <c r="A457" s="125">
        <v>523</v>
      </c>
      <c r="B457" s="128" t="s">
        <v>286</v>
      </c>
      <c r="C457" s="126" t="s">
        <v>593</v>
      </c>
      <c r="D457" s="126" t="s">
        <v>499</v>
      </c>
      <c r="E457" s="126" t="s">
        <v>670</v>
      </c>
      <c r="F457" s="126" t="s">
        <v>670</v>
      </c>
    </row>
    <row r="458" spans="1:6" ht="101.25" x14ac:dyDescent="0.15">
      <c r="A458" s="125">
        <v>524</v>
      </c>
      <c r="B458" s="128" t="s">
        <v>349</v>
      </c>
      <c r="C458" s="126" t="s">
        <v>520</v>
      </c>
      <c r="D458" s="126" t="s">
        <v>674</v>
      </c>
      <c r="E458" s="126" t="s">
        <v>675</v>
      </c>
      <c r="F458" s="126" t="s">
        <v>676</v>
      </c>
    </row>
    <row r="459" spans="1:6" ht="33.75" x14ac:dyDescent="0.15">
      <c r="A459" s="125">
        <v>536</v>
      </c>
      <c r="B459" s="128" t="s">
        <v>352</v>
      </c>
      <c r="C459" s="126" t="s">
        <v>565</v>
      </c>
      <c r="D459" s="126" t="s">
        <v>499</v>
      </c>
      <c r="E459" s="126" t="s">
        <v>684</v>
      </c>
      <c r="F459" s="126" t="s">
        <v>649</v>
      </c>
    </row>
    <row r="460" spans="1:6" ht="180" x14ac:dyDescent="0.15">
      <c r="A460" s="125">
        <v>554</v>
      </c>
      <c r="B460" s="128" t="s">
        <v>685</v>
      </c>
      <c r="C460" s="126" t="s">
        <v>686</v>
      </c>
      <c r="D460" s="126" t="s">
        <v>687</v>
      </c>
      <c r="E460" s="126" t="s">
        <v>688</v>
      </c>
      <c r="F460" s="126" t="s">
        <v>264</v>
      </c>
    </row>
    <row r="461" spans="1:6" ht="78.75" x14ac:dyDescent="0.15">
      <c r="A461" s="125">
        <v>557</v>
      </c>
      <c r="B461" s="128" t="s">
        <v>359</v>
      </c>
      <c r="C461" s="126" t="s">
        <v>485</v>
      </c>
      <c r="D461" s="126" t="s">
        <v>495</v>
      </c>
      <c r="E461" s="126" t="s">
        <v>689</v>
      </c>
      <c r="F461" s="126" t="s">
        <v>690</v>
      </c>
    </row>
    <row r="462" spans="1:6" ht="33.75" x14ac:dyDescent="0.15">
      <c r="A462" s="125">
        <v>571</v>
      </c>
      <c r="B462" s="128" t="s">
        <v>363</v>
      </c>
      <c r="C462" s="126" t="s">
        <v>520</v>
      </c>
      <c r="D462" s="126" t="s">
        <v>691</v>
      </c>
      <c r="E462" s="126" t="s">
        <v>692</v>
      </c>
      <c r="F462" s="126" t="s">
        <v>692</v>
      </c>
    </row>
    <row r="463" spans="1:6" ht="22.5" x14ac:dyDescent="0.15">
      <c r="A463" s="125">
        <v>582</v>
      </c>
      <c r="B463" s="128" t="s">
        <v>368</v>
      </c>
      <c r="C463" s="126" t="s">
        <v>498</v>
      </c>
      <c r="D463" s="126" t="s">
        <v>499</v>
      </c>
      <c r="E463" s="126" t="s">
        <v>505</v>
      </c>
      <c r="F463" s="126" t="s">
        <v>505</v>
      </c>
    </row>
    <row r="464" spans="1:6" ht="22.5" x14ac:dyDescent="0.15">
      <c r="A464" s="125" t="s">
        <v>693</v>
      </c>
      <c r="B464" s="128" t="s">
        <v>316</v>
      </c>
      <c r="C464" s="126" t="s">
        <v>498</v>
      </c>
      <c r="D464" s="126" t="s">
        <v>499</v>
      </c>
      <c r="E464" s="126" t="s">
        <v>649</v>
      </c>
      <c r="F464" s="126" t="s">
        <v>649</v>
      </c>
    </row>
    <row r="465" spans="1:6" ht="22.5" x14ac:dyDescent="0.15">
      <c r="A465" s="125">
        <v>602</v>
      </c>
      <c r="B465" s="128" t="s">
        <v>370</v>
      </c>
      <c r="C465" s="126" t="s">
        <v>520</v>
      </c>
      <c r="D465" s="126" t="s">
        <v>561</v>
      </c>
      <c r="E465" s="126" t="s">
        <v>694</v>
      </c>
      <c r="F465" s="126" t="s">
        <v>563</v>
      </c>
    </row>
    <row r="466" spans="1:6" ht="22.5" x14ac:dyDescent="0.15">
      <c r="A466" s="125">
        <v>607</v>
      </c>
      <c r="B466" s="128" t="s">
        <v>374</v>
      </c>
      <c r="C466" s="126" t="s">
        <v>565</v>
      </c>
      <c r="D466" s="126" t="s">
        <v>695</v>
      </c>
      <c r="E466" s="126" t="s">
        <v>696</v>
      </c>
      <c r="F466" s="126" t="s">
        <v>696</v>
      </c>
    </row>
    <row r="467" spans="1:6" ht="22.5" x14ac:dyDescent="0.15">
      <c r="A467" s="125">
        <v>612</v>
      </c>
      <c r="B467" s="128" t="s">
        <v>376</v>
      </c>
      <c r="C467" s="126" t="s">
        <v>520</v>
      </c>
      <c r="D467" s="126" t="s">
        <v>697</v>
      </c>
      <c r="E467" s="126" t="s">
        <v>655</v>
      </c>
      <c r="F467" s="126" t="s">
        <v>655</v>
      </c>
    </row>
    <row r="468" spans="1:6" ht="146.25" x14ac:dyDescent="0.15">
      <c r="A468" s="125">
        <v>614</v>
      </c>
      <c r="B468" s="128" t="s">
        <v>379</v>
      </c>
      <c r="C468" s="126" t="s">
        <v>520</v>
      </c>
      <c r="D468" s="126" t="s">
        <v>698</v>
      </c>
      <c r="E468" s="126" t="s">
        <v>699</v>
      </c>
      <c r="F468" s="126" t="s">
        <v>619</v>
      </c>
    </row>
    <row r="469" spans="1:6" ht="33.75" x14ac:dyDescent="0.15">
      <c r="A469" s="125">
        <v>626</v>
      </c>
      <c r="B469" s="128" t="s">
        <v>383</v>
      </c>
      <c r="C469" s="126" t="s">
        <v>492</v>
      </c>
      <c r="D469" s="126" t="s">
        <v>700</v>
      </c>
      <c r="E469" s="126" t="s">
        <v>701</v>
      </c>
      <c r="F469" s="126" t="s">
        <v>559</v>
      </c>
    </row>
    <row r="470" spans="1:6" ht="22.5" x14ac:dyDescent="0.15">
      <c r="A470" s="125">
        <v>628</v>
      </c>
      <c r="B470" s="128" t="s">
        <v>386</v>
      </c>
      <c r="C470" s="126" t="s">
        <v>520</v>
      </c>
      <c r="D470" s="126" t="s">
        <v>702</v>
      </c>
      <c r="E470" s="126" t="s">
        <v>703</v>
      </c>
      <c r="F470" s="126" t="s">
        <v>703</v>
      </c>
    </row>
    <row r="471" spans="1:6" ht="33.75" x14ac:dyDescent="0.15">
      <c r="A471" s="125">
        <v>631</v>
      </c>
      <c r="B471" s="128" t="s">
        <v>389</v>
      </c>
      <c r="C471" s="126" t="s">
        <v>520</v>
      </c>
      <c r="D471" s="126" t="s">
        <v>668</v>
      </c>
      <c r="E471" s="126" t="s">
        <v>704</v>
      </c>
      <c r="F471" s="126" t="s">
        <v>704</v>
      </c>
    </row>
    <row r="472" spans="1:6" ht="22.5" x14ac:dyDescent="0.15">
      <c r="A472" s="125">
        <v>634</v>
      </c>
      <c r="B472" s="128" t="s">
        <v>394</v>
      </c>
      <c r="C472" s="126" t="s">
        <v>565</v>
      </c>
      <c r="D472" s="126" t="s">
        <v>705</v>
      </c>
      <c r="E472" s="126" t="s">
        <v>706</v>
      </c>
      <c r="F472" s="126" t="s">
        <v>258</v>
      </c>
    </row>
    <row r="473" spans="1:6" ht="146.25" x14ac:dyDescent="0.15">
      <c r="A473" s="125">
        <v>657</v>
      </c>
      <c r="B473" s="128" t="s">
        <v>389</v>
      </c>
      <c r="C473" s="126" t="s">
        <v>520</v>
      </c>
      <c r="D473" s="126" t="s">
        <v>698</v>
      </c>
      <c r="E473" s="126" t="s">
        <v>699</v>
      </c>
      <c r="F473" s="126" t="s">
        <v>619</v>
      </c>
    </row>
    <row r="474" spans="1:6" ht="33.75" x14ac:dyDescent="0.15">
      <c r="A474" s="125">
        <v>658</v>
      </c>
      <c r="B474" s="128" t="s">
        <v>750</v>
      </c>
      <c r="C474" s="126" t="s">
        <v>565</v>
      </c>
      <c r="D474" s="126" t="s">
        <v>614</v>
      </c>
      <c r="E474" s="126" t="s">
        <v>615</v>
      </c>
      <c r="F474" s="126" t="s">
        <v>615</v>
      </c>
    </row>
    <row r="475" spans="1:6" x14ac:dyDescent="0.15">
      <c r="A475" s="122"/>
      <c r="B475" s="129"/>
      <c r="C475" s="123"/>
      <c r="D475" s="123"/>
      <c r="E475" s="123"/>
      <c r="F475" s="123"/>
    </row>
    <row r="476" spans="1:6" ht="12.75" x14ac:dyDescent="0.2">
      <c r="A476" s="113" t="s">
        <v>707</v>
      </c>
      <c r="B476" s="132" t="s">
        <v>708</v>
      </c>
      <c r="C476" s="114"/>
      <c r="D476" s="114"/>
      <c r="E476" s="124"/>
      <c r="F476" s="114"/>
    </row>
    <row r="477" spans="1:6" ht="12.75" x14ac:dyDescent="0.2">
      <c r="A477" s="113" t="s">
        <v>709</v>
      </c>
      <c r="B477" s="114" t="s">
        <v>499</v>
      </c>
      <c r="C477" s="114"/>
      <c r="D477" s="114"/>
      <c r="E477" s="123"/>
      <c r="F477" s="114"/>
    </row>
    <row r="478" spans="1:6" ht="12.75" x14ac:dyDescent="0.2">
      <c r="A478" s="113" t="s">
        <v>710</v>
      </c>
      <c r="B478" s="132" t="s">
        <v>486</v>
      </c>
      <c r="C478" s="114"/>
      <c r="D478" s="114"/>
      <c r="E478" s="114"/>
      <c r="F478" s="114"/>
    </row>
    <row r="479" spans="1:6" ht="12.75" x14ac:dyDescent="0.2">
      <c r="A479" s="113" t="s">
        <v>711</v>
      </c>
      <c r="B479" s="114" t="s">
        <v>712</v>
      </c>
      <c r="C479" s="114"/>
      <c r="D479" s="114"/>
      <c r="E479" s="114"/>
      <c r="F479" s="114"/>
    </row>
    <row r="480" spans="1:6" ht="12.75" x14ac:dyDescent="0.2">
      <c r="A480" s="113" t="s">
        <v>713</v>
      </c>
      <c r="B480" s="114" t="s">
        <v>714</v>
      </c>
      <c r="C480" s="114"/>
      <c r="D480" s="114"/>
      <c r="E480" s="114"/>
      <c r="F480" s="114"/>
    </row>
    <row r="481" spans="1:6" ht="12.75" x14ac:dyDescent="0.2">
      <c r="A481" s="113" t="s">
        <v>715</v>
      </c>
      <c r="B481" s="114" t="s">
        <v>716</v>
      </c>
      <c r="C481" s="114"/>
      <c r="D481" s="114"/>
      <c r="E481" s="114"/>
      <c r="F481" s="114"/>
    </row>
    <row r="482" spans="1:6" ht="12.75" x14ac:dyDescent="0.2">
      <c r="A482" s="113" t="s">
        <v>717</v>
      </c>
      <c r="B482" s="114" t="s">
        <v>718</v>
      </c>
      <c r="C482" s="114"/>
      <c r="D482" s="114"/>
      <c r="E482" s="114"/>
      <c r="F482" s="114"/>
    </row>
    <row r="483" spans="1:6" ht="12.75" x14ac:dyDescent="0.2">
      <c r="A483" s="113" t="s">
        <v>719</v>
      </c>
      <c r="B483" s="114" t="s">
        <v>720</v>
      </c>
      <c r="C483" s="114"/>
      <c r="D483" s="114"/>
      <c r="E483" s="114"/>
      <c r="F483" s="114"/>
    </row>
    <row r="484" spans="1:6" ht="12.75" x14ac:dyDescent="0.2">
      <c r="A484" s="113" t="s">
        <v>721</v>
      </c>
      <c r="B484" s="114" t="s">
        <v>722</v>
      </c>
      <c r="C484" s="114"/>
      <c r="D484" s="114"/>
      <c r="E484" s="114"/>
      <c r="F484" s="114"/>
    </row>
    <row r="485" spans="1:6" ht="12.75" x14ac:dyDescent="0.2">
      <c r="A485" s="113" t="s">
        <v>723</v>
      </c>
      <c r="B485" s="114" t="s">
        <v>724</v>
      </c>
      <c r="C485" s="114"/>
      <c r="D485" s="114"/>
      <c r="E485" s="114"/>
      <c r="F485" s="114"/>
    </row>
    <row r="486" spans="1:6" ht="12.75" x14ac:dyDescent="0.2">
      <c r="A486" s="113"/>
      <c r="B486" s="114"/>
      <c r="C486" s="114"/>
      <c r="D486" s="114"/>
      <c r="E486" s="114"/>
      <c r="F486" s="114"/>
    </row>
    <row r="487" spans="1:6" x14ac:dyDescent="0.15">
      <c r="A487" s="143" t="s">
        <v>725</v>
      </c>
      <c r="B487" s="143"/>
      <c r="C487" s="143"/>
      <c r="D487" s="143"/>
      <c r="E487" s="143"/>
      <c r="F487" s="143"/>
    </row>
    <row r="488" spans="1:6" x14ac:dyDescent="0.15">
      <c r="A488" s="143"/>
      <c r="B488" s="143"/>
      <c r="C488" s="143"/>
      <c r="D488" s="143"/>
      <c r="E488" s="143"/>
      <c r="F488" s="143"/>
    </row>
    <row r="489" spans="1:6" x14ac:dyDescent="0.15">
      <c r="A489" s="143"/>
      <c r="B489" s="143"/>
      <c r="C489" s="143"/>
      <c r="D489" s="143"/>
      <c r="E489" s="143"/>
      <c r="F489" s="143"/>
    </row>
    <row r="490" spans="1:6" x14ac:dyDescent="0.15">
      <c r="A490" s="143"/>
      <c r="B490" s="143"/>
      <c r="C490" s="143"/>
      <c r="D490" s="143"/>
      <c r="E490" s="143"/>
      <c r="F490" s="143"/>
    </row>
  </sheetData>
  <mergeCells count="2">
    <mergeCell ref="J5:K5"/>
    <mergeCell ref="A487:F49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0"/>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772</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773</v>
      </c>
      <c r="B8" s="29"/>
      <c r="C8" s="29">
        <v>21889.89</v>
      </c>
      <c r="D8" s="30"/>
      <c r="E8" s="29"/>
      <c r="F8" s="29" t="s">
        <v>774</v>
      </c>
      <c r="G8" s="29">
        <v>468.15</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c r="O10" s="134"/>
    </row>
    <row r="11" spans="1:15" x14ac:dyDescent="0.15">
      <c r="A11" s="35" t="s">
        <v>36</v>
      </c>
      <c r="B11" s="36">
        <v>193</v>
      </c>
      <c r="C11" s="36" t="s">
        <v>37</v>
      </c>
      <c r="D11" s="36" t="s">
        <v>38</v>
      </c>
      <c r="E11" s="37">
        <v>139</v>
      </c>
      <c r="F11" s="38" t="s">
        <v>41</v>
      </c>
      <c r="G11" s="39">
        <v>6.3</v>
      </c>
      <c r="H11" s="36" t="s">
        <v>40</v>
      </c>
      <c r="I11" s="40">
        <v>24.5</v>
      </c>
      <c r="J11" s="41">
        <v>139000</v>
      </c>
      <c r="K11" s="41">
        <v>104985.28</v>
      </c>
      <c r="L11" s="41">
        <f t="shared" si="0"/>
        <v>2298116</v>
      </c>
      <c r="M11" s="41">
        <v>70892</v>
      </c>
      <c r="N11" s="41">
        <v>2369008</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c r="N12" s="41"/>
      <c r="O12" s="134"/>
    </row>
    <row r="13" spans="1:15" x14ac:dyDescent="0.15">
      <c r="A13" s="35" t="s">
        <v>36</v>
      </c>
      <c r="B13" s="36">
        <v>199</v>
      </c>
      <c r="C13" s="36" t="s">
        <v>42</v>
      </c>
      <c r="D13" s="36" t="s">
        <v>38</v>
      </c>
      <c r="E13" s="37">
        <v>143</v>
      </c>
      <c r="F13" s="38" t="s">
        <v>44</v>
      </c>
      <c r="G13" s="39">
        <v>6.3</v>
      </c>
      <c r="H13" s="36" t="s">
        <v>40</v>
      </c>
      <c r="I13" s="40">
        <v>24.5</v>
      </c>
      <c r="J13" s="41">
        <v>143000</v>
      </c>
      <c r="K13" s="41">
        <v>111323.48</v>
      </c>
      <c r="L13" s="41">
        <f t="shared" si="0"/>
        <v>2436859</v>
      </c>
      <c r="M13" s="41">
        <v>75171</v>
      </c>
      <c r="N13" s="41">
        <v>2512030</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f t="shared" si="0"/>
        <v>0</v>
      </c>
      <c r="M14" s="41"/>
      <c r="N14" s="41"/>
      <c r="O14" s="134"/>
    </row>
    <row r="15" spans="1:15" x14ac:dyDescent="0.15">
      <c r="A15" s="35" t="s">
        <v>47</v>
      </c>
      <c r="B15" s="36">
        <v>202</v>
      </c>
      <c r="C15" s="36" t="s">
        <v>45</v>
      </c>
      <c r="D15" s="36" t="s">
        <v>38</v>
      </c>
      <c r="E15" s="37">
        <v>317</v>
      </c>
      <c r="F15" s="38" t="s">
        <v>48</v>
      </c>
      <c r="G15" s="39">
        <v>7.4</v>
      </c>
      <c r="H15" s="36" t="s">
        <v>40</v>
      </c>
      <c r="I15" s="40">
        <v>20</v>
      </c>
      <c r="J15" s="41">
        <v>317000</v>
      </c>
      <c r="K15" s="41">
        <v>175781.16</v>
      </c>
      <c r="L15" s="41">
        <f t="shared" si="0"/>
        <v>3847830</v>
      </c>
      <c r="M15" s="41">
        <v>139057</v>
      </c>
      <c r="N15" s="41">
        <v>3986887</v>
      </c>
      <c r="O15" s="134"/>
    </row>
    <row r="16" spans="1:15" x14ac:dyDescent="0.15">
      <c r="A16" s="35" t="s">
        <v>49</v>
      </c>
      <c r="B16" s="36">
        <v>211</v>
      </c>
      <c r="C16" s="36" t="s">
        <v>50</v>
      </c>
      <c r="D16" s="36" t="s">
        <v>38</v>
      </c>
      <c r="E16" s="37">
        <v>290</v>
      </c>
      <c r="F16" s="36" t="s">
        <v>51</v>
      </c>
      <c r="G16" s="39">
        <v>6.9</v>
      </c>
      <c r="H16" s="36" t="s">
        <v>40</v>
      </c>
      <c r="I16" s="40">
        <v>20</v>
      </c>
      <c r="J16" s="41">
        <v>290000</v>
      </c>
      <c r="K16" s="41">
        <v>104564.88</v>
      </c>
      <c r="L16" s="41">
        <f t="shared" si="0"/>
        <v>2288914</v>
      </c>
      <c r="M16" s="41">
        <v>411496</v>
      </c>
      <c r="N16" s="41">
        <v>2700410</v>
      </c>
      <c r="O16" s="134"/>
    </row>
    <row r="17" spans="1:15" x14ac:dyDescent="0.15">
      <c r="A17" s="35" t="s">
        <v>49</v>
      </c>
      <c r="B17" s="36">
        <v>211</v>
      </c>
      <c r="C17" s="36" t="s">
        <v>50</v>
      </c>
      <c r="D17" s="36" t="s">
        <v>38</v>
      </c>
      <c r="E17" s="37">
        <v>128</v>
      </c>
      <c r="F17" s="36" t="s">
        <v>52</v>
      </c>
      <c r="G17" s="39">
        <v>6.9</v>
      </c>
      <c r="H17" s="36" t="s">
        <v>40</v>
      </c>
      <c r="I17" s="40">
        <v>20</v>
      </c>
      <c r="J17" s="41">
        <v>128000</v>
      </c>
      <c r="K17" s="41">
        <v>44729.3</v>
      </c>
      <c r="L17" s="41">
        <f t="shared" si="0"/>
        <v>979119</v>
      </c>
      <c r="M17" s="41">
        <v>176021</v>
      </c>
      <c r="N17" s="41">
        <v>1155140</v>
      </c>
      <c r="O17" s="134"/>
    </row>
    <row r="18" spans="1:15" x14ac:dyDescent="0.15">
      <c r="A18" s="35" t="s">
        <v>53</v>
      </c>
      <c r="B18" s="36">
        <v>211</v>
      </c>
      <c r="C18" s="36" t="s">
        <v>50</v>
      </c>
      <c r="D18" s="36" t="s">
        <v>38</v>
      </c>
      <c r="E18" s="37">
        <v>22</v>
      </c>
      <c r="F18" s="36" t="s">
        <v>54</v>
      </c>
      <c r="G18" s="39">
        <v>6.9</v>
      </c>
      <c r="H18" s="36" t="s">
        <v>40</v>
      </c>
      <c r="I18" s="40">
        <v>20</v>
      </c>
      <c r="J18" s="41">
        <v>22000</v>
      </c>
      <c r="K18" s="41">
        <v>48741.88</v>
      </c>
      <c r="L18" s="41">
        <f t="shared" si="0"/>
        <v>1066954</v>
      </c>
      <c r="M18" s="41">
        <v>191815</v>
      </c>
      <c r="N18" s="41">
        <v>1258769</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215000</v>
      </c>
      <c r="L20" s="41">
        <f t="shared" si="0"/>
        <v>4706326</v>
      </c>
      <c r="M20" s="41">
        <v>910685</v>
      </c>
      <c r="N20" s="41">
        <v>5617011</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f t="shared" si="0"/>
        <v>591027</v>
      </c>
      <c r="M21" s="41">
        <v>114360</v>
      </c>
      <c r="N21" s="41">
        <v>705387</v>
      </c>
      <c r="O21" s="134"/>
    </row>
    <row r="22" spans="1:15" x14ac:dyDescent="0.15">
      <c r="A22" s="35" t="s">
        <v>49</v>
      </c>
      <c r="B22" s="36">
        <v>221</v>
      </c>
      <c r="C22" s="36" t="s">
        <v>55</v>
      </c>
      <c r="D22" s="36" t="s">
        <v>38</v>
      </c>
      <c r="E22" s="37">
        <v>240</v>
      </c>
      <c r="F22" s="36" t="s">
        <v>59</v>
      </c>
      <c r="G22" s="39">
        <v>7.4</v>
      </c>
      <c r="H22" s="36" t="s">
        <v>57</v>
      </c>
      <c r="I22" s="40">
        <v>12</v>
      </c>
      <c r="J22" s="41">
        <v>240000</v>
      </c>
      <c r="K22" s="41">
        <v>6835.19</v>
      </c>
      <c r="L22" s="41">
        <f t="shared" si="0"/>
        <v>149622</v>
      </c>
      <c r="M22" s="41">
        <v>28952</v>
      </c>
      <c r="N22" s="41">
        <v>178574</v>
      </c>
      <c r="O22" s="134"/>
    </row>
    <row r="23" spans="1:15" x14ac:dyDescent="0.15">
      <c r="A23" s="35" t="s">
        <v>49</v>
      </c>
      <c r="B23" s="36">
        <v>221</v>
      </c>
      <c r="C23" s="36" t="s">
        <v>55</v>
      </c>
      <c r="D23" s="36" t="s">
        <v>38</v>
      </c>
      <c r="E23" s="37">
        <v>55</v>
      </c>
      <c r="F23" s="36" t="s">
        <v>60</v>
      </c>
      <c r="G23" s="39">
        <v>7.4</v>
      </c>
      <c r="H23" s="36" t="s">
        <v>57</v>
      </c>
      <c r="I23" s="40">
        <v>12</v>
      </c>
      <c r="J23" s="41">
        <v>55000</v>
      </c>
      <c r="K23" s="41">
        <v>1587.24</v>
      </c>
      <c r="L23" s="41">
        <f>ROUND((K23*$C$8/1000),0)</f>
        <v>34745</v>
      </c>
      <c r="M23" s="41">
        <v>6774</v>
      </c>
      <c r="N23" s="41">
        <v>41519</v>
      </c>
      <c r="O23" s="134"/>
    </row>
    <row r="24" spans="1:15" x14ac:dyDescent="0.15">
      <c r="A24" s="35" t="s">
        <v>53</v>
      </c>
      <c r="B24" s="36">
        <v>221</v>
      </c>
      <c r="C24" s="36" t="s">
        <v>55</v>
      </c>
      <c r="D24" s="36" t="s">
        <v>38</v>
      </c>
      <c r="E24" s="37">
        <v>50</v>
      </c>
      <c r="F24" s="36" t="s">
        <v>61</v>
      </c>
      <c r="G24" s="39">
        <v>7.4</v>
      </c>
      <c r="H24" s="36" t="s">
        <v>57</v>
      </c>
      <c r="I24" s="40">
        <v>20</v>
      </c>
      <c r="J24" s="41">
        <v>50000</v>
      </c>
      <c r="K24" s="41">
        <v>114292.5</v>
      </c>
      <c r="L24" s="41">
        <f>ROUND((K24*$C$8/1000),0)</f>
        <v>2501850</v>
      </c>
      <c r="M24" s="41">
        <v>481861</v>
      </c>
      <c r="N24" s="41">
        <v>2983711</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202468</v>
      </c>
      <c r="L28" s="41">
        <f>ROUND((K28*$C$8/1000),0)</f>
        <v>4432002</v>
      </c>
      <c r="M28" s="41">
        <v>163196</v>
      </c>
      <c r="N28" s="41">
        <v>4595198</v>
      </c>
      <c r="O28" s="134"/>
    </row>
    <row r="29" spans="1:15" x14ac:dyDescent="0.15">
      <c r="A29" s="35" t="s">
        <v>66</v>
      </c>
      <c r="B29" s="36">
        <v>228</v>
      </c>
      <c r="C29" s="36" t="s">
        <v>68</v>
      </c>
      <c r="D29" s="36" t="s">
        <v>38</v>
      </c>
      <c r="E29" s="37">
        <v>60</v>
      </c>
      <c r="F29" s="36" t="s">
        <v>44</v>
      </c>
      <c r="G29" s="39">
        <v>7.5</v>
      </c>
      <c r="H29" s="36" t="s">
        <v>65</v>
      </c>
      <c r="I29" s="40">
        <v>21</v>
      </c>
      <c r="J29" s="41">
        <v>60000</v>
      </c>
      <c r="K29" s="41">
        <v>130555</v>
      </c>
      <c r="L29" s="41">
        <f>ROUND((K29*$C$8/1000),0)</f>
        <v>2857835</v>
      </c>
      <c r="M29" s="41">
        <v>105231</v>
      </c>
      <c r="N29" s="41">
        <v>2963066</v>
      </c>
      <c r="O29" s="134"/>
    </row>
    <row r="30" spans="1:15" x14ac:dyDescent="0.15">
      <c r="A30" s="35" t="s">
        <v>69</v>
      </c>
      <c r="B30" s="36">
        <v>236</v>
      </c>
      <c r="C30" s="36" t="s">
        <v>70</v>
      </c>
      <c r="D30" s="36" t="s">
        <v>38</v>
      </c>
      <c r="E30" s="37">
        <v>403</v>
      </c>
      <c r="F30" s="38" t="s">
        <v>71</v>
      </c>
      <c r="G30" s="39">
        <v>7</v>
      </c>
      <c r="H30" s="36" t="s">
        <v>65</v>
      </c>
      <c r="I30" s="40">
        <v>19</v>
      </c>
      <c r="J30" s="41">
        <v>403000</v>
      </c>
      <c r="K30" s="41">
        <v>187870.7</v>
      </c>
      <c r="L30" s="41">
        <f>ROUND((K30*$C$8/1000),0)</f>
        <v>4112469</v>
      </c>
      <c r="M30" s="41">
        <v>22424</v>
      </c>
      <c r="N30" s="41">
        <v>4134893</v>
      </c>
      <c r="O30" s="134"/>
    </row>
    <row r="31" spans="1:15" x14ac:dyDescent="0.15">
      <c r="A31" s="35" t="s">
        <v>72</v>
      </c>
      <c r="B31" s="36">
        <v>236</v>
      </c>
      <c r="C31" s="36" t="s">
        <v>70</v>
      </c>
      <c r="D31" s="36" t="s">
        <v>38</v>
      </c>
      <c r="E31" s="37">
        <v>35.5</v>
      </c>
      <c r="F31" s="38" t="s">
        <v>73</v>
      </c>
      <c r="G31" s="39">
        <v>6.5</v>
      </c>
      <c r="H31" s="36" t="s">
        <v>65</v>
      </c>
      <c r="I31" s="40">
        <v>20</v>
      </c>
      <c r="J31" s="41">
        <v>35500</v>
      </c>
      <c r="K31" s="41">
        <v>71329.649999999994</v>
      </c>
      <c r="L31" s="41">
        <f>ROUND((K31*$C$8/1000),0)</f>
        <v>1561398</v>
      </c>
      <c r="M31" s="41">
        <v>0</v>
      </c>
      <c r="N31" s="41">
        <v>1561398</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c r="N32" s="41"/>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f>ROUND((K33*$C$8/1000),0)</f>
        <v>0</v>
      </c>
      <c r="M33" s="41"/>
      <c r="N33" s="41"/>
      <c r="O33" s="134"/>
    </row>
    <row r="34" spans="1:15" x14ac:dyDescent="0.15">
      <c r="A34" s="35" t="s">
        <v>76</v>
      </c>
      <c r="B34" s="36">
        <v>239</v>
      </c>
      <c r="C34" s="36" t="s">
        <v>75</v>
      </c>
      <c r="D34" s="36" t="s">
        <v>38</v>
      </c>
      <c r="E34" s="37">
        <v>48</v>
      </c>
      <c r="F34" s="36" t="s">
        <v>77</v>
      </c>
      <c r="G34" s="39">
        <v>6.8</v>
      </c>
      <c r="H34" s="36" t="s">
        <v>40</v>
      </c>
      <c r="I34" s="40">
        <v>14</v>
      </c>
      <c r="J34" s="41">
        <v>48000</v>
      </c>
      <c r="K34" s="41">
        <v>0</v>
      </c>
      <c r="L34" s="41">
        <f>ROUND((K34*$C$8/1000),0)</f>
        <v>0</v>
      </c>
      <c r="M34" s="41">
        <v>0</v>
      </c>
      <c r="N34" s="41">
        <v>0</v>
      </c>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249408.33</v>
      </c>
      <c r="L36" s="41">
        <f>ROUND((K36*$C$8/1000),0)</f>
        <v>5459521</v>
      </c>
      <c r="M36" s="41">
        <v>996354</v>
      </c>
      <c r="N36" s="41">
        <v>6455875</v>
      </c>
      <c r="O36" s="134"/>
    </row>
    <row r="37" spans="1:15" x14ac:dyDescent="0.15">
      <c r="A37" s="35" t="s">
        <v>49</v>
      </c>
      <c r="B37" s="36">
        <v>245</v>
      </c>
      <c r="C37" s="36" t="s">
        <v>78</v>
      </c>
      <c r="D37" s="36" t="s">
        <v>38</v>
      </c>
      <c r="E37" s="37">
        <v>95</v>
      </c>
      <c r="F37" s="36" t="s">
        <v>80</v>
      </c>
      <c r="G37" s="39">
        <v>7</v>
      </c>
      <c r="H37" s="36" t="s">
        <v>57</v>
      </c>
      <c r="I37" s="39">
        <v>19.75</v>
      </c>
      <c r="J37" s="41">
        <v>95000</v>
      </c>
      <c r="K37" s="41">
        <v>30047.360000000001</v>
      </c>
      <c r="L37" s="41">
        <f>ROUND((K37*$C$8/1000),0)</f>
        <v>657733</v>
      </c>
      <c r="M37" s="41">
        <v>120023</v>
      </c>
      <c r="N37" s="41">
        <v>777756</v>
      </c>
      <c r="O37" s="134"/>
    </row>
    <row r="38" spans="1:15" x14ac:dyDescent="0.15">
      <c r="A38" s="35" t="s">
        <v>81</v>
      </c>
      <c r="B38" s="36">
        <v>245</v>
      </c>
      <c r="C38" s="36" t="s">
        <v>78</v>
      </c>
      <c r="D38" s="36" t="s">
        <v>38</v>
      </c>
      <c r="E38" s="37">
        <v>90</v>
      </c>
      <c r="F38" s="36" t="s">
        <v>82</v>
      </c>
      <c r="G38" s="39">
        <v>7</v>
      </c>
      <c r="H38" s="36" t="s">
        <v>57</v>
      </c>
      <c r="I38" s="39">
        <v>19.75</v>
      </c>
      <c r="J38" s="41">
        <v>90000</v>
      </c>
      <c r="K38" s="41">
        <v>149506.64000000001</v>
      </c>
      <c r="L38" s="41">
        <f>ROUND((K38*$C$8/1000),0)</f>
        <v>3272684</v>
      </c>
      <c r="M38" s="41">
        <v>597313</v>
      </c>
      <c r="N38" s="41">
        <v>3869997</v>
      </c>
      <c r="O38" s="134"/>
    </row>
    <row r="39" spans="1:15" x14ac:dyDescent="0.15">
      <c r="A39" s="35" t="s">
        <v>49</v>
      </c>
      <c r="B39" s="36">
        <v>247</v>
      </c>
      <c r="C39" s="36" t="s">
        <v>83</v>
      </c>
      <c r="D39" s="36" t="s">
        <v>38</v>
      </c>
      <c r="E39" s="37">
        <v>470</v>
      </c>
      <c r="F39" s="36" t="s">
        <v>84</v>
      </c>
      <c r="G39" s="39">
        <v>6.3</v>
      </c>
      <c r="H39" s="36" t="s">
        <v>57</v>
      </c>
      <c r="I39" s="39">
        <v>25</v>
      </c>
      <c r="J39" s="41">
        <v>470000</v>
      </c>
      <c r="K39" s="41">
        <v>160750.17000000001</v>
      </c>
      <c r="L39" s="41">
        <f t="shared" ref="L39:L46" si="1">ROUND((K39*$C$8/1000),0)</f>
        <v>3518804</v>
      </c>
      <c r="M39" s="41">
        <v>534292</v>
      </c>
      <c r="N39" s="41">
        <v>4053096</v>
      </c>
      <c r="O39" s="134"/>
    </row>
    <row r="40" spans="1:15" x14ac:dyDescent="0.15">
      <c r="A40" s="35" t="s">
        <v>49</v>
      </c>
      <c r="B40" s="36">
        <v>247</v>
      </c>
      <c r="C40" s="36" t="s">
        <v>83</v>
      </c>
      <c r="D40" s="36" t="s">
        <v>38</v>
      </c>
      <c r="E40" s="37">
        <v>25</v>
      </c>
      <c r="F40" s="36" t="s">
        <v>85</v>
      </c>
      <c r="G40" s="39">
        <v>6.3</v>
      </c>
      <c r="H40" s="36" t="s">
        <v>57</v>
      </c>
      <c r="I40" s="39">
        <v>25</v>
      </c>
      <c r="J40" s="41">
        <v>25000</v>
      </c>
      <c r="K40" s="41">
        <v>8678.5</v>
      </c>
      <c r="L40" s="41">
        <f t="shared" si="1"/>
        <v>189971</v>
      </c>
      <c r="M40" s="41">
        <v>28836</v>
      </c>
      <c r="N40" s="41">
        <v>218807</v>
      </c>
      <c r="O40" s="134"/>
    </row>
    <row r="41" spans="1:15" x14ac:dyDescent="0.15">
      <c r="A41" s="35" t="s">
        <v>53</v>
      </c>
      <c r="B41" s="36">
        <v>247</v>
      </c>
      <c r="C41" s="36" t="s">
        <v>83</v>
      </c>
      <c r="D41" s="36" t="s">
        <v>38</v>
      </c>
      <c r="E41" s="37">
        <v>27</v>
      </c>
      <c r="F41" s="36" t="s">
        <v>86</v>
      </c>
      <c r="G41" s="39">
        <v>7.3</v>
      </c>
      <c r="H41" s="36" t="s">
        <v>57</v>
      </c>
      <c r="I41" s="39">
        <v>25</v>
      </c>
      <c r="J41" s="41">
        <v>27000</v>
      </c>
      <c r="K41" s="41">
        <v>56491.02</v>
      </c>
      <c r="L41" s="41">
        <f t="shared" si="1"/>
        <v>1236582</v>
      </c>
      <c r="M41" s="41">
        <v>188226</v>
      </c>
      <c r="N41" s="41">
        <v>1424808</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f>ROUND((K42*$C$8/1000),0)</f>
        <v>0</v>
      </c>
      <c r="M42" s="41"/>
      <c r="N42" s="41"/>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f t="shared" si="1"/>
        <v>0</v>
      </c>
      <c r="M43" s="41"/>
      <c r="N43" s="41"/>
      <c r="O43" s="134"/>
    </row>
    <row r="44" spans="1:15" x14ac:dyDescent="0.15">
      <c r="A44" s="35" t="s">
        <v>87</v>
      </c>
      <c r="B44" s="36">
        <v>262</v>
      </c>
      <c r="C44" s="36" t="s">
        <v>88</v>
      </c>
      <c r="D44" s="36" t="s">
        <v>38</v>
      </c>
      <c r="E44" s="37">
        <v>465</v>
      </c>
      <c r="F44" s="36" t="s">
        <v>91</v>
      </c>
      <c r="G44" s="39">
        <v>6.5</v>
      </c>
      <c r="H44" s="36" t="s">
        <v>40</v>
      </c>
      <c r="I44" s="39">
        <v>20</v>
      </c>
      <c r="J44" s="41">
        <v>465000</v>
      </c>
      <c r="K44" s="41">
        <v>32510.3</v>
      </c>
      <c r="L44" s="41">
        <f t="shared" si="1"/>
        <v>711647</v>
      </c>
      <c r="M44" s="41">
        <v>12712</v>
      </c>
      <c r="N44" s="41">
        <v>724359</v>
      </c>
      <c r="O44" s="134"/>
    </row>
    <row r="45" spans="1:15" x14ac:dyDescent="0.15">
      <c r="A45" s="35" t="s">
        <v>87</v>
      </c>
      <c r="B45" s="36">
        <v>262</v>
      </c>
      <c r="C45" s="36" t="s">
        <v>88</v>
      </c>
      <c r="D45" s="36" t="s">
        <v>38</v>
      </c>
      <c r="E45" s="37">
        <v>121</v>
      </c>
      <c r="F45" s="36" t="s">
        <v>92</v>
      </c>
      <c r="G45" s="39">
        <v>6.5</v>
      </c>
      <c r="H45" s="36" t="s">
        <v>40</v>
      </c>
      <c r="I45" s="39">
        <v>20</v>
      </c>
      <c r="J45" s="41">
        <v>121000</v>
      </c>
      <c r="K45" s="41">
        <v>7369</v>
      </c>
      <c r="L45" s="41">
        <f t="shared" si="1"/>
        <v>161307</v>
      </c>
      <c r="M45" s="41">
        <v>2881</v>
      </c>
      <c r="N45" s="41">
        <v>164188</v>
      </c>
      <c r="O45" s="134"/>
    </row>
    <row r="46" spans="1:15" x14ac:dyDescent="0.15">
      <c r="A46" s="35" t="s">
        <v>93</v>
      </c>
      <c r="B46" s="36">
        <v>262</v>
      </c>
      <c r="C46" s="36" t="s">
        <v>88</v>
      </c>
      <c r="D46" s="36" t="s">
        <v>38</v>
      </c>
      <c r="E46" s="37">
        <v>35</v>
      </c>
      <c r="F46" s="36" t="s">
        <v>94</v>
      </c>
      <c r="G46" s="39">
        <v>6.5</v>
      </c>
      <c r="H46" s="36" t="s">
        <v>40</v>
      </c>
      <c r="I46" s="39">
        <v>20</v>
      </c>
      <c r="J46" s="41">
        <v>35000</v>
      </c>
      <c r="K46" s="41">
        <v>64673.5</v>
      </c>
      <c r="L46" s="41">
        <f t="shared" si="1"/>
        <v>1415696</v>
      </c>
      <c r="M46" s="41">
        <v>22219</v>
      </c>
      <c r="N46" s="41">
        <v>1437915</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227923</v>
      </c>
      <c r="L48" s="41">
        <f t="shared" ref="L48:L54" si="2">ROUND((K48*$C$8/1000),0)</f>
        <v>4989209</v>
      </c>
      <c r="M48" s="41">
        <v>171669</v>
      </c>
      <c r="N48" s="41">
        <v>5160878</v>
      </c>
      <c r="O48" s="134"/>
    </row>
    <row r="49" spans="1:15" x14ac:dyDescent="0.15">
      <c r="A49" s="35" t="s">
        <v>66</v>
      </c>
      <c r="B49" s="36">
        <v>270</v>
      </c>
      <c r="C49" s="36" t="s">
        <v>95</v>
      </c>
      <c r="D49" s="36" t="s">
        <v>38</v>
      </c>
      <c r="E49" s="37">
        <v>80</v>
      </c>
      <c r="F49" s="36" t="s">
        <v>48</v>
      </c>
      <c r="G49" s="39">
        <v>7</v>
      </c>
      <c r="H49" s="36" t="s">
        <v>65</v>
      </c>
      <c r="I49" s="39">
        <v>21</v>
      </c>
      <c r="J49" s="41">
        <v>80000</v>
      </c>
      <c r="K49" s="41">
        <v>152137</v>
      </c>
      <c r="L49" s="41">
        <f t="shared" si="2"/>
        <v>3330262</v>
      </c>
      <c r="M49" s="41">
        <v>114589</v>
      </c>
      <c r="N49" s="41">
        <v>3444851</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f t="shared" si="2"/>
        <v>0</v>
      </c>
      <c r="M50" s="41"/>
      <c r="N50" s="41"/>
      <c r="O50" s="134"/>
    </row>
    <row r="51" spans="1:15" x14ac:dyDescent="0.15">
      <c r="A51" s="35" t="s">
        <v>96</v>
      </c>
      <c r="B51" s="36">
        <v>271</v>
      </c>
      <c r="C51" s="36" t="s">
        <v>97</v>
      </c>
      <c r="D51" s="36" t="s">
        <v>38</v>
      </c>
      <c r="E51" s="37">
        <v>47</v>
      </c>
      <c r="F51" s="36" t="s">
        <v>56</v>
      </c>
      <c r="G51" s="39">
        <v>5.5</v>
      </c>
      <c r="H51" s="36" t="s">
        <v>57</v>
      </c>
      <c r="I51" s="39">
        <v>5</v>
      </c>
      <c r="J51" s="41">
        <v>47000</v>
      </c>
      <c r="K51" s="41">
        <v>0</v>
      </c>
      <c r="L51" s="41">
        <f t="shared" si="2"/>
        <v>0</v>
      </c>
      <c r="M51" s="41"/>
      <c r="N51" s="41"/>
      <c r="O51" s="134"/>
    </row>
    <row r="52" spans="1:15" x14ac:dyDescent="0.15">
      <c r="A52" s="35" t="s">
        <v>96</v>
      </c>
      <c r="B52" s="36">
        <v>271</v>
      </c>
      <c r="C52" s="36" t="s">
        <v>97</v>
      </c>
      <c r="D52" s="36" t="s">
        <v>38</v>
      </c>
      <c r="E52" s="37">
        <v>795</v>
      </c>
      <c r="F52" s="36" t="s">
        <v>99</v>
      </c>
      <c r="G52" s="39">
        <v>6.5</v>
      </c>
      <c r="H52" s="36" t="s">
        <v>57</v>
      </c>
      <c r="I52" s="39">
        <v>22.25</v>
      </c>
      <c r="J52" s="41">
        <v>795000</v>
      </c>
      <c r="K52" s="41">
        <v>312933.38</v>
      </c>
      <c r="L52" s="41">
        <f t="shared" si="2"/>
        <v>6850077</v>
      </c>
      <c r="M52" s="41">
        <v>46893</v>
      </c>
      <c r="N52" s="41">
        <v>6896970</v>
      </c>
      <c r="O52" s="134"/>
    </row>
    <row r="53" spans="1:15" x14ac:dyDescent="0.15">
      <c r="A53" s="35" t="s">
        <v>96</v>
      </c>
      <c r="B53" s="36">
        <v>271</v>
      </c>
      <c r="C53" s="36" t="s">
        <v>97</v>
      </c>
      <c r="D53" s="36" t="s">
        <v>38</v>
      </c>
      <c r="E53" s="37">
        <v>203</v>
      </c>
      <c r="F53" s="36" t="s">
        <v>100</v>
      </c>
      <c r="G53" s="39">
        <v>6.5</v>
      </c>
      <c r="H53" s="36" t="s">
        <v>57</v>
      </c>
      <c r="I53" s="39">
        <v>22.25</v>
      </c>
      <c r="J53" s="41">
        <v>203000</v>
      </c>
      <c r="K53" s="41">
        <v>78581.02</v>
      </c>
      <c r="L53" s="41">
        <f t="shared" si="2"/>
        <v>1720130</v>
      </c>
      <c r="M53" s="41">
        <v>11775</v>
      </c>
      <c r="N53" s="41">
        <v>1731905</v>
      </c>
      <c r="O53" s="134"/>
    </row>
    <row r="54" spans="1:15" x14ac:dyDescent="0.15">
      <c r="A54" s="35" t="s">
        <v>101</v>
      </c>
      <c r="B54" s="36">
        <v>271</v>
      </c>
      <c r="C54" s="36" t="s">
        <v>97</v>
      </c>
      <c r="D54" s="36" t="s">
        <v>38</v>
      </c>
      <c r="E54" s="37">
        <v>90</v>
      </c>
      <c r="F54" s="36" t="s">
        <v>79</v>
      </c>
      <c r="G54" s="39">
        <v>6.5</v>
      </c>
      <c r="H54" s="36" t="s">
        <v>57</v>
      </c>
      <c r="I54" s="39">
        <v>22.25</v>
      </c>
      <c r="J54" s="41">
        <v>90000</v>
      </c>
      <c r="K54" s="41">
        <v>166303.42000000001</v>
      </c>
      <c r="L54" s="41">
        <f t="shared" si="2"/>
        <v>3640364</v>
      </c>
      <c r="M54" s="41">
        <v>24920</v>
      </c>
      <c r="N54" s="41">
        <v>3665284</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c r="N56" s="41"/>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c r="N57" s="41"/>
      <c r="O57" s="134"/>
    </row>
    <row r="58" spans="1:15" x14ac:dyDescent="0.15">
      <c r="A58" s="35" t="s">
        <v>96</v>
      </c>
      <c r="B58" s="36">
        <v>282</v>
      </c>
      <c r="C58" s="36" t="s">
        <v>102</v>
      </c>
      <c r="D58" s="36" t="s">
        <v>38</v>
      </c>
      <c r="E58" s="37">
        <v>1090</v>
      </c>
      <c r="F58" s="36" t="s">
        <v>104</v>
      </c>
      <c r="G58" s="39">
        <v>6</v>
      </c>
      <c r="H58" s="36" t="s">
        <v>57</v>
      </c>
      <c r="I58" s="39">
        <v>25</v>
      </c>
      <c r="J58" s="41">
        <v>1090000</v>
      </c>
      <c r="K58" s="41">
        <v>439750.37</v>
      </c>
      <c r="L58" s="41">
        <f t="shared" si="3"/>
        <v>9626087</v>
      </c>
      <c r="M58" s="41">
        <v>14033</v>
      </c>
      <c r="N58" s="41">
        <v>9640120</v>
      </c>
      <c r="O58" s="134"/>
    </row>
    <row r="59" spans="1:15" x14ac:dyDescent="0.15">
      <c r="A59" s="35" t="s">
        <v>96</v>
      </c>
      <c r="B59" s="36">
        <v>282</v>
      </c>
      <c r="C59" s="36" t="s">
        <v>102</v>
      </c>
      <c r="D59" s="36" t="s">
        <v>38</v>
      </c>
      <c r="E59" s="37">
        <v>274</v>
      </c>
      <c r="F59" s="36" t="s">
        <v>105</v>
      </c>
      <c r="G59" s="39">
        <v>6</v>
      </c>
      <c r="H59" s="36" t="s">
        <v>57</v>
      </c>
      <c r="I59" s="39">
        <v>25</v>
      </c>
      <c r="J59" s="41">
        <v>274000</v>
      </c>
      <c r="K59" s="41">
        <v>109085.36</v>
      </c>
      <c r="L59" s="41">
        <f t="shared" si="3"/>
        <v>2387867</v>
      </c>
      <c r="M59" s="41">
        <v>3481</v>
      </c>
      <c r="N59" s="41">
        <v>2391348</v>
      </c>
      <c r="O59" s="134"/>
    </row>
    <row r="60" spans="1:15" x14ac:dyDescent="0.15">
      <c r="A60" s="35" t="s">
        <v>106</v>
      </c>
      <c r="B60" s="36">
        <v>282</v>
      </c>
      <c r="C60" s="36" t="s">
        <v>102</v>
      </c>
      <c r="D60" s="36" t="s">
        <v>38</v>
      </c>
      <c r="E60" s="37">
        <v>197</v>
      </c>
      <c r="F60" s="36" t="s">
        <v>80</v>
      </c>
      <c r="G60" s="39">
        <v>6</v>
      </c>
      <c r="H60" s="36" t="s">
        <v>57</v>
      </c>
      <c r="I60" s="39">
        <v>25</v>
      </c>
      <c r="J60" s="41">
        <v>197000</v>
      </c>
      <c r="K60" s="41">
        <v>342666.74</v>
      </c>
      <c r="L60" s="41">
        <f t="shared" si="3"/>
        <v>7500937</v>
      </c>
      <c r="M60" s="41">
        <v>10935</v>
      </c>
      <c r="N60" s="41">
        <v>7511872</v>
      </c>
      <c r="O60" s="134"/>
    </row>
    <row r="61" spans="1:15" x14ac:dyDescent="0.15">
      <c r="A61" s="35" t="s">
        <v>107</v>
      </c>
      <c r="B61" s="36">
        <v>283</v>
      </c>
      <c r="C61" s="36" t="s">
        <v>108</v>
      </c>
      <c r="D61" s="36" t="s">
        <v>38</v>
      </c>
      <c r="E61" s="37">
        <v>438</v>
      </c>
      <c r="F61" s="38" t="s">
        <v>109</v>
      </c>
      <c r="G61" s="39">
        <v>6</v>
      </c>
      <c r="H61" s="36" t="s">
        <v>65</v>
      </c>
      <c r="I61" s="39">
        <v>22</v>
      </c>
      <c r="J61" s="41">
        <v>438000</v>
      </c>
      <c r="K61" s="41">
        <v>306932.96999999997</v>
      </c>
      <c r="L61" s="41">
        <f t="shared" si="3"/>
        <v>6718729</v>
      </c>
      <c r="M61" s="41">
        <v>31476</v>
      </c>
      <c r="N61" s="41">
        <v>6750205</v>
      </c>
      <c r="O61" s="134"/>
    </row>
    <row r="62" spans="1:15" x14ac:dyDescent="0.15">
      <c r="A62" s="35" t="s">
        <v>110</v>
      </c>
      <c r="B62" s="36">
        <v>283</v>
      </c>
      <c r="C62" s="36" t="s">
        <v>108</v>
      </c>
      <c r="D62" s="36" t="s">
        <v>38</v>
      </c>
      <c r="E62" s="37">
        <v>122.8</v>
      </c>
      <c r="F62" s="36" t="s">
        <v>111</v>
      </c>
      <c r="G62" s="39">
        <v>6</v>
      </c>
      <c r="H62" s="36" t="s">
        <v>65</v>
      </c>
      <c r="I62" s="39">
        <v>22.5</v>
      </c>
      <c r="J62" s="41">
        <v>122800</v>
      </c>
      <c r="K62" s="41">
        <v>214601.94</v>
      </c>
      <c r="L62" s="41">
        <f t="shared" si="3"/>
        <v>4697613</v>
      </c>
      <c r="M62" s="41">
        <v>0</v>
      </c>
      <c r="N62" s="41">
        <v>4697613</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151170.71</v>
      </c>
      <c r="L64" s="41">
        <f t="shared" ref="L64:L69" si="4">ROUND((K64*$C$8/1000),0)</f>
        <v>3309110</v>
      </c>
      <c r="M64" s="41">
        <v>500082</v>
      </c>
      <c r="N64" s="41">
        <v>3809192</v>
      </c>
      <c r="O64" s="134"/>
    </row>
    <row r="65" spans="1:15" x14ac:dyDescent="0.15">
      <c r="A65" s="35" t="s">
        <v>49</v>
      </c>
      <c r="B65" s="36">
        <v>294</v>
      </c>
      <c r="C65" s="42" t="s">
        <v>112</v>
      </c>
      <c r="D65" s="36" t="s">
        <v>38</v>
      </c>
      <c r="E65" s="37">
        <v>69</v>
      </c>
      <c r="F65" s="36" t="s">
        <v>114</v>
      </c>
      <c r="G65" s="39">
        <v>6.25</v>
      </c>
      <c r="H65" s="36" t="s">
        <v>57</v>
      </c>
      <c r="I65" s="39">
        <v>20.83</v>
      </c>
      <c r="J65" s="41">
        <v>69000</v>
      </c>
      <c r="K65" s="41">
        <v>27327.01</v>
      </c>
      <c r="L65" s="41">
        <f t="shared" si="4"/>
        <v>598185</v>
      </c>
      <c r="M65" s="41">
        <v>88694</v>
      </c>
      <c r="N65" s="41">
        <v>686879</v>
      </c>
      <c r="O65" s="134"/>
    </row>
    <row r="66" spans="1:15" x14ac:dyDescent="0.15">
      <c r="A66" s="35" t="s">
        <v>53</v>
      </c>
      <c r="B66" s="36">
        <v>294</v>
      </c>
      <c r="C66" s="42" t="s">
        <v>112</v>
      </c>
      <c r="D66" s="36" t="s">
        <v>38</v>
      </c>
      <c r="E66" s="37">
        <v>31.8</v>
      </c>
      <c r="F66" s="36" t="s">
        <v>115</v>
      </c>
      <c r="G66" s="39">
        <v>6.75</v>
      </c>
      <c r="H66" s="36" t="s">
        <v>57</v>
      </c>
      <c r="I66" s="39">
        <v>20.83</v>
      </c>
      <c r="J66" s="41">
        <v>31800</v>
      </c>
      <c r="K66" s="41">
        <v>58909.91</v>
      </c>
      <c r="L66" s="41">
        <f t="shared" si="4"/>
        <v>1289531</v>
      </c>
      <c r="M66" s="41">
        <v>210403</v>
      </c>
      <c r="N66" s="41">
        <v>1499934</v>
      </c>
      <c r="O66" s="134"/>
    </row>
    <row r="67" spans="1:15" x14ac:dyDescent="0.15">
      <c r="A67" s="35" t="s">
        <v>116</v>
      </c>
      <c r="B67" s="36">
        <v>300</v>
      </c>
      <c r="C67" s="36" t="s">
        <v>117</v>
      </c>
      <c r="D67" s="36" t="s">
        <v>38</v>
      </c>
      <c r="E67" s="37">
        <v>275</v>
      </c>
      <c r="F67" s="36" t="s">
        <v>118</v>
      </c>
      <c r="G67" s="39">
        <v>6.2</v>
      </c>
      <c r="H67" s="36" t="s">
        <v>65</v>
      </c>
      <c r="I67" s="39">
        <v>22.75</v>
      </c>
      <c r="J67" s="41">
        <v>275000</v>
      </c>
      <c r="K67" s="41">
        <v>175318</v>
      </c>
      <c r="L67" s="41">
        <f t="shared" si="4"/>
        <v>3837692</v>
      </c>
      <c r="M67" s="41">
        <v>5772</v>
      </c>
      <c r="N67" s="41">
        <v>3843464</v>
      </c>
      <c r="O67" s="134"/>
    </row>
    <row r="68" spans="1:15" x14ac:dyDescent="0.15">
      <c r="A68" s="35" t="s">
        <v>116</v>
      </c>
      <c r="B68" s="36">
        <v>300</v>
      </c>
      <c r="C68" s="42" t="s">
        <v>117</v>
      </c>
      <c r="D68" s="36" t="s">
        <v>38</v>
      </c>
      <c r="E68" s="37">
        <v>74</v>
      </c>
      <c r="F68" s="36" t="s">
        <v>119</v>
      </c>
      <c r="G68" s="39">
        <v>6.2</v>
      </c>
      <c r="H68" s="36" t="s">
        <v>65</v>
      </c>
      <c r="I68" s="39">
        <v>22.75</v>
      </c>
      <c r="J68" s="41">
        <v>74000</v>
      </c>
      <c r="K68" s="41">
        <v>41357</v>
      </c>
      <c r="L68" s="41">
        <f t="shared" si="4"/>
        <v>905300</v>
      </c>
      <c r="M68" s="41">
        <v>1364</v>
      </c>
      <c r="N68" s="41">
        <v>906664</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f t="shared" si="4"/>
        <v>1532292</v>
      </c>
      <c r="M69" s="41">
        <v>1104740</v>
      </c>
      <c r="N69" s="43">
        <v>2637032</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569865</v>
      </c>
      <c r="L71" s="41">
        <f t="shared" ref="L71:L79" si="5">ROUND((K71*$C$8/1000),0)</f>
        <v>12474282</v>
      </c>
      <c r="M71" s="41">
        <v>183046</v>
      </c>
      <c r="N71" s="41">
        <v>12657328</v>
      </c>
      <c r="O71" s="134"/>
    </row>
    <row r="72" spans="1:15" x14ac:dyDescent="0.15">
      <c r="A72" s="35" t="s">
        <v>66</v>
      </c>
      <c r="B72" s="44">
        <v>319</v>
      </c>
      <c r="C72" s="44" t="s">
        <v>122</v>
      </c>
      <c r="D72" s="36" t="s">
        <v>38</v>
      </c>
      <c r="E72" s="37">
        <v>58</v>
      </c>
      <c r="F72" s="36" t="s">
        <v>73</v>
      </c>
      <c r="G72" s="39">
        <v>6</v>
      </c>
      <c r="H72" s="36" t="s">
        <v>65</v>
      </c>
      <c r="I72" s="39">
        <v>22</v>
      </c>
      <c r="J72" s="41">
        <v>58000</v>
      </c>
      <c r="K72" s="41">
        <v>93800</v>
      </c>
      <c r="L72" s="41">
        <f t="shared" si="5"/>
        <v>2053272</v>
      </c>
      <c r="M72" s="41">
        <v>30129</v>
      </c>
      <c r="N72" s="41">
        <v>2083401</v>
      </c>
      <c r="O72" s="134"/>
    </row>
    <row r="73" spans="1:15" x14ac:dyDescent="0.15">
      <c r="A73" s="35" t="s">
        <v>66</v>
      </c>
      <c r="B73" s="44">
        <v>319</v>
      </c>
      <c r="C73" s="44" t="s">
        <v>122</v>
      </c>
      <c r="D73" s="36" t="s">
        <v>38</v>
      </c>
      <c r="E73" s="37">
        <v>100</v>
      </c>
      <c r="F73" s="36" t="s">
        <v>123</v>
      </c>
      <c r="G73" s="39">
        <v>6</v>
      </c>
      <c r="H73" s="36" t="s">
        <v>65</v>
      </c>
      <c r="I73" s="39">
        <v>22</v>
      </c>
      <c r="J73" s="41">
        <v>100000</v>
      </c>
      <c r="K73" s="41">
        <v>161724</v>
      </c>
      <c r="L73" s="41">
        <f t="shared" si="5"/>
        <v>3540121</v>
      </c>
      <c r="M73" s="41">
        <v>51946</v>
      </c>
      <c r="N73" s="41">
        <v>3592067</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f t="shared" si="5"/>
        <v>0</v>
      </c>
      <c r="M74" s="41"/>
      <c r="N74" s="41"/>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f t="shared" si="5"/>
        <v>0</v>
      </c>
      <c r="M75" s="41"/>
      <c r="N75" s="41"/>
      <c r="O75" s="134"/>
    </row>
    <row r="76" spans="1:15" x14ac:dyDescent="0.15">
      <c r="A76" s="35" t="s">
        <v>96</v>
      </c>
      <c r="B76" s="44">
        <v>322</v>
      </c>
      <c r="C76" s="44" t="s">
        <v>124</v>
      </c>
      <c r="D76" s="36" t="s">
        <v>38</v>
      </c>
      <c r="E76" s="37">
        <v>1500</v>
      </c>
      <c r="F76" s="36" t="s">
        <v>127</v>
      </c>
      <c r="G76" s="39">
        <v>5.8</v>
      </c>
      <c r="H76" s="36" t="s">
        <v>57</v>
      </c>
      <c r="I76" s="39">
        <v>19.25</v>
      </c>
      <c r="J76" s="41">
        <v>1500000</v>
      </c>
      <c r="K76" s="41">
        <v>727364.2</v>
      </c>
      <c r="L76" s="41">
        <f t="shared" si="5"/>
        <v>15921922</v>
      </c>
      <c r="M76" s="41">
        <v>172989</v>
      </c>
      <c r="N76" s="41">
        <v>16094911</v>
      </c>
      <c r="O76" s="134"/>
    </row>
    <row r="77" spans="1:15" x14ac:dyDescent="0.15">
      <c r="A77" s="35" t="s">
        <v>96</v>
      </c>
      <c r="B77" s="44">
        <v>322</v>
      </c>
      <c r="C77" s="44" t="s">
        <v>124</v>
      </c>
      <c r="D77" s="36" t="s">
        <v>38</v>
      </c>
      <c r="E77" s="37">
        <v>374</v>
      </c>
      <c r="F77" s="36" t="s">
        <v>128</v>
      </c>
      <c r="G77" s="39">
        <v>5.8</v>
      </c>
      <c r="H77" s="36" t="s">
        <v>57</v>
      </c>
      <c r="I77" s="39">
        <v>19.25</v>
      </c>
      <c r="J77" s="41">
        <v>374000</v>
      </c>
      <c r="K77" s="41">
        <v>181067.26</v>
      </c>
      <c r="L77" s="41">
        <f t="shared" si="5"/>
        <v>3963542</v>
      </c>
      <c r="M77" s="41">
        <v>43064</v>
      </c>
      <c r="N77" s="41">
        <v>4006606</v>
      </c>
      <c r="O77" s="134"/>
    </row>
    <row r="78" spans="1:15" x14ac:dyDescent="0.15">
      <c r="A78" s="35" t="s">
        <v>129</v>
      </c>
      <c r="B78" s="44">
        <v>322</v>
      </c>
      <c r="C78" s="44" t="s">
        <v>124</v>
      </c>
      <c r="D78" s="36" t="s">
        <v>38</v>
      </c>
      <c r="E78" s="37">
        <v>314</v>
      </c>
      <c r="F78" s="36" t="s">
        <v>130</v>
      </c>
      <c r="G78" s="39">
        <v>5.8</v>
      </c>
      <c r="H78" s="36" t="s">
        <v>57</v>
      </c>
      <c r="I78" s="39">
        <v>19</v>
      </c>
      <c r="J78" s="41">
        <v>314000</v>
      </c>
      <c r="K78" s="41">
        <v>404684.27</v>
      </c>
      <c r="L78" s="41">
        <f t="shared" si="5"/>
        <v>8858494</v>
      </c>
      <c r="M78" s="41">
        <v>96245</v>
      </c>
      <c r="N78" s="41">
        <v>8954739</v>
      </c>
      <c r="O78" s="134"/>
    </row>
    <row r="79" spans="1:15" x14ac:dyDescent="0.15">
      <c r="A79" s="35" t="s">
        <v>131</v>
      </c>
      <c r="B79" s="44">
        <v>322</v>
      </c>
      <c r="C79" s="44" t="s">
        <v>124</v>
      </c>
      <c r="D79" s="36" t="s">
        <v>38</v>
      </c>
      <c r="E79" s="37">
        <v>28</v>
      </c>
      <c r="F79" s="36" t="s">
        <v>132</v>
      </c>
      <c r="G79" s="39">
        <v>5.8</v>
      </c>
      <c r="H79" s="36" t="s">
        <v>57</v>
      </c>
      <c r="I79" s="39">
        <v>19</v>
      </c>
      <c r="J79" s="41">
        <v>28000</v>
      </c>
      <c r="K79" s="41">
        <v>43958.54</v>
      </c>
      <c r="L79" s="41">
        <f t="shared" si="5"/>
        <v>962248</v>
      </c>
      <c r="M79" s="41">
        <v>24262</v>
      </c>
      <c r="N79" s="41">
        <v>986510</v>
      </c>
      <c r="O79" s="134"/>
    </row>
    <row r="80" spans="1:15" x14ac:dyDescent="0.15">
      <c r="A80" s="35"/>
      <c r="B80" s="44"/>
      <c r="C80" s="44"/>
      <c r="D80" s="36"/>
      <c r="E80" s="37"/>
      <c r="F80" s="36"/>
      <c r="G80" s="39"/>
      <c r="H80" s="36"/>
      <c r="I80" s="39"/>
      <c r="J80" s="41"/>
      <c r="K80" s="41"/>
      <c r="L80" s="41"/>
      <c r="M80" s="41"/>
      <c r="N80" s="41"/>
      <c r="O80" s="134"/>
    </row>
    <row r="81" spans="1:15" x14ac:dyDescent="0.15">
      <c r="A81" s="35" t="s">
        <v>136</v>
      </c>
      <c r="B81" s="44">
        <v>337</v>
      </c>
      <c r="C81" s="44" t="s">
        <v>137</v>
      </c>
      <c r="D81" s="36" t="s">
        <v>38</v>
      </c>
      <c r="E81" s="37">
        <v>400</v>
      </c>
      <c r="F81" s="36" t="s">
        <v>39</v>
      </c>
      <c r="G81" s="39">
        <v>6.3</v>
      </c>
      <c r="H81" s="36" t="s">
        <v>65</v>
      </c>
      <c r="I81" s="39">
        <v>19.5</v>
      </c>
      <c r="J81" s="41">
        <v>400000</v>
      </c>
      <c r="K81" s="41">
        <v>213298</v>
      </c>
      <c r="L81" s="41">
        <f t="shared" ref="L81:L87" si="6">ROUND((K81*$C$8/1000),0)</f>
        <v>4669070</v>
      </c>
      <c r="M81" s="41">
        <v>27809</v>
      </c>
      <c r="N81" s="41">
        <v>4696879</v>
      </c>
      <c r="O81" s="35"/>
    </row>
    <row r="82" spans="1:15" x14ac:dyDescent="0.15">
      <c r="A82" s="35" t="s">
        <v>136</v>
      </c>
      <c r="B82" s="44">
        <v>337</v>
      </c>
      <c r="C82" s="44" t="s">
        <v>137</v>
      </c>
      <c r="D82" s="36" t="s">
        <v>38</v>
      </c>
      <c r="E82" s="37">
        <v>74</v>
      </c>
      <c r="F82" s="36" t="s">
        <v>41</v>
      </c>
      <c r="G82" s="39">
        <v>6.3</v>
      </c>
      <c r="H82" s="36" t="s">
        <v>65</v>
      </c>
      <c r="I82" s="39">
        <v>19.5</v>
      </c>
      <c r="J82" s="41">
        <v>74000</v>
      </c>
      <c r="K82" s="41">
        <v>39518</v>
      </c>
      <c r="L82" s="41">
        <f t="shared" si="6"/>
        <v>865045</v>
      </c>
      <c r="M82" s="41">
        <v>5152</v>
      </c>
      <c r="N82" s="41">
        <v>870197</v>
      </c>
      <c r="O82" s="35"/>
    </row>
    <row r="83" spans="1:15" x14ac:dyDescent="0.15">
      <c r="A83" s="35" t="s">
        <v>138</v>
      </c>
      <c r="B83" s="44">
        <v>337</v>
      </c>
      <c r="C83" s="44" t="s">
        <v>137</v>
      </c>
      <c r="D83" s="36" t="s">
        <v>38</v>
      </c>
      <c r="E83" s="37">
        <v>38</v>
      </c>
      <c r="F83" s="36" t="s">
        <v>139</v>
      </c>
      <c r="G83" s="39">
        <v>7</v>
      </c>
      <c r="H83" s="36" t="s">
        <v>65</v>
      </c>
      <c r="I83" s="39">
        <v>19.75</v>
      </c>
      <c r="J83" s="41">
        <v>38000</v>
      </c>
      <c r="K83" s="41">
        <v>38000</v>
      </c>
      <c r="L83" s="41">
        <f t="shared" si="6"/>
        <v>831816</v>
      </c>
      <c r="M83" s="41">
        <v>606831</v>
      </c>
      <c r="N83" s="41">
        <v>1438647</v>
      </c>
      <c r="O83" s="35"/>
    </row>
    <row r="84" spans="1:15" s="45" customFormat="1" x14ac:dyDescent="0.15">
      <c r="A84" s="35" t="s">
        <v>140</v>
      </c>
      <c r="B84" s="44">
        <v>337</v>
      </c>
      <c r="C84" s="44" t="s">
        <v>141</v>
      </c>
      <c r="D84" s="36" t="s">
        <v>38</v>
      </c>
      <c r="E84" s="37">
        <v>539</v>
      </c>
      <c r="F84" s="36" t="s">
        <v>142</v>
      </c>
      <c r="G84" s="39">
        <v>5</v>
      </c>
      <c r="H84" s="44" t="s">
        <v>57</v>
      </c>
      <c r="I84" s="39">
        <v>19.5</v>
      </c>
      <c r="J84" s="41">
        <v>539000</v>
      </c>
      <c r="K84" s="41">
        <v>327014</v>
      </c>
      <c r="L84" s="41">
        <f t="shared" si="6"/>
        <v>7158300</v>
      </c>
      <c r="M84" s="41">
        <v>63334</v>
      </c>
      <c r="N84" s="41">
        <v>7221634</v>
      </c>
      <c r="O84" s="35"/>
    </row>
    <row r="85" spans="1:15" s="45" customFormat="1" x14ac:dyDescent="0.15">
      <c r="A85" s="35" t="s">
        <v>140</v>
      </c>
      <c r="B85" s="44">
        <v>337</v>
      </c>
      <c r="C85" s="44" t="s">
        <v>141</v>
      </c>
      <c r="D85" s="36" t="s">
        <v>38</v>
      </c>
      <c r="E85" s="37">
        <v>40</v>
      </c>
      <c r="F85" s="36" t="s">
        <v>143</v>
      </c>
      <c r="G85" s="39">
        <v>7.5</v>
      </c>
      <c r="H85" s="44" t="s">
        <v>57</v>
      </c>
      <c r="I85" s="39">
        <v>19.75</v>
      </c>
      <c r="J85" s="41">
        <v>40000</v>
      </c>
      <c r="K85" s="41">
        <v>40000</v>
      </c>
      <c r="L85" s="41">
        <f t="shared" si="6"/>
        <v>875596</v>
      </c>
      <c r="M85" s="41">
        <v>569782</v>
      </c>
      <c r="N85" s="41">
        <v>1445378</v>
      </c>
      <c r="O85" s="35"/>
    </row>
    <row r="86" spans="1:15" x14ac:dyDescent="0.15">
      <c r="A86" s="35" t="s">
        <v>144</v>
      </c>
      <c r="B86" s="44">
        <v>337</v>
      </c>
      <c r="C86" s="44" t="s">
        <v>145</v>
      </c>
      <c r="D86" s="36" t="s">
        <v>38</v>
      </c>
      <c r="E86" s="37">
        <v>512</v>
      </c>
      <c r="F86" s="36" t="s">
        <v>146</v>
      </c>
      <c r="G86" s="39">
        <v>4.5</v>
      </c>
      <c r="H86" s="36" t="s">
        <v>65</v>
      </c>
      <c r="I86" s="39">
        <v>19.5</v>
      </c>
      <c r="J86" s="41">
        <v>512000</v>
      </c>
      <c r="K86" s="41">
        <v>331813</v>
      </c>
      <c r="L86" s="41">
        <f t="shared" si="6"/>
        <v>7263350</v>
      </c>
      <c r="M86" s="41">
        <v>31145</v>
      </c>
      <c r="N86" s="41">
        <v>7294495</v>
      </c>
      <c r="O86" s="134"/>
    </row>
    <row r="87" spans="1:15" x14ac:dyDescent="0.15">
      <c r="A87" s="35" t="s">
        <v>144</v>
      </c>
      <c r="B87" s="44">
        <v>337</v>
      </c>
      <c r="C87" s="44" t="s">
        <v>145</v>
      </c>
      <c r="D87" s="36" t="s">
        <v>38</v>
      </c>
      <c r="E87" s="37">
        <v>45</v>
      </c>
      <c r="F87" s="36" t="s">
        <v>147</v>
      </c>
      <c r="G87" s="39">
        <v>8</v>
      </c>
      <c r="H87" s="36" t="s">
        <v>65</v>
      </c>
      <c r="I87" s="39">
        <v>19.75</v>
      </c>
      <c r="J87" s="41">
        <v>45000</v>
      </c>
      <c r="K87" s="41">
        <v>45000</v>
      </c>
      <c r="L87" s="41">
        <f t="shared" si="6"/>
        <v>985045</v>
      </c>
      <c r="M87" s="41">
        <v>589838</v>
      </c>
      <c r="N87" s="41">
        <v>1574883</v>
      </c>
      <c r="O87" s="134"/>
    </row>
    <row r="88" spans="1:15" x14ac:dyDescent="0.15">
      <c r="A88" s="35"/>
      <c r="B88" s="44"/>
      <c r="C88" s="44"/>
      <c r="D88" s="36"/>
      <c r="E88" s="37"/>
      <c r="F88" s="36"/>
      <c r="G88" s="39"/>
      <c r="H88" s="36"/>
      <c r="I88" s="39"/>
      <c r="J88" s="41"/>
      <c r="K88" s="41"/>
      <c r="L88" s="41"/>
      <c r="M88" s="41"/>
      <c r="N88" s="41"/>
      <c r="O88" s="35"/>
    </row>
    <row r="89" spans="1:15" x14ac:dyDescent="0.15">
      <c r="A89" s="35" t="s">
        <v>62</v>
      </c>
      <c r="B89" s="44">
        <v>341</v>
      </c>
      <c r="C89" s="44" t="s">
        <v>148</v>
      </c>
      <c r="D89" s="36" t="s">
        <v>38</v>
      </c>
      <c r="E89" s="37">
        <v>320</v>
      </c>
      <c r="F89" s="36" t="s">
        <v>149</v>
      </c>
      <c r="G89" s="39">
        <v>5.8</v>
      </c>
      <c r="H89" s="36" t="s">
        <v>40</v>
      </c>
      <c r="I89" s="39">
        <v>23.75</v>
      </c>
      <c r="J89" s="41">
        <v>320000</v>
      </c>
      <c r="K89" s="41">
        <v>139018</v>
      </c>
      <c r="L89" s="41">
        <f>ROUND((K89*$C$8/1000),0)</f>
        <v>3043089</v>
      </c>
      <c r="M89" s="41">
        <v>43196</v>
      </c>
      <c r="N89" s="41">
        <v>3086285</v>
      </c>
      <c r="O89" s="134"/>
    </row>
    <row r="90" spans="1:15" x14ac:dyDescent="0.15">
      <c r="A90" s="35" t="s">
        <v>66</v>
      </c>
      <c r="B90" s="44">
        <v>341</v>
      </c>
      <c r="C90" s="44" t="s">
        <v>148</v>
      </c>
      <c r="D90" s="36" t="s">
        <v>38</v>
      </c>
      <c r="E90" s="37">
        <v>6</v>
      </c>
      <c r="F90" s="36" t="s">
        <v>150</v>
      </c>
      <c r="G90" s="39">
        <v>7.5</v>
      </c>
      <c r="H90" s="36" t="s">
        <v>40</v>
      </c>
      <c r="I90" s="39">
        <v>23.75</v>
      </c>
      <c r="J90" s="41">
        <v>6000</v>
      </c>
      <c r="K90" s="41">
        <v>10321</v>
      </c>
      <c r="L90" s="41">
        <f>ROUND((K90*$C$8/1000),0)</f>
        <v>225926</v>
      </c>
      <c r="M90" s="41">
        <v>4121</v>
      </c>
      <c r="N90" s="41">
        <v>230047</v>
      </c>
      <c r="O90" s="134"/>
    </row>
    <row r="91" spans="1:15" x14ac:dyDescent="0.15">
      <c r="A91" s="35" t="s">
        <v>66</v>
      </c>
      <c r="B91" s="44">
        <v>341</v>
      </c>
      <c r="C91" s="44" t="s">
        <v>148</v>
      </c>
      <c r="D91" s="36" t="s">
        <v>38</v>
      </c>
      <c r="E91" s="37">
        <v>15.2</v>
      </c>
      <c r="F91" s="36" t="s">
        <v>151</v>
      </c>
      <c r="G91" s="39">
        <v>7.5</v>
      </c>
      <c r="H91" s="36" t="s">
        <v>40</v>
      </c>
      <c r="I91" s="39">
        <v>23.75</v>
      </c>
      <c r="J91" s="41">
        <v>15200</v>
      </c>
      <c r="K91" s="41">
        <v>26146</v>
      </c>
      <c r="L91" s="41">
        <f>ROUND((K91*$C$8/1000),0)</f>
        <v>572333</v>
      </c>
      <c r="M91" s="41">
        <v>10442</v>
      </c>
      <c r="N91" s="41">
        <v>582775</v>
      </c>
      <c r="O91" s="134"/>
    </row>
    <row r="92" spans="1:15" x14ac:dyDescent="0.15">
      <c r="A92" s="35"/>
      <c r="B92" s="44"/>
      <c r="C92" s="44"/>
      <c r="D92" s="36"/>
      <c r="E92" s="37"/>
      <c r="F92" s="36"/>
      <c r="G92" s="39"/>
      <c r="H92" s="36"/>
      <c r="I92" s="39"/>
      <c r="J92" s="41"/>
      <c r="K92" s="41"/>
      <c r="L92" s="41"/>
      <c r="M92" s="41"/>
      <c r="N92" s="41"/>
      <c r="O92" s="134"/>
    </row>
    <row r="93" spans="1:15" x14ac:dyDescent="0.15">
      <c r="A93" s="35" t="s">
        <v>96</v>
      </c>
      <c r="B93" s="44">
        <v>351</v>
      </c>
      <c r="C93" s="44" t="s">
        <v>152</v>
      </c>
      <c r="D93" s="36" t="s">
        <v>38</v>
      </c>
      <c r="E93" s="37">
        <v>400</v>
      </c>
      <c r="F93" s="36" t="s">
        <v>153</v>
      </c>
      <c r="G93" s="39">
        <v>6.5</v>
      </c>
      <c r="H93" s="36" t="s">
        <v>57</v>
      </c>
      <c r="I93" s="39">
        <v>20</v>
      </c>
      <c r="J93" s="41">
        <v>400000</v>
      </c>
      <c r="K93" s="41">
        <v>237480.84</v>
      </c>
      <c r="L93" s="41">
        <f>ROUND((K93*$C$8/1000),0)</f>
        <v>5198429</v>
      </c>
      <c r="M93" s="41">
        <v>63127</v>
      </c>
      <c r="N93" s="41">
        <v>5261556</v>
      </c>
      <c r="O93" s="134"/>
    </row>
    <row r="94" spans="1:15" x14ac:dyDescent="0.15">
      <c r="A94" s="35" t="s">
        <v>96</v>
      </c>
      <c r="B94" s="44">
        <v>351</v>
      </c>
      <c r="C94" s="44" t="s">
        <v>152</v>
      </c>
      <c r="D94" s="36" t="s">
        <v>38</v>
      </c>
      <c r="E94" s="37">
        <v>155</v>
      </c>
      <c r="F94" s="36" t="s">
        <v>154</v>
      </c>
      <c r="G94" s="39">
        <v>6.5</v>
      </c>
      <c r="H94" s="36" t="s">
        <v>57</v>
      </c>
      <c r="I94" s="39">
        <v>20</v>
      </c>
      <c r="J94" s="41">
        <v>155000</v>
      </c>
      <c r="K94" s="41">
        <v>92024.04</v>
      </c>
      <c r="L94" s="41">
        <f>ROUND((K94*$C$8/1000),0)</f>
        <v>2014396</v>
      </c>
      <c r="M94" s="41">
        <v>24461</v>
      </c>
      <c r="N94" s="41">
        <v>2038857</v>
      </c>
      <c r="O94" s="134"/>
    </row>
    <row r="95" spans="1:15" x14ac:dyDescent="0.15">
      <c r="A95" s="35" t="s">
        <v>155</v>
      </c>
      <c r="B95" s="44">
        <v>351</v>
      </c>
      <c r="C95" s="44" t="s">
        <v>152</v>
      </c>
      <c r="D95" s="36" t="s">
        <v>38</v>
      </c>
      <c r="E95" s="37">
        <v>21</v>
      </c>
      <c r="F95" s="36" t="s">
        <v>156</v>
      </c>
      <c r="G95" s="39">
        <v>5</v>
      </c>
      <c r="H95" s="36" t="s">
        <v>57</v>
      </c>
      <c r="I95" s="39">
        <v>5.5</v>
      </c>
      <c r="J95" s="41">
        <v>21000</v>
      </c>
      <c r="K95" s="41">
        <v>0</v>
      </c>
      <c r="L95" s="41">
        <f>ROUND((K95*$C$8/1000),0)</f>
        <v>0</v>
      </c>
      <c r="M95" s="41"/>
      <c r="N95" s="41"/>
      <c r="O95" s="134"/>
    </row>
    <row r="96" spans="1:15" x14ac:dyDescent="0.15">
      <c r="A96" s="35" t="s">
        <v>106</v>
      </c>
      <c r="B96" s="44">
        <v>351</v>
      </c>
      <c r="C96" s="44" t="s">
        <v>152</v>
      </c>
      <c r="D96" s="36" t="s">
        <v>38</v>
      </c>
      <c r="E96" s="37">
        <v>60</v>
      </c>
      <c r="F96" s="36" t="s">
        <v>157</v>
      </c>
      <c r="G96" s="39">
        <v>6.5</v>
      </c>
      <c r="H96" s="36" t="s">
        <v>57</v>
      </c>
      <c r="I96" s="39">
        <v>20</v>
      </c>
      <c r="J96" s="41">
        <v>60000</v>
      </c>
      <c r="K96" s="41">
        <v>96221.759999999995</v>
      </c>
      <c r="L96" s="41">
        <f>ROUND((K96*$C$8/1000),0)</f>
        <v>2106284</v>
      </c>
      <c r="M96" s="41">
        <v>25577</v>
      </c>
      <c r="N96" s="41">
        <v>2131861</v>
      </c>
      <c r="O96" s="134"/>
    </row>
    <row r="97" spans="1:15" x14ac:dyDescent="0.15">
      <c r="A97" s="35" t="s">
        <v>106</v>
      </c>
      <c r="B97" s="44">
        <v>351</v>
      </c>
      <c r="C97" s="44" t="s">
        <v>152</v>
      </c>
      <c r="D97" s="36" t="s">
        <v>38</v>
      </c>
      <c r="E97" s="37">
        <v>2</v>
      </c>
      <c r="F97" s="36" t="s">
        <v>158</v>
      </c>
      <c r="G97" s="39">
        <v>6.5</v>
      </c>
      <c r="H97" s="36" t="s">
        <v>57</v>
      </c>
      <c r="I97" s="39">
        <v>21</v>
      </c>
      <c r="J97" s="41">
        <v>2000</v>
      </c>
      <c r="K97" s="41">
        <v>3207.39</v>
      </c>
      <c r="L97" s="41">
        <f>ROUND((K97*$C$8/1000),0)</f>
        <v>70209</v>
      </c>
      <c r="M97" s="41">
        <v>853</v>
      </c>
      <c r="N97" s="41">
        <v>71062</v>
      </c>
      <c r="O97" s="134"/>
    </row>
    <row r="98" spans="1:15" x14ac:dyDescent="0.15">
      <c r="A98" s="35" t="s">
        <v>159</v>
      </c>
      <c r="B98" s="44">
        <v>351</v>
      </c>
      <c r="C98" s="44" t="s">
        <v>160</v>
      </c>
      <c r="D98" s="36" t="s">
        <v>38</v>
      </c>
      <c r="E98" s="37">
        <v>160</v>
      </c>
      <c r="F98" s="36" t="s">
        <v>161</v>
      </c>
      <c r="G98" s="39">
        <v>5.3</v>
      </c>
      <c r="H98" s="36" t="s">
        <v>57</v>
      </c>
      <c r="I98" s="39">
        <v>6</v>
      </c>
      <c r="J98" s="41">
        <v>160000</v>
      </c>
      <c r="K98" s="41">
        <v>0</v>
      </c>
      <c r="L98" s="41">
        <f t="shared" ref="L98:L110" si="7">ROUND((K98*$C$8/1000),0)</f>
        <v>0</v>
      </c>
      <c r="M98" s="41"/>
      <c r="N98" s="41"/>
      <c r="O98" s="134"/>
    </row>
    <row r="99" spans="1:15" x14ac:dyDescent="0.15">
      <c r="A99" s="35" t="s">
        <v>159</v>
      </c>
      <c r="B99" s="44">
        <v>351</v>
      </c>
      <c r="C99" s="44" t="s">
        <v>160</v>
      </c>
      <c r="D99" s="36" t="s">
        <v>38</v>
      </c>
      <c r="E99" s="37">
        <v>60</v>
      </c>
      <c r="F99" s="36" t="s">
        <v>162</v>
      </c>
      <c r="G99" s="39">
        <v>5.3</v>
      </c>
      <c r="H99" s="36" t="s">
        <v>57</v>
      </c>
      <c r="I99" s="39">
        <v>6</v>
      </c>
      <c r="J99" s="41">
        <v>60000</v>
      </c>
      <c r="K99" s="41">
        <v>0</v>
      </c>
      <c r="L99" s="41">
        <f t="shared" si="7"/>
        <v>0</v>
      </c>
      <c r="M99" s="41"/>
      <c r="N99" s="41"/>
      <c r="O99" s="134"/>
    </row>
    <row r="100" spans="1:15" x14ac:dyDescent="0.15">
      <c r="A100" s="35" t="s">
        <v>159</v>
      </c>
      <c r="B100" s="44">
        <v>351</v>
      </c>
      <c r="C100" s="44" t="s">
        <v>160</v>
      </c>
      <c r="D100" s="36" t="s">
        <v>38</v>
      </c>
      <c r="E100" s="37">
        <v>600</v>
      </c>
      <c r="F100" s="36" t="s">
        <v>163</v>
      </c>
      <c r="G100" s="39">
        <v>6.5</v>
      </c>
      <c r="H100" s="36" t="s">
        <v>57</v>
      </c>
      <c r="I100" s="39">
        <v>22.5</v>
      </c>
      <c r="J100" s="41">
        <v>600000</v>
      </c>
      <c r="K100" s="41">
        <v>442274.86</v>
      </c>
      <c r="L100" s="41">
        <f t="shared" si="7"/>
        <v>9681348</v>
      </c>
      <c r="M100" s="41">
        <v>117563</v>
      </c>
      <c r="N100" s="41">
        <v>9798911</v>
      </c>
      <c r="O100" s="134"/>
    </row>
    <row r="101" spans="1:15" x14ac:dyDescent="0.15">
      <c r="A101" s="35" t="s">
        <v>159</v>
      </c>
      <c r="B101" s="44">
        <v>351</v>
      </c>
      <c r="C101" s="44" t="s">
        <v>160</v>
      </c>
      <c r="D101" s="36" t="s">
        <v>38</v>
      </c>
      <c r="E101" s="37">
        <v>129</v>
      </c>
      <c r="F101" s="36" t="s">
        <v>164</v>
      </c>
      <c r="G101" s="39">
        <v>6.5</v>
      </c>
      <c r="H101" s="36" t="s">
        <v>57</v>
      </c>
      <c r="I101" s="39">
        <v>22.5</v>
      </c>
      <c r="J101" s="41">
        <v>129000</v>
      </c>
      <c r="K101" s="41">
        <v>95089.52</v>
      </c>
      <c r="L101" s="41">
        <f t="shared" si="7"/>
        <v>2081499</v>
      </c>
      <c r="M101" s="41">
        <v>25277</v>
      </c>
      <c r="N101" s="41">
        <v>2106776</v>
      </c>
      <c r="O101" s="134"/>
    </row>
    <row r="102" spans="1:15" x14ac:dyDescent="0.15">
      <c r="A102" s="35" t="s">
        <v>165</v>
      </c>
      <c r="B102" s="44">
        <v>351</v>
      </c>
      <c r="C102" s="44" t="s">
        <v>160</v>
      </c>
      <c r="D102" s="36" t="s">
        <v>38</v>
      </c>
      <c r="E102" s="37">
        <v>82</v>
      </c>
      <c r="F102" s="36" t="s">
        <v>166</v>
      </c>
      <c r="G102" s="39">
        <v>6.5</v>
      </c>
      <c r="H102" s="36" t="s">
        <v>57</v>
      </c>
      <c r="I102" s="39">
        <v>22.5</v>
      </c>
      <c r="J102" s="41">
        <v>82000</v>
      </c>
      <c r="K102" s="41">
        <v>129448.94</v>
      </c>
      <c r="L102" s="41">
        <f t="shared" si="7"/>
        <v>2833623</v>
      </c>
      <c r="M102" s="41">
        <v>34410</v>
      </c>
      <c r="N102" s="41">
        <v>2868033</v>
      </c>
      <c r="O102" s="134"/>
    </row>
    <row r="103" spans="1:15" x14ac:dyDescent="0.15">
      <c r="A103" s="35" t="s">
        <v>165</v>
      </c>
      <c r="B103" s="44">
        <v>351</v>
      </c>
      <c r="C103" s="44" t="s">
        <v>160</v>
      </c>
      <c r="D103" s="36" t="s">
        <v>38</v>
      </c>
      <c r="E103" s="37">
        <v>7</v>
      </c>
      <c r="F103" s="36" t="s">
        <v>167</v>
      </c>
      <c r="G103" s="39">
        <v>6.5</v>
      </c>
      <c r="H103" s="36" t="s">
        <v>57</v>
      </c>
      <c r="I103" s="39">
        <v>22.5</v>
      </c>
      <c r="J103" s="41">
        <v>7000</v>
      </c>
      <c r="K103" s="41">
        <v>11050.52</v>
      </c>
      <c r="L103" s="41">
        <f t="shared" si="7"/>
        <v>241895</v>
      </c>
      <c r="M103" s="41">
        <v>2937</v>
      </c>
      <c r="N103" s="41">
        <v>244832</v>
      </c>
      <c r="O103" s="134"/>
    </row>
    <row r="104" spans="1:15" x14ac:dyDescent="0.15">
      <c r="A104" s="35" t="s">
        <v>168</v>
      </c>
      <c r="B104" s="44">
        <v>351</v>
      </c>
      <c r="C104" s="44" t="s">
        <v>169</v>
      </c>
      <c r="D104" s="36" t="s">
        <v>38</v>
      </c>
      <c r="E104" s="37">
        <v>255</v>
      </c>
      <c r="F104" s="36" t="s">
        <v>170</v>
      </c>
      <c r="G104" s="39">
        <v>4</v>
      </c>
      <c r="H104" s="44" t="s">
        <v>65</v>
      </c>
      <c r="I104" s="39">
        <v>5.75</v>
      </c>
      <c r="J104" s="41">
        <v>255000</v>
      </c>
      <c r="K104" s="41">
        <v>0</v>
      </c>
      <c r="L104" s="41">
        <f t="shared" si="7"/>
        <v>0</v>
      </c>
      <c r="M104" s="41"/>
      <c r="N104" s="41"/>
      <c r="O104" s="134"/>
    </row>
    <row r="105" spans="1:15" x14ac:dyDescent="0.15">
      <c r="A105" s="35" t="s">
        <v>168</v>
      </c>
      <c r="B105" s="44">
        <v>351</v>
      </c>
      <c r="C105" s="44" t="s">
        <v>169</v>
      </c>
      <c r="D105" s="36" t="s">
        <v>38</v>
      </c>
      <c r="E105" s="37">
        <v>69</v>
      </c>
      <c r="F105" s="36" t="s">
        <v>171</v>
      </c>
      <c r="G105" s="39">
        <v>4</v>
      </c>
      <c r="H105" s="44" t="s">
        <v>65</v>
      </c>
      <c r="I105" s="39">
        <v>5.75</v>
      </c>
      <c r="J105" s="41">
        <v>69000</v>
      </c>
      <c r="K105" s="41">
        <v>0</v>
      </c>
      <c r="L105" s="41">
        <f t="shared" si="7"/>
        <v>0</v>
      </c>
      <c r="M105" s="41"/>
      <c r="N105" s="41"/>
      <c r="O105" s="134"/>
    </row>
    <row r="106" spans="1:15" x14ac:dyDescent="0.15">
      <c r="A106" s="35" t="s">
        <v>172</v>
      </c>
      <c r="B106" s="44">
        <v>351</v>
      </c>
      <c r="C106" s="44" t="s">
        <v>169</v>
      </c>
      <c r="D106" s="36" t="s">
        <v>38</v>
      </c>
      <c r="E106" s="37">
        <v>305</v>
      </c>
      <c r="F106" s="36" t="s">
        <v>173</v>
      </c>
      <c r="G106" s="39">
        <v>6</v>
      </c>
      <c r="H106" s="44" t="s">
        <v>65</v>
      </c>
      <c r="I106" s="39">
        <v>22.5</v>
      </c>
      <c r="J106" s="41">
        <v>305000</v>
      </c>
      <c r="K106" s="41">
        <v>300715.09999999998</v>
      </c>
      <c r="L106" s="41">
        <f t="shared" si="7"/>
        <v>6582620</v>
      </c>
      <c r="M106" s="41">
        <v>73928</v>
      </c>
      <c r="N106" s="41">
        <v>6656548</v>
      </c>
      <c r="O106" s="134"/>
    </row>
    <row r="107" spans="1:15" x14ac:dyDescent="0.15">
      <c r="A107" s="35" t="s">
        <v>172</v>
      </c>
      <c r="B107" s="44">
        <v>351</v>
      </c>
      <c r="C107" s="44" t="s">
        <v>169</v>
      </c>
      <c r="D107" s="36" t="s">
        <v>38</v>
      </c>
      <c r="E107" s="37">
        <v>77</v>
      </c>
      <c r="F107" s="36" t="s">
        <v>174</v>
      </c>
      <c r="G107" s="39">
        <v>6</v>
      </c>
      <c r="H107" s="44" t="s">
        <v>65</v>
      </c>
      <c r="I107" s="39">
        <v>22.5</v>
      </c>
      <c r="J107" s="41">
        <v>77000</v>
      </c>
      <c r="K107" s="41">
        <v>75918.63</v>
      </c>
      <c r="L107" s="41">
        <f t="shared" si="7"/>
        <v>1661850</v>
      </c>
      <c r="M107" s="41">
        <v>18665</v>
      </c>
      <c r="N107" s="41">
        <v>1680515</v>
      </c>
      <c r="O107" s="134"/>
    </row>
    <row r="108" spans="1:15" x14ac:dyDescent="0.15">
      <c r="A108" s="35" t="s">
        <v>172</v>
      </c>
      <c r="B108" s="44">
        <v>351</v>
      </c>
      <c r="C108" s="44" t="s">
        <v>169</v>
      </c>
      <c r="D108" s="36" t="s">
        <v>38</v>
      </c>
      <c r="E108" s="37">
        <v>29</v>
      </c>
      <c r="F108" s="36" t="s">
        <v>175</v>
      </c>
      <c r="G108" s="39">
        <v>6</v>
      </c>
      <c r="H108" s="44" t="s">
        <v>65</v>
      </c>
      <c r="I108" s="39">
        <v>25.5</v>
      </c>
      <c r="J108" s="41">
        <v>29000</v>
      </c>
      <c r="K108" s="41">
        <v>42766.51</v>
      </c>
      <c r="L108" s="41">
        <f t="shared" si="7"/>
        <v>936154</v>
      </c>
      <c r="M108" s="41">
        <v>10514</v>
      </c>
      <c r="N108" s="41">
        <v>946668</v>
      </c>
      <c r="O108" s="134"/>
    </row>
    <row r="109" spans="1:15" x14ac:dyDescent="0.15">
      <c r="A109" s="35" t="s">
        <v>176</v>
      </c>
      <c r="B109" s="44">
        <v>351</v>
      </c>
      <c r="C109" s="44" t="s">
        <v>169</v>
      </c>
      <c r="D109" s="36" t="s">
        <v>38</v>
      </c>
      <c r="E109" s="37">
        <v>29</v>
      </c>
      <c r="F109" s="36" t="s">
        <v>177</v>
      </c>
      <c r="G109" s="39">
        <v>4.5</v>
      </c>
      <c r="H109" s="44" t="s">
        <v>65</v>
      </c>
      <c r="I109" s="39">
        <v>26</v>
      </c>
      <c r="J109" s="41">
        <v>29000</v>
      </c>
      <c r="K109" s="41">
        <v>38890.18</v>
      </c>
      <c r="L109" s="41">
        <f t="shared" si="7"/>
        <v>851302</v>
      </c>
      <c r="M109" s="41">
        <v>7212</v>
      </c>
      <c r="N109" s="41">
        <v>858514</v>
      </c>
      <c r="O109" s="134"/>
    </row>
    <row r="110" spans="1:15" x14ac:dyDescent="0.15">
      <c r="A110" s="35" t="s">
        <v>178</v>
      </c>
      <c r="B110" s="44">
        <v>351</v>
      </c>
      <c r="C110" s="44" t="s">
        <v>179</v>
      </c>
      <c r="D110" s="36" t="s">
        <v>38</v>
      </c>
      <c r="E110" s="37">
        <v>205</v>
      </c>
      <c r="F110" s="36" t="s">
        <v>180</v>
      </c>
      <c r="G110" s="39">
        <v>4</v>
      </c>
      <c r="H110" s="44" t="s">
        <v>65</v>
      </c>
      <c r="I110" s="39">
        <v>5.75</v>
      </c>
      <c r="J110" s="41">
        <v>205000</v>
      </c>
      <c r="K110" s="41">
        <v>0</v>
      </c>
      <c r="L110" s="41">
        <f t="shared" si="7"/>
        <v>0</v>
      </c>
      <c r="M110" s="41"/>
      <c r="N110" s="41"/>
      <c r="O110" s="134"/>
    </row>
    <row r="111" spans="1:15" x14ac:dyDescent="0.15">
      <c r="A111" s="35" t="s">
        <v>178</v>
      </c>
      <c r="B111" s="44">
        <v>351</v>
      </c>
      <c r="C111" s="44" t="s">
        <v>179</v>
      </c>
      <c r="D111" s="36" t="s">
        <v>38</v>
      </c>
      <c r="E111" s="37">
        <v>57</v>
      </c>
      <c r="F111" s="36" t="s">
        <v>181</v>
      </c>
      <c r="G111" s="39">
        <v>4</v>
      </c>
      <c r="H111" s="44" t="s">
        <v>65</v>
      </c>
      <c r="I111" s="39">
        <v>5.75</v>
      </c>
      <c r="J111" s="41">
        <v>57000</v>
      </c>
      <c r="K111" s="41">
        <v>0</v>
      </c>
      <c r="L111" s="41">
        <f>ROUND((K111*$C$8/1000),0)</f>
        <v>0</v>
      </c>
      <c r="M111" s="41"/>
      <c r="N111" s="41"/>
      <c r="O111" s="134"/>
    </row>
    <row r="112" spans="1:15" x14ac:dyDescent="0.15">
      <c r="A112" s="35" t="s">
        <v>182</v>
      </c>
      <c r="B112" s="44">
        <v>351</v>
      </c>
      <c r="C112" s="44" t="s">
        <v>179</v>
      </c>
      <c r="D112" s="36" t="s">
        <v>38</v>
      </c>
      <c r="E112" s="37">
        <v>270</v>
      </c>
      <c r="F112" s="36" t="s">
        <v>183</v>
      </c>
      <c r="G112" s="39">
        <v>5.6</v>
      </c>
      <c r="H112" s="44" t="s">
        <v>65</v>
      </c>
      <c r="I112" s="39">
        <v>19.75</v>
      </c>
      <c r="J112" s="41">
        <v>270000</v>
      </c>
      <c r="K112" s="41">
        <v>270388.75</v>
      </c>
      <c r="L112" s="41">
        <f>ROUND((K112*$C$8/1000),0)</f>
        <v>5918780</v>
      </c>
      <c r="M112" s="41">
        <v>62137</v>
      </c>
      <c r="N112" s="41">
        <v>5980917</v>
      </c>
      <c r="O112" s="134"/>
    </row>
    <row r="113" spans="1:15" x14ac:dyDescent="0.15">
      <c r="A113" s="35" t="s">
        <v>184</v>
      </c>
      <c r="B113" s="44">
        <v>351</v>
      </c>
      <c r="C113" s="44" t="s">
        <v>179</v>
      </c>
      <c r="D113" s="36" t="s">
        <v>38</v>
      </c>
      <c r="E113" s="37">
        <v>69</v>
      </c>
      <c r="F113" s="36" t="s">
        <v>185</v>
      </c>
      <c r="G113" s="39">
        <v>5.6</v>
      </c>
      <c r="H113" s="44" t="s">
        <v>65</v>
      </c>
      <c r="I113" s="39">
        <v>19.75</v>
      </c>
      <c r="J113" s="41">
        <v>69000</v>
      </c>
      <c r="K113" s="41">
        <v>69099.55</v>
      </c>
      <c r="L113" s="41">
        <f>ROUND((K113*$C$8/1000),0)</f>
        <v>1512582</v>
      </c>
      <c r="M113" s="41">
        <v>15879</v>
      </c>
      <c r="N113" s="41">
        <v>1528461</v>
      </c>
      <c r="O113" s="134"/>
    </row>
    <row r="114" spans="1:15" x14ac:dyDescent="0.15">
      <c r="A114" s="35" t="s">
        <v>186</v>
      </c>
      <c r="B114" s="44">
        <v>351</v>
      </c>
      <c r="C114" s="44" t="s">
        <v>179</v>
      </c>
      <c r="D114" s="36" t="s">
        <v>38</v>
      </c>
      <c r="E114" s="37">
        <v>20</v>
      </c>
      <c r="F114" s="36" t="s">
        <v>187</v>
      </c>
      <c r="G114" s="39">
        <v>6</v>
      </c>
      <c r="H114" s="44" t="s">
        <v>65</v>
      </c>
      <c r="I114" s="39">
        <v>25.25</v>
      </c>
      <c r="J114" s="41">
        <v>20000</v>
      </c>
      <c r="K114" s="41">
        <v>28926.81</v>
      </c>
      <c r="L114" s="41">
        <f>ROUND((K114*$C$8/1000),0)</f>
        <v>633205</v>
      </c>
      <c r="M114" s="41">
        <v>7111</v>
      </c>
      <c r="N114" s="41">
        <v>640316</v>
      </c>
      <c r="O114" s="134"/>
    </row>
    <row r="115" spans="1:15" s="52" customFormat="1" x14ac:dyDescent="0.15">
      <c r="A115" s="46" t="s">
        <v>182</v>
      </c>
      <c r="B115" s="47">
        <v>351</v>
      </c>
      <c r="C115" s="47" t="s">
        <v>179</v>
      </c>
      <c r="D115" s="48" t="s">
        <v>38</v>
      </c>
      <c r="E115" s="49">
        <v>46</v>
      </c>
      <c r="F115" s="48" t="s">
        <v>188</v>
      </c>
      <c r="G115" s="50">
        <v>4.5</v>
      </c>
      <c r="H115" s="47" t="s">
        <v>65</v>
      </c>
      <c r="I115" s="50">
        <v>25.75</v>
      </c>
      <c r="J115" s="51">
        <v>46000</v>
      </c>
      <c r="K115" s="51">
        <v>60789.37</v>
      </c>
      <c r="L115" s="41">
        <f>ROUND((K115*$C$8/1000),0)</f>
        <v>1330673</v>
      </c>
      <c r="M115" s="51">
        <v>11274</v>
      </c>
      <c r="N115" s="51">
        <v>1341947</v>
      </c>
      <c r="O115" s="135"/>
    </row>
    <row r="116" spans="1:15" s="52" customFormat="1" x14ac:dyDescent="0.15">
      <c r="A116" s="46"/>
      <c r="B116" s="47"/>
      <c r="C116" s="47"/>
      <c r="D116" s="48"/>
      <c r="E116" s="49"/>
      <c r="F116" s="48"/>
      <c r="G116" s="50"/>
      <c r="H116" s="47"/>
      <c r="I116" s="50"/>
      <c r="J116" s="51"/>
      <c r="K116" s="51"/>
      <c r="L116" s="51"/>
      <c r="M116" s="51"/>
      <c r="N116" s="51"/>
      <c r="O116" s="135"/>
    </row>
    <row r="117" spans="1:15" x14ac:dyDescent="0.15">
      <c r="A117" s="35" t="s">
        <v>96</v>
      </c>
      <c r="B117" s="44">
        <v>363</v>
      </c>
      <c r="C117" s="44" t="s">
        <v>189</v>
      </c>
      <c r="D117" s="36" t="s">
        <v>38</v>
      </c>
      <c r="E117" s="37">
        <v>400</v>
      </c>
      <c r="F117" s="36" t="s">
        <v>190</v>
      </c>
      <c r="G117" s="39">
        <v>5</v>
      </c>
      <c r="H117" s="44" t="s">
        <v>135</v>
      </c>
      <c r="I117" s="39">
        <v>17.5</v>
      </c>
      <c r="J117" s="41">
        <v>400000</v>
      </c>
      <c r="K117" s="41">
        <v>268589.67</v>
      </c>
      <c r="L117" s="41">
        <f t="shared" ref="L117:L123" si="8">ROUND((K117*$C$8/1000),0)</f>
        <v>5879398</v>
      </c>
      <c r="M117" s="41">
        <v>3992</v>
      </c>
      <c r="N117" s="41">
        <v>5883390</v>
      </c>
      <c r="O117" s="134"/>
    </row>
    <row r="118" spans="1:15" x14ac:dyDescent="0.15">
      <c r="A118" s="35" t="s">
        <v>96</v>
      </c>
      <c r="B118" s="44">
        <v>363</v>
      </c>
      <c r="C118" s="44" t="s">
        <v>189</v>
      </c>
      <c r="D118" s="36" t="s">
        <v>38</v>
      </c>
      <c r="E118" s="37">
        <v>96</v>
      </c>
      <c r="F118" s="36" t="s">
        <v>191</v>
      </c>
      <c r="G118" s="39">
        <v>5</v>
      </c>
      <c r="H118" s="44" t="s">
        <v>135</v>
      </c>
      <c r="I118" s="39">
        <v>17.5</v>
      </c>
      <c r="J118" s="41">
        <v>96000</v>
      </c>
      <c r="K118" s="41">
        <v>64461.52</v>
      </c>
      <c r="L118" s="41">
        <f t="shared" si="8"/>
        <v>1411056</v>
      </c>
      <c r="M118" s="41">
        <v>958</v>
      </c>
      <c r="N118" s="41">
        <v>1412014</v>
      </c>
      <c r="O118" s="134"/>
    </row>
    <row r="119" spans="1:15" x14ac:dyDescent="0.15">
      <c r="A119" s="35" t="s">
        <v>155</v>
      </c>
      <c r="B119" s="44">
        <v>363</v>
      </c>
      <c r="C119" s="44" t="s">
        <v>189</v>
      </c>
      <c r="D119" s="36" t="s">
        <v>38</v>
      </c>
      <c r="E119" s="53">
        <v>1E-3</v>
      </c>
      <c r="F119" s="36" t="s">
        <v>192</v>
      </c>
      <c r="G119" s="39">
        <v>0</v>
      </c>
      <c r="H119" s="44" t="s">
        <v>135</v>
      </c>
      <c r="I119" s="39">
        <v>17.5</v>
      </c>
      <c r="J119" s="41">
        <v>1</v>
      </c>
      <c r="K119" s="41">
        <v>1</v>
      </c>
      <c r="L119" s="41">
        <f t="shared" si="8"/>
        <v>22</v>
      </c>
      <c r="M119" s="41">
        <v>0</v>
      </c>
      <c r="N119" s="41">
        <v>22</v>
      </c>
      <c r="O119" s="134"/>
    </row>
    <row r="120" spans="1:15" x14ac:dyDescent="0.15">
      <c r="A120" s="35" t="s">
        <v>62</v>
      </c>
      <c r="B120" s="44">
        <v>367</v>
      </c>
      <c r="C120" s="44" t="s">
        <v>193</v>
      </c>
      <c r="D120" s="36" t="s">
        <v>38</v>
      </c>
      <c r="E120" s="37">
        <v>321.5</v>
      </c>
      <c r="F120" s="36" t="s">
        <v>194</v>
      </c>
      <c r="G120" s="39">
        <v>5.5</v>
      </c>
      <c r="H120" s="44" t="s">
        <v>65</v>
      </c>
      <c r="I120" s="39">
        <v>19</v>
      </c>
      <c r="J120" s="41">
        <v>321500</v>
      </c>
      <c r="K120" s="41">
        <v>188734</v>
      </c>
      <c r="L120" s="41">
        <f t="shared" si="8"/>
        <v>4131366</v>
      </c>
      <c r="M120" s="41">
        <v>55671</v>
      </c>
      <c r="N120" s="41">
        <v>4187037</v>
      </c>
      <c r="O120" s="134"/>
    </row>
    <row r="121" spans="1:15" x14ac:dyDescent="0.15">
      <c r="A121" s="35" t="s">
        <v>62</v>
      </c>
      <c r="B121" s="44">
        <v>367</v>
      </c>
      <c r="C121" s="44" t="s">
        <v>193</v>
      </c>
      <c r="D121" s="36" t="s">
        <v>38</v>
      </c>
      <c r="E121" s="37">
        <v>452.5</v>
      </c>
      <c r="F121" s="36" t="s">
        <v>195</v>
      </c>
      <c r="G121" s="39">
        <v>5.9</v>
      </c>
      <c r="H121" s="44" t="s">
        <v>65</v>
      </c>
      <c r="I121" s="39">
        <v>21.5</v>
      </c>
      <c r="J121" s="41">
        <v>452500</v>
      </c>
      <c r="K121" s="41">
        <v>351448</v>
      </c>
      <c r="L121" s="41">
        <f t="shared" si="8"/>
        <v>7693158</v>
      </c>
      <c r="M121" s="41">
        <v>111047</v>
      </c>
      <c r="N121" s="41">
        <v>7804205</v>
      </c>
      <c r="O121" s="134"/>
    </row>
    <row r="122" spans="1:15" x14ac:dyDescent="0.15">
      <c r="A122" s="35" t="s">
        <v>66</v>
      </c>
      <c r="B122" s="44">
        <v>367</v>
      </c>
      <c r="C122" s="44" t="s">
        <v>193</v>
      </c>
      <c r="D122" s="36" t="s">
        <v>38</v>
      </c>
      <c r="E122" s="37">
        <v>31</v>
      </c>
      <c r="F122" s="36" t="s">
        <v>196</v>
      </c>
      <c r="G122" s="39">
        <v>6.3</v>
      </c>
      <c r="H122" s="44" t="s">
        <v>65</v>
      </c>
      <c r="I122" s="39">
        <v>21.5</v>
      </c>
      <c r="J122" s="41">
        <v>31000</v>
      </c>
      <c r="K122" s="41">
        <v>47544</v>
      </c>
      <c r="L122" s="41">
        <f t="shared" si="8"/>
        <v>1040733</v>
      </c>
      <c r="M122" s="41">
        <v>16018</v>
      </c>
      <c r="N122" s="41">
        <v>1056751</v>
      </c>
      <c r="O122" s="134"/>
    </row>
    <row r="123" spans="1:15" x14ac:dyDescent="0.15">
      <c r="A123" s="35" t="s">
        <v>66</v>
      </c>
      <c r="B123" s="44">
        <v>367</v>
      </c>
      <c r="C123" s="44" t="s">
        <v>193</v>
      </c>
      <c r="D123" s="36" t="s">
        <v>38</v>
      </c>
      <c r="E123" s="37">
        <v>51.8</v>
      </c>
      <c r="F123" s="36" t="s">
        <v>197</v>
      </c>
      <c r="G123" s="39">
        <v>6.3</v>
      </c>
      <c r="H123" s="44" t="s">
        <v>65</v>
      </c>
      <c r="I123" s="39">
        <v>21.5</v>
      </c>
      <c r="J123" s="41">
        <v>51800</v>
      </c>
      <c r="K123" s="41">
        <v>79444</v>
      </c>
      <c r="L123" s="41">
        <f t="shared" si="8"/>
        <v>1739020</v>
      </c>
      <c r="M123" s="41">
        <v>26766</v>
      </c>
      <c r="N123" s="41">
        <v>1765786</v>
      </c>
      <c r="O123" s="134"/>
    </row>
    <row r="124" spans="1:15" x14ac:dyDescent="0.15">
      <c r="A124" s="35"/>
      <c r="B124" s="44"/>
      <c r="C124" s="44"/>
      <c r="D124" s="36"/>
      <c r="E124" s="37"/>
      <c r="F124" s="36"/>
      <c r="G124" s="39"/>
      <c r="H124" s="44"/>
      <c r="I124" s="39"/>
      <c r="J124" s="41"/>
      <c r="K124" s="41"/>
      <c r="L124" s="41"/>
      <c r="M124" s="41"/>
      <c r="N124" s="41"/>
      <c r="O124" s="134"/>
    </row>
    <row r="125" spans="1:15" x14ac:dyDescent="0.15">
      <c r="A125" s="35" t="s">
        <v>748</v>
      </c>
      <c r="B125" s="44">
        <v>383</v>
      </c>
      <c r="C125" s="44" t="s">
        <v>169</v>
      </c>
      <c r="D125" s="36" t="s">
        <v>38</v>
      </c>
      <c r="E125" s="37">
        <v>1250</v>
      </c>
      <c r="F125" s="36" t="s">
        <v>103</v>
      </c>
      <c r="G125" s="39">
        <v>4.5</v>
      </c>
      <c r="H125" s="44" t="s">
        <v>57</v>
      </c>
      <c r="I125" s="39">
        <v>22</v>
      </c>
      <c r="J125" s="41">
        <v>1250000</v>
      </c>
      <c r="K125" s="41">
        <v>463620</v>
      </c>
      <c r="L125" s="41">
        <f t="shared" ref="L125:L130" si="9">ROUND((K125*$C$8/1000),0)</f>
        <v>10148591</v>
      </c>
      <c r="M125" s="41">
        <v>6198</v>
      </c>
      <c r="N125" s="41">
        <v>10154789</v>
      </c>
      <c r="O125" s="134"/>
    </row>
    <row r="126" spans="1:15" x14ac:dyDescent="0.15">
      <c r="A126" s="35" t="s">
        <v>749</v>
      </c>
      <c r="B126" s="44">
        <v>383</v>
      </c>
      <c r="C126" s="44" t="s">
        <v>169</v>
      </c>
      <c r="D126" s="36" t="s">
        <v>38</v>
      </c>
      <c r="E126" s="53">
        <v>161</v>
      </c>
      <c r="F126" s="36" t="s">
        <v>58</v>
      </c>
      <c r="G126" s="39">
        <v>6</v>
      </c>
      <c r="H126" s="44" t="s">
        <v>57</v>
      </c>
      <c r="I126" s="39">
        <v>22</v>
      </c>
      <c r="J126" s="41">
        <v>161000</v>
      </c>
      <c r="K126" s="41">
        <v>236279</v>
      </c>
      <c r="L126" s="41">
        <f t="shared" si="9"/>
        <v>5172121</v>
      </c>
      <c r="M126" s="41">
        <v>16760</v>
      </c>
      <c r="N126" s="41">
        <v>5188881</v>
      </c>
      <c r="O126" s="134"/>
    </row>
    <row r="127" spans="1:15" x14ac:dyDescent="0.15">
      <c r="A127" s="35" t="s">
        <v>69</v>
      </c>
      <c r="B127" s="44">
        <v>392</v>
      </c>
      <c r="C127" s="44" t="s">
        <v>200</v>
      </c>
      <c r="D127" s="36" t="s">
        <v>38</v>
      </c>
      <c r="E127" s="37">
        <v>240</v>
      </c>
      <c r="F127" s="36" t="s">
        <v>201</v>
      </c>
      <c r="G127" s="39">
        <v>3.5</v>
      </c>
      <c r="H127" s="44" t="s">
        <v>57</v>
      </c>
      <c r="I127" s="39">
        <v>7</v>
      </c>
      <c r="J127" s="41">
        <v>240000</v>
      </c>
      <c r="K127" s="41">
        <v>5057.33</v>
      </c>
      <c r="L127" s="41">
        <f t="shared" si="9"/>
        <v>110704</v>
      </c>
      <c r="M127" s="41">
        <v>302</v>
      </c>
      <c r="N127" s="41">
        <v>111006</v>
      </c>
      <c r="O127" s="134"/>
    </row>
    <row r="128" spans="1:15" x14ac:dyDescent="0.15">
      <c r="A128" s="35" t="s">
        <v>202</v>
      </c>
      <c r="B128" s="44">
        <v>392</v>
      </c>
      <c r="C128" s="44" t="s">
        <v>200</v>
      </c>
      <c r="D128" s="36" t="s">
        <v>38</v>
      </c>
      <c r="E128" s="37">
        <v>245</v>
      </c>
      <c r="F128" s="36" t="s">
        <v>196</v>
      </c>
      <c r="G128" s="39">
        <v>4.5</v>
      </c>
      <c r="H128" s="44" t="s">
        <v>57</v>
      </c>
      <c r="I128" s="39">
        <v>11</v>
      </c>
      <c r="J128" s="41">
        <v>119805</v>
      </c>
      <c r="K128" s="41">
        <v>149298.81</v>
      </c>
      <c r="L128" s="41">
        <f t="shared" si="9"/>
        <v>3268135</v>
      </c>
      <c r="M128" s="41">
        <v>11399</v>
      </c>
      <c r="N128" s="41">
        <v>3279534</v>
      </c>
      <c r="O128" s="134"/>
    </row>
    <row r="129" spans="1:15" x14ac:dyDescent="0.15">
      <c r="A129" s="35" t="s">
        <v>202</v>
      </c>
      <c r="B129" s="44">
        <v>392</v>
      </c>
      <c r="C129" s="44" t="s">
        <v>200</v>
      </c>
      <c r="D129" s="36" t="s">
        <v>38</v>
      </c>
      <c r="E129" s="54" t="s">
        <v>203</v>
      </c>
      <c r="F129" s="36" t="s">
        <v>204</v>
      </c>
      <c r="G129" s="39">
        <v>4.5</v>
      </c>
      <c r="H129" s="44" t="s">
        <v>57</v>
      </c>
      <c r="I129" s="39">
        <v>11</v>
      </c>
      <c r="J129" s="41">
        <v>195</v>
      </c>
      <c r="K129" s="41">
        <v>242.97</v>
      </c>
      <c r="L129" s="41">
        <f t="shared" si="9"/>
        <v>5319</v>
      </c>
      <c r="M129" s="41">
        <v>18</v>
      </c>
      <c r="N129" s="41">
        <v>5337</v>
      </c>
      <c r="O129" s="134"/>
    </row>
    <row r="130" spans="1:15" x14ac:dyDescent="0.15">
      <c r="A130" s="35" t="s">
        <v>202</v>
      </c>
      <c r="B130" s="44">
        <v>392</v>
      </c>
      <c r="C130" s="44" t="s">
        <v>200</v>
      </c>
      <c r="D130" s="36" t="s">
        <v>38</v>
      </c>
      <c r="E130" s="54" t="s">
        <v>203</v>
      </c>
      <c r="F130" s="36" t="s">
        <v>205</v>
      </c>
      <c r="G130" s="39">
        <v>5</v>
      </c>
      <c r="H130" s="44" t="s">
        <v>57</v>
      </c>
      <c r="I130" s="39">
        <v>11.5</v>
      </c>
      <c r="J130" s="41">
        <v>146837.81</v>
      </c>
      <c r="K130" s="41">
        <v>188131.34</v>
      </c>
      <c r="L130" s="41">
        <f t="shared" si="9"/>
        <v>4118174</v>
      </c>
      <c r="M130" s="41">
        <v>0</v>
      </c>
      <c r="N130" s="41">
        <v>4118174</v>
      </c>
      <c r="O130" s="134"/>
    </row>
    <row r="132" spans="1:15" x14ac:dyDescent="0.15">
      <c r="A132" s="35" t="s">
        <v>62</v>
      </c>
      <c r="B132" s="44">
        <v>420</v>
      </c>
      <c r="C132" s="44" t="s">
        <v>206</v>
      </c>
      <c r="D132" s="36" t="s">
        <v>38</v>
      </c>
      <c r="E132" s="37">
        <v>507</v>
      </c>
      <c r="F132" s="36" t="s">
        <v>207</v>
      </c>
      <c r="G132" s="39">
        <v>4.5</v>
      </c>
      <c r="H132" s="44" t="s">
        <v>40</v>
      </c>
      <c r="I132" s="39">
        <v>19.5</v>
      </c>
      <c r="J132" s="41">
        <v>507000</v>
      </c>
      <c r="K132" s="41">
        <v>260114</v>
      </c>
      <c r="L132" s="41">
        <f>ROUND((K132*$C$8/1000),0)</f>
        <v>5693867</v>
      </c>
      <c r="M132" s="41">
        <v>63003</v>
      </c>
      <c r="N132" s="41">
        <v>5756870</v>
      </c>
      <c r="O132" s="134"/>
    </row>
    <row r="133" spans="1:15" x14ac:dyDescent="0.15">
      <c r="A133" s="35" t="s">
        <v>62</v>
      </c>
      <c r="B133" s="44">
        <v>420</v>
      </c>
      <c r="C133" s="44" t="s">
        <v>206</v>
      </c>
      <c r="D133" s="36" t="s">
        <v>38</v>
      </c>
      <c r="E133" s="37">
        <v>91</v>
      </c>
      <c r="F133" s="36" t="s">
        <v>208</v>
      </c>
      <c r="G133" s="39">
        <v>4.5</v>
      </c>
      <c r="H133" s="44" t="s">
        <v>40</v>
      </c>
      <c r="I133" s="39">
        <v>19.5</v>
      </c>
      <c r="J133" s="41">
        <v>91000</v>
      </c>
      <c r="K133" s="41">
        <v>70763</v>
      </c>
      <c r="L133" s="41">
        <f>ROUND((K133*$C$8/1000),0)</f>
        <v>1548994</v>
      </c>
      <c r="M133" s="41">
        <v>17140</v>
      </c>
      <c r="N133" s="41">
        <v>1566134</v>
      </c>
      <c r="O133" s="134"/>
    </row>
    <row r="134" spans="1:15" x14ac:dyDescent="0.15">
      <c r="A134" s="35" t="s">
        <v>66</v>
      </c>
      <c r="B134" s="44">
        <v>420</v>
      </c>
      <c r="C134" s="44" t="s">
        <v>206</v>
      </c>
      <c r="D134" s="36" t="s">
        <v>38</v>
      </c>
      <c r="E134" s="37">
        <v>32</v>
      </c>
      <c r="F134" s="36" t="s">
        <v>209</v>
      </c>
      <c r="G134" s="39">
        <v>4.5</v>
      </c>
      <c r="H134" s="44" t="s">
        <v>40</v>
      </c>
      <c r="I134" s="39">
        <v>19.5</v>
      </c>
      <c r="J134" s="41">
        <v>32000</v>
      </c>
      <c r="K134" s="41">
        <v>41672</v>
      </c>
      <c r="L134" s="41">
        <f>ROUND((K134*$C$8/1000),0)</f>
        <v>912195</v>
      </c>
      <c r="M134" s="41">
        <v>10094</v>
      </c>
      <c r="N134" s="41">
        <v>922289</v>
      </c>
      <c r="O134" s="134"/>
    </row>
    <row r="135" spans="1:15" x14ac:dyDescent="0.15">
      <c r="A135" s="35" t="s">
        <v>66</v>
      </c>
      <c r="B135" s="44">
        <v>420</v>
      </c>
      <c r="C135" s="44" t="s">
        <v>206</v>
      </c>
      <c r="D135" s="36" t="s">
        <v>38</v>
      </c>
      <c r="E135" s="37">
        <v>28</v>
      </c>
      <c r="F135" s="36" t="s">
        <v>210</v>
      </c>
      <c r="G135" s="39">
        <v>4.5</v>
      </c>
      <c r="H135" s="44" t="s">
        <v>40</v>
      </c>
      <c r="I135" s="39">
        <v>19.5</v>
      </c>
      <c r="J135" s="41">
        <v>28000</v>
      </c>
      <c r="K135" s="41">
        <v>36463</v>
      </c>
      <c r="L135" s="41">
        <f>ROUND((K135*$C$8/1000),0)</f>
        <v>798171</v>
      </c>
      <c r="M135" s="41">
        <v>8832</v>
      </c>
      <c r="N135" s="41">
        <v>807003</v>
      </c>
      <c r="O135" s="134"/>
    </row>
    <row r="136" spans="1:15" x14ac:dyDescent="0.15">
      <c r="A136" s="35" t="s">
        <v>66</v>
      </c>
      <c r="B136" s="44">
        <v>420</v>
      </c>
      <c r="C136" s="44" t="s">
        <v>206</v>
      </c>
      <c r="D136" s="36" t="s">
        <v>38</v>
      </c>
      <c r="E136" s="37">
        <v>25</v>
      </c>
      <c r="F136" s="36" t="s">
        <v>211</v>
      </c>
      <c r="G136" s="39">
        <v>4.5</v>
      </c>
      <c r="H136" s="44" t="s">
        <v>40</v>
      </c>
      <c r="I136" s="39">
        <v>19.5</v>
      </c>
      <c r="J136" s="41">
        <v>25000</v>
      </c>
      <c r="K136" s="41">
        <v>32557</v>
      </c>
      <c r="L136" s="41">
        <f>ROUND((K136*$C$8/1000),0)</f>
        <v>712669</v>
      </c>
      <c r="M136" s="41">
        <v>7886</v>
      </c>
      <c r="N136" s="41">
        <v>720555</v>
      </c>
      <c r="O136" s="134"/>
    </row>
    <row r="137" spans="1:15" x14ac:dyDescent="0.15">
      <c r="A137" s="35"/>
      <c r="B137" s="44"/>
      <c r="C137" s="44"/>
      <c r="D137" s="36"/>
      <c r="E137" s="37"/>
      <c r="F137" s="36"/>
      <c r="G137" s="39"/>
      <c r="H137" s="44"/>
      <c r="I137" s="39"/>
      <c r="J137" s="41"/>
      <c r="K137" s="41"/>
      <c r="L137" s="41"/>
      <c r="M137" s="41"/>
      <c r="N137" s="41"/>
      <c r="O137" s="134"/>
    </row>
    <row r="138" spans="1:15" x14ac:dyDescent="0.15">
      <c r="A138" s="35" t="s">
        <v>212</v>
      </c>
      <c r="B138" s="44">
        <v>424</v>
      </c>
      <c r="C138" s="44" t="s">
        <v>213</v>
      </c>
      <c r="D138" s="36" t="s">
        <v>38</v>
      </c>
      <c r="E138" s="37">
        <v>893.5</v>
      </c>
      <c r="F138" s="36" t="s">
        <v>214</v>
      </c>
      <c r="G138" s="39">
        <v>1.51</v>
      </c>
      <c r="H138" s="36" t="s">
        <v>215</v>
      </c>
      <c r="I138" s="39">
        <v>1.04</v>
      </c>
      <c r="J138" s="41">
        <v>893500</v>
      </c>
      <c r="K138" s="41">
        <v>0</v>
      </c>
      <c r="L138" s="41">
        <f>ROUND((K138*$C$8/1000),0)</f>
        <v>0</v>
      </c>
      <c r="M138" s="41"/>
      <c r="N138" s="41"/>
      <c r="O138" s="134"/>
    </row>
    <row r="139" spans="1:15"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f>ROUND((K139*$C$8/1000),0)</f>
        <v>0</v>
      </c>
      <c r="M139" s="41"/>
      <c r="N139" s="41"/>
      <c r="O139" s="134"/>
    </row>
    <row r="140" spans="1:15" x14ac:dyDescent="0.15">
      <c r="A140" s="35" t="s">
        <v>212</v>
      </c>
      <c r="B140" s="44">
        <v>424</v>
      </c>
      <c r="C140" s="44" t="s">
        <v>213</v>
      </c>
      <c r="D140" s="36" t="s">
        <v>38</v>
      </c>
      <c r="E140" s="37">
        <v>618</v>
      </c>
      <c r="F140" s="36" t="s">
        <v>217</v>
      </c>
      <c r="G140" s="39">
        <v>2.41</v>
      </c>
      <c r="H140" s="36" t="s">
        <v>215</v>
      </c>
      <c r="I140" s="39">
        <v>2.15</v>
      </c>
      <c r="J140" s="41">
        <v>618000</v>
      </c>
      <c r="K140" s="41">
        <v>0</v>
      </c>
      <c r="L140" s="41">
        <f t="shared" ref="L140:L146" si="10">ROUND((K140*$C$8/1000),0)</f>
        <v>0</v>
      </c>
      <c r="M140" s="41"/>
      <c r="N140" s="41"/>
      <c r="O140" s="134"/>
    </row>
    <row r="141" spans="1:15" x14ac:dyDescent="0.15">
      <c r="A141" s="35" t="s">
        <v>212</v>
      </c>
      <c r="B141" s="44">
        <v>424</v>
      </c>
      <c r="C141" s="44" t="s">
        <v>213</v>
      </c>
      <c r="D141" s="36" t="s">
        <v>38</v>
      </c>
      <c r="E141" s="37">
        <v>821</v>
      </c>
      <c r="F141" s="36" t="s">
        <v>218</v>
      </c>
      <c r="G141" s="39">
        <v>2.72</v>
      </c>
      <c r="H141" s="36" t="s">
        <v>215</v>
      </c>
      <c r="I141" s="39">
        <v>3.07</v>
      </c>
      <c r="J141" s="41">
        <v>821000</v>
      </c>
      <c r="K141" s="41">
        <v>0</v>
      </c>
      <c r="L141" s="41">
        <f t="shared" si="10"/>
        <v>0</v>
      </c>
      <c r="M141" s="41"/>
      <c r="N141" s="41"/>
      <c r="O141" s="134"/>
    </row>
    <row r="142" spans="1:15" x14ac:dyDescent="0.15">
      <c r="A142" s="35" t="s">
        <v>212</v>
      </c>
      <c r="B142" s="44">
        <v>424</v>
      </c>
      <c r="C142" s="44" t="s">
        <v>213</v>
      </c>
      <c r="D142" s="36" t="s">
        <v>38</v>
      </c>
      <c r="E142" s="37">
        <v>789.5</v>
      </c>
      <c r="F142" s="36" t="s">
        <v>219</v>
      </c>
      <c r="G142" s="39">
        <v>3.02</v>
      </c>
      <c r="H142" s="36" t="s">
        <v>215</v>
      </c>
      <c r="I142" s="39">
        <v>4.08</v>
      </c>
      <c r="J142" s="41">
        <v>789500</v>
      </c>
      <c r="K142" s="41">
        <v>0</v>
      </c>
      <c r="L142" s="41">
        <f t="shared" si="10"/>
        <v>0</v>
      </c>
      <c r="M142" s="41"/>
      <c r="N142" s="41"/>
      <c r="O142" s="134"/>
    </row>
    <row r="143" spans="1:15" x14ac:dyDescent="0.15">
      <c r="A143" s="35" t="s">
        <v>212</v>
      </c>
      <c r="B143" s="44">
        <v>424</v>
      </c>
      <c r="C143" s="44" t="s">
        <v>213</v>
      </c>
      <c r="D143" s="36" t="s">
        <v>38</v>
      </c>
      <c r="E143" s="37">
        <v>764</v>
      </c>
      <c r="F143" s="36" t="s">
        <v>220</v>
      </c>
      <c r="G143" s="39">
        <v>3.07</v>
      </c>
      <c r="H143" s="36" t="s">
        <v>215</v>
      </c>
      <c r="I143" s="39">
        <v>5.09</v>
      </c>
      <c r="J143" s="41">
        <v>764000</v>
      </c>
      <c r="K143" s="41">
        <v>0</v>
      </c>
      <c r="L143" s="41">
        <f t="shared" si="10"/>
        <v>0</v>
      </c>
      <c r="M143" s="41"/>
      <c r="N143" s="41"/>
      <c r="O143" s="134"/>
    </row>
    <row r="144" spans="1:15" x14ac:dyDescent="0.15">
      <c r="A144" s="35" t="s">
        <v>212</v>
      </c>
      <c r="B144" s="44">
        <v>424</v>
      </c>
      <c r="C144" s="44" t="s">
        <v>213</v>
      </c>
      <c r="D144" s="36" t="s">
        <v>38</v>
      </c>
      <c r="E144" s="37">
        <v>738.5</v>
      </c>
      <c r="F144" s="36" t="s">
        <v>221</v>
      </c>
      <c r="G144" s="39">
        <v>3.12</v>
      </c>
      <c r="H144" s="36" t="s">
        <v>215</v>
      </c>
      <c r="I144" s="39">
        <v>6.11</v>
      </c>
      <c r="J144" s="41">
        <v>738500</v>
      </c>
      <c r="K144" s="41">
        <v>738500</v>
      </c>
      <c r="L144" s="41">
        <f t="shared" si="10"/>
        <v>16165684</v>
      </c>
      <c r="M144" s="41">
        <v>3293487</v>
      </c>
      <c r="N144" s="41">
        <v>19459171</v>
      </c>
      <c r="O144" s="134"/>
    </row>
    <row r="145" spans="1:15" x14ac:dyDescent="0.15">
      <c r="A145" s="35" t="s">
        <v>212</v>
      </c>
      <c r="B145" s="44">
        <v>424</v>
      </c>
      <c r="C145" s="44" t="s">
        <v>213</v>
      </c>
      <c r="D145" s="36" t="s">
        <v>38</v>
      </c>
      <c r="E145" s="37">
        <v>708</v>
      </c>
      <c r="F145" s="36" t="s">
        <v>222</v>
      </c>
      <c r="G145" s="39">
        <v>3.17</v>
      </c>
      <c r="H145" s="36" t="s">
        <v>215</v>
      </c>
      <c r="I145" s="39">
        <v>7.13</v>
      </c>
      <c r="J145" s="41">
        <v>708000</v>
      </c>
      <c r="K145" s="41">
        <v>708000</v>
      </c>
      <c r="L145" s="41">
        <f t="shared" si="10"/>
        <v>15498042</v>
      </c>
      <c r="M145" s="41">
        <v>3212908</v>
      </c>
      <c r="N145" s="41">
        <v>18710950</v>
      </c>
      <c r="O145" s="134"/>
    </row>
    <row r="146" spans="1:15" x14ac:dyDescent="0.15">
      <c r="A146" s="35" t="s">
        <v>212</v>
      </c>
      <c r="B146" s="44">
        <v>424</v>
      </c>
      <c r="C146" s="44" t="s">
        <v>213</v>
      </c>
      <c r="D146" s="36" t="s">
        <v>38</v>
      </c>
      <c r="E146" s="53">
        <v>1E-3</v>
      </c>
      <c r="F146" s="36" t="s">
        <v>223</v>
      </c>
      <c r="G146" s="39">
        <v>0</v>
      </c>
      <c r="H146" s="36" t="s">
        <v>215</v>
      </c>
      <c r="I146" s="39">
        <v>7.13</v>
      </c>
      <c r="J146" s="41">
        <v>1</v>
      </c>
      <c r="K146" s="41">
        <v>1</v>
      </c>
      <c r="L146" s="41">
        <f t="shared" si="10"/>
        <v>22</v>
      </c>
      <c r="M146" s="41">
        <v>0</v>
      </c>
      <c r="N146" s="41">
        <v>22</v>
      </c>
      <c r="O146" s="134"/>
    </row>
    <row r="147" spans="1:15" x14ac:dyDescent="0.15">
      <c r="A147" s="35"/>
      <c r="B147" s="44"/>
      <c r="C147" s="44"/>
      <c r="D147" s="36"/>
      <c r="E147" s="37"/>
      <c r="F147" s="36"/>
      <c r="G147" s="39"/>
      <c r="H147" s="44"/>
      <c r="I147" s="39"/>
      <c r="J147" s="41"/>
      <c r="K147" s="41"/>
      <c r="L147" s="41"/>
      <c r="M147" s="41"/>
      <c r="N147" s="41"/>
      <c r="O147" s="134"/>
    </row>
    <row r="148" spans="1:15" x14ac:dyDescent="0.15">
      <c r="A148" s="35" t="s">
        <v>224</v>
      </c>
      <c r="B148" s="44">
        <v>430</v>
      </c>
      <c r="C148" s="44" t="s">
        <v>225</v>
      </c>
      <c r="D148" s="36" t="s">
        <v>38</v>
      </c>
      <c r="E148" s="55">
        <v>3660</v>
      </c>
      <c r="F148" s="36" t="s">
        <v>226</v>
      </c>
      <c r="G148" s="39">
        <v>3</v>
      </c>
      <c r="H148" s="44" t="s">
        <v>135</v>
      </c>
      <c r="I148" s="39">
        <v>11.42</v>
      </c>
      <c r="J148" s="41">
        <v>3660000</v>
      </c>
      <c r="K148" s="41">
        <v>1890887.76</v>
      </c>
      <c r="L148" s="41">
        <f>ROUND((K148*$C$8/1000),0)</f>
        <v>41391325</v>
      </c>
      <c r="M148" s="41">
        <v>3778013</v>
      </c>
      <c r="N148" s="41">
        <v>45169338</v>
      </c>
      <c r="O148" s="134"/>
    </row>
    <row r="149" spans="1:15" x14ac:dyDescent="0.15">
      <c r="A149" s="35" t="s">
        <v>224</v>
      </c>
      <c r="B149" s="44">
        <v>430</v>
      </c>
      <c r="C149" s="44" t="s">
        <v>225</v>
      </c>
      <c r="D149" s="36" t="s">
        <v>38</v>
      </c>
      <c r="E149" s="55">
        <v>479</v>
      </c>
      <c r="F149" s="36" t="s">
        <v>227</v>
      </c>
      <c r="G149" s="39">
        <v>4</v>
      </c>
      <c r="H149" s="44" t="s">
        <v>135</v>
      </c>
      <c r="I149" s="39">
        <v>11.42</v>
      </c>
      <c r="J149" s="41">
        <v>479000</v>
      </c>
      <c r="K149" s="41">
        <v>408229.76</v>
      </c>
      <c r="L149" s="41">
        <f>ROUND((K149*$C$8/1000),0)</f>
        <v>8936105</v>
      </c>
      <c r="M149" s="41">
        <v>1075099</v>
      </c>
      <c r="N149" s="41">
        <v>10011204</v>
      </c>
      <c r="O149" s="134"/>
    </row>
    <row r="150" spans="1:15" x14ac:dyDescent="0.15">
      <c r="A150" s="35" t="s">
        <v>228</v>
      </c>
      <c r="B150" s="44">
        <v>430</v>
      </c>
      <c r="C150" s="44" t="s">
        <v>225</v>
      </c>
      <c r="D150" s="36" t="s">
        <v>38</v>
      </c>
      <c r="E150" s="53">
        <v>1.5349999999999999</v>
      </c>
      <c r="F150" s="36" t="s">
        <v>229</v>
      </c>
      <c r="G150" s="39">
        <v>10</v>
      </c>
      <c r="H150" s="44" t="s">
        <v>135</v>
      </c>
      <c r="I150" s="39">
        <v>11.42</v>
      </c>
      <c r="J150" s="41">
        <v>1535</v>
      </c>
      <c r="K150" s="41">
        <v>2593.13</v>
      </c>
      <c r="L150" s="41">
        <f>ROUND((K150*$C$8/1000),0)</f>
        <v>56763</v>
      </c>
      <c r="M150" s="41">
        <v>17896</v>
      </c>
      <c r="N150" s="41">
        <v>74659</v>
      </c>
      <c r="O150" s="134"/>
    </row>
    <row r="151" spans="1:15" x14ac:dyDescent="0.15">
      <c r="A151" s="35" t="s">
        <v>230</v>
      </c>
      <c r="B151" s="44">
        <v>436</v>
      </c>
      <c r="C151" s="44" t="s">
        <v>231</v>
      </c>
      <c r="D151" s="36" t="s">
        <v>232</v>
      </c>
      <c r="E151" s="55">
        <v>22000000</v>
      </c>
      <c r="F151" s="44" t="s">
        <v>233</v>
      </c>
      <c r="G151" s="39">
        <v>5.5</v>
      </c>
      <c r="H151" s="44" t="s">
        <v>135</v>
      </c>
      <c r="I151" s="39">
        <v>6</v>
      </c>
      <c r="J151" s="41">
        <v>22000000000</v>
      </c>
      <c r="K151" s="41">
        <v>1833329300</v>
      </c>
      <c r="L151" s="41">
        <f>ROUND((K151/1000),0)</f>
        <v>1833329</v>
      </c>
      <c r="M151" s="41">
        <v>2422</v>
      </c>
      <c r="N151" s="41">
        <v>1835751</v>
      </c>
      <c r="O151" s="134"/>
    </row>
    <row r="152" spans="1:15" x14ac:dyDescent="0.15">
      <c r="A152" s="35" t="s">
        <v>234</v>
      </c>
      <c r="B152" s="44">
        <v>436</v>
      </c>
      <c r="C152" s="44" t="s">
        <v>231</v>
      </c>
      <c r="D152" s="36" t="s">
        <v>232</v>
      </c>
      <c r="E152" s="55">
        <v>14100000</v>
      </c>
      <c r="F152" s="44" t="s">
        <v>235</v>
      </c>
      <c r="G152" s="39">
        <v>10</v>
      </c>
      <c r="H152" s="44" t="s">
        <v>135</v>
      </c>
      <c r="I152" s="39">
        <v>6</v>
      </c>
      <c r="J152" s="41">
        <v>14100000000</v>
      </c>
      <c r="K152" s="41">
        <v>24390856566</v>
      </c>
      <c r="L152" s="41">
        <f>ROUND((K152/1000),0)</f>
        <v>24390857</v>
      </c>
      <c r="M152" s="41">
        <v>57370</v>
      </c>
      <c r="N152" s="41">
        <v>24448227</v>
      </c>
      <c r="O152" s="134"/>
    </row>
    <row r="153" spans="1:15" x14ac:dyDescent="0.15">
      <c r="A153" s="35"/>
      <c r="B153" s="44"/>
      <c r="C153" s="44"/>
      <c r="D153" s="36"/>
      <c r="E153" s="55"/>
      <c r="F153" s="44"/>
      <c r="G153" s="39"/>
      <c r="H153" s="44"/>
      <c r="I153" s="39"/>
      <c r="J153" s="41"/>
      <c r="K153" s="41"/>
      <c r="L153" s="41"/>
      <c r="M153" s="41"/>
      <c r="N153" s="41"/>
      <c r="O153" s="134"/>
    </row>
    <row r="154" spans="1:15" x14ac:dyDescent="0.15">
      <c r="A154" s="35" t="s">
        <v>236</v>
      </c>
      <c r="B154" s="44">
        <v>437</v>
      </c>
      <c r="C154" s="44" t="s">
        <v>237</v>
      </c>
      <c r="D154" s="36" t="s">
        <v>38</v>
      </c>
      <c r="E154" s="55">
        <v>110</v>
      </c>
      <c r="F154" s="36" t="s">
        <v>238</v>
      </c>
      <c r="G154" s="39">
        <v>3</v>
      </c>
      <c r="H154" s="44" t="s">
        <v>65</v>
      </c>
      <c r="I154" s="39">
        <v>7</v>
      </c>
      <c r="J154" s="41">
        <v>110000</v>
      </c>
      <c r="K154" s="41">
        <v>15487.25</v>
      </c>
      <c r="L154" s="41">
        <f>ROUND((K154*$C$8/1000),0)</f>
        <v>339014</v>
      </c>
      <c r="M154" s="41">
        <v>251</v>
      </c>
      <c r="N154" s="41">
        <v>339265</v>
      </c>
      <c r="O154" s="134"/>
    </row>
    <row r="155" spans="1:15" x14ac:dyDescent="0.15">
      <c r="A155" s="35" t="s">
        <v>236</v>
      </c>
      <c r="B155" s="44">
        <v>437</v>
      </c>
      <c r="C155" s="44" t="s">
        <v>237</v>
      </c>
      <c r="D155" s="36" t="s">
        <v>38</v>
      </c>
      <c r="E155" s="55">
        <v>33</v>
      </c>
      <c r="F155" s="36" t="s">
        <v>239</v>
      </c>
      <c r="G155" s="39">
        <v>3</v>
      </c>
      <c r="H155" s="44" t="s">
        <v>65</v>
      </c>
      <c r="I155" s="39">
        <v>7</v>
      </c>
      <c r="J155" s="41">
        <v>33000</v>
      </c>
      <c r="K155" s="41">
        <v>4646.18</v>
      </c>
      <c r="L155" s="41">
        <f t="shared" ref="L155:L167" si="11">ROUND((K155*$C$8/1000),0)</f>
        <v>101704</v>
      </c>
      <c r="M155" s="41">
        <v>76</v>
      </c>
      <c r="N155" s="41">
        <v>101780</v>
      </c>
      <c r="O155" s="134"/>
    </row>
    <row r="156" spans="1:15" x14ac:dyDescent="0.15">
      <c r="A156" s="35" t="s">
        <v>236</v>
      </c>
      <c r="B156" s="44">
        <v>437</v>
      </c>
      <c r="C156" s="44" t="s">
        <v>237</v>
      </c>
      <c r="D156" s="36" t="s">
        <v>38</v>
      </c>
      <c r="E156" s="55">
        <v>260</v>
      </c>
      <c r="F156" s="36" t="s">
        <v>240</v>
      </c>
      <c r="G156" s="39">
        <v>4.2</v>
      </c>
      <c r="H156" s="44" t="s">
        <v>65</v>
      </c>
      <c r="I156" s="39">
        <v>20</v>
      </c>
      <c r="J156" s="41">
        <v>260000</v>
      </c>
      <c r="K156" s="41">
        <v>205517.21</v>
      </c>
      <c r="L156" s="41">
        <f t="shared" si="11"/>
        <v>4498749</v>
      </c>
      <c r="M156" s="41">
        <v>4630</v>
      </c>
      <c r="N156" s="41">
        <v>4503379</v>
      </c>
      <c r="O156" s="134"/>
    </row>
    <row r="157" spans="1:15" x14ac:dyDescent="0.15">
      <c r="A157" s="35" t="s">
        <v>236</v>
      </c>
      <c r="B157" s="44">
        <v>437</v>
      </c>
      <c r="C157" s="44" t="s">
        <v>237</v>
      </c>
      <c r="D157" s="36" t="s">
        <v>38</v>
      </c>
      <c r="E157" s="55">
        <v>68</v>
      </c>
      <c r="F157" s="36" t="s">
        <v>241</v>
      </c>
      <c r="G157" s="39">
        <v>4.2</v>
      </c>
      <c r="H157" s="44" t="s">
        <v>65</v>
      </c>
      <c r="I157" s="39">
        <v>20</v>
      </c>
      <c r="J157" s="41">
        <v>68000</v>
      </c>
      <c r="K157" s="41">
        <v>53750.65</v>
      </c>
      <c r="L157" s="41">
        <f t="shared" si="11"/>
        <v>1176596</v>
      </c>
      <c r="M157" s="41">
        <v>1210</v>
      </c>
      <c r="N157" s="41">
        <v>1177806</v>
      </c>
      <c r="O157" s="134"/>
    </row>
    <row r="158" spans="1:15" x14ac:dyDescent="0.15">
      <c r="A158" s="35" t="s">
        <v>242</v>
      </c>
      <c r="B158" s="44">
        <v>437</v>
      </c>
      <c r="C158" s="44" t="s">
        <v>237</v>
      </c>
      <c r="D158" s="36" t="s">
        <v>38</v>
      </c>
      <c r="E158" s="56">
        <v>132</v>
      </c>
      <c r="F158" s="36" t="s">
        <v>243</v>
      </c>
      <c r="G158" s="39">
        <v>4.2</v>
      </c>
      <c r="H158" s="44" t="s">
        <v>65</v>
      </c>
      <c r="I158" s="39">
        <v>20</v>
      </c>
      <c r="J158" s="41">
        <v>132000</v>
      </c>
      <c r="K158" s="41">
        <v>93235.13</v>
      </c>
      <c r="L158" s="41">
        <f t="shared" si="11"/>
        <v>2040907</v>
      </c>
      <c r="M158" s="41">
        <v>2100</v>
      </c>
      <c r="N158" s="41">
        <v>2043007</v>
      </c>
      <c r="O158" s="134"/>
    </row>
    <row r="159" spans="1:15" x14ac:dyDescent="0.15">
      <c r="A159" s="35" t="s">
        <v>244</v>
      </c>
      <c r="B159" s="44">
        <v>437</v>
      </c>
      <c r="C159" s="44" t="s">
        <v>237</v>
      </c>
      <c r="D159" s="36" t="s">
        <v>38</v>
      </c>
      <c r="E159" s="56">
        <v>55</v>
      </c>
      <c r="F159" s="36" t="s">
        <v>245</v>
      </c>
      <c r="G159" s="39">
        <v>4.2</v>
      </c>
      <c r="H159" s="44" t="s">
        <v>65</v>
      </c>
      <c r="I159" s="39">
        <v>20</v>
      </c>
      <c r="J159" s="41">
        <v>55000</v>
      </c>
      <c r="K159" s="41">
        <v>58277</v>
      </c>
      <c r="L159" s="41">
        <f t="shared" si="11"/>
        <v>1275677</v>
      </c>
      <c r="M159" s="41">
        <v>1313</v>
      </c>
      <c r="N159" s="41">
        <v>1276990</v>
      </c>
      <c r="O159" s="134"/>
    </row>
    <row r="160" spans="1:15" x14ac:dyDescent="0.15">
      <c r="A160" s="35" t="s">
        <v>244</v>
      </c>
      <c r="B160" s="44">
        <v>437</v>
      </c>
      <c r="C160" s="44" t="s">
        <v>237</v>
      </c>
      <c r="D160" s="36" t="s">
        <v>38</v>
      </c>
      <c r="E160" s="56">
        <v>1</v>
      </c>
      <c r="F160" s="36" t="s">
        <v>246</v>
      </c>
      <c r="G160" s="39">
        <v>4.2</v>
      </c>
      <c r="H160" s="44" t="s">
        <v>65</v>
      </c>
      <c r="I160" s="39">
        <v>20</v>
      </c>
      <c r="J160" s="41">
        <v>1000</v>
      </c>
      <c r="K160" s="41">
        <v>1266.8900000000001</v>
      </c>
      <c r="L160" s="41">
        <f t="shared" si="11"/>
        <v>27732</v>
      </c>
      <c r="M160" s="41">
        <v>29</v>
      </c>
      <c r="N160" s="41">
        <v>27761</v>
      </c>
      <c r="O160" s="134"/>
    </row>
    <row r="161" spans="1:15" x14ac:dyDescent="0.15">
      <c r="A161" s="35" t="s">
        <v>247</v>
      </c>
      <c r="B161" s="44">
        <v>437</v>
      </c>
      <c r="C161" s="44" t="s">
        <v>248</v>
      </c>
      <c r="D161" s="36" t="s">
        <v>38</v>
      </c>
      <c r="E161" s="37">
        <v>110</v>
      </c>
      <c r="F161" s="36" t="s">
        <v>249</v>
      </c>
      <c r="G161" s="39">
        <v>3</v>
      </c>
      <c r="H161" s="44" t="s">
        <v>65</v>
      </c>
      <c r="I161" s="39">
        <v>5.93</v>
      </c>
      <c r="J161" s="41">
        <v>110000</v>
      </c>
      <c r="K161" s="41">
        <v>24803.87</v>
      </c>
      <c r="L161" s="41">
        <f t="shared" si="11"/>
        <v>542954</v>
      </c>
      <c r="M161" s="41">
        <v>401</v>
      </c>
      <c r="N161" s="41">
        <v>543355</v>
      </c>
      <c r="O161" s="134"/>
    </row>
    <row r="162" spans="1:15" x14ac:dyDescent="0.15">
      <c r="A162" s="35" t="s">
        <v>250</v>
      </c>
      <c r="B162" s="44">
        <v>437</v>
      </c>
      <c r="C162" s="44" t="s">
        <v>248</v>
      </c>
      <c r="D162" s="36" t="s">
        <v>38</v>
      </c>
      <c r="E162" s="37">
        <v>33</v>
      </c>
      <c r="F162" s="36" t="s">
        <v>251</v>
      </c>
      <c r="G162" s="39">
        <v>3</v>
      </c>
      <c r="H162" s="44" t="s">
        <v>65</v>
      </c>
      <c r="I162" s="39">
        <v>5.93</v>
      </c>
      <c r="J162" s="41">
        <v>33000</v>
      </c>
      <c r="K162" s="41">
        <v>7441.16</v>
      </c>
      <c r="L162" s="41">
        <f t="shared" si="11"/>
        <v>162886</v>
      </c>
      <c r="M162" s="41">
        <v>121</v>
      </c>
      <c r="N162" s="41">
        <v>163007</v>
      </c>
      <c r="O162" s="134"/>
    </row>
    <row r="163" spans="1:15" x14ac:dyDescent="0.15">
      <c r="A163" s="35" t="s">
        <v>247</v>
      </c>
      <c r="B163" s="44">
        <v>437</v>
      </c>
      <c r="C163" s="44" t="s">
        <v>248</v>
      </c>
      <c r="D163" s="36" t="s">
        <v>38</v>
      </c>
      <c r="E163" s="37">
        <v>375</v>
      </c>
      <c r="F163" s="36" t="s">
        <v>252</v>
      </c>
      <c r="G163" s="39">
        <v>4.2</v>
      </c>
      <c r="H163" s="44" t="s">
        <v>65</v>
      </c>
      <c r="I163" s="39">
        <v>19.75</v>
      </c>
      <c r="J163" s="41">
        <v>375000</v>
      </c>
      <c r="K163" s="41">
        <v>314675.40000000002</v>
      </c>
      <c r="L163" s="41">
        <f t="shared" si="11"/>
        <v>6888210</v>
      </c>
      <c r="M163" s="41">
        <v>7088</v>
      </c>
      <c r="N163" s="41">
        <v>6895298</v>
      </c>
      <c r="O163" s="134"/>
    </row>
    <row r="164" spans="1:15" x14ac:dyDescent="0.15">
      <c r="A164" s="35" t="s">
        <v>247</v>
      </c>
      <c r="B164" s="44">
        <v>437</v>
      </c>
      <c r="C164" s="44" t="s">
        <v>248</v>
      </c>
      <c r="D164" s="36" t="s">
        <v>38</v>
      </c>
      <c r="E164" s="37">
        <v>99</v>
      </c>
      <c r="F164" s="36" t="s">
        <v>253</v>
      </c>
      <c r="G164" s="39">
        <v>4.2</v>
      </c>
      <c r="H164" s="44" t="s">
        <v>65</v>
      </c>
      <c r="I164" s="39">
        <v>19.75</v>
      </c>
      <c r="J164" s="41">
        <v>99000</v>
      </c>
      <c r="K164" s="41">
        <v>83074.289999999994</v>
      </c>
      <c r="L164" s="41">
        <f t="shared" si="11"/>
        <v>1818487</v>
      </c>
      <c r="M164" s="41">
        <v>1871</v>
      </c>
      <c r="N164" s="41">
        <v>1820358</v>
      </c>
      <c r="O164" s="134"/>
    </row>
    <row r="165" spans="1:15" x14ac:dyDescent="0.15">
      <c r="A165" s="35" t="s">
        <v>247</v>
      </c>
      <c r="B165" s="44">
        <v>437</v>
      </c>
      <c r="C165" s="44" t="s">
        <v>248</v>
      </c>
      <c r="D165" s="36" t="s">
        <v>38</v>
      </c>
      <c r="E165" s="37">
        <v>93</v>
      </c>
      <c r="F165" s="36" t="s">
        <v>254</v>
      </c>
      <c r="G165" s="39">
        <v>4.2</v>
      </c>
      <c r="H165" s="44" t="s">
        <v>65</v>
      </c>
      <c r="I165" s="39">
        <v>19.75</v>
      </c>
      <c r="J165" s="41">
        <v>93000</v>
      </c>
      <c r="K165" s="41">
        <v>73986.94</v>
      </c>
      <c r="L165" s="41">
        <f t="shared" si="11"/>
        <v>1619566</v>
      </c>
      <c r="M165" s="41">
        <v>1667</v>
      </c>
      <c r="N165" s="41">
        <v>1621233</v>
      </c>
      <c r="O165" s="134"/>
    </row>
    <row r="166" spans="1:15" x14ac:dyDescent="0.15">
      <c r="A166" s="35" t="s">
        <v>255</v>
      </c>
      <c r="B166" s="44">
        <v>437</v>
      </c>
      <c r="C166" s="44" t="s">
        <v>248</v>
      </c>
      <c r="D166" s="36" t="s">
        <v>38</v>
      </c>
      <c r="E166" s="37">
        <v>122</v>
      </c>
      <c r="F166" s="36" t="s">
        <v>256</v>
      </c>
      <c r="G166" s="39">
        <v>4.2</v>
      </c>
      <c r="H166" s="44" t="s">
        <v>65</v>
      </c>
      <c r="I166" s="39">
        <v>19.75</v>
      </c>
      <c r="J166" s="41">
        <v>122000</v>
      </c>
      <c r="K166" s="41">
        <v>122325.19</v>
      </c>
      <c r="L166" s="41">
        <f t="shared" si="11"/>
        <v>2677685</v>
      </c>
      <c r="M166" s="41">
        <v>2756</v>
      </c>
      <c r="N166" s="41">
        <v>2680441</v>
      </c>
      <c r="O166" s="134"/>
    </row>
    <row r="167" spans="1:15" x14ac:dyDescent="0.15">
      <c r="A167" s="35" t="s">
        <v>255</v>
      </c>
      <c r="B167" s="44">
        <v>437</v>
      </c>
      <c r="C167" s="44" t="s">
        <v>248</v>
      </c>
      <c r="D167" s="36" t="s">
        <v>38</v>
      </c>
      <c r="E167" s="37">
        <v>1</v>
      </c>
      <c r="F167" s="36" t="s">
        <v>257</v>
      </c>
      <c r="G167" s="39">
        <v>4.2</v>
      </c>
      <c r="H167" s="44" t="s">
        <v>65</v>
      </c>
      <c r="I167" s="39">
        <v>19.75</v>
      </c>
      <c r="J167" s="41">
        <v>1000</v>
      </c>
      <c r="K167" s="41">
        <v>1199.27</v>
      </c>
      <c r="L167" s="41">
        <f t="shared" si="11"/>
        <v>26252</v>
      </c>
      <c r="M167" s="41">
        <v>27</v>
      </c>
      <c r="N167" s="41">
        <v>26279</v>
      </c>
      <c r="O167" s="134"/>
    </row>
    <row r="168" spans="1:15" x14ac:dyDescent="0.15">
      <c r="A168" s="35"/>
      <c r="B168" s="44"/>
      <c r="C168" s="44"/>
      <c r="D168" s="36"/>
      <c r="E168" s="37"/>
      <c r="F168" s="36"/>
      <c r="G168" s="39"/>
      <c r="H168" s="44"/>
      <c r="I168" s="39"/>
      <c r="J168" s="41"/>
      <c r="K168" s="41"/>
      <c r="L168" s="41"/>
      <c r="M168" s="41"/>
      <c r="N168" s="41"/>
      <c r="O168" s="134"/>
    </row>
    <row r="169" spans="1:15" x14ac:dyDescent="0.15">
      <c r="A169" s="35" t="s">
        <v>258</v>
      </c>
      <c r="B169" s="44">
        <v>441</v>
      </c>
      <c r="C169" s="44" t="s">
        <v>259</v>
      </c>
      <c r="D169" s="36" t="s">
        <v>232</v>
      </c>
      <c r="E169" s="37">
        <v>17200000</v>
      </c>
      <c r="F169" s="36" t="s">
        <v>260</v>
      </c>
      <c r="G169" s="39">
        <v>6</v>
      </c>
      <c r="H169" s="44" t="s">
        <v>261</v>
      </c>
      <c r="I169" s="39">
        <v>4</v>
      </c>
      <c r="J169" s="41">
        <v>17200000000</v>
      </c>
      <c r="K169" s="41">
        <v>0</v>
      </c>
      <c r="L169" s="41">
        <f>ROUND((K169/1000),0)</f>
        <v>0</v>
      </c>
      <c r="M169" s="41"/>
      <c r="N169" s="41"/>
      <c r="O169" s="41"/>
    </row>
    <row r="170" spans="1:15" x14ac:dyDescent="0.15">
      <c r="A170" s="35" t="s">
        <v>262</v>
      </c>
      <c r="B170" s="44">
        <v>441</v>
      </c>
      <c r="C170" s="44" t="s">
        <v>259</v>
      </c>
      <c r="D170" s="36" t="s">
        <v>232</v>
      </c>
      <c r="E170" s="37">
        <v>2500000</v>
      </c>
      <c r="F170" s="36" t="s">
        <v>263</v>
      </c>
      <c r="G170" s="39">
        <v>10</v>
      </c>
      <c r="H170" s="44" t="s">
        <v>261</v>
      </c>
      <c r="I170" s="39">
        <v>4</v>
      </c>
      <c r="J170" s="41">
        <v>2500000000</v>
      </c>
      <c r="K170" s="41">
        <v>0</v>
      </c>
      <c r="L170" s="41">
        <f>ROUND((K170/1000),0)</f>
        <v>0</v>
      </c>
      <c r="M170" s="41"/>
      <c r="N170" s="41"/>
      <c r="O170" s="41"/>
    </row>
    <row r="171" spans="1:15" x14ac:dyDescent="0.15">
      <c r="A171" s="35" t="s">
        <v>264</v>
      </c>
      <c r="B171" s="44">
        <v>442</v>
      </c>
      <c r="C171" s="44" t="s">
        <v>265</v>
      </c>
      <c r="D171" s="36" t="s">
        <v>232</v>
      </c>
      <c r="E171" s="37">
        <v>30700000</v>
      </c>
      <c r="F171" s="36" t="s">
        <v>266</v>
      </c>
      <c r="G171" s="39">
        <v>6</v>
      </c>
      <c r="H171" s="44" t="s">
        <v>135</v>
      </c>
      <c r="I171" s="39">
        <v>6.25</v>
      </c>
      <c r="J171" s="41">
        <v>30700000000</v>
      </c>
      <c r="K171" s="41">
        <v>0</v>
      </c>
      <c r="L171" s="41">
        <f>ROUND((K171/1000),0)</f>
        <v>0</v>
      </c>
      <c r="M171" s="41"/>
      <c r="N171" s="41"/>
      <c r="O171" s="41"/>
    </row>
    <row r="172" spans="1:15" x14ac:dyDescent="0.15">
      <c r="A172" s="35" t="s">
        <v>264</v>
      </c>
      <c r="B172" s="44">
        <v>442</v>
      </c>
      <c r="C172" s="44" t="s">
        <v>265</v>
      </c>
      <c r="D172" s="36" t="s">
        <v>232</v>
      </c>
      <c r="E172" s="37">
        <v>18000</v>
      </c>
      <c r="F172" s="36" t="s">
        <v>267</v>
      </c>
      <c r="G172" s="39">
        <v>0</v>
      </c>
      <c r="H172" s="44" t="s">
        <v>135</v>
      </c>
      <c r="I172" s="39">
        <v>6.5</v>
      </c>
      <c r="J172" s="41">
        <v>18000000</v>
      </c>
      <c r="K172" s="41">
        <v>0</v>
      </c>
      <c r="L172" s="41">
        <f>ROUND((K172/1000),0)</f>
        <v>0</v>
      </c>
      <c r="M172" s="41"/>
      <c r="N172" s="41"/>
      <c r="O172" s="41"/>
    </row>
    <row r="173" spans="1:15" x14ac:dyDescent="0.15">
      <c r="A173" s="35" t="s">
        <v>69</v>
      </c>
      <c r="B173" s="44">
        <v>449</v>
      </c>
      <c r="C173" s="44" t="s">
        <v>268</v>
      </c>
      <c r="D173" s="36" t="s">
        <v>38</v>
      </c>
      <c r="E173" s="37">
        <v>162</v>
      </c>
      <c r="F173" s="36" t="s">
        <v>207</v>
      </c>
      <c r="G173" s="39">
        <v>4.8</v>
      </c>
      <c r="H173" s="36" t="s">
        <v>57</v>
      </c>
      <c r="I173" s="39">
        <v>7.75</v>
      </c>
      <c r="J173" s="41">
        <v>162000</v>
      </c>
      <c r="K173" s="41">
        <v>55062.42</v>
      </c>
      <c r="L173" s="41">
        <f>ROUND((K173*$C$8/1000),0)</f>
        <v>1205310</v>
      </c>
      <c r="M173" s="41">
        <v>15510</v>
      </c>
      <c r="N173" s="41">
        <v>1220820</v>
      </c>
      <c r="O173" s="134"/>
    </row>
    <row r="174" spans="1:15" x14ac:dyDescent="0.15">
      <c r="A174" s="35" t="s">
        <v>269</v>
      </c>
      <c r="B174" s="44">
        <v>449</v>
      </c>
      <c r="C174" s="44" t="s">
        <v>268</v>
      </c>
      <c r="D174" s="36" t="s">
        <v>38</v>
      </c>
      <c r="E174" s="37">
        <v>50</v>
      </c>
      <c r="F174" s="36" t="s">
        <v>208</v>
      </c>
      <c r="G174" s="39">
        <v>5.4</v>
      </c>
      <c r="H174" s="36" t="s">
        <v>57</v>
      </c>
      <c r="I174" s="39">
        <v>14.75</v>
      </c>
      <c r="J174" s="41">
        <v>50000</v>
      </c>
      <c r="K174" s="41">
        <v>66762.27</v>
      </c>
      <c r="L174" s="41">
        <f>ROUND((K174*$C$8/1000),0)</f>
        <v>1461419</v>
      </c>
      <c r="M174" s="41">
        <v>0</v>
      </c>
      <c r="N174" s="41">
        <v>1461419</v>
      </c>
      <c r="O174" s="134"/>
    </row>
    <row r="175" spans="1:15" x14ac:dyDescent="0.15">
      <c r="A175" s="35" t="s">
        <v>269</v>
      </c>
      <c r="B175" s="44">
        <v>449</v>
      </c>
      <c r="C175" s="44" t="s">
        <v>268</v>
      </c>
      <c r="D175" s="36" t="s">
        <v>38</v>
      </c>
      <c r="E175" s="37">
        <v>59.52</v>
      </c>
      <c r="F175" s="36" t="s">
        <v>209</v>
      </c>
      <c r="G175" s="39">
        <v>4.5</v>
      </c>
      <c r="H175" s="36" t="s">
        <v>57</v>
      </c>
      <c r="I175" s="39">
        <v>15</v>
      </c>
      <c r="J175" s="41">
        <v>59520</v>
      </c>
      <c r="K175" s="41">
        <v>75814.149999999994</v>
      </c>
      <c r="L175" s="41">
        <f>ROUND((K175*$C$8/1000),0)</f>
        <v>1659563</v>
      </c>
      <c r="M175" s="41">
        <v>0</v>
      </c>
      <c r="N175" s="41">
        <v>1659563</v>
      </c>
      <c r="O175" s="134"/>
    </row>
    <row r="176" spans="1:15" x14ac:dyDescent="0.15">
      <c r="A176" s="35" t="s">
        <v>270</v>
      </c>
      <c r="B176" s="44">
        <v>458</v>
      </c>
      <c r="C176" s="44" t="s">
        <v>271</v>
      </c>
      <c r="D176" s="36" t="s">
        <v>232</v>
      </c>
      <c r="E176" s="37">
        <v>16320000</v>
      </c>
      <c r="F176" s="36" t="s">
        <v>272</v>
      </c>
      <c r="G176" s="39">
        <v>6</v>
      </c>
      <c r="H176" s="44" t="s">
        <v>135</v>
      </c>
      <c r="I176" s="39">
        <v>4</v>
      </c>
      <c r="J176" s="41">
        <v>16320000000</v>
      </c>
      <c r="K176" s="41">
        <v>0</v>
      </c>
      <c r="L176" s="41">
        <f>ROUND((K176/1000),0)</f>
        <v>0</v>
      </c>
      <c r="M176" s="41"/>
      <c r="N176" s="41"/>
      <c r="O176" s="134"/>
    </row>
    <row r="177" spans="1:15" x14ac:dyDescent="0.15">
      <c r="A177" s="35" t="s">
        <v>129</v>
      </c>
      <c r="B177" s="44">
        <v>458</v>
      </c>
      <c r="C177" s="44" t="s">
        <v>271</v>
      </c>
      <c r="D177" s="36" t="s">
        <v>232</v>
      </c>
      <c r="E177" s="37">
        <v>3500000</v>
      </c>
      <c r="F177" s="36" t="s">
        <v>273</v>
      </c>
      <c r="G177" s="39">
        <v>10</v>
      </c>
      <c r="H177" s="44" t="s">
        <v>135</v>
      </c>
      <c r="I177" s="39">
        <v>6.1666600000000003</v>
      </c>
      <c r="J177" s="41">
        <v>3500000000</v>
      </c>
      <c r="K177" s="41">
        <v>0</v>
      </c>
      <c r="L177" s="41">
        <v>0</v>
      </c>
      <c r="M177" s="41"/>
      <c r="N177" s="41"/>
      <c r="O177" s="134"/>
    </row>
    <row r="178" spans="1:15" x14ac:dyDescent="0.15">
      <c r="A178" s="35" t="s">
        <v>129</v>
      </c>
      <c r="B178" s="44">
        <v>458</v>
      </c>
      <c r="C178" s="44" t="s">
        <v>271</v>
      </c>
      <c r="D178" s="36" t="s">
        <v>232</v>
      </c>
      <c r="E178" s="37">
        <v>1000</v>
      </c>
      <c r="F178" s="36" t="s">
        <v>274</v>
      </c>
      <c r="G178" s="39">
        <v>10</v>
      </c>
      <c r="H178" s="44" t="s">
        <v>135</v>
      </c>
      <c r="I178" s="39">
        <v>6.1666600000000003</v>
      </c>
      <c r="J178" s="41">
        <v>1000000</v>
      </c>
      <c r="K178" s="41">
        <v>0</v>
      </c>
      <c r="L178" s="41">
        <f>ROUND((K178/1000),0)</f>
        <v>0</v>
      </c>
      <c r="M178" s="41"/>
      <c r="N178" s="41"/>
      <c r="O178" s="134"/>
    </row>
    <row r="179" spans="1:15" x14ac:dyDescent="0.15">
      <c r="A179" s="35"/>
      <c r="B179" s="44"/>
      <c r="C179" s="44"/>
      <c r="D179" s="36"/>
      <c r="E179" s="37"/>
      <c r="F179" s="36"/>
      <c r="G179" s="39"/>
      <c r="H179" s="44"/>
      <c r="I179" s="39"/>
      <c r="J179" s="41"/>
      <c r="K179" s="41"/>
      <c r="L179" s="41"/>
      <c r="M179" s="41"/>
      <c r="N179" s="41"/>
      <c r="O179" s="134"/>
    </row>
    <row r="180" spans="1:15" x14ac:dyDescent="0.15">
      <c r="A180" s="35" t="s">
        <v>264</v>
      </c>
      <c r="B180" s="44">
        <v>471</v>
      </c>
      <c r="C180" s="44" t="s">
        <v>275</v>
      </c>
      <c r="D180" s="36" t="s">
        <v>232</v>
      </c>
      <c r="E180" s="37">
        <v>35250000</v>
      </c>
      <c r="F180" s="36" t="s">
        <v>276</v>
      </c>
      <c r="G180" s="39">
        <v>6.5</v>
      </c>
      <c r="H180" s="44" t="s">
        <v>135</v>
      </c>
      <c r="I180" s="39">
        <v>7</v>
      </c>
      <c r="J180" s="41">
        <v>35250000000</v>
      </c>
      <c r="K180" s="41">
        <v>0</v>
      </c>
      <c r="L180" s="41">
        <f t="shared" ref="L180:L186" si="12">ROUND((K180/1000),0)</f>
        <v>0</v>
      </c>
      <c r="M180" s="41"/>
      <c r="N180" s="41"/>
      <c r="O180" s="134"/>
    </row>
    <row r="181" spans="1:15" x14ac:dyDescent="0.15">
      <c r="A181" s="35" t="s">
        <v>264</v>
      </c>
      <c r="B181" s="44">
        <v>471</v>
      </c>
      <c r="C181" s="44" t="s">
        <v>275</v>
      </c>
      <c r="D181" s="36" t="s">
        <v>232</v>
      </c>
      <c r="E181" s="37">
        <v>4750000</v>
      </c>
      <c r="F181" s="36" t="s">
        <v>277</v>
      </c>
      <c r="G181" s="39">
        <v>0</v>
      </c>
      <c r="H181" s="44" t="s">
        <v>135</v>
      </c>
      <c r="I181" s="39">
        <v>7.25</v>
      </c>
      <c r="J181" s="41">
        <v>4750000000</v>
      </c>
      <c r="K181" s="41">
        <v>0</v>
      </c>
      <c r="L181" s="41">
        <f t="shared" si="12"/>
        <v>0</v>
      </c>
      <c r="M181" s="41"/>
      <c r="N181" s="41"/>
      <c r="O181" s="134"/>
    </row>
    <row r="182" spans="1:15" x14ac:dyDescent="0.15">
      <c r="A182" s="35" t="s">
        <v>136</v>
      </c>
      <c r="B182" s="44">
        <v>472</v>
      </c>
      <c r="C182" s="44" t="s">
        <v>278</v>
      </c>
      <c r="D182" s="36" t="s">
        <v>232</v>
      </c>
      <c r="E182" s="37">
        <v>15700000</v>
      </c>
      <c r="F182" s="36" t="s">
        <v>71</v>
      </c>
      <c r="G182" s="39">
        <v>6</v>
      </c>
      <c r="H182" s="44" t="s">
        <v>135</v>
      </c>
      <c r="I182" s="39">
        <v>4</v>
      </c>
      <c r="J182" s="41">
        <v>15700000000</v>
      </c>
      <c r="K182" s="41">
        <v>0</v>
      </c>
      <c r="L182" s="41">
        <f t="shared" si="12"/>
        <v>0</v>
      </c>
      <c r="M182" s="41"/>
      <c r="N182" s="41"/>
      <c r="O182" s="134"/>
    </row>
    <row r="183" spans="1:15" x14ac:dyDescent="0.15">
      <c r="A183" s="35" t="s">
        <v>136</v>
      </c>
      <c r="B183" s="44">
        <v>472</v>
      </c>
      <c r="C183" s="44" t="s">
        <v>278</v>
      </c>
      <c r="D183" s="36" t="s">
        <v>232</v>
      </c>
      <c r="E183" s="37">
        <v>500000</v>
      </c>
      <c r="F183" s="36" t="s">
        <v>73</v>
      </c>
      <c r="G183" s="39" t="s">
        <v>279</v>
      </c>
      <c r="H183" s="44" t="s">
        <v>135</v>
      </c>
      <c r="I183" s="39">
        <v>6</v>
      </c>
      <c r="J183" s="41">
        <v>500000000</v>
      </c>
      <c r="K183" s="41">
        <v>0</v>
      </c>
      <c r="L183" s="41">
        <f t="shared" si="12"/>
        <v>0</v>
      </c>
      <c r="M183" s="41"/>
      <c r="N183" s="41"/>
      <c r="O183" s="134"/>
    </row>
    <row r="184" spans="1:15" x14ac:dyDescent="0.15">
      <c r="A184" s="35" t="s">
        <v>136</v>
      </c>
      <c r="B184" s="44">
        <v>472</v>
      </c>
      <c r="C184" s="44" t="s">
        <v>278</v>
      </c>
      <c r="D184" s="36" t="s">
        <v>232</v>
      </c>
      <c r="E184" s="37">
        <v>1000</v>
      </c>
      <c r="F184" s="36" t="s">
        <v>123</v>
      </c>
      <c r="G184" s="39">
        <v>10</v>
      </c>
      <c r="H184" s="44" t="s">
        <v>135</v>
      </c>
      <c r="I184" s="39">
        <v>6</v>
      </c>
      <c r="J184" s="41">
        <v>1000000</v>
      </c>
      <c r="K184" s="41">
        <v>0</v>
      </c>
      <c r="L184" s="41">
        <f t="shared" si="12"/>
        <v>0</v>
      </c>
      <c r="M184" s="41"/>
      <c r="N184" s="41"/>
      <c r="O184" s="41"/>
    </row>
    <row r="185" spans="1:15" x14ac:dyDescent="0.15">
      <c r="A185" s="35" t="s">
        <v>264</v>
      </c>
      <c r="B185" s="44">
        <v>473</v>
      </c>
      <c r="C185" s="44" t="s">
        <v>280</v>
      </c>
      <c r="D185" s="36" t="s">
        <v>232</v>
      </c>
      <c r="E185" s="37">
        <v>13000000</v>
      </c>
      <c r="F185" s="36" t="s">
        <v>281</v>
      </c>
      <c r="G185" s="39">
        <v>6.5</v>
      </c>
      <c r="H185" s="44" t="s">
        <v>135</v>
      </c>
      <c r="I185" s="39">
        <v>5.25</v>
      </c>
      <c r="J185" s="41">
        <v>13000000000</v>
      </c>
      <c r="K185" s="41">
        <v>0</v>
      </c>
      <c r="L185" s="41">
        <f t="shared" si="12"/>
        <v>0</v>
      </c>
      <c r="M185" s="41"/>
      <c r="N185" s="41"/>
      <c r="O185" s="134"/>
    </row>
    <row r="186" spans="1:15" x14ac:dyDescent="0.15">
      <c r="A186" s="35" t="s">
        <v>264</v>
      </c>
      <c r="B186" s="44">
        <v>473</v>
      </c>
      <c r="C186" s="44" t="s">
        <v>280</v>
      </c>
      <c r="D186" s="36" t="s">
        <v>232</v>
      </c>
      <c r="E186" s="37">
        <v>10000</v>
      </c>
      <c r="F186" s="36" t="s">
        <v>282</v>
      </c>
      <c r="G186" s="39">
        <v>0</v>
      </c>
      <c r="H186" s="44" t="s">
        <v>135</v>
      </c>
      <c r="I186" s="39">
        <v>5.5</v>
      </c>
      <c r="J186" s="41">
        <v>10000000</v>
      </c>
      <c r="K186" s="41">
        <v>0</v>
      </c>
      <c r="L186" s="41">
        <f t="shared" si="12"/>
        <v>0</v>
      </c>
      <c r="M186" s="41"/>
      <c r="N186" s="41"/>
      <c r="O186" s="134"/>
    </row>
    <row r="187" spans="1:15" x14ac:dyDescent="0.15">
      <c r="A187" s="35" t="s">
        <v>136</v>
      </c>
      <c r="B187" s="44">
        <v>486</v>
      </c>
      <c r="C187" s="44" t="s">
        <v>283</v>
      </c>
      <c r="D187" s="36" t="s">
        <v>38</v>
      </c>
      <c r="E187" s="37">
        <v>450</v>
      </c>
      <c r="F187" s="36" t="s">
        <v>109</v>
      </c>
      <c r="G187" s="39">
        <v>4.25</v>
      </c>
      <c r="H187" s="44" t="s">
        <v>65</v>
      </c>
      <c r="I187" s="39">
        <v>19.5</v>
      </c>
      <c r="J187" s="41">
        <v>450000</v>
      </c>
      <c r="K187" s="41">
        <v>325104</v>
      </c>
      <c r="L187" s="41">
        <f>ROUND((K187*$C$8/1000),0)</f>
        <v>7116491</v>
      </c>
      <c r="M187" s="41">
        <v>53685</v>
      </c>
      <c r="N187" s="41">
        <v>7170176</v>
      </c>
      <c r="O187" s="134"/>
    </row>
    <row r="188" spans="1:15" x14ac:dyDescent="0.15">
      <c r="A188" s="35" t="s">
        <v>284</v>
      </c>
      <c r="B188" s="44">
        <v>486</v>
      </c>
      <c r="C188" s="44" t="s">
        <v>283</v>
      </c>
      <c r="D188" s="36" t="s">
        <v>38</v>
      </c>
      <c r="E188" s="37">
        <v>50</v>
      </c>
      <c r="F188" s="36" t="s">
        <v>111</v>
      </c>
      <c r="G188" s="39">
        <v>8</v>
      </c>
      <c r="H188" s="44" t="s">
        <v>65</v>
      </c>
      <c r="I188" s="39">
        <v>23.25</v>
      </c>
      <c r="J188" s="41">
        <v>50000</v>
      </c>
      <c r="K188" s="41">
        <v>50000</v>
      </c>
      <c r="L188" s="41">
        <f>ROUND((K188*$C$8/1000),0)</f>
        <v>1094495</v>
      </c>
      <c r="M188" s="41">
        <v>505105</v>
      </c>
      <c r="N188" s="41">
        <v>1599600</v>
      </c>
      <c r="O188" s="134"/>
    </row>
    <row r="189" spans="1:15" x14ac:dyDescent="0.15">
      <c r="A189" s="35" t="s">
        <v>285</v>
      </c>
      <c r="B189" s="44">
        <v>486</v>
      </c>
      <c r="C189" s="44" t="s">
        <v>286</v>
      </c>
      <c r="D189" s="36" t="s">
        <v>38</v>
      </c>
      <c r="E189" s="37">
        <v>427</v>
      </c>
      <c r="F189" s="36" t="s">
        <v>205</v>
      </c>
      <c r="G189" s="39">
        <v>4</v>
      </c>
      <c r="H189" s="44" t="s">
        <v>65</v>
      </c>
      <c r="I189" s="39">
        <v>20</v>
      </c>
      <c r="J189" s="41">
        <v>427000</v>
      </c>
      <c r="K189" s="41">
        <v>341176</v>
      </c>
      <c r="L189" s="41">
        <f>ROUND((K189*$C$8/1000),0)</f>
        <v>7468305</v>
      </c>
      <c r="M189" s="41">
        <v>53067</v>
      </c>
      <c r="N189" s="41">
        <v>7521372</v>
      </c>
      <c r="O189" s="134"/>
    </row>
    <row r="190" spans="1:15" x14ac:dyDescent="0.15">
      <c r="A190" s="35" t="s">
        <v>285</v>
      </c>
      <c r="B190" s="44">
        <v>486</v>
      </c>
      <c r="C190" s="44" t="s">
        <v>286</v>
      </c>
      <c r="D190" s="36" t="s">
        <v>38</v>
      </c>
      <c r="E190" s="37">
        <v>37</v>
      </c>
      <c r="F190" s="36" t="s">
        <v>287</v>
      </c>
      <c r="G190" s="39">
        <v>4</v>
      </c>
      <c r="H190" s="44" t="s">
        <v>65</v>
      </c>
      <c r="I190" s="39">
        <v>20</v>
      </c>
      <c r="J190" s="41">
        <v>37000</v>
      </c>
      <c r="K190" s="41">
        <v>37000</v>
      </c>
      <c r="L190" s="41">
        <f>ROUND((K190*$C$8/1000),0)</f>
        <v>809926</v>
      </c>
      <c r="M190" s="41">
        <v>116646</v>
      </c>
      <c r="N190" s="41">
        <v>926572</v>
      </c>
      <c r="O190" s="134"/>
    </row>
    <row r="191" spans="1:15" x14ac:dyDescent="0.15">
      <c r="A191" s="35" t="s">
        <v>285</v>
      </c>
      <c r="B191" s="44">
        <v>486</v>
      </c>
      <c r="C191" s="44" t="s">
        <v>286</v>
      </c>
      <c r="D191" s="36" t="s">
        <v>38</v>
      </c>
      <c r="E191" s="37">
        <v>59</v>
      </c>
      <c r="F191" s="36" t="s">
        <v>288</v>
      </c>
      <c r="G191" s="39">
        <v>7</v>
      </c>
      <c r="H191" s="44" t="s">
        <v>65</v>
      </c>
      <c r="I191" s="39">
        <v>21.75</v>
      </c>
      <c r="J191" s="41">
        <v>59000</v>
      </c>
      <c r="K191" s="41">
        <v>59000</v>
      </c>
      <c r="L191" s="41">
        <f>ROUND((K191*$C$8/1000),0)</f>
        <v>1291504</v>
      </c>
      <c r="M191" s="41">
        <v>337410</v>
      </c>
      <c r="N191" s="41">
        <v>1628914</v>
      </c>
      <c r="O191" s="134"/>
    </row>
    <row r="192" spans="1:15" x14ac:dyDescent="0.15">
      <c r="A192" s="35"/>
      <c r="B192" s="44"/>
      <c r="C192" s="44"/>
      <c r="D192" s="36"/>
      <c r="E192" s="37"/>
      <c r="F192" s="36"/>
      <c r="G192" s="39"/>
      <c r="H192" s="44"/>
      <c r="I192" s="39"/>
      <c r="J192" s="41"/>
      <c r="K192" s="41"/>
      <c r="L192" s="41"/>
      <c r="M192" s="41"/>
      <c r="N192" s="41"/>
      <c r="O192" s="134"/>
    </row>
    <row r="193" spans="1:15" x14ac:dyDescent="0.15">
      <c r="A193" s="35" t="s">
        <v>264</v>
      </c>
      <c r="B193" s="44">
        <v>490</v>
      </c>
      <c r="C193" s="44" t="s">
        <v>289</v>
      </c>
      <c r="D193" s="36" t="s">
        <v>232</v>
      </c>
      <c r="E193" s="37">
        <v>15000000</v>
      </c>
      <c r="F193" s="36" t="s">
        <v>290</v>
      </c>
      <c r="G193" s="39">
        <v>6.25</v>
      </c>
      <c r="H193" s="44" t="s">
        <v>135</v>
      </c>
      <c r="I193" s="39">
        <v>6.25</v>
      </c>
      <c r="J193" s="41">
        <v>15000000000</v>
      </c>
      <c r="K193" s="41">
        <v>0</v>
      </c>
      <c r="L193" s="41">
        <f>ROUND((K193/1000),0)</f>
        <v>0</v>
      </c>
      <c r="M193" s="41"/>
      <c r="N193" s="41"/>
      <c r="O193" s="134"/>
    </row>
    <row r="194" spans="1:15" x14ac:dyDescent="0.15">
      <c r="A194" s="35" t="s">
        <v>264</v>
      </c>
      <c r="B194" s="44">
        <v>490</v>
      </c>
      <c r="C194" s="44" t="s">
        <v>289</v>
      </c>
      <c r="D194" s="36" t="s">
        <v>232</v>
      </c>
      <c r="E194" s="37">
        <v>10000000</v>
      </c>
      <c r="F194" s="36" t="s">
        <v>291</v>
      </c>
      <c r="G194" s="39">
        <v>0</v>
      </c>
      <c r="H194" s="44" t="s">
        <v>135</v>
      </c>
      <c r="I194" s="39">
        <v>6.5</v>
      </c>
      <c r="J194" s="41">
        <v>10000000000</v>
      </c>
      <c r="K194" s="41">
        <v>0</v>
      </c>
      <c r="L194" s="41">
        <f>ROUND((K194/1000),0)</f>
        <v>0</v>
      </c>
      <c r="M194" s="41"/>
      <c r="N194" s="41"/>
      <c r="O194" s="134"/>
    </row>
    <row r="195" spans="1:15" x14ac:dyDescent="0.15">
      <c r="A195" s="35" t="s">
        <v>292</v>
      </c>
      <c r="B195" s="44">
        <v>490</v>
      </c>
      <c r="C195" s="44" t="s">
        <v>293</v>
      </c>
      <c r="D195" s="36" t="s">
        <v>232</v>
      </c>
      <c r="E195" s="37">
        <v>16800000</v>
      </c>
      <c r="F195" s="36" t="s">
        <v>294</v>
      </c>
      <c r="G195" s="39">
        <v>6.5</v>
      </c>
      <c r="H195" s="44" t="s">
        <v>135</v>
      </c>
      <c r="I195" s="39">
        <v>5.75</v>
      </c>
      <c r="J195" s="41">
        <v>16800000000</v>
      </c>
      <c r="K195" s="41">
        <v>0</v>
      </c>
      <c r="L195" s="41">
        <f>ROUND((K195/1000),0)</f>
        <v>0</v>
      </c>
      <c r="M195" s="41"/>
      <c r="N195" s="41"/>
      <c r="O195" s="134"/>
    </row>
    <row r="196" spans="1:15" x14ac:dyDescent="0.15">
      <c r="A196" s="35" t="s">
        <v>292</v>
      </c>
      <c r="B196" s="44">
        <v>490</v>
      </c>
      <c r="C196" s="44" t="s">
        <v>293</v>
      </c>
      <c r="D196" s="36" t="s">
        <v>232</v>
      </c>
      <c r="E196" s="37">
        <v>11200000</v>
      </c>
      <c r="F196" s="36" t="s">
        <v>295</v>
      </c>
      <c r="G196" s="39">
        <v>0</v>
      </c>
      <c r="H196" s="44" t="s">
        <v>135</v>
      </c>
      <c r="I196" s="39">
        <v>6</v>
      </c>
      <c r="J196" s="41">
        <v>11200000000</v>
      </c>
      <c r="K196" s="41">
        <v>0</v>
      </c>
      <c r="L196" s="41">
        <f>ROUND((K196/1000),0)</f>
        <v>0</v>
      </c>
      <c r="M196" s="41"/>
      <c r="N196" s="41"/>
      <c r="O196" s="134"/>
    </row>
    <row r="197" spans="1:15" x14ac:dyDescent="0.15">
      <c r="A197" s="35" t="s">
        <v>62</v>
      </c>
      <c r="B197" s="44">
        <v>495</v>
      </c>
      <c r="C197" s="44" t="s">
        <v>296</v>
      </c>
      <c r="D197" s="36" t="s">
        <v>38</v>
      </c>
      <c r="E197" s="37">
        <v>578.5</v>
      </c>
      <c r="F197" s="36" t="s">
        <v>297</v>
      </c>
      <c r="G197" s="39">
        <v>4</v>
      </c>
      <c r="H197" s="44" t="s">
        <v>65</v>
      </c>
      <c r="I197" s="39">
        <v>19.25</v>
      </c>
      <c r="J197" s="41">
        <v>578500</v>
      </c>
      <c r="K197" s="41">
        <v>421598</v>
      </c>
      <c r="L197" s="41">
        <f t="shared" ref="L197:L214" si="13">ROUND((K197*$C$8/1000),0)</f>
        <v>9228734</v>
      </c>
      <c r="M197" s="41">
        <v>90929</v>
      </c>
      <c r="N197" s="41">
        <v>9319663</v>
      </c>
      <c r="O197" s="134"/>
    </row>
    <row r="198" spans="1:15" x14ac:dyDescent="0.15">
      <c r="A198" s="35" t="s">
        <v>62</v>
      </c>
      <c r="B198" s="44">
        <v>495</v>
      </c>
      <c r="C198" s="44" t="s">
        <v>296</v>
      </c>
      <c r="D198" s="36" t="s">
        <v>38</v>
      </c>
      <c r="E198" s="37">
        <v>52.2</v>
      </c>
      <c r="F198" s="36" t="s">
        <v>298</v>
      </c>
      <c r="G198" s="39">
        <v>5</v>
      </c>
      <c r="H198" s="44" t="s">
        <v>65</v>
      </c>
      <c r="I198" s="39">
        <v>19.25</v>
      </c>
      <c r="J198" s="41">
        <v>52200</v>
      </c>
      <c r="K198" s="41">
        <v>52841</v>
      </c>
      <c r="L198" s="41">
        <f t="shared" si="13"/>
        <v>1156684</v>
      </c>
      <c r="M198" s="41">
        <v>14194</v>
      </c>
      <c r="N198" s="41">
        <v>1170878</v>
      </c>
      <c r="O198" s="134"/>
    </row>
    <row r="199" spans="1:15" x14ac:dyDescent="0.15">
      <c r="A199" s="35" t="s">
        <v>66</v>
      </c>
      <c r="B199" s="44">
        <v>495</v>
      </c>
      <c r="C199" s="44" t="s">
        <v>296</v>
      </c>
      <c r="D199" s="36" t="s">
        <v>38</v>
      </c>
      <c r="E199" s="37">
        <v>27.4</v>
      </c>
      <c r="F199" s="36" t="s">
        <v>299</v>
      </c>
      <c r="G199" s="39">
        <v>5.5</v>
      </c>
      <c r="H199" s="44" t="s">
        <v>65</v>
      </c>
      <c r="I199" s="39">
        <v>19.25</v>
      </c>
      <c r="J199" s="41">
        <v>27400</v>
      </c>
      <c r="K199" s="41">
        <v>30908</v>
      </c>
      <c r="L199" s="41">
        <f t="shared" si="13"/>
        <v>676573</v>
      </c>
      <c r="M199" s="41">
        <v>9116</v>
      </c>
      <c r="N199" s="41">
        <v>685689</v>
      </c>
      <c r="O199" s="134"/>
    </row>
    <row r="200" spans="1:15" x14ac:dyDescent="0.15">
      <c r="A200" s="35" t="s">
        <v>66</v>
      </c>
      <c r="B200" s="44">
        <v>495</v>
      </c>
      <c r="C200" s="44" t="s">
        <v>296</v>
      </c>
      <c r="D200" s="36" t="s">
        <v>38</v>
      </c>
      <c r="E200" s="37">
        <v>20.399999999999999</v>
      </c>
      <c r="F200" s="36" t="s">
        <v>300</v>
      </c>
      <c r="G200" s="39">
        <v>6</v>
      </c>
      <c r="H200" s="44" t="s">
        <v>65</v>
      </c>
      <c r="I200" s="39">
        <v>19.25</v>
      </c>
      <c r="J200" s="41">
        <v>20400</v>
      </c>
      <c r="K200" s="41">
        <v>25015</v>
      </c>
      <c r="L200" s="41">
        <f t="shared" si="13"/>
        <v>547576</v>
      </c>
      <c r="M200" s="41">
        <v>8034</v>
      </c>
      <c r="N200" s="41">
        <v>555610</v>
      </c>
      <c r="O200" s="134"/>
    </row>
    <row r="201" spans="1:15" x14ac:dyDescent="0.15">
      <c r="A201" s="35" t="s">
        <v>301</v>
      </c>
      <c r="B201" s="44">
        <v>495</v>
      </c>
      <c r="C201" s="44" t="s">
        <v>296</v>
      </c>
      <c r="D201" s="36" t="s">
        <v>38</v>
      </c>
      <c r="E201" s="37">
        <v>22</v>
      </c>
      <c r="F201" s="57" t="s">
        <v>302</v>
      </c>
      <c r="G201" s="39">
        <v>7</v>
      </c>
      <c r="H201" s="44" t="s">
        <v>65</v>
      </c>
      <c r="I201" s="39">
        <v>19.25</v>
      </c>
      <c r="J201" s="41">
        <v>22000</v>
      </c>
      <c r="K201" s="41">
        <v>27878</v>
      </c>
      <c r="L201" s="41">
        <f t="shared" si="13"/>
        <v>610246</v>
      </c>
      <c r="M201" s="41">
        <v>10410</v>
      </c>
      <c r="N201" s="41">
        <v>620656</v>
      </c>
      <c r="O201" s="134"/>
    </row>
    <row r="202" spans="1:15" x14ac:dyDescent="0.15">
      <c r="A202" s="35" t="s">
        <v>301</v>
      </c>
      <c r="B202" s="44">
        <v>495</v>
      </c>
      <c r="C202" s="44" t="s">
        <v>296</v>
      </c>
      <c r="D202" s="36" t="s">
        <v>38</v>
      </c>
      <c r="E202" s="37">
        <v>31</v>
      </c>
      <c r="F202" s="36" t="s">
        <v>303</v>
      </c>
      <c r="G202" s="39">
        <v>7.5</v>
      </c>
      <c r="H202" s="44" t="s">
        <v>65</v>
      </c>
      <c r="I202" s="39">
        <v>19.25</v>
      </c>
      <c r="J202" s="41">
        <v>31000</v>
      </c>
      <c r="K202" s="41">
        <v>42154</v>
      </c>
      <c r="L202" s="41">
        <f t="shared" si="13"/>
        <v>922746</v>
      </c>
      <c r="M202" s="41">
        <v>16835</v>
      </c>
      <c r="N202" s="41">
        <v>939581</v>
      </c>
      <c r="O202" s="134"/>
    </row>
    <row r="203" spans="1:15" x14ac:dyDescent="0.15">
      <c r="A203" s="35" t="s">
        <v>304</v>
      </c>
      <c r="B203" s="44">
        <v>495</v>
      </c>
      <c r="C203" s="44" t="s">
        <v>305</v>
      </c>
      <c r="D203" s="36" t="s">
        <v>38</v>
      </c>
      <c r="E203" s="37">
        <v>478</v>
      </c>
      <c r="F203" s="36" t="s">
        <v>306</v>
      </c>
      <c r="G203" s="39">
        <v>4</v>
      </c>
      <c r="H203" s="44" t="s">
        <v>65</v>
      </c>
      <c r="I203" s="39">
        <v>18.25</v>
      </c>
      <c r="J203" s="41">
        <v>478000</v>
      </c>
      <c r="K203" s="41">
        <v>373584</v>
      </c>
      <c r="L203" s="41">
        <f t="shared" si="13"/>
        <v>8177713</v>
      </c>
      <c r="M203" s="41">
        <v>80577</v>
      </c>
      <c r="N203" s="41">
        <v>8258290</v>
      </c>
      <c r="O203" s="134"/>
    </row>
    <row r="204" spans="1:15" x14ac:dyDescent="0.15">
      <c r="A204" s="35" t="s">
        <v>307</v>
      </c>
      <c r="B204" s="44">
        <v>495</v>
      </c>
      <c r="C204" s="44" t="s">
        <v>305</v>
      </c>
      <c r="D204" s="36" t="s">
        <v>38</v>
      </c>
      <c r="E204" s="37">
        <v>55</v>
      </c>
      <c r="F204" s="36" t="s">
        <v>308</v>
      </c>
      <c r="G204" s="39">
        <v>5</v>
      </c>
      <c r="H204" s="44" t="s">
        <v>65</v>
      </c>
      <c r="I204" s="39">
        <v>18.25</v>
      </c>
      <c r="J204" s="41">
        <v>55000</v>
      </c>
      <c r="K204" s="41">
        <v>55675</v>
      </c>
      <c r="L204" s="41">
        <f t="shared" si="13"/>
        <v>1218720</v>
      </c>
      <c r="M204" s="41">
        <v>14955</v>
      </c>
      <c r="N204" s="41">
        <v>1233675</v>
      </c>
      <c r="O204" s="134"/>
    </row>
    <row r="205" spans="1:15" x14ac:dyDescent="0.15">
      <c r="A205" s="35" t="s">
        <v>309</v>
      </c>
      <c r="B205" s="44">
        <v>495</v>
      </c>
      <c r="C205" s="44" t="s">
        <v>305</v>
      </c>
      <c r="D205" s="36" t="s">
        <v>38</v>
      </c>
      <c r="E205" s="37">
        <v>18</v>
      </c>
      <c r="F205" s="36" t="s">
        <v>310</v>
      </c>
      <c r="G205" s="39">
        <v>5.5</v>
      </c>
      <c r="H205" s="44" t="s">
        <v>65</v>
      </c>
      <c r="I205" s="39">
        <v>18.25</v>
      </c>
      <c r="J205" s="41">
        <v>18000</v>
      </c>
      <c r="K205" s="41">
        <v>19246</v>
      </c>
      <c r="L205" s="41">
        <f t="shared" si="13"/>
        <v>421293</v>
      </c>
      <c r="M205" s="41">
        <v>5676</v>
      </c>
      <c r="N205" s="41">
        <v>426969</v>
      </c>
      <c r="O205" s="134"/>
    </row>
    <row r="206" spans="1:15" x14ac:dyDescent="0.15">
      <c r="A206" s="35" t="s">
        <v>311</v>
      </c>
      <c r="B206" s="44">
        <v>495</v>
      </c>
      <c r="C206" s="44" t="s">
        <v>305</v>
      </c>
      <c r="D206" s="36" t="s">
        <v>38</v>
      </c>
      <c r="E206" s="37">
        <v>8</v>
      </c>
      <c r="F206" s="36" t="s">
        <v>312</v>
      </c>
      <c r="G206" s="39">
        <v>6</v>
      </c>
      <c r="H206" s="44" t="s">
        <v>65</v>
      </c>
      <c r="I206" s="39">
        <v>18.25</v>
      </c>
      <c r="J206" s="41">
        <v>8000</v>
      </c>
      <c r="K206" s="41">
        <v>9254</v>
      </c>
      <c r="L206" s="41">
        <f t="shared" si="13"/>
        <v>202569</v>
      </c>
      <c r="M206" s="41">
        <v>2972</v>
      </c>
      <c r="N206" s="41">
        <v>205541</v>
      </c>
      <c r="O206" s="134"/>
    </row>
    <row r="207" spans="1:15" x14ac:dyDescent="0.15">
      <c r="A207" s="35" t="s">
        <v>311</v>
      </c>
      <c r="B207" s="44">
        <v>495</v>
      </c>
      <c r="C207" s="44" t="s">
        <v>305</v>
      </c>
      <c r="D207" s="36" t="s">
        <v>38</v>
      </c>
      <c r="E207" s="37">
        <v>15</v>
      </c>
      <c r="F207" s="36" t="s">
        <v>313</v>
      </c>
      <c r="G207" s="39">
        <v>7</v>
      </c>
      <c r="H207" s="44" t="s">
        <v>65</v>
      </c>
      <c r="I207" s="39">
        <v>18.25</v>
      </c>
      <c r="J207" s="41">
        <v>15000</v>
      </c>
      <c r="K207" s="41">
        <v>17764</v>
      </c>
      <c r="L207" s="41">
        <f t="shared" si="13"/>
        <v>388852</v>
      </c>
      <c r="M207" s="41">
        <v>6633</v>
      </c>
      <c r="N207" s="41">
        <v>395485</v>
      </c>
      <c r="O207" s="134"/>
    </row>
    <row r="208" spans="1:15" x14ac:dyDescent="0.15">
      <c r="A208" s="35" t="s">
        <v>311</v>
      </c>
      <c r="B208" s="44">
        <v>495</v>
      </c>
      <c r="C208" s="44" t="s">
        <v>305</v>
      </c>
      <c r="D208" s="36" t="s">
        <v>38</v>
      </c>
      <c r="E208" s="37">
        <v>25</v>
      </c>
      <c r="F208" s="36" t="s">
        <v>314</v>
      </c>
      <c r="G208" s="39">
        <v>7.5</v>
      </c>
      <c r="H208" s="44" t="s">
        <v>65</v>
      </c>
      <c r="I208" s="39">
        <v>18.25</v>
      </c>
      <c r="J208" s="41">
        <v>25000</v>
      </c>
      <c r="K208" s="41">
        <v>31624</v>
      </c>
      <c r="L208" s="41">
        <f t="shared" si="13"/>
        <v>692246</v>
      </c>
      <c r="M208" s="41">
        <v>12629</v>
      </c>
      <c r="N208" s="41">
        <v>704875</v>
      </c>
      <c r="O208" s="134"/>
    </row>
    <row r="209" spans="1:15" x14ac:dyDescent="0.15">
      <c r="A209" s="35" t="s">
        <v>315</v>
      </c>
      <c r="B209" s="44">
        <v>495</v>
      </c>
      <c r="C209" s="44" t="s">
        <v>316</v>
      </c>
      <c r="D209" s="36" t="s">
        <v>38</v>
      </c>
      <c r="E209" s="37">
        <f>500*804/1000</f>
        <v>402</v>
      </c>
      <c r="F209" s="36" t="s">
        <v>317</v>
      </c>
      <c r="G209" s="39">
        <v>4.7</v>
      </c>
      <c r="H209" s="36" t="s">
        <v>65</v>
      </c>
      <c r="I209" s="39">
        <v>17</v>
      </c>
      <c r="J209" s="58">
        <v>402000</v>
      </c>
      <c r="K209" s="41">
        <v>348063</v>
      </c>
      <c r="L209" s="41">
        <f t="shared" si="13"/>
        <v>7619061</v>
      </c>
      <c r="M209" s="41">
        <v>87986</v>
      </c>
      <c r="N209" s="41">
        <v>7707047</v>
      </c>
      <c r="O209" s="134"/>
    </row>
    <row r="210" spans="1:15" x14ac:dyDescent="0.15">
      <c r="A210" s="35" t="s">
        <v>318</v>
      </c>
      <c r="B210" s="44">
        <v>495</v>
      </c>
      <c r="C210" s="44" t="s">
        <v>316</v>
      </c>
      <c r="D210" s="36" t="s">
        <v>38</v>
      </c>
      <c r="E210" s="37">
        <v>38.200000000000003</v>
      </c>
      <c r="F210" s="36" t="s">
        <v>319</v>
      </c>
      <c r="G210" s="39">
        <v>5.2</v>
      </c>
      <c r="H210" s="36" t="s">
        <v>65</v>
      </c>
      <c r="I210" s="39">
        <v>17</v>
      </c>
      <c r="J210" s="58">
        <v>38200</v>
      </c>
      <c r="K210" s="41">
        <v>38200</v>
      </c>
      <c r="L210" s="41">
        <f t="shared" si="13"/>
        <v>836194</v>
      </c>
      <c r="M210" s="41">
        <v>10664</v>
      </c>
      <c r="N210" s="41">
        <v>846858</v>
      </c>
      <c r="O210" s="134"/>
    </row>
    <row r="211" spans="1:15" x14ac:dyDescent="0.15">
      <c r="A211" s="35" t="s">
        <v>318</v>
      </c>
      <c r="B211" s="44">
        <v>495</v>
      </c>
      <c r="C211" s="44" t="s">
        <v>316</v>
      </c>
      <c r="D211" s="36" t="s">
        <v>38</v>
      </c>
      <c r="E211" s="37">
        <v>12</v>
      </c>
      <c r="F211" s="36" t="s">
        <v>320</v>
      </c>
      <c r="G211" s="39">
        <v>5.2</v>
      </c>
      <c r="H211" s="36" t="s">
        <v>65</v>
      </c>
      <c r="I211" s="39">
        <v>17</v>
      </c>
      <c r="J211" s="58">
        <v>12000</v>
      </c>
      <c r="K211" s="41">
        <v>12308</v>
      </c>
      <c r="L211" s="41">
        <f t="shared" si="13"/>
        <v>269421</v>
      </c>
      <c r="M211" s="41">
        <v>3436</v>
      </c>
      <c r="N211" s="41">
        <v>272857</v>
      </c>
      <c r="O211" s="134"/>
    </row>
    <row r="212" spans="1:15" x14ac:dyDescent="0.15">
      <c r="A212" s="35" t="s">
        <v>318</v>
      </c>
      <c r="B212" s="44">
        <v>495</v>
      </c>
      <c r="C212" s="44" t="s">
        <v>316</v>
      </c>
      <c r="D212" s="36" t="s">
        <v>38</v>
      </c>
      <c r="E212" s="37">
        <v>6</v>
      </c>
      <c r="F212" s="36" t="s">
        <v>321</v>
      </c>
      <c r="G212" s="39">
        <v>5.2</v>
      </c>
      <c r="H212" s="36" t="s">
        <v>65</v>
      </c>
      <c r="I212" s="39">
        <v>17</v>
      </c>
      <c r="J212" s="58">
        <v>6000</v>
      </c>
      <c r="K212" s="41">
        <v>6392</v>
      </c>
      <c r="L212" s="41">
        <f t="shared" si="13"/>
        <v>139920</v>
      </c>
      <c r="M212" s="41">
        <v>1785</v>
      </c>
      <c r="N212" s="41">
        <v>141705</v>
      </c>
      <c r="O212" s="134"/>
    </row>
    <row r="213" spans="1:15" x14ac:dyDescent="0.15">
      <c r="A213" s="35" t="s">
        <v>318</v>
      </c>
      <c r="B213" s="44">
        <v>495</v>
      </c>
      <c r="C213" s="44" t="s">
        <v>316</v>
      </c>
      <c r="D213" s="36" t="s">
        <v>38</v>
      </c>
      <c r="E213" s="37">
        <v>9</v>
      </c>
      <c r="F213" s="36" t="s">
        <v>322</v>
      </c>
      <c r="G213" s="39">
        <v>5.2</v>
      </c>
      <c r="H213" s="36" t="s">
        <v>65</v>
      </c>
      <c r="I213" s="39">
        <v>17</v>
      </c>
      <c r="J213" s="58">
        <v>9000</v>
      </c>
      <c r="K213" s="41">
        <v>9589</v>
      </c>
      <c r="L213" s="41">
        <f t="shared" si="13"/>
        <v>209902</v>
      </c>
      <c r="M213" s="41">
        <v>2677</v>
      </c>
      <c r="N213" s="41">
        <v>212579</v>
      </c>
      <c r="O213" s="134"/>
    </row>
    <row r="214" spans="1:15" x14ac:dyDescent="0.15">
      <c r="A214" s="35" t="s">
        <v>318</v>
      </c>
      <c r="B214" s="44">
        <v>495</v>
      </c>
      <c r="C214" s="44" t="s">
        <v>316</v>
      </c>
      <c r="D214" s="36" t="s">
        <v>38</v>
      </c>
      <c r="E214" s="37">
        <v>27.4</v>
      </c>
      <c r="F214" s="36" t="s">
        <v>323</v>
      </c>
      <c r="G214" s="39">
        <v>5.2</v>
      </c>
      <c r="H214" s="36" t="s">
        <v>65</v>
      </c>
      <c r="I214" s="39">
        <v>17</v>
      </c>
      <c r="J214" s="58">
        <v>27400</v>
      </c>
      <c r="K214" s="41">
        <v>30323</v>
      </c>
      <c r="L214" s="41">
        <f t="shared" si="13"/>
        <v>663767</v>
      </c>
      <c r="M214" s="41">
        <v>8465</v>
      </c>
      <c r="N214" s="41">
        <v>672232</v>
      </c>
      <c r="O214" s="134"/>
    </row>
    <row r="215" spans="1:15" x14ac:dyDescent="0.15">
      <c r="A215" s="35"/>
      <c r="B215" s="44"/>
      <c r="C215" s="44"/>
      <c r="D215" s="36"/>
      <c r="E215" s="37"/>
      <c r="F215" s="36"/>
      <c r="G215" s="39"/>
      <c r="H215" s="44"/>
      <c r="I215" s="39"/>
      <c r="J215" s="41"/>
      <c r="K215" s="41"/>
      <c r="L215" s="41"/>
      <c r="M215" s="41"/>
      <c r="N215" s="41"/>
      <c r="O215" s="134"/>
    </row>
    <row r="216" spans="1:15" x14ac:dyDescent="0.15">
      <c r="A216" s="35" t="s">
        <v>69</v>
      </c>
      <c r="B216" s="44">
        <v>501</v>
      </c>
      <c r="C216" s="44" t="s">
        <v>329</v>
      </c>
      <c r="D216" s="36" t="s">
        <v>38</v>
      </c>
      <c r="E216" s="37">
        <v>156.30000000000001</v>
      </c>
      <c r="F216" s="36" t="s">
        <v>266</v>
      </c>
      <c r="G216" s="39">
        <v>4.1500000000000004</v>
      </c>
      <c r="H216" s="36" t="s">
        <v>57</v>
      </c>
      <c r="I216" s="39">
        <v>7.75</v>
      </c>
      <c r="J216" s="41">
        <v>156300</v>
      </c>
      <c r="K216" s="41">
        <v>79575.570000000007</v>
      </c>
      <c r="L216" s="41">
        <f>ROUND((K216*$C$8/1000),0)</f>
        <v>1741900</v>
      </c>
      <c r="M216" s="41">
        <v>5611</v>
      </c>
      <c r="N216" s="41">
        <v>1747511</v>
      </c>
      <c r="O216" s="134"/>
    </row>
    <row r="217" spans="1:15" x14ac:dyDescent="0.15">
      <c r="A217" s="35" t="s">
        <v>269</v>
      </c>
      <c r="B217" s="44">
        <v>501</v>
      </c>
      <c r="C217" s="44" t="s">
        <v>329</v>
      </c>
      <c r="D217" s="36" t="s">
        <v>38</v>
      </c>
      <c r="E217" s="37">
        <v>47.1</v>
      </c>
      <c r="F217" s="36" t="s">
        <v>267</v>
      </c>
      <c r="G217" s="39">
        <v>4.5</v>
      </c>
      <c r="H217" s="36" t="s">
        <v>57</v>
      </c>
      <c r="I217" s="39">
        <v>14.75</v>
      </c>
      <c r="J217" s="41">
        <v>47100</v>
      </c>
      <c r="K217" s="41">
        <v>56987.15</v>
      </c>
      <c r="L217" s="41">
        <f>ROUND((K217*$C$8/1000),0)</f>
        <v>1247442</v>
      </c>
      <c r="M217" s="41">
        <v>1</v>
      </c>
      <c r="N217" s="41">
        <v>1247443</v>
      </c>
      <c r="O217" s="134"/>
    </row>
    <row r="218" spans="1:15" x14ac:dyDescent="0.15">
      <c r="A218" s="35" t="s">
        <v>269</v>
      </c>
      <c r="B218" s="44">
        <v>501</v>
      </c>
      <c r="C218" s="44" t="s">
        <v>329</v>
      </c>
      <c r="D218" s="36" t="s">
        <v>38</v>
      </c>
      <c r="E218" s="37">
        <v>11.4</v>
      </c>
      <c r="F218" s="36" t="s">
        <v>330</v>
      </c>
      <c r="G218" s="39">
        <v>5.5</v>
      </c>
      <c r="H218" s="36" t="s">
        <v>57</v>
      </c>
      <c r="I218" s="39">
        <v>15</v>
      </c>
      <c r="J218" s="41">
        <v>11400</v>
      </c>
      <c r="K218" s="41">
        <v>14373.7</v>
      </c>
      <c r="L218" s="41">
        <f>ROUND((K218*$C$8/1000),0)</f>
        <v>314639</v>
      </c>
      <c r="M218" s="41">
        <v>0</v>
      </c>
      <c r="N218" s="41">
        <v>314639</v>
      </c>
      <c r="O218" s="134"/>
    </row>
    <row r="219" spans="1:15" x14ac:dyDescent="0.15">
      <c r="A219" s="35" t="s">
        <v>269</v>
      </c>
      <c r="B219" s="44">
        <v>501</v>
      </c>
      <c r="C219" s="44" t="s">
        <v>329</v>
      </c>
      <c r="D219" s="36" t="s">
        <v>38</v>
      </c>
      <c r="E219" s="37">
        <v>58</v>
      </c>
      <c r="F219" s="36" t="s">
        <v>331</v>
      </c>
      <c r="G219" s="39">
        <v>5</v>
      </c>
      <c r="H219" s="36" t="s">
        <v>57</v>
      </c>
      <c r="I219" s="39">
        <v>15.25</v>
      </c>
      <c r="J219" s="41">
        <v>58000</v>
      </c>
      <c r="K219" s="41">
        <v>71640.600000000006</v>
      </c>
      <c r="L219" s="41">
        <f>ROUND((K219*$C$8/1000),0)</f>
        <v>1568205</v>
      </c>
      <c r="M219" s="41">
        <v>0</v>
      </c>
      <c r="N219" s="41">
        <v>1568205</v>
      </c>
      <c r="O219" s="134"/>
    </row>
    <row r="220" spans="1:15" x14ac:dyDescent="0.15">
      <c r="A220" s="35"/>
      <c r="B220" s="44"/>
      <c r="C220" s="44"/>
      <c r="D220" s="36"/>
      <c r="E220" s="37"/>
      <c r="F220" s="36"/>
      <c r="G220" s="39"/>
      <c r="H220" s="44"/>
      <c r="I220" s="39"/>
      <c r="J220" s="41"/>
      <c r="K220" s="41"/>
      <c r="L220" s="41"/>
      <c r="M220" s="41"/>
      <c r="N220" s="41"/>
      <c r="O220" s="134"/>
    </row>
    <row r="221" spans="1:15" x14ac:dyDescent="0.15">
      <c r="A221" s="35" t="s">
        <v>332</v>
      </c>
      <c r="B221" s="44">
        <v>510</v>
      </c>
      <c r="C221" s="36" t="s">
        <v>333</v>
      </c>
      <c r="D221" s="36" t="s">
        <v>38</v>
      </c>
      <c r="E221" s="37">
        <v>863</v>
      </c>
      <c r="F221" s="36" t="s">
        <v>260</v>
      </c>
      <c r="G221" s="39">
        <v>4</v>
      </c>
      <c r="H221" s="44" t="s">
        <v>65</v>
      </c>
      <c r="I221" s="39">
        <v>18.5</v>
      </c>
      <c r="J221" s="41">
        <v>863000</v>
      </c>
      <c r="K221" s="41">
        <v>658016</v>
      </c>
      <c r="L221" s="41">
        <f t="shared" ref="L221:L226" si="14">ROUND((K221*$C$8/1000),0)</f>
        <v>14403898</v>
      </c>
      <c r="M221" s="41">
        <v>141916</v>
      </c>
      <c r="N221" s="41">
        <v>14545814</v>
      </c>
      <c r="O221" s="134"/>
    </row>
    <row r="222" spans="1:15" x14ac:dyDescent="0.15">
      <c r="A222" s="35" t="s">
        <v>332</v>
      </c>
      <c r="B222" s="44">
        <v>510</v>
      </c>
      <c r="C222" s="36" t="s">
        <v>333</v>
      </c>
      <c r="D222" s="36" t="s">
        <v>38</v>
      </c>
      <c r="E222" s="37">
        <v>141</v>
      </c>
      <c r="F222" s="36" t="s">
        <v>263</v>
      </c>
      <c r="G222" s="39">
        <v>4</v>
      </c>
      <c r="H222" s="44" t="s">
        <v>65</v>
      </c>
      <c r="I222" s="39">
        <v>18.5</v>
      </c>
      <c r="J222" s="41">
        <v>141000</v>
      </c>
      <c r="K222" s="41">
        <v>107512</v>
      </c>
      <c r="L222" s="41">
        <f t="shared" si="14"/>
        <v>2353426</v>
      </c>
      <c r="M222" s="41">
        <v>23187</v>
      </c>
      <c r="N222" s="41">
        <v>2376613</v>
      </c>
      <c r="O222" s="134"/>
    </row>
    <row r="223" spans="1:15" x14ac:dyDescent="0.15">
      <c r="A223" s="35" t="s">
        <v>66</v>
      </c>
      <c r="B223" s="44">
        <v>510</v>
      </c>
      <c r="C223" s="36" t="s">
        <v>333</v>
      </c>
      <c r="D223" s="36" t="s">
        <v>38</v>
      </c>
      <c r="E223" s="37">
        <v>45</v>
      </c>
      <c r="F223" s="36" t="s">
        <v>334</v>
      </c>
      <c r="G223" s="39">
        <v>4</v>
      </c>
      <c r="H223" s="44" t="s">
        <v>65</v>
      </c>
      <c r="I223" s="39">
        <v>18.5</v>
      </c>
      <c r="J223" s="41">
        <v>45000</v>
      </c>
      <c r="K223" s="41">
        <v>52130</v>
      </c>
      <c r="L223" s="41">
        <f t="shared" si="14"/>
        <v>1141120</v>
      </c>
      <c r="M223" s="41">
        <v>11243</v>
      </c>
      <c r="N223" s="41">
        <v>1152363</v>
      </c>
      <c r="O223" s="134"/>
    </row>
    <row r="224" spans="1:15" x14ac:dyDescent="0.15">
      <c r="A224" s="35" t="s">
        <v>66</v>
      </c>
      <c r="B224" s="44">
        <v>510</v>
      </c>
      <c r="C224" s="36" t="s">
        <v>333</v>
      </c>
      <c r="D224" s="36" t="s">
        <v>38</v>
      </c>
      <c r="E224" s="37">
        <v>18</v>
      </c>
      <c r="F224" s="36" t="s">
        <v>335</v>
      </c>
      <c r="G224" s="39">
        <v>4</v>
      </c>
      <c r="H224" s="44" t="s">
        <v>65</v>
      </c>
      <c r="I224" s="39">
        <v>18.5</v>
      </c>
      <c r="J224" s="41">
        <v>18000</v>
      </c>
      <c r="K224" s="41">
        <v>20852</v>
      </c>
      <c r="L224" s="41">
        <f t="shared" si="14"/>
        <v>456448</v>
      </c>
      <c r="M224" s="41">
        <v>4497</v>
      </c>
      <c r="N224" s="41">
        <v>460945</v>
      </c>
      <c r="O224" s="134"/>
    </row>
    <row r="225" spans="1:15" x14ac:dyDescent="0.15">
      <c r="A225" s="35" t="s">
        <v>336</v>
      </c>
      <c r="B225" s="44">
        <v>510</v>
      </c>
      <c r="C225" s="36" t="s">
        <v>333</v>
      </c>
      <c r="D225" s="36" t="s">
        <v>38</v>
      </c>
      <c r="E225" s="37">
        <v>46</v>
      </c>
      <c r="F225" s="36" t="s">
        <v>337</v>
      </c>
      <c r="G225" s="39">
        <v>4</v>
      </c>
      <c r="H225" s="44" t="s">
        <v>65</v>
      </c>
      <c r="I225" s="39">
        <v>18.5</v>
      </c>
      <c r="J225" s="41">
        <v>46000</v>
      </c>
      <c r="K225" s="41">
        <v>53288</v>
      </c>
      <c r="L225" s="41">
        <f t="shared" si="14"/>
        <v>1166468</v>
      </c>
      <c r="M225" s="41">
        <v>11494</v>
      </c>
      <c r="N225" s="41">
        <v>1177962</v>
      </c>
      <c r="O225" s="134"/>
    </row>
    <row r="226" spans="1:15" x14ac:dyDescent="0.15">
      <c r="A226" s="35" t="s">
        <v>336</v>
      </c>
      <c r="B226" s="44">
        <v>510</v>
      </c>
      <c r="C226" s="36" t="s">
        <v>333</v>
      </c>
      <c r="D226" s="36" t="s">
        <v>38</v>
      </c>
      <c r="E226" s="37">
        <v>113</v>
      </c>
      <c r="F226" s="36" t="s">
        <v>338</v>
      </c>
      <c r="G226" s="39">
        <v>4</v>
      </c>
      <c r="H226" s="44" t="s">
        <v>65</v>
      </c>
      <c r="I226" s="39">
        <v>18.5</v>
      </c>
      <c r="J226" s="41">
        <v>113000</v>
      </c>
      <c r="K226" s="41">
        <v>130903</v>
      </c>
      <c r="L226" s="41">
        <f t="shared" si="14"/>
        <v>2865452</v>
      </c>
      <c r="M226" s="41">
        <v>28233</v>
      </c>
      <c r="N226" s="41">
        <v>2893685</v>
      </c>
      <c r="O226" s="134"/>
    </row>
    <row r="227" spans="1:15" x14ac:dyDescent="0.15">
      <c r="A227" s="35" t="s">
        <v>230</v>
      </c>
      <c r="B227" s="44">
        <v>511</v>
      </c>
      <c r="C227" s="44" t="s">
        <v>339</v>
      </c>
      <c r="D227" s="36" t="s">
        <v>232</v>
      </c>
      <c r="E227" s="37">
        <v>17160000</v>
      </c>
      <c r="F227" s="36" t="s">
        <v>276</v>
      </c>
      <c r="G227" s="39">
        <v>7</v>
      </c>
      <c r="H227" s="36" t="s">
        <v>135</v>
      </c>
      <c r="I227" s="39">
        <v>6</v>
      </c>
      <c r="J227" s="41">
        <v>17160000000</v>
      </c>
      <c r="K227" s="41">
        <v>11036317578</v>
      </c>
      <c r="L227" s="41">
        <f>ROUND((K227/1000),0)</f>
        <v>11036318</v>
      </c>
      <c r="M227" s="41">
        <v>143923</v>
      </c>
      <c r="N227" s="41">
        <v>11180241</v>
      </c>
      <c r="O227" s="134"/>
    </row>
    <row r="228" spans="1:15" x14ac:dyDescent="0.15">
      <c r="A228" s="35" t="s">
        <v>230</v>
      </c>
      <c r="B228" s="44">
        <v>511</v>
      </c>
      <c r="C228" s="44" t="s">
        <v>339</v>
      </c>
      <c r="D228" s="36" t="s">
        <v>232</v>
      </c>
      <c r="E228" s="37">
        <v>3450000</v>
      </c>
      <c r="F228" s="36" t="s">
        <v>277</v>
      </c>
      <c r="G228" s="39">
        <v>7.7</v>
      </c>
      <c r="H228" s="36" t="s">
        <v>135</v>
      </c>
      <c r="I228" s="39">
        <v>6</v>
      </c>
      <c r="J228" s="41">
        <v>3450000000</v>
      </c>
      <c r="K228" s="41">
        <v>3450000000</v>
      </c>
      <c r="L228" s="41">
        <f>ROUND((K228/1000),0)</f>
        <v>3450000</v>
      </c>
      <c r="M228" s="41">
        <v>49378</v>
      </c>
      <c r="N228" s="41">
        <v>3499378</v>
      </c>
      <c r="O228" s="134"/>
    </row>
    <row r="229" spans="1:15" x14ac:dyDescent="0.15">
      <c r="A229" s="35" t="s">
        <v>234</v>
      </c>
      <c r="B229" s="44">
        <v>511</v>
      </c>
      <c r="C229" s="44" t="s">
        <v>339</v>
      </c>
      <c r="D229" s="36" t="s">
        <v>232</v>
      </c>
      <c r="E229" s="37">
        <v>3596000</v>
      </c>
      <c r="F229" s="36" t="s">
        <v>340</v>
      </c>
      <c r="G229" s="39">
        <v>10</v>
      </c>
      <c r="H229" s="36" t="s">
        <v>135</v>
      </c>
      <c r="I229" s="39">
        <v>6.25</v>
      </c>
      <c r="J229" s="41">
        <v>3596000000</v>
      </c>
      <c r="K229" s="41">
        <v>5140936640</v>
      </c>
      <c r="L229" s="41">
        <f>ROUND((K229/1000),0)</f>
        <v>5140937</v>
      </c>
      <c r="M229" s="41">
        <v>94718</v>
      </c>
      <c r="N229" s="41">
        <v>5235655</v>
      </c>
      <c r="O229" s="134"/>
    </row>
    <row r="230" spans="1:15" x14ac:dyDescent="0.15">
      <c r="A230" s="35"/>
      <c r="B230" s="44"/>
      <c r="C230" s="44"/>
      <c r="D230" s="36"/>
      <c r="E230" s="37"/>
      <c r="F230" s="36"/>
      <c r="G230" s="39"/>
      <c r="H230" s="36"/>
      <c r="I230" s="39"/>
      <c r="J230" s="41"/>
      <c r="K230" s="41"/>
      <c r="L230" s="41"/>
      <c r="M230" s="41"/>
      <c r="N230" s="41"/>
      <c r="O230" s="134"/>
    </row>
    <row r="231" spans="1:15" x14ac:dyDescent="0.15">
      <c r="A231" s="35" t="s">
        <v>258</v>
      </c>
      <c r="B231" s="44">
        <v>514</v>
      </c>
      <c r="C231" s="44" t="s">
        <v>341</v>
      </c>
      <c r="D231" s="36" t="s">
        <v>342</v>
      </c>
      <c r="E231" s="37">
        <v>65000</v>
      </c>
      <c r="F231" s="36" t="s">
        <v>281</v>
      </c>
      <c r="G231" s="39">
        <v>7.61</v>
      </c>
      <c r="H231" s="36" t="s">
        <v>343</v>
      </c>
      <c r="I231" s="39">
        <v>14.5</v>
      </c>
      <c r="J231" s="41">
        <v>65000000</v>
      </c>
      <c r="K231" s="41">
        <v>65000000</v>
      </c>
      <c r="L231" s="41">
        <f>ROUND((K231*$G$8/1000),0)</f>
        <v>30429750</v>
      </c>
      <c r="M231" s="41">
        <v>778334</v>
      </c>
      <c r="N231" s="41">
        <v>31208084</v>
      </c>
      <c r="O231" s="134"/>
    </row>
    <row r="232" spans="1:15" x14ac:dyDescent="0.15">
      <c r="A232" s="35" t="s">
        <v>344</v>
      </c>
      <c r="B232" s="44">
        <v>514</v>
      </c>
      <c r="C232" s="44" t="s">
        <v>341</v>
      </c>
      <c r="D232" s="36" t="s">
        <v>342</v>
      </c>
      <c r="E232" s="37">
        <v>1</v>
      </c>
      <c r="F232" s="36" t="s">
        <v>345</v>
      </c>
      <c r="G232" s="39">
        <v>7.75</v>
      </c>
      <c r="H232" s="36" t="s">
        <v>343</v>
      </c>
      <c r="I232" s="39">
        <v>15</v>
      </c>
      <c r="J232" s="41">
        <v>1000</v>
      </c>
      <c r="K232" s="41">
        <v>1304.9000000000001</v>
      </c>
      <c r="L232" s="41">
        <f>ROUND((K232*$G$8/1000),0)</f>
        <v>611</v>
      </c>
      <c r="M232" s="41">
        <v>16</v>
      </c>
      <c r="N232" s="41">
        <v>627</v>
      </c>
      <c r="O232" s="134"/>
    </row>
    <row r="233" spans="1:15" x14ac:dyDescent="0.15">
      <c r="A233" s="35" t="s">
        <v>264</v>
      </c>
      <c r="B233" s="44">
        <v>519</v>
      </c>
      <c r="C233" s="44" t="s">
        <v>346</v>
      </c>
      <c r="D233" s="36" t="s">
        <v>232</v>
      </c>
      <c r="E233" s="37">
        <v>34000000</v>
      </c>
      <c r="F233" s="36" t="s">
        <v>347</v>
      </c>
      <c r="G233" s="39">
        <v>6.5</v>
      </c>
      <c r="H233" s="36" t="s">
        <v>135</v>
      </c>
      <c r="I233" s="39">
        <v>7.25</v>
      </c>
      <c r="J233" s="41">
        <v>34000000000</v>
      </c>
      <c r="K233" s="41">
        <v>34000000000</v>
      </c>
      <c r="L233" s="41">
        <f>ROUND((K233/1000),0)</f>
        <v>34000000</v>
      </c>
      <c r="M233" s="41">
        <v>170066</v>
      </c>
      <c r="N233" s="41">
        <v>34170066</v>
      </c>
      <c r="O233" s="134"/>
    </row>
    <row r="234" spans="1:15" x14ac:dyDescent="0.15">
      <c r="A234" s="35" t="s">
        <v>264</v>
      </c>
      <c r="B234" s="44">
        <v>519</v>
      </c>
      <c r="C234" s="44" t="s">
        <v>346</v>
      </c>
      <c r="D234" s="36" t="s">
        <v>232</v>
      </c>
      <c r="E234" s="37">
        <v>6000000</v>
      </c>
      <c r="F234" s="36" t="s">
        <v>348</v>
      </c>
      <c r="G234" s="39">
        <v>0</v>
      </c>
      <c r="H234" s="36" t="s">
        <v>135</v>
      </c>
      <c r="I234" s="39">
        <v>7.5</v>
      </c>
      <c r="J234" s="41">
        <v>6000000000</v>
      </c>
      <c r="K234" s="41">
        <v>6000000000</v>
      </c>
      <c r="L234" s="41">
        <f>ROUND((K234/1000),0)</f>
        <v>6000000</v>
      </c>
      <c r="M234" s="41">
        <v>0</v>
      </c>
      <c r="N234" s="41">
        <v>6000000</v>
      </c>
      <c r="O234" s="134"/>
    </row>
    <row r="235" spans="1:15" x14ac:dyDescent="0.15">
      <c r="A235" s="35" t="s">
        <v>258</v>
      </c>
      <c r="B235" s="44">
        <v>536</v>
      </c>
      <c r="C235" s="44" t="s">
        <v>352</v>
      </c>
      <c r="D235" s="36" t="s">
        <v>38</v>
      </c>
      <c r="E235" s="37">
        <v>302</v>
      </c>
      <c r="F235" s="36" t="s">
        <v>353</v>
      </c>
      <c r="G235" s="39">
        <v>3.7</v>
      </c>
      <c r="H235" s="36" t="s">
        <v>65</v>
      </c>
      <c r="I235" s="39">
        <v>19.5</v>
      </c>
      <c r="J235" s="41">
        <v>302000</v>
      </c>
      <c r="K235" s="41">
        <v>233674.71</v>
      </c>
      <c r="L235" s="41">
        <f>ROUND((K235*$C$8/1000),0)</f>
        <v>5115114</v>
      </c>
      <c r="M235" s="41">
        <v>30611</v>
      </c>
      <c r="N235" s="41">
        <v>5145725</v>
      </c>
      <c r="O235" s="134"/>
    </row>
    <row r="236" spans="1:15" x14ac:dyDescent="0.15">
      <c r="A236" s="35" t="s">
        <v>344</v>
      </c>
      <c r="B236" s="44">
        <v>536</v>
      </c>
      <c r="C236" s="44" t="s">
        <v>352</v>
      </c>
      <c r="D236" s="36" t="s">
        <v>38</v>
      </c>
      <c r="E236" s="37">
        <v>19</v>
      </c>
      <c r="F236" s="36" t="s">
        <v>354</v>
      </c>
      <c r="G236" s="39">
        <v>4</v>
      </c>
      <c r="H236" s="36" t="s">
        <v>65</v>
      </c>
      <c r="I236" s="39">
        <v>19.5</v>
      </c>
      <c r="J236" s="41">
        <v>19000</v>
      </c>
      <c r="K236" s="41">
        <v>21372.42</v>
      </c>
      <c r="L236" s="41">
        <f>ROUND((K236*$C$8/1000),0)</f>
        <v>467840</v>
      </c>
      <c r="M236" s="41">
        <v>3023</v>
      </c>
      <c r="N236" s="41">
        <v>470863</v>
      </c>
      <c r="O236" s="134"/>
    </row>
    <row r="237" spans="1:15" x14ac:dyDescent="0.15">
      <c r="A237" s="35" t="s">
        <v>344</v>
      </c>
      <c r="B237" s="44">
        <v>536</v>
      </c>
      <c r="C237" s="44" t="s">
        <v>352</v>
      </c>
      <c r="D237" s="36" t="s">
        <v>38</v>
      </c>
      <c r="E237" s="37">
        <v>17</v>
      </c>
      <c r="F237" s="36" t="s">
        <v>355</v>
      </c>
      <c r="G237" s="39">
        <v>4.7</v>
      </c>
      <c r="H237" s="36" t="s">
        <v>65</v>
      </c>
      <c r="I237" s="39">
        <v>19.5</v>
      </c>
      <c r="J237" s="41">
        <v>17000</v>
      </c>
      <c r="K237" s="41">
        <v>19511.419999999998</v>
      </c>
      <c r="L237" s="41">
        <f>ROUND((K237*$C$8/1000),0)</f>
        <v>427103</v>
      </c>
      <c r="M237" s="41">
        <v>3234</v>
      </c>
      <c r="N237" s="41">
        <v>430337</v>
      </c>
      <c r="O237" s="134"/>
    </row>
    <row r="238" spans="1:15" x14ac:dyDescent="0.15">
      <c r="A238" s="35" t="s">
        <v>344</v>
      </c>
      <c r="B238" s="44">
        <v>536</v>
      </c>
      <c r="C238" s="44" t="s">
        <v>352</v>
      </c>
      <c r="D238" s="36" t="s">
        <v>38</v>
      </c>
      <c r="E238" s="37">
        <v>11.5</v>
      </c>
      <c r="F238" s="36" t="s">
        <v>356</v>
      </c>
      <c r="G238" s="39">
        <v>5.5</v>
      </c>
      <c r="H238" s="36" t="s">
        <v>65</v>
      </c>
      <c r="I238" s="39">
        <v>19.5</v>
      </c>
      <c r="J238" s="41">
        <v>11500</v>
      </c>
      <c r="K238" s="41">
        <v>13503.78</v>
      </c>
      <c r="L238" s="41">
        <f>ROUND((K238*$C$8/1000),0)</f>
        <v>295596</v>
      </c>
      <c r="M238" s="41">
        <v>2611</v>
      </c>
      <c r="N238" s="41">
        <v>298207</v>
      </c>
      <c r="O238" s="134"/>
    </row>
    <row r="239" spans="1:15" x14ac:dyDescent="0.15">
      <c r="A239" s="35" t="s">
        <v>357</v>
      </c>
      <c r="B239" s="44">
        <v>536</v>
      </c>
      <c r="C239" s="44" t="s">
        <v>352</v>
      </c>
      <c r="D239" s="36" t="s">
        <v>38</v>
      </c>
      <c r="E239" s="37">
        <v>20</v>
      </c>
      <c r="F239" s="36" t="s">
        <v>358</v>
      </c>
      <c r="G239" s="39">
        <v>7.5</v>
      </c>
      <c r="H239" s="36" t="s">
        <v>65</v>
      </c>
      <c r="I239" s="39">
        <v>19.5</v>
      </c>
      <c r="J239" s="41">
        <v>20000</v>
      </c>
      <c r="K239" s="41">
        <v>24845.94</v>
      </c>
      <c r="L239" s="41">
        <f>ROUND((K239*$C$8/1000),0)</f>
        <v>543875</v>
      </c>
      <c r="M239" s="41">
        <v>6499</v>
      </c>
      <c r="N239" s="41">
        <v>550374</v>
      </c>
      <c r="O239" s="134"/>
    </row>
    <row r="240" spans="1:15" x14ac:dyDescent="0.15">
      <c r="A240" s="35"/>
      <c r="B240" s="44"/>
      <c r="C240" s="44"/>
      <c r="D240" s="36"/>
      <c r="E240" s="37"/>
      <c r="F240" s="36"/>
      <c r="G240" s="39"/>
      <c r="H240" s="36"/>
      <c r="I240" s="39"/>
      <c r="J240" s="41"/>
      <c r="K240" s="41"/>
      <c r="L240" s="41"/>
      <c r="M240" s="41"/>
      <c r="N240" s="41"/>
      <c r="O240" s="134"/>
    </row>
    <row r="241" spans="1:15" x14ac:dyDescent="0.15">
      <c r="A241" s="35" t="s">
        <v>69</v>
      </c>
      <c r="B241" s="44">
        <v>557</v>
      </c>
      <c r="C241" s="44" t="s">
        <v>359</v>
      </c>
      <c r="D241" s="36" t="s">
        <v>38</v>
      </c>
      <c r="E241" s="37">
        <v>120.8</v>
      </c>
      <c r="F241" s="36" t="s">
        <v>233</v>
      </c>
      <c r="G241" s="39">
        <v>4.2</v>
      </c>
      <c r="H241" s="36" t="s">
        <v>57</v>
      </c>
      <c r="I241" s="39">
        <v>9.75</v>
      </c>
      <c r="J241" s="41">
        <v>120800</v>
      </c>
      <c r="K241" s="41">
        <v>0</v>
      </c>
      <c r="L241" s="41">
        <f>ROUND((K241*$C$8/1000),0)</f>
        <v>0</v>
      </c>
      <c r="M241" s="41"/>
      <c r="N241" s="41"/>
      <c r="O241" s="134"/>
    </row>
    <row r="242" spans="1:15" x14ac:dyDescent="0.15">
      <c r="A242" s="35" t="s">
        <v>360</v>
      </c>
      <c r="B242" s="44">
        <v>557</v>
      </c>
      <c r="C242" s="44" t="s">
        <v>359</v>
      </c>
      <c r="D242" s="36" t="s">
        <v>38</v>
      </c>
      <c r="E242" s="37">
        <v>41.9</v>
      </c>
      <c r="F242" s="36" t="s">
        <v>235</v>
      </c>
      <c r="G242" s="39">
        <v>5</v>
      </c>
      <c r="H242" s="36" t="s">
        <v>57</v>
      </c>
      <c r="I242" s="39">
        <v>19.5</v>
      </c>
      <c r="J242" s="41"/>
      <c r="K242" s="41"/>
      <c r="L242" s="41"/>
      <c r="M242" s="41"/>
      <c r="N242" s="41"/>
      <c r="O242" s="134"/>
    </row>
    <row r="243" spans="1:15" x14ac:dyDescent="0.15">
      <c r="A243" s="35" t="s">
        <v>360</v>
      </c>
      <c r="B243" s="44">
        <v>557</v>
      </c>
      <c r="C243" s="44" t="s">
        <v>359</v>
      </c>
      <c r="D243" s="36" t="s">
        <v>38</v>
      </c>
      <c r="E243" s="37">
        <v>11</v>
      </c>
      <c r="F243" s="36" t="s">
        <v>361</v>
      </c>
      <c r="G243" s="39">
        <v>5</v>
      </c>
      <c r="H243" s="36" t="s">
        <v>57</v>
      </c>
      <c r="I243" s="39">
        <v>19.75</v>
      </c>
      <c r="J243" s="41"/>
      <c r="K243" s="41"/>
      <c r="L243" s="41"/>
      <c r="M243" s="41"/>
      <c r="N243" s="41"/>
      <c r="O243" s="134"/>
    </row>
    <row r="244" spans="1:15" x14ac:dyDescent="0.15">
      <c r="A244" s="35" t="s">
        <v>360</v>
      </c>
      <c r="B244" s="44">
        <v>557</v>
      </c>
      <c r="C244" s="44" t="s">
        <v>359</v>
      </c>
      <c r="D244" s="36" t="s">
        <v>38</v>
      </c>
      <c r="E244" s="37">
        <v>64</v>
      </c>
      <c r="F244" s="36" t="s">
        <v>362</v>
      </c>
      <c r="G244" s="39">
        <v>3</v>
      </c>
      <c r="H244" s="36" t="s">
        <v>57</v>
      </c>
      <c r="I244" s="39">
        <v>20</v>
      </c>
      <c r="J244" s="41"/>
      <c r="K244" s="41"/>
      <c r="L244" s="41"/>
      <c r="M244" s="41"/>
      <c r="N244" s="41"/>
      <c r="O244" s="134"/>
    </row>
    <row r="245" spans="1:15" x14ac:dyDescent="0.15">
      <c r="A245" s="35" t="s">
        <v>264</v>
      </c>
      <c r="B245" s="44">
        <v>571</v>
      </c>
      <c r="C245" s="44" t="s">
        <v>363</v>
      </c>
      <c r="D245" s="36" t="s">
        <v>232</v>
      </c>
      <c r="E245" s="37">
        <v>90000000</v>
      </c>
      <c r="F245" s="36" t="s">
        <v>364</v>
      </c>
      <c r="G245" s="39">
        <v>5</v>
      </c>
      <c r="H245" s="36" t="s">
        <v>135</v>
      </c>
      <c r="I245" s="39">
        <v>6.5</v>
      </c>
      <c r="J245" s="41">
        <v>90000000000</v>
      </c>
      <c r="K245" s="41">
        <v>90000000000</v>
      </c>
      <c r="L245" s="41">
        <f>ROUND((K245/1000),0)</f>
        <v>90000000</v>
      </c>
      <c r="M245" s="41">
        <v>348157</v>
      </c>
      <c r="N245" s="41">
        <v>90348157</v>
      </c>
      <c r="O245" s="134"/>
    </row>
    <row r="246" spans="1:15" x14ac:dyDescent="0.15">
      <c r="A246" s="35" t="s">
        <v>264</v>
      </c>
      <c r="B246" s="44">
        <v>571</v>
      </c>
      <c r="C246" s="44" t="s">
        <v>363</v>
      </c>
      <c r="D246" s="36" t="s">
        <v>232</v>
      </c>
      <c r="E246" s="37">
        <v>21495000</v>
      </c>
      <c r="F246" s="36" t="s">
        <v>365</v>
      </c>
      <c r="G246" s="39">
        <v>0</v>
      </c>
      <c r="H246" s="36" t="s">
        <v>135</v>
      </c>
      <c r="I246" s="39">
        <v>6.75</v>
      </c>
      <c r="J246" s="41">
        <v>21495000000</v>
      </c>
      <c r="K246" s="41">
        <v>21495000000</v>
      </c>
      <c r="L246" s="41">
        <f>ROUND((K246/1000),0)</f>
        <v>21495000</v>
      </c>
      <c r="M246" s="41">
        <v>0</v>
      </c>
      <c r="N246" s="41">
        <v>21495000</v>
      </c>
      <c r="O246" s="134"/>
    </row>
    <row r="247" spans="1:15" x14ac:dyDescent="0.15">
      <c r="A247" s="35" t="s">
        <v>264</v>
      </c>
      <c r="B247" s="44">
        <v>571</v>
      </c>
      <c r="C247" s="44" t="s">
        <v>363</v>
      </c>
      <c r="D247" s="36" t="s">
        <v>232</v>
      </c>
      <c r="E247" s="37">
        <v>3500000</v>
      </c>
      <c r="F247" s="36" t="s">
        <v>366</v>
      </c>
      <c r="G247" s="39">
        <v>0</v>
      </c>
      <c r="H247" s="36" t="s">
        <v>135</v>
      </c>
      <c r="I247" s="39">
        <v>6.75</v>
      </c>
      <c r="J247" s="41">
        <v>3500000000</v>
      </c>
      <c r="K247" s="41">
        <v>3500000000</v>
      </c>
      <c r="L247" s="41">
        <f>ROUND((K247/1000),0)</f>
        <v>3500000</v>
      </c>
      <c r="M247" s="41">
        <v>0</v>
      </c>
      <c r="N247" s="41">
        <v>3500000</v>
      </c>
      <c r="O247" s="134"/>
    </row>
    <row r="248" spans="1:15" x14ac:dyDescent="0.15">
      <c r="A248" s="35" t="s">
        <v>264</v>
      </c>
      <c r="B248" s="44">
        <v>571</v>
      </c>
      <c r="C248" s="44" t="s">
        <v>363</v>
      </c>
      <c r="D248" s="36" t="s">
        <v>232</v>
      </c>
      <c r="E248" s="37">
        <v>5000</v>
      </c>
      <c r="F248" s="36" t="s">
        <v>367</v>
      </c>
      <c r="G248" s="39">
        <v>0</v>
      </c>
      <c r="H248" s="36" t="s">
        <v>135</v>
      </c>
      <c r="I248" s="39">
        <v>6.75</v>
      </c>
      <c r="J248" s="41">
        <v>5000000</v>
      </c>
      <c r="K248" s="41">
        <v>5000000</v>
      </c>
      <c r="L248" s="41">
        <f>ROUND((K248/1000),0)</f>
        <v>5000</v>
      </c>
      <c r="M248" s="41">
        <v>0</v>
      </c>
      <c r="N248" s="41">
        <v>5000</v>
      </c>
      <c r="O248" s="134"/>
    </row>
    <row r="249" spans="1:15" x14ac:dyDescent="0.15">
      <c r="A249" s="35"/>
      <c r="B249" s="44"/>
      <c r="C249" s="44"/>
      <c r="D249" s="36"/>
      <c r="E249" s="37"/>
      <c r="F249" s="36"/>
      <c r="G249" s="39"/>
      <c r="H249" s="36"/>
      <c r="I249" s="39"/>
      <c r="J249" s="39"/>
      <c r="K249" s="41"/>
      <c r="L249" s="41"/>
      <c r="M249" s="41"/>
      <c r="N249" s="41"/>
      <c r="O249" s="134"/>
    </row>
    <row r="250" spans="1:15" x14ac:dyDescent="0.15">
      <c r="A250" s="35" t="s">
        <v>332</v>
      </c>
      <c r="B250" s="44">
        <v>582</v>
      </c>
      <c r="C250" s="44" t="s">
        <v>368</v>
      </c>
      <c r="D250" s="36" t="s">
        <v>38</v>
      </c>
      <c r="E250" s="37">
        <v>750</v>
      </c>
      <c r="F250" s="36" t="s">
        <v>353</v>
      </c>
      <c r="G250" s="39">
        <v>4.5</v>
      </c>
      <c r="H250" s="36" t="s">
        <v>65</v>
      </c>
      <c r="I250" s="39">
        <v>18.5</v>
      </c>
      <c r="J250" s="41">
        <v>750000</v>
      </c>
      <c r="K250" s="41">
        <v>672954</v>
      </c>
      <c r="L250" s="41">
        <f t="shared" ref="L250:L255" si="15">ROUND((K250*$C$8/1000),0)</f>
        <v>14730889</v>
      </c>
      <c r="M250" s="41">
        <v>162992</v>
      </c>
      <c r="N250" s="41">
        <v>14893881</v>
      </c>
      <c r="O250" s="134"/>
    </row>
    <row r="251" spans="1:15" x14ac:dyDescent="0.15">
      <c r="A251" s="35" t="s">
        <v>336</v>
      </c>
      <c r="B251" s="44">
        <v>582</v>
      </c>
      <c r="C251" s="44" t="s">
        <v>368</v>
      </c>
      <c r="D251" s="36" t="s">
        <v>38</v>
      </c>
      <c r="E251" s="37">
        <v>45</v>
      </c>
      <c r="F251" s="36" t="s">
        <v>354</v>
      </c>
      <c r="G251" s="39">
        <v>4.5</v>
      </c>
      <c r="H251" s="36" t="s">
        <v>65</v>
      </c>
      <c r="I251" s="39">
        <v>18.5</v>
      </c>
      <c r="J251" s="41">
        <v>45000</v>
      </c>
      <c r="K251" s="41">
        <v>40377</v>
      </c>
      <c r="L251" s="41">
        <f t="shared" si="15"/>
        <v>883848</v>
      </c>
      <c r="M251" s="41">
        <v>9780</v>
      </c>
      <c r="N251" s="41">
        <v>893628</v>
      </c>
      <c r="O251" s="134"/>
    </row>
    <row r="252" spans="1:15" x14ac:dyDescent="0.15">
      <c r="A252" s="35" t="s">
        <v>336</v>
      </c>
      <c r="B252" s="44">
        <v>582</v>
      </c>
      <c r="C252" s="44" t="s">
        <v>368</v>
      </c>
      <c r="D252" s="36" t="s">
        <v>38</v>
      </c>
      <c r="E252" s="37">
        <v>19</v>
      </c>
      <c r="F252" s="36" t="s">
        <v>355</v>
      </c>
      <c r="G252" s="39">
        <v>4.5</v>
      </c>
      <c r="H252" s="36" t="s">
        <v>65</v>
      </c>
      <c r="I252" s="39">
        <v>18.5</v>
      </c>
      <c r="J252" s="41">
        <v>19000</v>
      </c>
      <c r="K252" s="41">
        <v>20748</v>
      </c>
      <c r="L252" s="41">
        <f t="shared" si="15"/>
        <v>454171</v>
      </c>
      <c r="M252" s="41">
        <v>5026</v>
      </c>
      <c r="N252" s="41">
        <v>459197</v>
      </c>
      <c r="O252" s="134"/>
    </row>
    <row r="253" spans="1:15" x14ac:dyDescent="0.15">
      <c r="A253" s="35" t="s">
        <v>336</v>
      </c>
      <c r="B253" s="44">
        <v>582</v>
      </c>
      <c r="C253" s="44" t="s">
        <v>368</v>
      </c>
      <c r="D253" s="36" t="s">
        <v>38</v>
      </c>
      <c r="E253" s="37">
        <v>9</v>
      </c>
      <c r="F253" s="36" t="s">
        <v>356</v>
      </c>
      <c r="G253" s="39">
        <v>4.5</v>
      </c>
      <c r="H253" s="36" t="s">
        <v>65</v>
      </c>
      <c r="I253" s="39">
        <v>18.5</v>
      </c>
      <c r="J253" s="41">
        <v>9000</v>
      </c>
      <c r="K253" s="41">
        <v>9828</v>
      </c>
      <c r="L253" s="41">
        <f t="shared" si="15"/>
        <v>215134</v>
      </c>
      <c r="M253" s="41">
        <v>2380</v>
      </c>
      <c r="N253" s="41">
        <v>217514</v>
      </c>
      <c r="O253" s="134"/>
    </row>
    <row r="254" spans="1:15" x14ac:dyDescent="0.15">
      <c r="A254" s="35" t="s">
        <v>336</v>
      </c>
      <c r="B254" s="44">
        <v>582</v>
      </c>
      <c r="C254" s="44" t="s">
        <v>368</v>
      </c>
      <c r="D254" s="36" t="s">
        <v>38</v>
      </c>
      <c r="E254" s="37">
        <v>24.6</v>
      </c>
      <c r="F254" s="36" t="s">
        <v>358</v>
      </c>
      <c r="G254" s="39">
        <v>4.5</v>
      </c>
      <c r="H254" s="36" t="s">
        <v>65</v>
      </c>
      <c r="I254" s="39">
        <v>18.5</v>
      </c>
      <c r="J254" s="41">
        <v>24600</v>
      </c>
      <c r="K254" s="41">
        <v>26864</v>
      </c>
      <c r="L254" s="41">
        <f t="shared" si="15"/>
        <v>588050</v>
      </c>
      <c r="M254" s="41">
        <v>6507</v>
      </c>
      <c r="N254" s="41">
        <v>594557</v>
      </c>
      <c r="O254" s="134"/>
    </row>
    <row r="255" spans="1:15" x14ac:dyDescent="0.15">
      <c r="A255" s="35" t="s">
        <v>336</v>
      </c>
      <c r="B255" s="44">
        <v>582</v>
      </c>
      <c r="C255" s="44" t="s">
        <v>368</v>
      </c>
      <c r="D255" s="36" t="s">
        <v>38</v>
      </c>
      <c r="E255" s="37">
        <v>112.4</v>
      </c>
      <c r="F255" s="36" t="s">
        <v>369</v>
      </c>
      <c r="G255" s="39">
        <v>4.5</v>
      </c>
      <c r="H255" s="36" t="s">
        <v>65</v>
      </c>
      <c r="I255" s="39">
        <v>18.5</v>
      </c>
      <c r="J255" s="41">
        <v>112400</v>
      </c>
      <c r="K255" s="41">
        <v>122743</v>
      </c>
      <c r="L255" s="41">
        <f t="shared" si="15"/>
        <v>2686831</v>
      </c>
      <c r="M255" s="41">
        <v>29729</v>
      </c>
      <c r="N255" s="41">
        <v>2716560</v>
      </c>
      <c r="O255" s="134"/>
    </row>
    <row r="256" spans="1:15" x14ac:dyDescent="0.15">
      <c r="A256" s="35"/>
      <c r="B256" s="44"/>
      <c r="C256" s="44"/>
      <c r="D256" s="36"/>
      <c r="E256" s="37"/>
      <c r="F256" s="36"/>
      <c r="G256" s="39"/>
      <c r="H256" s="36"/>
      <c r="I256" s="39"/>
      <c r="J256" s="39"/>
      <c r="K256" s="41"/>
      <c r="L256" s="41"/>
      <c r="M256" s="41"/>
      <c r="N256" s="41"/>
      <c r="O256" s="134"/>
    </row>
    <row r="257" spans="1:15" x14ac:dyDescent="0.15">
      <c r="A257" s="35" t="s">
        <v>264</v>
      </c>
      <c r="B257" s="44">
        <v>602</v>
      </c>
      <c r="C257" s="44" t="s">
        <v>370</v>
      </c>
      <c r="D257" s="36" t="s">
        <v>232</v>
      </c>
      <c r="E257" s="37">
        <v>34500000</v>
      </c>
      <c r="F257" s="36" t="s">
        <v>371</v>
      </c>
      <c r="G257" s="39">
        <v>6</v>
      </c>
      <c r="H257" s="36" t="s">
        <v>135</v>
      </c>
      <c r="I257" s="39">
        <v>6.75</v>
      </c>
      <c r="J257" s="41">
        <v>34500000000</v>
      </c>
      <c r="K257" s="41">
        <v>34500000000</v>
      </c>
      <c r="L257" s="41">
        <f>ROUND((K257/1000),0)</f>
        <v>34500000</v>
      </c>
      <c r="M257" s="41">
        <v>500683</v>
      </c>
      <c r="N257" s="41">
        <v>35000683</v>
      </c>
      <c r="O257" s="134"/>
    </row>
    <row r="258" spans="1:15" x14ac:dyDescent="0.15">
      <c r="A258" s="35" t="s">
        <v>372</v>
      </c>
      <c r="B258" s="44">
        <v>602</v>
      </c>
      <c r="C258" s="44" t="s">
        <v>370</v>
      </c>
      <c r="D258" s="36" t="s">
        <v>232</v>
      </c>
      <c r="E258" s="37">
        <v>30500000</v>
      </c>
      <c r="F258" s="36" t="s">
        <v>373</v>
      </c>
      <c r="G258" s="39">
        <v>1</v>
      </c>
      <c r="H258" s="36" t="s">
        <v>135</v>
      </c>
      <c r="I258" s="39">
        <v>7</v>
      </c>
      <c r="J258" s="41">
        <v>30500000000</v>
      </c>
      <c r="K258" s="41">
        <v>30958640700</v>
      </c>
      <c r="L258" s="41">
        <f>ROUND((K258/1000),0)</f>
        <v>30958641</v>
      </c>
      <c r="M258" s="41">
        <v>76262</v>
      </c>
      <c r="N258" s="41">
        <v>31034903</v>
      </c>
      <c r="O258" s="134"/>
    </row>
    <row r="259" spans="1:15" x14ac:dyDescent="0.15">
      <c r="A259" s="35" t="s">
        <v>258</v>
      </c>
      <c r="B259" s="44">
        <v>607</v>
      </c>
      <c r="C259" s="44" t="s">
        <v>374</v>
      </c>
      <c r="D259" s="36" t="s">
        <v>232</v>
      </c>
      <c r="E259" s="37">
        <v>52800000</v>
      </c>
      <c r="F259" s="36" t="s">
        <v>290</v>
      </c>
      <c r="G259" s="39">
        <v>7.5</v>
      </c>
      <c r="H259" s="36" t="s">
        <v>135</v>
      </c>
      <c r="I259" s="39">
        <v>9.75</v>
      </c>
      <c r="J259" s="41">
        <v>52800000000</v>
      </c>
      <c r="K259" s="41">
        <v>52800000000</v>
      </c>
      <c r="L259" s="41">
        <f>ROUND((K259/1000),0)</f>
        <v>52800000</v>
      </c>
      <c r="M259" s="41">
        <v>630951</v>
      </c>
      <c r="N259" s="41">
        <v>53430951</v>
      </c>
      <c r="O259" s="134"/>
    </row>
    <row r="260" spans="1:15" x14ac:dyDescent="0.15">
      <c r="A260" s="35" t="s">
        <v>258</v>
      </c>
      <c r="B260" s="44">
        <v>607</v>
      </c>
      <c r="C260" s="44" t="s">
        <v>374</v>
      </c>
      <c r="D260" s="36" t="s">
        <v>232</v>
      </c>
      <c r="E260" s="37">
        <v>2700000</v>
      </c>
      <c r="F260" s="36" t="s">
        <v>375</v>
      </c>
      <c r="G260" s="39">
        <v>9</v>
      </c>
      <c r="H260" s="36" t="s">
        <v>135</v>
      </c>
      <c r="I260" s="39">
        <v>9.75</v>
      </c>
      <c r="J260" s="41">
        <v>2700000000</v>
      </c>
      <c r="K260" s="41">
        <v>2700000000</v>
      </c>
      <c r="L260" s="41">
        <f>ROUND((K260/1000),0)</f>
        <v>2700000</v>
      </c>
      <c r="M260" s="41">
        <v>38501</v>
      </c>
      <c r="N260" s="41">
        <v>2738501</v>
      </c>
      <c r="O260" s="134"/>
    </row>
    <row r="261" spans="1:15" x14ac:dyDescent="0.15">
      <c r="A261" s="35" t="s">
        <v>258</v>
      </c>
      <c r="B261" s="44">
        <v>607</v>
      </c>
      <c r="C261" s="44" t="s">
        <v>374</v>
      </c>
      <c r="D261" s="36" t="s">
        <v>232</v>
      </c>
      <c r="E261" s="37">
        <v>4500000</v>
      </c>
      <c r="F261" s="36" t="s">
        <v>291</v>
      </c>
      <c r="G261" s="39">
        <v>0</v>
      </c>
      <c r="H261" s="36" t="s">
        <v>135</v>
      </c>
      <c r="I261" s="39">
        <v>10</v>
      </c>
      <c r="J261" s="41">
        <v>4500000000</v>
      </c>
      <c r="K261" s="41">
        <v>4500000000</v>
      </c>
      <c r="L261" s="41">
        <f>ROUND((K261/1000),0)</f>
        <v>4500000</v>
      </c>
      <c r="M261" s="41">
        <v>0</v>
      </c>
      <c r="N261" s="41">
        <v>4500000</v>
      </c>
      <c r="O261" s="134"/>
    </row>
    <row r="262" spans="1:15" x14ac:dyDescent="0.15">
      <c r="A262" s="35"/>
      <c r="B262" s="44"/>
      <c r="C262" s="44"/>
      <c r="D262" s="36"/>
      <c r="E262" s="37"/>
      <c r="F262" s="36"/>
      <c r="G262" s="39"/>
      <c r="H262" s="36"/>
      <c r="I262" s="39"/>
      <c r="J262" s="39"/>
      <c r="K262" s="41"/>
      <c r="L262" s="41"/>
      <c r="M262" s="41"/>
      <c r="N262" s="41"/>
      <c r="O262" s="134"/>
    </row>
    <row r="263" spans="1:15" x14ac:dyDescent="0.15">
      <c r="A263" s="35" t="s">
        <v>264</v>
      </c>
      <c r="B263" s="44">
        <v>612</v>
      </c>
      <c r="C263" s="44" t="s">
        <v>376</v>
      </c>
      <c r="D263" s="36" t="s">
        <v>232</v>
      </c>
      <c r="E263" s="37">
        <v>34500000</v>
      </c>
      <c r="F263" s="36" t="s">
        <v>377</v>
      </c>
      <c r="G263" s="39">
        <v>6</v>
      </c>
      <c r="H263" s="36" t="s">
        <v>135</v>
      </c>
      <c r="I263" s="39">
        <v>7.25</v>
      </c>
      <c r="J263" s="41">
        <v>34500000000</v>
      </c>
      <c r="K263" s="41">
        <v>34500000000</v>
      </c>
      <c r="L263" s="41">
        <f>ROUND((K263/1000),0)</f>
        <v>34500000</v>
      </c>
      <c r="M263" s="41">
        <v>159578</v>
      </c>
      <c r="N263" s="41">
        <v>34659578</v>
      </c>
      <c r="O263" s="134"/>
    </row>
    <row r="264" spans="1:15" x14ac:dyDescent="0.15">
      <c r="A264" s="35" t="s">
        <v>264</v>
      </c>
      <c r="B264" s="44">
        <v>612</v>
      </c>
      <c r="C264" s="44" t="s">
        <v>376</v>
      </c>
      <c r="D264" s="36" t="s">
        <v>232</v>
      </c>
      <c r="E264" s="37">
        <v>10500000</v>
      </c>
      <c r="F264" s="36" t="s">
        <v>378</v>
      </c>
      <c r="G264" s="39">
        <v>0</v>
      </c>
      <c r="H264" s="36" t="s">
        <v>135</v>
      </c>
      <c r="I264" s="39">
        <v>7.5</v>
      </c>
      <c r="J264" s="41">
        <v>10500000000</v>
      </c>
      <c r="K264" s="41">
        <v>10500000000</v>
      </c>
      <c r="L264" s="41">
        <f>ROUND((K264/1000),0)</f>
        <v>10500000</v>
      </c>
      <c r="M264" s="41">
        <v>0</v>
      </c>
      <c r="N264" s="41">
        <v>10500000</v>
      </c>
      <c r="O264" s="134"/>
    </row>
    <row r="265" spans="1:15" x14ac:dyDescent="0.15">
      <c r="A265" s="35" t="s">
        <v>264</v>
      </c>
      <c r="B265" s="44">
        <v>614</v>
      </c>
      <c r="C265" s="44" t="s">
        <v>379</v>
      </c>
      <c r="D265" s="36" t="s">
        <v>232</v>
      </c>
      <c r="E265" s="37">
        <v>13500000</v>
      </c>
      <c r="F265" s="36" t="s">
        <v>380</v>
      </c>
      <c r="G265" s="39">
        <v>6.5</v>
      </c>
      <c r="H265" s="36" t="s">
        <v>135</v>
      </c>
      <c r="I265" s="39">
        <v>6.5</v>
      </c>
      <c r="J265" s="41">
        <v>13500000000</v>
      </c>
      <c r="K265" s="41">
        <v>13500000000</v>
      </c>
      <c r="L265" s="41">
        <f>ROUND((K265/1000),0)</f>
        <v>13500000</v>
      </c>
      <c r="M265" s="41">
        <v>126012</v>
      </c>
      <c r="N265" s="41">
        <v>13626012</v>
      </c>
      <c r="O265" s="134"/>
    </row>
    <row r="266" spans="1:15" x14ac:dyDescent="0.15">
      <c r="A266" s="35" t="s">
        <v>264</v>
      </c>
      <c r="B266" s="44">
        <v>614</v>
      </c>
      <c r="C266" s="44" t="s">
        <v>379</v>
      </c>
      <c r="D266" s="36" t="s">
        <v>232</v>
      </c>
      <c r="E266" s="37">
        <v>10500000</v>
      </c>
      <c r="F266" s="36" t="s">
        <v>381</v>
      </c>
      <c r="G266" s="39">
        <v>0</v>
      </c>
      <c r="H266" s="36" t="s">
        <v>135</v>
      </c>
      <c r="I266" s="39">
        <v>6.75</v>
      </c>
      <c r="J266" s="41">
        <v>10500000000</v>
      </c>
      <c r="K266" s="41">
        <v>10500000000</v>
      </c>
      <c r="L266" s="41">
        <f>ROUND((K266/1000),0)</f>
        <v>10500000</v>
      </c>
      <c r="M266" s="41">
        <v>0</v>
      </c>
      <c r="N266" s="41">
        <v>10500000</v>
      </c>
      <c r="O266" s="134"/>
    </row>
    <row r="267" spans="1:15" x14ac:dyDescent="0.15">
      <c r="A267" s="35"/>
      <c r="B267" s="44"/>
      <c r="C267" s="44"/>
      <c r="D267" s="36"/>
      <c r="E267" s="37"/>
      <c r="F267" s="36"/>
      <c r="G267" s="39"/>
      <c r="H267" s="36"/>
      <c r="I267" s="39"/>
      <c r="J267" s="41"/>
      <c r="K267" s="41"/>
      <c r="L267" s="41"/>
      <c r="M267" s="41"/>
      <c r="N267" s="41"/>
      <c r="O267" s="134"/>
    </row>
    <row r="268" spans="1:15" x14ac:dyDescent="0.15">
      <c r="A268" s="35" t="s">
        <v>382</v>
      </c>
      <c r="B268" s="44">
        <v>626</v>
      </c>
      <c r="C268" s="44" t="s">
        <v>383</v>
      </c>
      <c r="D268" s="36" t="s">
        <v>342</v>
      </c>
      <c r="E268" s="37">
        <v>100000</v>
      </c>
      <c r="F268" s="36" t="s">
        <v>384</v>
      </c>
      <c r="G268" s="39">
        <v>0</v>
      </c>
      <c r="H268" s="36" t="s">
        <v>261</v>
      </c>
      <c r="I268" s="39">
        <v>0.5</v>
      </c>
      <c r="J268" s="41"/>
      <c r="K268" s="41"/>
      <c r="L268" s="41"/>
      <c r="M268" s="41"/>
      <c r="N268" s="41"/>
      <c r="O268" s="134"/>
    </row>
    <row r="269" spans="1:15" x14ac:dyDescent="0.15">
      <c r="A269" s="35" t="s">
        <v>382</v>
      </c>
      <c r="B269" s="44">
        <v>626</v>
      </c>
      <c r="C269" s="44" t="s">
        <v>383</v>
      </c>
      <c r="D269" s="36" t="s">
        <v>342</v>
      </c>
      <c r="E269" s="37">
        <v>100000</v>
      </c>
      <c r="F269" s="36" t="s">
        <v>385</v>
      </c>
      <c r="G269" s="39">
        <v>0</v>
      </c>
      <c r="H269" s="36" t="s">
        <v>261</v>
      </c>
      <c r="I269" s="39">
        <v>0.25</v>
      </c>
      <c r="J269" s="41"/>
      <c r="K269" s="41"/>
      <c r="L269" s="41"/>
      <c r="M269" s="41"/>
      <c r="N269" s="41"/>
      <c r="O269" s="134"/>
    </row>
    <row r="270" spans="1:15" x14ac:dyDescent="0.15">
      <c r="A270" s="35" t="s">
        <v>264</v>
      </c>
      <c r="B270" s="44">
        <v>628</v>
      </c>
      <c r="C270" s="44" t="s">
        <v>386</v>
      </c>
      <c r="D270" s="36" t="s">
        <v>232</v>
      </c>
      <c r="E270" s="37">
        <v>33500000</v>
      </c>
      <c r="F270" s="36" t="s">
        <v>387</v>
      </c>
      <c r="G270" s="39">
        <v>6.5</v>
      </c>
      <c r="H270" s="36" t="s">
        <v>135</v>
      </c>
      <c r="I270" s="39">
        <v>7.25</v>
      </c>
      <c r="J270" s="41">
        <v>33500000000</v>
      </c>
      <c r="K270" s="41">
        <v>33500000000</v>
      </c>
      <c r="L270" s="41">
        <f>ROUND((K270/1000),0)</f>
        <v>33500000</v>
      </c>
      <c r="M270" s="41">
        <v>167565</v>
      </c>
      <c r="N270" s="41">
        <v>33667565</v>
      </c>
      <c r="O270" s="134"/>
    </row>
    <row r="271" spans="1:15" x14ac:dyDescent="0.15">
      <c r="A271" s="35" t="s">
        <v>264</v>
      </c>
      <c r="B271" s="44">
        <v>628</v>
      </c>
      <c r="C271" s="44" t="s">
        <v>386</v>
      </c>
      <c r="D271" s="36" t="s">
        <v>232</v>
      </c>
      <c r="E271" s="37">
        <v>6500000</v>
      </c>
      <c r="F271" s="36" t="s">
        <v>388</v>
      </c>
      <c r="G271" s="39">
        <v>0</v>
      </c>
      <c r="H271" s="36" t="s">
        <v>135</v>
      </c>
      <c r="I271" s="39">
        <v>7.5</v>
      </c>
      <c r="J271" s="41">
        <v>6500000000</v>
      </c>
      <c r="K271" s="41">
        <v>6500000000</v>
      </c>
      <c r="L271" s="41">
        <f>ROUND((K271/1000),0)</f>
        <v>6500000</v>
      </c>
      <c r="M271" s="41">
        <v>0</v>
      </c>
      <c r="N271" s="41">
        <v>6500000</v>
      </c>
      <c r="O271" s="134"/>
    </row>
    <row r="272" spans="1:15" x14ac:dyDescent="0.15">
      <c r="A272" s="35" t="s">
        <v>264</v>
      </c>
      <c r="B272" s="44">
        <v>631</v>
      </c>
      <c r="C272" s="44" t="s">
        <v>389</v>
      </c>
      <c r="D272" s="36" t="s">
        <v>232</v>
      </c>
      <c r="E272" s="37">
        <v>25000000</v>
      </c>
      <c r="F272" s="36" t="s">
        <v>390</v>
      </c>
      <c r="G272" s="39">
        <v>6.5</v>
      </c>
      <c r="H272" s="36" t="s">
        <v>135</v>
      </c>
      <c r="I272" s="39">
        <v>6</v>
      </c>
      <c r="J272" s="41">
        <v>25000000000</v>
      </c>
      <c r="K272" s="41">
        <v>25000000000</v>
      </c>
      <c r="L272" s="41">
        <f>ROUND((K272/1000),0)</f>
        <v>25000000</v>
      </c>
      <c r="M272" s="41">
        <v>125048</v>
      </c>
      <c r="N272" s="41">
        <v>25125048</v>
      </c>
      <c r="O272" s="134"/>
    </row>
    <row r="273" spans="1:15" x14ac:dyDescent="0.15">
      <c r="A273" s="35" t="s">
        <v>324</v>
      </c>
      <c r="B273" s="44">
        <v>631</v>
      </c>
      <c r="C273" s="44" t="s">
        <v>389</v>
      </c>
      <c r="D273" s="36" t="s">
        <v>232</v>
      </c>
      <c r="E273" s="37">
        <v>3500000</v>
      </c>
      <c r="F273" s="36" t="s">
        <v>391</v>
      </c>
      <c r="G273" s="39">
        <v>7</v>
      </c>
      <c r="H273" s="36" t="s">
        <v>135</v>
      </c>
      <c r="I273" s="39">
        <v>6</v>
      </c>
      <c r="J273" s="41"/>
      <c r="K273" s="41"/>
      <c r="L273" s="41"/>
      <c r="M273" s="41"/>
      <c r="N273" s="41"/>
      <c r="O273" s="134"/>
    </row>
    <row r="274" spans="1:15" x14ac:dyDescent="0.15">
      <c r="A274" s="35" t="s">
        <v>264</v>
      </c>
      <c r="B274" s="44">
        <v>631</v>
      </c>
      <c r="C274" s="44" t="s">
        <v>389</v>
      </c>
      <c r="D274" s="36" t="s">
        <v>232</v>
      </c>
      <c r="E274" s="37">
        <v>10000</v>
      </c>
      <c r="F274" s="36" t="s">
        <v>392</v>
      </c>
      <c r="G274" s="39">
        <v>0</v>
      </c>
      <c r="H274" s="36" t="s">
        <v>135</v>
      </c>
      <c r="I274" s="39">
        <v>6.25</v>
      </c>
      <c r="J274" s="41">
        <v>10000000</v>
      </c>
      <c r="K274" s="41">
        <v>10000000</v>
      </c>
      <c r="L274" s="41">
        <f>ROUND((K274/1000),0)</f>
        <v>10000</v>
      </c>
      <c r="M274" s="41">
        <v>0</v>
      </c>
      <c r="N274" s="41">
        <v>10000</v>
      </c>
      <c r="O274" s="134"/>
    </row>
    <row r="275" spans="1:15" x14ac:dyDescent="0.15">
      <c r="A275" s="35"/>
      <c r="B275" s="44"/>
      <c r="C275" s="44"/>
      <c r="D275" s="36"/>
      <c r="E275" s="37"/>
      <c r="F275" s="36"/>
      <c r="G275" s="39"/>
      <c r="H275" s="36"/>
      <c r="I275" s="39"/>
      <c r="J275" s="41"/>
      <c r="K275" s="41"/>
      <c r="L275" s="41"/>
      <c r="M275" s="41"/>
      <c r="N275" s="41"/>
      <c r="O275" s="134"/>
    </row>
    <row r="276" spans="1:15" x14ac:dyDescent="0.15">
      <c r="A276" s="35" t="s">
        <v>393</v>
      </c>
      <c r="B276" s="44">
        <v>634</v>
      </c>
      <c r="C276" s="44" t="s">
        <v>394</v>
      </c>
      <c r="D276" s="36" t="s">
        <v>342</v>
      </c>
      <c r="E276" s="37">
        <v>50000</v>
      </c>
      <c r="F276" s="36" t="s">
        <v>395</v>
      </c>
      <c r="G276" s="39">
        <v>0</v>
      </c>
      <c r="H276" s="36" t="s">
        <v>261</v>
      </c>
      <c r="I276" s="39">
        <v>8.4931506849315067E-2</v>
      </c>
      <c r="J276" s="41"/>
      <c r="K276" s="41"/>
      <c r="L276" s="41"/>
      <c r="M276" s="41"/>
      <c r="N276" s="41"/>
      <c r="O276" s="134"/>
    </row>
    <row r="277" spans="1:15" x14ac:dyDescent="0.15">
      <c r="A277" s="35" t="s">
        <v>393</v>
      </c>
      <c r="B277" s="44">
        <v>634</v>
      </c>
      <c r="C277" s="44" t="s">
        <v>394</v>
      </c>
      <c r="D277" s="36" t="s">
        <v>342</v>
      </c>
      <c r="E277" s="37">
        <v>50000</v>
      </c>
      <c r="F277" s="36" t="s">
        <v>396</v>
      </c>
      <c r="G277" s="39">
        <v>0</v>
      </c>
      <c r="H277" s="36" t="s">
        <v>261</v>
      </c>
      <c r="I277" s="39">
        <v>0.24931506849315069</v>
      </c>
      <c r="J277" s="41"/>
      <c r="K277" s="41"/>
      <c r="L277" s="41"/>
      <c r="M277" s="41"/>
      <c r="N277" s="41"/>
      <c r="O277" s="134"/>
    </row>
    <row r="278" spans="1:15" x14ac:dyDescent="0.15">
      <c r="A278" s="35" t="s">
        <v>393</v>
      </c>
      <c r="B278" s="44">
        <v>634</v>
      </c>
      <c r="C278" s="44" t="s">
        <v>394</v>
      </c>
      <c r="D278" s="36" t="s">
        <v>342</v>
      </c>
      <c r="E278" s="37">
        <v>50000</v>
      </c>
      <c r="F278" s="36" t="s">
        <v>397</v>
      </c>
      <c r="G278" s="39">
        <v>0</v>
      </c>
      <c r="H278" s="36" t="s">
        <v>261</v>
      </c>
      <c r="I278" s="39">
        <v>0.49589041095890413</v>
      </c>
      <c r="J278" s="7"/>
      <c r="K278" s="7"/>
      <c r="L278" s="7"/>
      <c r="M278" s="7"/>
      <c r="N278" s="7"/>
      <c r="O278" s="134"/>
    </row>
    <row r="279" spans="1:15" x14ac:dyDescent="0.15">
      <c r="A279" s="35" t="s">
        <v>393</v>
      </c>
      <c r="B279" s="44">
        <v>634</v>
      </c>
      <c r="C279" s="44" t="s">
        <v>394</v>
      </c>
      <c r="D279" s="36" t="s">
        <v>342</v>
      </c>
      <c r="E279" s="37">
        <v>50000</v>
      </c>
      <c r="F279" s="36" t="s">
        <v>398</v>
      </c>
      <c r="G279" s="39">
        <v>0</v>
      </c>
      <c r="H279" s="36" t="s">
        <v>261</v>
      </c>
      <c r="I279" s="39">
        <v>0.989041095890411</v>
      </c>
      <c r="J279" s="7"/>
      <c r="K279" s="7"/>
      <c r="L279" s="7"/>
      <c r="M279" s="7"/>
      <c r="N279" s="7"/>
      <c r="O279" s="134"/>
    </row>
    <row r="280" spans="1:15" x14ac:dyDescent="0.15">
      <c r="A280" s="35" t="s">
        <v>393</v>
      </c>
      <c r="B280" s="44">
        <v>634</v>
      </c>
      <c r="C280" s="44" t="s">
        <v>394</v>
      </c>
      <c r="D280" s="36" t="s">
        <v>232</v>
      </c>
      <c r="E280" s="37">
        <v>25000000</v>
      </c>
      <c r="F280" s="36" t="s">
        <v>399</v>
      </c>
      <c r="G280" s="39">
        <v>0</v>
      </c>
      <c r="H280" s="36" t="s">
        <v>261</v>
      </c>
      <c r="I280" s="39">
        <v>8.4931506849315067E-2</v>
      </c>
      <c r="J280" s="7"/>
      <c r="K280" s="7"/>
      <c r="L280" s="7"/>
      <c r="M280" s="7"/>
      <c r="N280" s="7"/>
      <c r="O280" s="134"/>
    </row>
    <row r="281" spans="1:15" x14ac:dyDescent="0.15">
      <c r="A281" s="35" t="s">
        <v>393</v>
      </c>
      <c r="B281" s="44">
        <v>634</v>
      </c>
      <c r="C281" s="44" t="s">
        <v>394</v>
      </c>
      <c r="D281" s="36" t="s">
        <v>232</v>
      </c>
      <c r="E281" s="37">
        <v>25000000</v>
      </c>
      <c r="F281" s="36" t="s">
        <v>400</v>
      </c>
      <c r="G281" s="39">
        <v>0</v>
      </c>
      <c r="H281" s="36" t="s">
        <v>261</v>
      </c>
      <c r="I281" s="39">
        <v>0.24931506849315069</v>
      </c>
      <c r="J281" s="41"/>
      <c r="K281" s="41"/>
      <c r="L281" s="41"/>
      <c r="M281" s="41"/>
      <c r="N281" s="41"/>
      <c r="O281" s="134"/>
    </row>
    <row r="282" spans="1:15" x14ac:dyDescent="0.15">
      <c r="A282" s="35" t="s">
        <v>393</v>
      </c>
      <c r="B282" s="44">
        <v>634</v>
      </c>
      <c r="C282" s="44" t="s">
        <v>394</v>
      </c>
      <c r="D282" s="36" t="s">
        <v>232</v>
      </c>
      <c r="E282" s="37">
        <v>25000000</v>
      </c>
      <c r="F282" s="36" t="s">
        <v>401</v>
      </c>
      <c r="G282" s="39">
        <v>0</v>
      </c>
      <c r="H282" s="36" t="s">
        <v>261</v>
      </c>
      <c r="I282" s="39">
        <v>0.49589041095890413</v>
      </c>
      <c r="J282" s="41"/>
      <c r="K282" s="41"/>
      <c r="L282" s="41"/>
      <c r="M282" s="41"/>
      <c r="N282" s="41"/>
      <c r="O282" s="134"/>
    </row>
    <row r="283" spans="1:15" x14ac:dyDescent="0.15">
      <c r="A283" s="35" t="s">
        <v>393</v>
      </c>
      <c r="B283" s="44">
        <v>634</v>
      </c>
      <c r="C283" s="44" t="s">
        <v>394</v>
      </c>
      <c r="D283" s="36" t="s">
        <v>232</v>
      </c>
      <c r="E283" s="37">
        <v>25000000</v>
      </c>
      <c r="F283" s="36" t="s">
        <v>402</v>
      </c>
      <c r="G283" s="39">
        <v>0</v>
      </c>
      <c r="H283" s="36" t="s">
        <v>261</v>
      </c>
      <c r="I283" s="39">
        <v>0.989041095890411</v>
      </c>
      <c r="J283" s="7"/>
      <c r="K283" s="7"/>
      <c r="L283" s="7"/>
      <c r="M283" s="7"/>
      <c r="N283" s="7"/>
      <c r="O283" s="134"/>
    </row>
    <row r="284" spans="1:15" x14ac:dyDescent="0.15">
      <c r="A284" s="35" t="s">
        <v>393</v>
      </c>
      <c r="B284" s="44">
        <v>634</v>
      </c>
      <c r="C284" s="44" t="s">
        <v>394</v>
      </c>
      <c r="D284" s="36" t="s">
        <v>232</v>
      </c>
      <c r="E284" s="37">
        <v>25000000</v>
      </c>
      <c r="F284" s="36" t="s">
        <v>403</v>
      </c>
      <c r="G284" s="39">
        <v>0</v>
      </c>
      <c r="H284" s="36" t="s">
        <v>261</v>
      </c>
      <c r="I284" s="39">
        <v>0.24931506849315069</v>
      </c>
      <c r="J284" s="7"/>
      <c r="K284" s="7"/>
      <c r="L284" s="7"/>
      <c r="M284" s="7"/>
      <c r="N284" s="7"/>
      <c r="O284" s="134"/>
    </row>
    <row r="285" spans="1:15" x14ac:dyDescent="0.15">
      <c r="A285" s="35" t="s">
        <v>393</v>
      </c>
      <c r="B285" s="44">
        <v>634</v>
      </c>
      <c r="C285" s="44" t="s">
        <v>394</v>
      </c>
      <c r="D285" s="36" t="s">
        <v>232</v>
      </c>
      <c r="E285" s="37">
        <v>25000000</v>
      </c>
      <c r="F285" s="36" t="s">
        <v>404</v>
      </c>
      <c r="G285" s="39">
        <v>0</v>
      </c>
      <c r="H285" s="36" t="s">
        <v>261</v>
      </c>
      <c r="I285" s="39">
        <v>0.49589041095890413</v>
      </c>
      <c r="J285" s="7"/>
      <c r="K285" s="7"/>
      <c r="L285" s="7"/>
      <c r="M285" s="7"/>
      <c r="N285" s="7"/>
      <c r="O285" s="134"/>
    </row>
    <row r="286" spans="1:15" x14ac:dyDescent="0.15">
      <c r="A286" s="35" t="s">
        <v>393</v>
      </c>
      <c r="B286" s="44">
        <v>634</v>
      </c>
      <c r="C286" s="44" t="s">
        <v>394</v>
      </c>
      <c r="D286" s="36" t="s">
        <v>232</v>
      </c>
      <c r="E286" s="37">
        <v>25000000</v>
      </c>
      <c r="F286" s="36" t="s">
        <v>405</v>
      </c>
      <c r="G286" s="39">
        <v>0</v>
      </c>
      <c r="H286" s="36" t="s">
        <v>261</v>
      </c>
      <c r="I286" s="39">
        <v>0.989041095890411</v>
      </c>
      <c r="J286" s="7"/>
      <c r="K286" s="7"/>
      <c r="L286" s="7"/>
      <c r="M286" s="7"/>
      <c r="N286" s="7"/>
      <c r="O286" s="134"/>
    </row>
    <row r="287" spans="1:15" x14ac:dyDescent="0.15">
      <c r="A287" s="35" t="s">
        <v>393</v>
      </c>
      <c r="B287" s="44">
        <v>634</v>
      </c>
      <c r="C287" s="44" t="s">
        <v>394</v>
      </c>
      <c r="D287" s="36" t="s">
        <v>342</v>
      </c>
      <c r="E287" s="37">
        <v>50000</v>
      </c>
      <c r="F287" s="36" t="s">
        <v>406</v>
      </c>
      <c r="G287" s="39">
        <v>0</v>
      </c>
      <c r="H287" s="36" t="s">
        <v>261</v>
      </c>
      <c r="I287" s="39">
        <v>0.24931506849315069</v>
      </c>
      <c r="J287" s="41"/>
      <c r="K287" s="41"/>
      <c r="L287" s="41"/>
      <c r="M287" s="41"/>
      <c r="N287" s="41"/>
      <c r="O287" s="134"/>
    </row>
    <row r="288" spans="1:15" x14ac:dyDescent="0.15">
      <c r="A288" s="35" t="s">
        <v>393</v>
      </c>
      <c r="B288" s="44">
        <v>634</v>
      </c>
      <c r="C288" s="44" t="s">
        <v>394</v>
      </c>
      <c r="D288" s="36" t="s">
        <v>342</v>
      </c>
      <c r="E288" s="37">
        <v>50000</v>
      </c>
      <c r="F288" s="36" t="s">
        <v>407</v>
      </c>
      <c r="G288" s="39">
        <v>0</v>
      </c>
      <c r="H288" s="36" t="s">
        <v>261</v>
      </c>
      <c r="I288" s="39">
        <v>0.49589041095890413</v>
      </c>
      <c r="J288" s="41"/>
      <c r="K288" s="41"/>
      <c r="L288" s="41"/>
      <c r="M288" s="41"/>
      <c r="N288" s="41"/>
      <c r="O288" s="134"/>
    </row>
    <row r="289" spans="1:15" x14ac:dyDescent="0.15">
      <c r="A289" s="35" t="s">
        <v>258</v>
      </c>
      <c r="B289" s="44">
        <v>634</v>
      </c>
      <c r="C289" s="44" t="s">
        <v>394</v>
      </c>
      <c r="D289" s="36" t="s">
        <v>342</v>
      </c>
      <c r="E289" s="37">
        <v>50000</v>
      </c>
      <c r="F289" s="36" t="s">
        <v>408</v>
      </c>
      <c r="G289" s="39">
        <v>0</v>
      </c>
      <c r="H289" s="36" t="s">
        <v>261</v>
      </c>
      <c r="I289" s="39">
        <v>0.989041095890411</v>
      </c>
      <c r="J289" s="41">
        <v>25440000</v>
      </c>
      <c r="K289" s="41">
        <v>25440000</v>
      </c>
      <c r="L289" s="41">
        <f>ROUND((K289*$G$8/1000),0)</f>
        <v>11909736</v>
      </c>
      <c r="M289" s="41">
        <v>0</v>
      </c>
      <c r="N289" s="41">
        <v>11909736</v>
      </c>
      <c r="O289" s="134"/>
    </row>
    <row r="290" spans="1:15" x14ac:dyDescent="0.15">
      <c r="A290" s="35"/>
      <c r="B290" s="44"/>
      <c r="C290" s="44"/>
      <c r="D290" s="36"/>
      <c r="E290" s="37"/>
      <c r="F290" s="36"/>
      <c r="G290" s="39"/>
      <c r="H290" s="36"/>
      <c r="I290" s="39"/>
      <c r="J290" s="41"/>
      <c r="K290" s="41"/>
      <c r="L290" s="41"/>
      <c r="M290" s="41"/>
      <c r="N290" s="41"/>
      <c r="O290" s="134"/>
    </row>
    <row r="291" spans="1:15" x14ac:dyDescent="0.15">
      <c r="A291" s="35" t="s">
        <v>324</v>
      </c>
      <c r="B291" s="44">
        <v>657</v>
      </c>
      <c r="C291" s="44" t="s">
        <v>738</v>
      </c>
      <c r="D291" s="36" t="s">
        <v>232</v>
      </c>
      <c r="E291" s="37">
        <v>26100000</v>
      </c>
      <c r="F291" s="36" t="s">
        <v>739</v>
      </c>
      <c r="G291" s="39">
        <v>7.5</v>
      </c>
      <c r="H291" s="36" t="s">
        <v>135</v>
      </c>
      <c r="I291" s="39">
        <v>6.5</v>
      </c>
      <c r="J291" s="41"/>
      <c r="K291" s="41"/>
      <c r="L291" s="41"/>
      <c r="M291" s="41"/>
      <c r="N291" s="41"/>
      <c r="O291" s="134"/>
    </row>
    <row r="292" spans="1:15" x14ac:dyDescent="0.15">
      <c r="A292" s="35" t="s">
        <v>324</v>
      </c>
      <c r="B292" s="44">
        <v>657</v>
      </c>
      <c r="C292" s="44" t="s">
        <v>738</v>
      </c>
      <c r="D292" s="36" t="s">
        <v>232</v>
      </c>
      <c r="E292" s="37">
        <v>18900000</v>
      </c>
      <c r="F292" s="36" t="s">
        <v>740</v>
      </c>
      <c r="G292" s="39">
        <v>0</v>
      </c>
      <c r="H292" s="36" t="s">
        <v>135</v>
      </c>
      <c r="I292" s="39">
        <v>6.75</v>
      </c>
      <c r="J292" s="41"/>
      <c r="K292" s="41"/>
      <c r="L292" s="41"/>
      <c r="M292" s="41"/>
      <c r="N292" s="41"/>
      <c r="O292" s="134"/>
    </row>
    <row r="293" spans="1:15" x14ac:dyDescent="0.15">
      <c r="A293" s="35" t="s">
        <v>258</v>
      </c>
      <c r="B293" s="44">
        <v>658</v>
      </c>
      <c r="C293" s="137" t="s">
        <v>750</v>
      </c>
      <c r="D293" s="36" t="s">
        <v>232</v>
      </c>
      <c r="E293" s="37">
        <v>10000000</v>
      </c>
      <c r="F293" s="36" t="s">
        <v>751</v>
      </c>
      <c r="G293" s="39">
        <v>7</v>
      </c>
      <c r="H293" s="36" t="s">
        <v>135</v>
      </c>
      <c r="I293" s="39">
        <v>5</v>
      </c>
      <c r="J293" s="41">
        <v>10000000000</v>
      </c>
      <c r="K293" s="41">
        <v>10000000000</v>
      </c>
      <c r="L293" s="41">
        <f>ROUND((K293/1000),0)</f>
        <v>10000000</v>
      </c>
      <c r="M293" s="41">
        <v>168056</v>
      </c>
      <c r="N293" s="41">
        <v>10168056</v>
      </c>
      <c r="O293" s="134"/>
    </row>
    <row r="294" spans="1:15" x14ac:dyDescent="0.15">
      <c r="A294" s="35" t="s">
        <v>258</v>
      </c>
      <c r="B294" s="44">
        <v>658</v>
      </c>
      <c r="C294" s="137" t="s">
        <v>750</v>
      </c>
      <c r="D294" s="36" t="s">
        <v>232</v>
      </c>
      <c r="E294" s="37">
        <v>50</v>
      </c>
      <c r="F294" s="36" t="s">
        <v>752</v>
      </c>
      <c r="G294" s="39">
        <v>8.5</v>
      </c>
      <c r="H294" s="36" t="s">
        <v>135</v>
      </c>
      <c r="I294" s="39">
        <v>5.25</v>
      </c>
      <c r="J294" s="41">
        <v>50000</v>
      </c>
      <c r="K294" s="41">
        <v>50000</v>
      </c>
      <c r="L294" s="41">
        <f>ROUND((K294/1000),0)</f>
        <v>50</v>
      </c>
      <c r="M294" s="41">
        <v>1</v>
      </c>
      <c r="N294" s="41">
        <v>51</v>
      </c>
      <c r="O294" s="134"/>
    </row>
    <row r="295" spans="1:15" x14ac:dyDescent="0.15">
      <c r="A295" s="35"/>
      <c r="B295" s="44"/>
      <c r="C295" s="44"/>
      <c r="D295" s="36"/>
      <c r="E295" s="37"/>
      <c r="F295" s="36"/>
      <c r="G295" s="39"/>
      <c r="H295" s="36"/>
      <c r="I295" s="39"/>
      <c r="J295" s="41"/>
      <c r="K295" s="41"/>
      <c r="L295" s="41"/>
      <c r="M295" s="41"/>
      <c r="N295" s="41"/>
      <c r="O295" s="134"/>
    </row>
    <row r="296" spans="1:15" x14ac:dyDescent="0.15">
      <c r="A296" s="35"/>
      <c r="B296" s="44"/>
      <c r="C296" s="44"/>
      <c r="D296" s="36"/>
      <c r="E296" s="37"/>
      <c r="F296" s="36"/>
      <c r="G296" s="39"/>
      <c r="H296" s="36"/>
      <c r="I296" s="39"/>
      <c r="J296" s="39"/>
      <c r="K296" s="41"/>
      <c r="L296" s="41"/>
      <c r="M296" s="41"/>
      <c r="N296" s="41"/>
      <c r="O296" s="134"/>
    </row>
    <row r="297" spans="1:15" ht="18.75" customHeight="1" x14ac:dyDescent="0.15">
      <c r="A297" s="59" t="s">
        <v>409</v>
      </c>
      <c r="B297" s="60"/>
      <c r="C297" s="60"/>
      <c r="D297" s="61"/>
      <c r="E297" s="62"/>
      <c r="F297" s="61"/>
      <c r="G297" s="61"/>
      <c r="H297" s="61" t="s">
        <v>3</v>
      </c>
      <c r="I297" s="63"/>
      <c r="J297" s="63"/>
      <c r="K297" s="64"/>
      <c r="L297" s="65">
        <f>SUM(L10:L296)</f>
        <v>1013385657</v>
      </c>
      <c r="M297" s="65">
        <f>SUM(M10:M296)</f>
        <v>28147911</v>
      </c>
      <c r="N297" s="65">
        <f>SUM(N10:N296)</f>
        <v>1041533568</v>
      </c>
      <c r="O297" s="136"/>
    </row>
    <row r="298" spans="1:15" ht="10.5" customHeight="1" x14ac:dyDescent="0.15">
      <c r="A298" s="66"/>
      <c r="G298" s="67"/>
      <c r="H298" s="68"/>
      <c r="I298" s="69"/>
      <c r="J298" s="69"/>
      <c r="K298" s="70"/>
      <c r="L298" s="70"/>
      <c r="M298" s="70"/>
      <c r="N298" s="70"/>
      <c r="O298" s="81"/>
    </row>
    <row r="299" spans="1:15" x14ac:dyDescent="0.15">
      <c r="A299" s="71" t="s">
        <v>775</v>
      </c>
      <c r="B299" s="71"/>
      <c r="C299" s="71" t="s">
        <v>776</v>
      </c>
      <c r="G299" s="67"/>
      <c r="H299" s="68"/>
      <c r="I299" s="69"/>
      <c r="J299" s="69"/>
    </row>
    <row r="300" spans="1:15" x14ac:dyDescent="0.15">
      <c r="A300" s="72" t="s">
        <v>412</v>
      </c>
      <c r="B300" s="44"/>
      <c r="C300" s="44"/>
      <c r="H300" s="73"/>
      <c r="K300" s="74"/>
      <c r="L300" s="75"/>
    </row>
    <row r="301" spans="1:15" x14ac:dyDescent="0.15">
      <c r="A301" s="72" t="s">
        <v>413</v>
      </c>
    </row>
    <row r="302" spans="1:15" x14ac:dyDescent="0.15">
      <c r="A302" s="72" t="s">
        <v>414</v>
      </c>
    </row>
    <row r="303" spans="1:15" x14ac:dyDescent="0.15">
      <c r="A303" s="72" t="s">
        <v>415</v>
      </c>
    </row>
    <row r="304" spans="1:15" x14ac:dyDescent="0.15">
      <c r="A304" s="76" t="s">
        <v>416</v>
      </c>
      <c r="B304" s="76" t="s">
        <v>417</v>
      </c>
    </row>
    <row r="305" spans="1:7" x14ac:dyDescent="0.15">
      <c r="A305" s="76" t="s">
        <v>777</v>
      </c>
    </row>
    <row r="306" spans="1:7" x14ac:dyDescent="0.15">
      <c r="A306" s="76" t="s">
        <v>778</v>
      </c>
    </row>
    <row r="307" spans="1:7" x14ac:dyDescent="0.15">
      <c r="A307" s="76" t="s">
        <v>779</v>
      </c>
      <c r="E307" s="77"/>
    </row>
    <row r="308" spans="1:7" x14ac:dyDescent="0.15">
      <c r="A308" s="78" t="s">
        <v>780</v>
      </c>
      <c r="B308" s="78" t="s">
        <v>422</v>
      </c>
      <c r="G308" s="78" t="s">
        <v>423</v>
      </c>
    </row>
    <row r="309" spans="1:7" x14ac:dyDescent="0.15">
      <c r="A309" s="78" t="s">
        <v>781</v>
      </c>
      <c r="B309" s="78" t="s">
        <v>425</v>
      </c>
      <c r="G309" s="78" t="s">
        <v>426</v>
      </c>
    </row>
    <row r="312" spans="1:7" ht="12.75" x14ac:dyDescent="0.2">
      <c r="A312" s="83" t="s">
        <v>427</v>
      </c>
      <c r="C312" s="6"/>
      <c r="E312" s="6"/>
    </row>
    <row r="313" spans="1:7" ht="12.75" x14ac:dyDescent="0.2">
      <c r="A313" s="1" t="s">
        <v>428</v>
      </c>
      <c r="C313" s="6"/>
      <c r="E313" s="6"/>
    </row>
    <row r="314" spans="1:7" ht="12.75" x14ac:dyDescent="0.2">
      <c r="A314" s="83" t="s">
        <v>782</v>
      </c>
      <c r="C314" s="6"/>
      <c r="E314" s="6"/>
    </row>
    <row r="315" spans="1:7" x14ac:dyDescent="0.15">
      <c r="A315" s="11"/>
      <c r="B315" s="2"/>
      <c r="C315" s="11"/>
      <c r="D315" s="11"/>
      <c r="E315" s="11"/>
      <c r="F315" s="11"/>
    </row>
    <row r="316" spans="1:7" ht="12.75" x14ac:dyDescent="0.2">
      <c r="A316" s="84"/>
      <c r="B316" s="85"/>
      <c r="C316" s="86"/>
      <c r="D316" s="86" t="s">
        <v>430</v>
      </c>
      <c r="E316" s="85"/>
      <c r="F316" s="87" t="s">
        <v>431</v>
      </c>
    </row>
    <row r="317" spans="1:7" ht="12.75" x14ac:dyDescent="0.2">
      <c r="A317" s="88" t="s">
        <v>4</v>
      </c>
      <c r="B317" s="89" t="s">
        <v>5</v>
      </c>
      <c r="C317" s="21"/>
      <c r="D317" s="89" t="s">
        <v>432</v>
      </c>
      <c r="E317" s="89" t="s">
        <v>433</v>
      </c>
      <c r="F317" s="90" t="s">
        <v>434</v>
      </c>
    </row>
    <row r="318" spans="1:7" ht="12.75" x14ac:dyDescent="0.2">
      <c r="A318" s="88" t="s">
        <v>435</v>
      </c>
      <c r="B318" s="89" t="s">
        <v>436</v>
      </c>
      <c r="C318" s="89" t="s">
        <v>7</v>
      </c>
      <c r="D318" s="89" t="s">
        <v>437</v>
      </c>
      <c r="E318" s="89" t="s">
        <v>438</v>
      </c>
      <c r="F318" s="90" t="s">
        <v>439</v>
      </c>
    </row>
    <row r="319" spans="1:7" ht="12.75" x14ac:dyDescent="0.2">
      <c r="A319" s="91"/>
      <c r="B319" s="92"/>
      <c r="C319" s="31"/>
      <c r="D319" s="92" t="s">
        <v>35</v>
      </c>
      <c r="E319" s="92" t="s">
        <v>35</v>
      </c>
      <c r="F319" s="93" t="s">
        <v>35</v>
      </c>
    </row>
    <row r="320" spans="1:7" x14ac:dyDescent="0.15">
      <c r="A320" s="11"/>
      <c r="B320" s="2"/>
      <c r="C320" s="11"/>
      <c r="D320" s="11"/>
      <c r="E320" s="11"/>
      <c r="F320" s="11"/>
    </row>
    <row r="321" spans="1:6" x14ac:dyDescent="0.15">
      <c r="A321" s="78" t="s">
        <v>36</v>
      </c>
      <c r="B321" s="2">
        <v>236</v>
      </c>
      <c r="C321" s="2" t="s">
        <v>71</v>
      </c>
      <c r="D321" s="94">
        <v>239250</v>
      </c>
      <c r="E321" s="94">
        <v>149735</v>
      </c>
      <c r="F321" s="11"/>
    </row>
    <row r="322" spans="1:6" x14ac:dyDescent="0.15">
      <c r="A322" s="35" t="s">
        <v>440</v>
      </c>
      <c r="B322" s="36">
        <v>239</v>
      </c>
      <c r="C322" s="36" t="s">
        <v>77</v>
      </c>
      <c r="D322" s="94">
        <v>0</v>
      </c>
      <c r="E322" s="94">
        <v>955656.63</v>
      </c>
      <c r="F322" s="11"/>
    </row>
    <row r="323" spans="1:6" x14ac:dyDescent="0.15">
      <c r="A323" s="78" t="s">
        <v>49</v>
      </c>
      <c r="B323" s="2">
        <v>247</v>
      </c>
      <c r="C323" s="2" t="s">
        <v>84</v>
      </c>
      <c r="D323" s="94">
        <v>154327</v>
      </c>
      <c r="E323" s="94">
        <v>57789</v>
      </c>
      <c r="F323" s="11"/>
    </row>
    <row r="324" spans="1:6" x14ac:dyDescent="0.15">
      <c r="A324" s="78" t="s">
        <v>49</v>
      </c>
      <c r="B324" s="2">
        <v>247</v>
      </c>
      <c r="C324" s="2" t="s">
        <v>85</v>
      </c>
      <c r="D324" s="94">
        <v>5228</v>
      </c>
      <c r="E324" s="94">
        <v>3070</v>
      </c>
      <c r="F324" s="11"/>
    </row>
    <row r="325" spans="1:6" x14ac:dyDescent="0.15">
      <c r="A325" s="78" t="s">
        <v>744</v>
      </c>
      <c r="B325" s="2">
        <v>282</v>
      </c>
      <c r="C325" s="36" t="s">
        <v>104</v>
      </c>
      <c r="D325" s="94">
        <v>423430</v>
      </c>
      <c r="E325" s="94">
        <v>147465</v>
      </c>
      <c r="F325" s="11"/>
    </row>
    <row r="326" spans="1:6" x14ac:dyDescent="0.15">
      <c r="A326" s="78" t="s">
        <v>744</v>
      </c>
      <c r="B326" s="2">
        <v>282</v>
      </c>
      <c r="C326" s="36" t="s">
        <v>105</v>
      </c>
      <c r="D326" s="94">
        <v>113005</v>
      </c>
      <c r="E326" s="94">
        <v>36697</v>
      </c>
      <c r="F326" s="11"/>
    </row>
    <row r="327" spans="1:6" x14ac:dyDescent="0.15">
      <c r="A327" s="78" t="s">
        <v>36</v>
      </c>
      <c r="B327" s="2">
        <v>283</v>
      </c>
      <c r="C327" s="2" t="s">
        <v>109</v>
      </c>
      <c r="D327" s="94">
        <v>191907</v>
      </c>
      <c r="E327" s="94">
        <v>204300</v>
      </c>
      <c r="F327" s="11"/>
    </row>
    <row r="328" spans="1:6" x14ac:dyDescent="0.15">
      <c r="A328" s="35" t="s">
        <v>49</v>
      </c>
      <c r="B328" s="2">
        <v>294</v>
      </c>
      <c r="C328" s="36" t="s">
        <v>113</v>
      </c>
      <c r="D328" s="94">
        <v>143675</v>
      </c>
      <c r="E328" s="94">
        <v>53910</v>
      </c>
      <c r="F328" s="11"/>
    </row>
    <row r="329" spans="1:6" x14ac:dyDescent="0.15">
      <c r="A329" s="35" t="s">
        <v>212</v>
      </c>
      <c r="B329" s="2">
        <v>294</v>
      </c>
      <c r="C329" s="36" t="s">
        <v>114</v>
      </c>
      <c r="D329" s="94">
        <v>14196</v>
      </c>
      <c r="E329" s="94">
        <v>9561</v>
      </c>
      <c r="F329" s="11"/>
    </row>
    <row r="330" spans="1:6" x14ac:dyDescent="0.15">
      <c r="A330" s="35" t="s">
        <v>116</v>
      </c>
      <c r="B330" s="2">
        <v>300</v>
      </c>
      <c r="C330" s="36" t="s">
        <v>118</v>
      </c>
      <c r="D330" s="94">
        <v>8991</v>
      </c>
      <c r="E330" s="94">
        <v>58285</v>
      </c>
      <c r="F330" s="11"/>
    </row>
    <row r="331" spans="1:6" x14ac:dyDescent="0.15">
      <c r="A331" s="35" t="s">
        <v>116</v>
      </c>
      <c r="B331" s="2">
        <v>300</v>
      </c>
      <c r="C331" s="36" t="s">
        <v>119</v>
      </c>
      <c r="D331" s="94">
        <v>2121</v>
      </c>
      <c r="E331" s="94">
        <v>13749</v>
      </c>
      <c r="F331" s="11"/>
    </row>
    <row r="332" spans="1:6" x14ac:dyDescent="0.15">
      <c r="A332" s="35" t="s">
        <v>96</v>
      </c>
      <c r="B332" s="44">
        <v>363</v>
      </c>
      <c r="C332" s="36" t="s">
        <v>190</v>
      </c>
      <c r="D332" s="94">
        <v>38746</v>
      </c>
      <c r="E332" s="94">
        <v>24111</v>
      </c>
      <c r="F332" s="11"/>
    </row>
    <row r="333" spans="1:6" x14ac:dyDescent="0.15">
      <c r="A333" s="35" t="s">
        <v>96</v>
      </c>
      <c r="B333" s="44">
        <v>363</v>
      </c>
      <c r="C333" s="36" t="s">
        <v>191</v>
      </c>
      <c r="D333" s="94">
        <v>9299</v>
      </c>
      <c r="E333" s="94">
        <v>5787</v>
      </c>
      <c r="F333" s="11"/>
    </row>
    <row r="334" spans="1:6" x14ac:dyDescent="0.15">
      <c r="A334" s="35" t="s">
        <v>756</v>
      </c>
      <c r="B334" s="44">
        <v>383</v>
      </c>
      <c r="C334" s="36" t="s">
        <v>103</v>
      </c>
      <c r="D334" s="94">
        <v>51297</v>
      </c>
      <c r="E334" s="94">
        <v>37485</v>
      </c>
      <c r="F334" s="11"/>
    </row>
    <row r="335" spans="1:6" x14ac:dyDescent="0.15">
      <c r="A335" s="35" t="s">
        <v>69</v>
      </c>
      <c r="B335" s="44">
        <v>392</v>
      </c>
      <c r="C335" s="36" t="s">
        <v>201</v>
      </c>
      <c r="D335" s="94">
        <v>143652</v>
      </c>
      <c r="E335" s="94">
        <v>2197</v>
      </c>
      <c r="F335" s="11"/>
    </row>
    <row r="336" spans="1:6" x14ac:dyDescent="0.15">
      <c r="A336" s="35" t="s">
        <v>258</v>
      </c>
      <c r="B336" s="44">
        <v>436</v>
      </c>
      <c r="C336" s="36" t="s">
        <v>233</v>
      </c>
      <c r="D336" s="94">
        <v>1833334</v>
      </c>
      <c r="E336" s="94">
        <v>49409</v>
      </c>
      <c r="F336" s="11"/>
    </row>
    <row r="337" spans="1:6" x14ac:dyDescent="0.15">
      <c r="A337" s="35" t="s">
        <v>236</v>
      </c>
      <c r="B337" s="44">
        <v>437</v>
      </c>
      <c r="C337" s="36" t="s">
        <v>238</v>
      </c>
      <c r="D337" s="94">
        <v>66313</v>
      </c>
      <c r="E337" s="94">
        <v>3006</v>
      </c>
      <c r="F337" s="11"/>
    </row>
    <row r="338" spans="1:6" x14ac:dyDescent="0.15">
      <c r="A338" s="35" t="s">
        <v>236</v>
      </c>
      <c r="B338" s="44">
        <v>437</v>
      </c>
      <c r="C338" s="36" t="s">
        <v>239</v>
      </c>
      <c r="D338" s="94">
        <v>19894</v>
      </c>
      <c r="E338" s="94">
        <v>902</v>
      </c>
      <c r="F338" s="11"/>
    </row>
    <row r="339" spans="1:6" x14ac:dyDescent="0.15">
      <c r="A339" s="35" t="s">
        <v>236</v>
      </c>
      <c r="B339" s="44">
        <v>437</v>
      </c>
      <c r="C339" s="36" t="s">
        <v>240</v>
      </c>
      <c r="D339" s="94">
        <v>0</v>
      </c>
      <c r="E339" s="94">
        <v>46511</v>
      </c>
      <c r="F339" s="11"/>
    </row>
    <row r="340" spans="1:6" x14ac:dyDescent="0.15">
      <c r="A340" s="35" t="s">
        <v>236</v>
      </c>
      <c r="B340" s="44">
        <v>437</v>
      </c>
      <c r="C340" s="36" t="s">
        <v>241</v>
      </c>
      <c r="D340" s="94">
        <v>0</v>
      </c>
      <c r="E340" s="94">
        <v>12164</v>
      </c>
      <c r="F340" s="11"/>
    </row>
    <row r="341" spans="1:6" x14ac:dyDescent="0.15">
      <c r="A341" s="35" t="s">
        <v>236</v>
      </c>
      <c r="B341" s="44">
        <v>437</v>
      </c>
      <c r="C341" s="36" t="s">
        <v>243</v>
      </c>
      <c r="D341" s="94">
        <v>38131</v>
      </c>
      <c r="E341" s="94">
        <v>21494</v>
      </c>
      <c r="F341" s="11"/>
    </row>
    <row r="342" spans="1:6" x14ac:dyDescent="0.15">
      <c r="A342" s="35" t="s">
        <v>236</v>
      </c>
      <c r="B342" s="44">
        <v>437</v>
      </c>
      <c r="C342" s="36" t="s">
        <v>245</v>
      </c>
      <c r="D342" s="94">
        <v>27732</v>
      </c>
      <c r="E342" s="94">
        <v>0</v>
      </c>
      <c r="F342" s="11"/>
    </row>
    <row r="343" spans="1:6" x14ac:dyDescent="0.15">
      <c r="A343" s="35" t="s">
        <v>96</v>
      </c>
      <c r="B343" s="44">
        <v>437</v>
      </c>
      <c r="C343" s="36" t="s">
        <v>249</v>
      </c>
      <c r="D343" s="94">
        <v>88175</v>
      </c>
      <c r="E343" s="94">
        <v>4681</v>
      </c>
      <c r="F343" s="95"/>
    </row>
    <row r="344" spans="1:6" x14ac:dyDescent="0.15">
      <c r="A344" s="35" t="s">
        <v>96</v>
      </c>
      <c r="B344" s="44">
        <v>437</v>
      </c>
      <c r="C344" s="36" t="s">
        <v>251</v>
      </c>
      <c r="D344" s="94">
        <v>26452</v>
      </c>
      <c r="E344" s="94">
        <v>1404</v>
      </c>
      <c r="F344" s="95"/>
    </row>
    <row r="345" spans="1:6" x14ac:dyDescent="0.15">
      <c r="A345" s="35" t="s">
        <v>96</v>
      </c>
      <c r="B345" s="44">
        <v>437</v>
      </c>
      <c r="C345" s="36" t="s">
        <v>252</v>
      </c>
      <c r="D345" s="94">
        <v>0</v>
      </c>
      <c r="E345" s="94">
        <v>71214</v>
      </c>
      <c r="F345" s="95"/>
    </row>
    <row r="346" spans="1:6" x14ac:dyDescent="0.15">
      <c r="A346" s="35" t="s">
        <v>96</v>
      </c>
      <c r="B346" s="44">
        <v>437</v>
      </c>
      <c r="C346" s="36" t="s">
        <v>253</v>
      </c>
      <c r="D346" s="94">
        <v>0</v>
      </c>
      <c r="E346" s="94">
        <v>18800</v>
      </c>
      <c r="F346" s="95"/>
    </row>
    <row r="347" spans="1:6" x14ac:dyDescent="0.15">
      <c r="A347" s="35" t="s">
        <v>96</v>
      </c>
      <c r="B347" s="44">
        <v>437</v>
      </c>
      <c r="C347" s="36" t="s">
        <v>254</v>
      </c>
      <c r="D347" s="94">
        <v>25885</v>
      </c>
      <c r="E347" s="94">
        <v>17012</v>
      </c>
      <c r="F347" s="95"/>
    </row>
    <row r="348" spans="1:6" x14ac:dyDescent="0.15">
      <c r="A348" s="35" t="s">
        <v>96</v>
      </c>
      <c r="B348" s="44">
        <v>437</v>
      </c>
      <c r="C348" s="36" t="s">
        <v>256</v>
      </c>
      <c r="D348" s="94">
        <v>52504</v>
      </c>
      <c r="E348" s="94">
        <v>0</v>
      </c>
      <c r="F348" s="95"/>
    </row>
    <row r="349" spans="1:6" x14ac:dyDescent="0.15">
      <c r="A349" s="35" t="s">
        <v>69</v>
      </c>
      <c r="B349" s="44">
        <v>501</v>
      </c>
      <c r="C349" s="36" t="s">
        <v>266</v>
      </c>
      <c r="D349" s="94">
        <v>103147</v>
      </c>
      <c r="E349" s="94">
        <v>18851</v>
      </c>
      <c r="F349" s="95"/>
    </row>
    <row r="350" spans="1:6" x14ac:dyDescent="0.15">
      <c r="A350" s="35" t="s">
        <v>264</v>
      </c>
      <c r="B350" s="44">
        <v>519</v>
      </c>
      <c r="C350" s="36" t="s">
        <v>347</v>
      </c>
      <c r="D350" s="94">
        <v>0</v>
      </c>
      <c r="E350" s="94">
        <v>539519</v>
      </c>
      <c r="F350" s="95"/>
    </row>
    <row r="351" spans="1:6" x14ac:dyDescent="0.15">
      <c r="A351" s="35" t="s">
        <v>264</v>
      </c>
      <c r="B351" s="44">
        <v>571</v>
      </c>
      <c r="C351" s="36" t="s">
        <v>364</v>
      </c>
      <c r="D351" s="94">
        <v>0</v>
      </c>
      <c r="E351" s="94">
        <v>1104498</v>
      </c>
      <c r="F351" s="95"/>
    </row>
    <row r="352" spans="1:6" x14ac:dyDescent="0.15">
      <c r="A352" s="35" t="s">
        <v>264</v>
      </c>
      <c r="B352" s="44">
        <v>612</v>
      </c>
      <c r="C352" s="36" t="s">
        <v>377</v>
      </c>
      <c r="D352" s="94">
        <v>0</v>
      </c>
      <c r="E352" s="94">
        <v>506246</v>
      </c>
      <c r="F352" s="95"/>
    </row>
    <row r="353" spans="1:13" x14ac:dyDescent="0.15">
      <c r="A353" s="35" t="s">
        <v>264</v>
      </c>
      <c r="B353" s="44">
        <v>628</v>
      </c>
      <c r="C353" s="36" t="s">
        <v>387</v>
      </c>
      <c r="D353" s="94">
        <v>0</v>
      </c>
      <c r="E353" s="94">
        <v>531585</v>
      </c>
      <c r="F353" s="95"/>
    </row>
    <row r="354" spans="1:13" x14ac:dyDescent="0.15">
      <c r="A354" s="35" t="s">
        <v>264</v>
      </c>
      <c r="B354" s="44">
        <v>631</v>
      </c>
      <c r="C354" s="36" t="s">
        <v>390</v>
      </c>
      <c r="D354" s="94">
        <v>0</v>
      </c>
      <c r="E354" s="94">
        <v>396705</v>
      </c>
      <c r="F354" s="95"/>
    </row>
    <row r="355" spans="1:13" x14ac:dyDescent="0.15">
      <c r="A355" s="35"/>
      <c r="B355" s="44"/>
      <c r="C355" s="36"/>
      <c r="D355" s="94"/>
      <c r="E355" s="94"/>
      <c r="F355" s="95"/>
    </row>
    <row r="356" spans="1:13" x14ac:dyDescent="0.15">
      <c r="A356" s="96" t="s">
        <v>447</v>
      </c>
      <c r="B356" s="60"/>
      <c r="C356" s="61"/>
      <c r="D356" s="59">
        <v>3820691</v>
      </c>
      <c r="E356" s="59">
        <v>5103798.63</v>
      </c>
      <c r="F356" s="59">
        <v>0</v>
      </c>
    </row>
    <row r="358" spans="1:13" ht="12.75" x14ac:dyDescent="0.2">
      <c r="A358" s="8" t="s">
        <v>448</v>
      </c>
      <c r="B358" s="79"/>
      <c r="C358" s="79"/>
      <c r="E358" s="6"/>
      <c r="F358" s="97"/>
      <c r="G358" s="97"/>
      <c r="L358" s="98"/>
      <c r="M358" s="7"/>
    </row>
    <row r="359" spans="1:13" ht="12.75" x14ac:dyDescent="0.2">
      <c r="A359" s="1" t="s">
        <v>428</v>
      </c>
      <c r="B359" s="79"/>
      <c r="C359" s="79"/>
      <c r="E359" s="6"/>
      <c r="F359" s="97"/>
      <c r="G359" s="97"/>
      <c r="L359" s="98"/>
      <c r="M359" s="7"/>
    </row>
    <row r="360" spans="1:13" ht="12.75" x14ac:dyDescent="0.2">
      <c r="A360" s="83" t="s">
        <v>782</v>
      </c>
      <c r="B360" s="6"/>
      <c r="C360" s="6"/>
      <c r="E360" s="6"/>
      <c r="F360" s="97"/>
      <c r="G360" s="97"/>
      <c r="L360" s="98"/>
      <c r="M360" s="7"/>
    </row>
    <row r="361" spans="1:13" x14ac:dyDescent="0.15">
      <c r="A361" s="11"/>
      <c r="B361" s="11"/>
      <c r="C361" s="11"/>
      <c r="D361" s="11"/>
      <c r="E361" s="11"/>
      <c r="F361" s="99"/>
      <c r="G361" s="99"/>
      <c r="H361" s="11"/>
      <c r="I361" s="11"/>
      <c r="J361" s="11"/>
      <c r="K361" s="11"/>
      <c r="L361" s="98"/>
      <c r="M361" s="7"/>
    </row>
    <row r="362" spans="1:13" ht="12.75" x14ac:dyDescent="0.2">
      <c r="A362" s="84"/>
      <c r="B362" s="85" t="s">
        <v>449</v>
      </c>
      <c r="C362" s="85"/>
      <c r="D362" s="85"/>
      <c r="E362" s="100"/>
      <c r="F362" s="85" t="s">
        <v>450</v>
      </c>
      <c r="G362" s="85" t="s">
        <v>451</v>
      </c>
      <c r="H362" s="85" t="s">
        <v>452</v>
      </c>
      <c r="I362" s="85" t="s">
        <v>14</v>
      </c>
      <c r="J362" s="85" t="s">
        <v>452</v>
      </c>
      <c r="K362" s="85" t="s">
        <v>453</v>
      </c>
      <c r="L362" s="85" t="s">
        <v>454</v>
      </c>
      <c r="M362" s="7"/>
    </row>
    <row r="363" spans="1:13" ht="12.75" x14ac:dyDescent="0.2">
      <c r="A363" s="88" t="s">
        <v>455</v>
      </c>
      <c r="B363" s="89" t="s">
        <v>456</v>
      </c>
      <c r="C363" s="89" t="s">
        <v>457</v>
      </c>
      <c r="D363" s="89" t="s">
        <v>5</v>
      </c>
      <c r="E363" s="89" t="s">
        <v>7</v>
      </c>
      <c r="F363" s="89" t="s">
        <v>15</v>
      </c>
      <c r="G363" s="89" t="s">
        <v>458</v>
      </c>
      <c r="H363" s="89" t="s">
        <v>459</v>
      </c>
      <c r="I363" s="89" t="s">
        <v>460</v>
      </c>
      <c r="J363" s="89" t="s">
        <v>461</v>
      </c>
      <c r="K363" s="89" t="s">
        <v>462</v>
      </c>
      <c r="L363" s="89" t="s">
        <v>463</v>
      </c>
      <c r="M363" s="7"/>
    </row>
    <row r="364" spans="1:13" ht="12.75" x14ac:dyDescent="0.2">
      <c r="A364" s="88" t="s">
        <v>435</v>
      </c>
      <c r="B364" s="89" t="s">
        <v>464</v>
      </c>
      <c r="C364" s="89" t="s">
        <v>465</v>
      </c>
      <c r="D364" s="89" t="s">
        <v>466</v>
      </c>
      <c r="E364" s="21"/>
      <c r="F364" s="89" t="s">
        <v>467</v>
      </c>
      <c r="G364" s="89" t="s">
        <v>468</v>
      </c>
      <c r="H364" s="89" t="s">
        <v>469</v>
      </c>
      <c r="I364" s="89" t="s">
        <v>470</v>
      </c>
      <c r="J364" s="89" t="s">
        <v>22</v>
      </c>
      <c r="K364" s="101" t="s">
        <v>22</v>
      </c>
      <c r="L364" s="101" t="s">
        <v>471</v>
      </c>
      <c r="M364" s="7"/>
    </row>
    <row r="365" spans="1:13" ht="12.75" x14ac:dyDescent="0.2">
      <c r="A365" s="91"/>
      <c r="B365" s="92" t="s">
        <v>472</v>
      </c>
      <c r="C365" s="92"/>
      <c r="D365" s="92"/>
      <c r="E365" s="31"/>
      <c r="F365" s="102"/>
      <c r="G365" s="102"/>
      <c r="H365" s="92"/>
      <c r="I365" s="92" t="s">
        <v>35</v>
      </c>
      <c r="J365" s="92"/>
      <c r="K365" s="103"/>
      <c r="L365" s="103" t="s">
        <v>473</v>
      </c>
      <c r="M365" s="7"/>
    </row>
    <row r="366" spans="1:13" x14ac:dyDescent="0.15">
      <c r="A366" s="11"/>
      <c r="B366" s="11"/>
      <c r="C366" s="11"/>
      <c r="D366" s="11"/>
      <c r="E366" s="11"/>
      <c r="F366" s="99"/>
      <c r="G366" s="99"/>
      <c r="H366" s="11"/>
      <c r="I366" s="11"/>
      <c r="J366" s="11"/>
      <c r="K366" s="11"/>
      <c r="L366" s="98"/>
      <c r="M366" s="7"/>
    </row>
    <row r="367" spans="1:13" x14ac:dyDescent="0.15">
      <c r="A367" s="138" t="s">
        <v>783</v>
      </c>
      <c r="B367" s="35"/>
      <c r="C367" s="6"/>
      <c r="D367" s="44"/>
      <c r="E367" s="36"/>
      <c r="F367" s="104"/>
      <c r="G367" s="36"/>
      <c r="H367" s="105"/>
      <c r="I367" s="105"/>
      <c r="J367" s="105"/>
      <c r="K367" s="105"/>
      <c r="L367" s="98"/>
      <c r="M367" s="7"/>
    </row>
    <row r="368" spans="1:13" x14ac:dyDescent="0.15">
      <c r="A368" s="35"/>
      <c r="B368" s="6"/>
      <c r="C368" s="6"/>
      <c r="D368" s="44"/>
      <c r="E368" s="36"/>
      <c r="F368" s="104"/>
      <c r="G368" s="36"/>
      <c r="H368" s="105"/>
      <c r="I368" s="105"/>
      <c r="J368" s="105"/>
      <c r="K368" s="105"/>
      <c r="L368" s="98"/>
      <c r="M368" s="7"/>
    </row>
    <row r="369" spans="1:13" x14ac:dyDescent="0.15">
      <c r="A369" s="106" t="s">
        <v>447</v>
      </c>
      <c r="B369" s="61"/>
      <c r="C369" s="61"/>
      <c r="D369" s="61"/>
      <c r="E369" s="61"/>
      <c r="F369" s="107"/>
      <c r="G369" s="107"/>
      <c r="H369" s="59"/>
      <c r="I369" s="63">
        <v>0</v>
      </c>
      <c r="J369" s="63">
        <v>0</v>
      </c>
      <c r="K369" s="63">
        <v>0</v>
      </c>
      <c r="L369" s="59"/>
      <c r="M369" s="7"/>
    </row>
    <row r="370" spans="1:13" x14ac:dyDescent="0.15">
      <c r="A370" s="108"/>
      <c r="B370" s="6"/>
      <c r="C370" s="6"/>
      <c r="E370" s="6"/>
      <c r="F370" s="97"/>
      <c r="G370" s="97"/>
      <c r="H370" s="66"/>
      <c r="I370" s="66"/>
      <c r="J370" s="66"/>
      <c r="K370" s="66"/>
      <c r="L370" s="98"/>
      <c r="M370" s="7"/>
    </row>
    <row r="371" spans="1:13" x14ac:dyDescent="0.15">
      <c r="A371" s="109" t="s">
        <v>475</v>
      </c>
      <c r="B371" s="6"/>
      <c r="C371" s="6"/>
      <c r="E371" s="6"/>
      <c r="F371" s="97"/>
      <c r="G371" s="97"/>
      <c r="H371" s="81"/>
      <c r="I371" s="81"/>
      <c r="J371" s="81"/>
      <c r="K371" s="81"/>
      <c r="L371" s="98"/>
      <c r="M371" s="7"/>
    </row>
    <row r="372" spans="1:13" x14ac:dyDescent="0.15">
      <c r="A372" s="72" t="s">
        <v>476</v>
      </c>
      <c r="B372" s="6"/>
      <c r="C372" s="6"/>
      <c r="E372" s="74"/>
      <c r="F372" s="110"/>
      <c r="G372" s="111"/>
      <c r="H372" s="81"/>
      <c r="I372" s="81"/>
      <c r="J372" s="81"/>
      <c r="K372" s="81"/>
      <c r="L372" s="98"/>
      <c r="M372" s="7"/>
    </row>
    <row r="373" spans="1:13" x14ac:dyDescent="0.15">
      <c r="A373" s="72" t="s">
        <v>477</v>
      </c>
      <c r="B373" s="6"/>
      <c r="C373" s="6"/>
      <c r="E373" s="6"/>
      <c r="F373" s="97"/>
      <c r="G373" s="97"/>
      <c r="L373" s="98"/>
      <c r="M373" s="7"/>
    </row>
    <row r="374" spans="1:13" x14ac:dyDescent="0.15">
      <c r="A374" s="112"/>
      <c r="B374" s="6"/>
      <c r="C374" s="6"/>
      <c r="E374" s="6"/>
      <c r="F374" s="97"/>
      <c r="G374" s="97"/>
      <c r="H374" s="81"/>
      <c r="I374" s="81"/>
      <c r="J374" s="81"/>
      <c r="K374" s="81"/>
      <c r="L374" s="98"/>
      <c r="M374" s="7"/>
    </row>
    <row r="375" spans="1:13" ht="12.75" x14ac:dyDescent="0.2">
      <c r="A375" s="113"/>
      <c r="B375" s="113"/>
      <c r="C375" s="114"/>
      <c r="D375" s="114"/>
      <c r="E375" s="114"/>
      <c r="F375" s="114"/>
      <c r="G375" s="97"/>
      <c r="H375" s="81"/>
      <c r="I375" s="81"/>
      <c r="J375" s="81"/>
      <c r="K375" s="81"/>
      <c r="L375" s="98"/>
      <c r="M375" s="7"/>
    </row>
    <row r="376" spans="1:13" x14ac:dyDescent="0.15">
      <c r="A376" s="115" t="s">
        <v>478</v>
      </c>
      <c r="B376" s="116"/>
      <c r="C376" s="116"/>
      <c r="D376" s="116"/>
      <c r="E376" s="116"/>
      <c r="F376" s="117"/>
    </row>
    <row r="377" spans="1:13" ht="31.5" x14ac:dyDescent="0.15">
      <c r="A377" s="118" t="s">
        <v>479</v>
      </c>
      <c r="B377" s="119" t="s">
        <v>480</v>
      </c>
      <c r="C377" s="119" t="s">
        <v>481</v>
      </c>
      <c r="D377" s="120" t="s">
        <v>482</v>
      </c>
      <c r="E377" s="119" t="s">
        <v>483</v>
      </c>
      <c r="F377" s="121" t="s">
        <v>484</v>
      </c>
    </row>
    <row r="378" spans="1:13" ht="112.5" x14ac:dyDescent="0.15">
      <c r="A378" s="122">
        <v>193</v>
      </c>
      <c r="B378" s="123" t="s">
        <v>37</v>
      </c>
      <c r="C378" s="123" t="s">
        <v>485</v>
      </c>
      <c r="D378" s="123" t="s">
        <v>486</v>
      </c>
      <c r="E378" s="124" t="s">
        <v>487</v>
      </c>
      <c r="F378" s="124" t="s">
        <v>488</v>
      </c>
    </row>
    <row r="379" spans="1:13" ht="112.5" x14ac:dyDescent="0.15">
      <c r="A379" s="125">
        <v>199</v>
      </c>
      <c r="B379" s="126" t="s">
        <v>42</v>
      </c>
      <c r="C379" s="126" t="s">
        <v>485</v>
      </c>
      <c r="D379" s="126" t="s">
        <v>486</v>
      </c>
      <c r="E379" s="127" t="s">
        <v>487</v>
      </c>
      <c r="F379" s="127" t="s">
        <v>489</v>
      </c>
    </row>
    <row r="380" spans="1:13" ht="146.25" x14ac:dyDescent="0.15">
      <c r="A380" s="122">
        <v>202</v>
      </c>
      <c r="B380" s="123" t="s">
        <v>45</v>
      </c>
      <c r="C380" s="123" t="s">
        <v>485</v>
      </c>
      <c r="D380" s="123" t="s">
        <v>486</v>
      </c>
      <c r="E380" s="124" t="s">
        <v>490</v>
      </c>
      <c r="F380" s="124" t="s">
        <v>491</v>
      </c>
    </row>
    <row r="381" spans="1:13" ht="45" x14ac:dyDescent="0.15">
      <c r="A381" s="125">
        <v>211</v>
      </c>
      <c r="B381" s="126" t="s">
        <v>50</v>
      </c>
      <c r="C381" s="126" t="s">
        <v>492</v>
      </c>
      <c r="D381" s="126" t="s">
        <v>486</v>
      </c>
      <c r="E381" s="126" t="s">
        <v>493</v>
      </c>
      <c r="F381" s="126" t="s">
        <v>494</v>
      </c>
    </row>
    <row r="382" spans="1:13" ht="56.25" x14ac:dyDescent="0.15">
      <c r="A382" s="122">
        <v>221</v>
      </c>
      <c r="B382" s="123" t="s">
        <v>55</v>
      </c>
      <c r="C382" s="123" t="s">
        <v>492</v>
      </c>
      <c r="D382" s="123" t="s">
        <v>495</v>
      </c>
      <c r="E382" s="126" t="s">
        <v>496</v>
      </c>
      <c r="F382" s="126" t="s">
        <v>497</v>
      </c>
    </row>
    <row r="383" spans="1:13" ht="33.75" x14ac:dyDescent="0.15">
      <c r="A383" s="125">
        <v>225</v>
      </c>
      <c r="B383" s="126" t="s">
        <v>63</v>
      </c>
      <c r="C383" s="126" t="s">
        <v>498</v>
      </c>
      <c r="D383" s="126" t="s">
        <v>499</v>
      </c>
      <c r="E383" s="126" t="s">
        <v>500</v>
      </c>
      <c r="F383" s="126" t="s">
        <v>501</v>
      </c>
    </row>
    <row r="384" spans="1:13" ht="22.5" x14ac:dyDescent="0.15">
      <c r="A384" s="122">
        <v>226</v>
      </c>
      <c r="B384" s="123" t="s">
        <v>502</v>
      </c>
      <c r="C384" s="123" t="s">
        <v>492</v>
      </c>
      <c r="D384" s="123" t="s">
        <v>486</v>
      </c>
      <c r="E384" s="123" t="s">
        <v>503</v>
      </c>
      <c r="F384" s="123" t="s">
        <v>504</v>
      </c>
    </row>
    <row r="385" spans="1:6" ht="22.5" x14ac:dyDescent="0.15">
      <c r="A385" s="125">
        <v>228</v>
      </c>
      <c r="B385" s="126" t="s">
        <v>68</v>
      </c>
      <c r="C385" s="126" t="s">
        <v>498</v>
      </c>
      <c r="D385" s="126" t="s">
        <v>499</v>
      </c>
      <c r="E385" s="126" t="s">
        <v>505</v>
      </c>
      <c r="F385" s="126" t="s">
        <v>505</v>
      </c>
    </row>
    <row r="386" spans="1:6" ht="33.75" x14ac:dyDescent="0.15">
      <c r="A386" s="122">
        <v>233</v>
      </c>
      <c r="B386" s="123" t="s">
        <v>506</v>
      </c>
      <c r="C386" s="123" t="s">
        <v>492</v>
      </c>
      <c r="D386" s="123" t="s">
        <v>507</v>
      </c>
      <c r="E386" s="126" t="s">
        <v>508</v>
      </c>
      <c r="F386" s="126" t="s">
        <v>509</v>
      </c>
    </row>
    <row r="387" spans="1:6" ht="67.5" x14ac:dyDescent="0.15">
      <c r="A387" s="125">
        <v>236</v>
      </c>
      <c r="B387" s="126" t="s">
        <v>70</v>
      </c>
      <c r="C387" s="126" t="s">
        <v>485</v>
      </c>
      <c r="D387" s="126" t="s">
        <v>499</v>
      </c>
      <c r="E387" s="126" t="s">
        <v>510</v>
      </c>
      <c r="F387" s="126" t="s">
        <v>511</v>
      </c>
    </row>
    <row r="388" spans="1:6" ht="33.75" x14ac:dyDescent="0.15">
      <c r="A388" s="122">
        <v>239</v>
      </c>
      <c r="B388" s="123" t="s">
        <v>75</v>
      </c>
      <c r="C388" s="123" t="s">
        <v>512</v>
      </c>
      <c r="D388" s="123" t="s">
        <v>486</v>
      </c>
      <c r="E388" s="123" t="s">
        <v>513</v>
      </c>
      <c r="F388" s="123" t="s">
        <v>513</v>
      </c>
    </row>
    <row r="389" spans="1:6" ht="33.75" x14ac:dyDescent="0.15">
      <c r="A389" s="125">
        <v>243</v>
      </c>
      <c r="B389" s="126" t="s">
        <v>514</v>
      </c>
      <c r="C389" s="126" t="s">
        <v>512</v>
      </c>
      <c r="D389" s="126" t="s">
        <v>486</v>
      </c>
      <c r="E389" s="126" t="s">
        <v>515</v>
      </c>
      <c r="F389" s="126" t="s">
        <v>515</v>
      </c>
    </row>
    <row r="390" spans="1:6" ht="90" x14ac:dyDescent="0.15">
      <c r="A390" s="122">
        <v>245</v>
      </c>
      <c r="B390" s="123" t="s">
        <v>78</v>
      </c>
      <c r="C390" s="123" t="s">
        <v>492</v>
      </c>
      <c r="D390" s="123" t="s">
        <v>495</v>
      </c>
      <c r="E390" s="126" t="s">
        <v>516</v>
      </c>
      <c r="F390" s="126" t="s">
        <v>517</v>
      </c>
    </row>
    <row r="391" spans="1:6" ht="90" x14ac:dyDescent="0.15">
      <c r="A391" s="125">
        <v>247</v>
      </c>
      <c r="B391" s="126" t="s">
        <v>83</v>
      </c>
      <c r="C391" s="126" t="s">
        <v>492</v>
      </c>
      <c r="D391" s="126" t="s">
        <v>495</v>
      </c>
      <c r="E391" s="126" t="s">
        <v>518</v>
      </c>
      <c r="F391" s="126" t="s">
        <v>519</v>
      </c>
    </row>
    <row r="392" spans="1:6" ht="22.5" x14ac:dyDescent="0.15">
      <c r="A392" s="122">
        <v>262</v>
      </c>
      <c r="B392" s="123" t="s">
        <v>88</v>
      </c>
      <c r="C392" s="123" t="s">
        <v>520</v>
      </c>
      <c r="D392" s="123" t="s">
        <v>486</v>
      </c>
      <c r="E392" s="123" t="s">
        <v>521</v>
      </c>
      <c r="F392" s="123" t="s">
        <v>521</v>
      </c>
    </row>
    <row r="393" spans="1:6" ht="67.5" x14ac:dyDescent="0.15">
      <c r="A393" s="125">
        <v>265</v>
      </c>
      <c r="B393" s="126" t="s">
        <v>522</v>
      </c>
      <c r="C393" s="126" t="s">
        <v>523</v>
      </c>
      <c r="D393" s="126" t="s">
        <v>495</v>
      </c>
      <c r="E393" s="126" t="s">
        <v>524</v>
      </c>
      <c r="F393" s="126" t="s">
        <v>525</v>
      </c>
    </row>
    <row r="394" spans="1:6" ht="22.5" x14ac:dyDescent="0.15">
      <c r="A394" s="122">
        <v>270</v>
      </c>
      <c r="B394" s="123" t="s">
        <v>95</v>
      </c>
      <c r="C394" s="123" t="s">
        <v>498</v>
      </c>
      <c r="D394" s="123" t="s">
        <v>499</v>
      </c>
      <c r="E394" s="123" t="s">
        <v>505</v>
      </c>
      <c r="F394" s="123" t="s">
        <v>505</v>
      </c>
    </row>
    <row r="395" spans="1:6" ht="101.25" x14ac:dyDescent="0.15">
      <c r="A395" s="125">
        <v>271</v>
      </c>
      <c r="B395" s="126" t="s">
        <v>97</v>
      </c>
      <c r="C395" s="126" t="s">
        <v>526</v>
      </c>
      <c r="D395" s="126" t="s">
        <v>495</v>
      </c>
      <c r="E395" s="126" t="s">
        <v>527</v>
      </c>
      <c r="F395" s="126" t="s">
        <v>528</v>
      </c>
    </row>
    <row r="396" spans="1:6" ht="22.5" x14ac:dyDescent="0.15">
      <c r="A396" s="122">
        <v>278</v>
      </c>
      <c r="B396" s="123" t="s">
        <v>529</v>
      </c>
      <c r="C396" s="123" t="s">
        <v>530</v>
      </c>
      <c r="D396" s="123" t="s">
        <v>486</v>
      </c>
      <c r="E396" s="123" t="s">
        <v>531</v>
      </c>
      <c r="F396" s="123" t="s">
        <v>531</v>
      </c>
    </row>
    <row r="397" spans="1:6" ht="33.75" x14ac:dyDescent="0.15">
      <c r="A397" s="125">
        <v>280</v>
      </c>
      <c r="B397" s="126" t="s">
        <v>532</v>
      </c>
      <c r="C397" s="126" t="s">
        <v>492</v>
      </c>
      <c r="D397" s="126" t="s">
        <v>533</v>
      </c>
      <c r="E397" s="126" t="s">
        <v>534</v>
      </c>
      <c r="F397" s="126" t="s">
        <v>535</v>
      </c>
    </row>
    <row r="398" spans="1:6" ht="90" x14ac:dyDescent="0.15">
      <c r="A398" s="122">
        <v>282</v>
      </c>
      <c r="B398" s="123" t="s">
        <v>102</v>
      </c>
      <c r="C398" s="123" t="s">
        <v>526</v>
      </c>
      <c r="D398" s="123" t="s">
        <v>495</v>
      </c>
      <c r="E398" s="126" t="s">
        <v>536</v>
      </c>
      <c r="F398" s="126" t="s">
        <v>537</v>
      </c>
    </row>
    <row r="399" spans="1:6" ht="67.5" x14ac:dyDescent="0.15">
      <c r="A399" s="125">
        <v>283</v>
      </c>
      <c r="B399" s="126" t="s">
        <v>108</v>
      </c>
      <c r="C399" s="126" t="s">
        <v>485</v>
      </c>
      <c r="D399" s="126" t="s">
        <v>499</v>
      </c>
      <c r="E399" s="126" t="s">
        <v>538</v>
      </c>
      <c r="F399" s="126" t="s">
        <v>539</v>
      </c>
    </row>
    <row r="400" spans="1:6" ht="22.5" x14ac:dyDescent="0.15">
      <c r="A400" s="122">
        <v>290</v>
      </c>
      <c r="B400" s="123" t="s">
        <v>540</v>
      </c>
      <c r="C400" s="123" t="s">
        <v>526</v>
      </c>
      <c r="D400" s="123" t="s">
        <v>541</v>
      </c>
      <c r="E400" s="123"/>
      <c r="F400" s="123" t="s">
        <v>542</v>
      </c>
    </row>
    <row r="401" spans="1:6" ht="90" x14ac:dyDescent="0.15">
      <c r="A401" s="125">
        <v>294</v>
      </c>
      <c r="B401" s="126" t="s">
        <v>112</v>
      </c>
      <c r="C401" s="126" t="s">
        <v>492</v>
      </c>
      <c r="D401" s="126" t="s">
        <v>495</v>
      </c>
      <c r="E401" s="127" t="s">
        <v>543</v>
      </c>
      <c r="F401" s="127" t="s">
        <v>544</v>
      </c>
    </row>
    <row r="402" spans="1:6" ht="22.5" x14ac:dyDescent="0.15">
      <c r="A402" s="122">
        <v>295</v>
      </c>
      <c r="B402" s="123" t="s">
        <v>545</v>
      </c>
      <c r="C402" s="123" t="s">
        <v>526</v>
      </c>
      <c r="D402" s="123" t="s">
        <v>546</v>
      </c>
      <c r="E402" s="123" t="s">
        <v>547</v>
      </c>
      <c r="F402" s="123" t="s">
        <v>547</v>
      </c>
    </row>
    <row r="403" spans="1:6" ht="22.5" x14ac:dyDescent="0.15">
      <c r="A403" s="125">
        <v>299</v>
      </c>
      <c r="B403" s="126" t="s">
        <v>548</v>
      </c>
      <c r="C403" s="126" t="s">
        <v>526</v>
      </c>
      <c r="D403" s="126" t="s">
        <v>541</v>
      </c>
      <c r="E403" s="126"/>
      <c r="F403" s="126" t="s">
        <v>542</v>
      </c>
    </row>
    <row r="404" spans="1:6" ht="33.75" x14ac:dyDescent="0.15">
      <c r="A404" s="122">
        <v>300</v>
      </c>
      <c r="B404" s="123" t="s">
        <v>117</v>
      </c>
      <c r="C404" s="123" t="s">
        <v>523</v>
      </c>
      <c r="D404" s="123" t="s">
        <v>499</v>
      </c>
      <c r="E404" s="123" t="s">
        <v>549</v>
      </c>
      <c r="F404" s="123" t="s">
        <v>550</v>
      </c>
    </row>
    <row r="405" spans="1:6" ht="33.75" x14ac:dyDescent="0.15">
      <c r="A405" s="125">
        <v>304</v>
      </c>
      <c r="B405" s="126" t="s">
        <v>551</v>
      </c>
      <c r="C405" s="126" t="s">
        <v>520</v>
      </c>
      <c r="D405" s="126" t="s">
        <v>552</v>
      </c>
      <c r="E405" s="126" t="s">
        <v>553</v>
      </c>
      <c r="F405" s="126" t="s">
        <v>554</v>
      </c>
    </row>
    <row r="406" spans="1:6" ht="33.75" x14ac:dyDescent="0.15">
      <c r="A406" s="125" t="s">
        <v>555</v>
      </c>
      <c r="B406" s="126" t="s">
        <v>556</v>
      </c>
      <c r="C406" s="126" t="s">
        <v>492</v>
      </c>
      <c r="D406" s="126" t="s">
        <v>557</v>
      </c>
      <c r="E406" s="126" t="s">
        <v>558</v>
      </c>
      <c r="F406" s="126" t="s">
        <v>559</v>
      </c>
    </row>
    <row r="407" spans="1:6" ht="45" x14ac:dyDescent="0.15">
      <c r="A407" s="122">
        <v>311</v>
      </c>
      <c r="B407" s="123" t="s">
        <v>560</v>
      </c>
      <c r="C407" s="123" t="s">
        <v>520</v>
      </c>
      <c r="D407" s="123" t="s">
        <v>561</v>
      </c>
      <c r="E407" s="123" t="s">
        <v>562</v>
      </c>
      <c r="F407" s="123" t="s">
        <v>563</v>
      </c>
    </row>
    <row r="408" spans="1:6" ht="22.5" x14ac:dyDescent="0.15">
      <c r="A408" s="125">
        <v>312</v>
      </c>
      <c r="B408" s="126" t="s">
        <v>564</v>
      </c>
      <c r="C408" s="126" t="s">
        <v>565</v>
      </c>
      <c r="D408" s="126" t="s">
        <v>486</v>
      </c>
      <c r="E408" s="126" t="s">
        <v>566</v>
      </c>
      <c r="F408" s="126" t="s">
        <v>566</v>
      </c>
    </row>
    <row r="409" spans="1:6" ht="90" x14ac:dyDescent="0.15">
      <c r="A409" s="122">
        <v>313</v>
      </c>
      <c r="B409" s="123" t="s">
        <v>567</v>
      </c>
      <c r="C409" s="123" t="s">
        <v>568</v>
      </c>
      <c r="D409" s="123" t="s">
        <v>569</v>
      </c>
      <c r="E409" s="126" t="s">
        <v>570</v>
      </c>
      <c r="F409" s="123" t="s">
        <v>571</v>
      </c>
    </row>
    <row r="410" spans="1:6" ht="33.75" x14ac:dyDescent="0.15">
      <c r="A410" s="125">
        <v>315</v>
      </c>
      <c r="B410" s="126" t="s">
        <v>572</v>
      </c>
      <c r="C410" s="126" t="s">
        <v>573</v>
      </c>
      <c r="D410" s="126" t="s">
        <v>574</v>
      </c>
      <c r="E410" s="126"/>
      <c r="F410" s="126" t="s">
        <v>542</v>
      </c>
    </row>
    <row r="411" spans="1:6" ht="22.5" x14ac:dyDescent="0.15">
      <c r="A411" s="122">
        <v>316</v>
      </c>
      <c r="B411" s="123" t="s">
        <v>572</v>
      </c>
      <c r="C411" s="123" t="s">
        <v>526</v>
      </c>
      <c r="D411" s="123" t="s">
        <v>541</v>
      </c>
      <c r="E411" s="123"/>
      <c r="F411" s="123" t="s">
        <v>542</v>
      </c>
    </row>
    <row r="412" spans="1:6" ht="22.5" x14ac:dyDescent="0.15">
      <c r="A412" s="125">
        <v>319</v>
      </c>
      <c r="B412" s="126" t="s">
        <v>122</v>
      </c>
      <c r="C412" s="126" t="s">
        <v>498</v>
      </c>
      <c r="D412" s="126" t="s">
        <v>499</v>
      </c>
      <c r="E412" s="126" t="s">
        <v>505</v>
      </c>
      <c r="F412" s="126" t="s">
        <v>505</v>
      </c>
    </row>
    <row r="413" spans="1:6" ht="78.75" x14ac:dyDescent="0.15">
      <c r="A413" s="122">
        <v>322</v>
      </c>
      <c r="B413" s="123" t="s">
        <v>124</v>
      </c>
      <c r="C413" s="123" t="s">
        <v>526</v>
      </c>
      <c r="D413" s="123" t="s">
        <v>495</v>
      </c>
      <c r="E413" s="126" t="s">
        <v>575</v>
      </c>
      <c r="F413" s="126" t="s">
        <v>517</v>
      </c>
    </row>
    <row r="414" spans="1:6" ht="45" x14ac:dyDescent="0.15">
      <c r="A414" s="125">
        <v>323</v>
      </c>
      <c r="B414" s="126" t="s">
        <v>576</v>
      </c>
      <c r="C414" s="126" t="s">
        <v>565</v>
      </c>
      <c r="D414" s="126" t="s">
        <v>577</v>
      </c>
      <c r="E414" s="126" t="s">
        <v>578</v>
      </c>
      <c r="F414" s="126" t="s">
        <v>579</v>
      </c>
    </row>
    <row r="415" spans="1:6" ht="22.5" x14ac:dyDescent="0.15">
      <c r="A415" s="122">
        <v>330</v>
      </c>
      <c r="B415" s="123" t="s">
        <v>133</v>
      </c>
      <c r="C415" s="123" t="s">
        <v>523</v>
      </c>
      <c r="D415" s="123" t="s">
        <v>580</v>
      </c>
      <c r="E415" s="123" t="s">
        <v>581</v>
      </c>
      <c r="F415" s="123" t="s">
        <v>581</v>
      </c>
    </row>
    <row r="416" spans="1:6" ht="33.75" x14ac:dyDescent="0.15">
      <c r="A416" s="125">
        <v>331</v>
      </c>
      <c r="B416" s="126" t="s">
        <v>582</v>
      </c>
      <c r="C416" s="126" t="s">
        <v>573</v>
      </c>
      <c r="D416" s="126" t="s">
        <v>583</v>
      </c>
      <c r="E416" s="126" t="s">
        <v>584</v>
      </c>
      <c r="F416" s="126" t="s">
        <v>585</v>
      </c>
    </row>
    <row r="417" spans="1:6" ht="45" x14ac:dyDescent="0.15">
      <c r="A417" s="125">
        <v>332</v>
      </c>
      <c r="B417" s="126" t="s">
        <v>582</v>
      </c>
      <c r="C417" s="126" t="s">
        <v>586</v>
      </c>
      <c r="D417" s="126" t="s">
        <v>587</v>
      </c>
      <c r="E417" s="126" t="s">
        <v>588</v>
      </c>
      <c r="F417" s="126" t="s">
        <v>589</v>
      </c>
    </row>
    <row r="418" spans="1:6" ht="33.75" x14ac:dyDescent="0.15">
      <c r="A418" s="122" t="s">
        <v>590</v>
      </c>
      <c r="B418" s="123" t="s">
        <v>591</v>
      </c>
      <c r="C418" s="123" t="s">
        <v>492</v>
      </c>
      <c r="D418" s="123" t="s">
        <v>557</v>
      </c>
      <c r="E418" s="123" t="s">
        <v>558</v>
      </c>
      <c r="F418" s="123" t="s">
        <v>559</v>
      </c>
    </row>
    <row r="419" spans="1:6" ht="22.5" x14ac:dyDescent="0.15">
      <c r="A419" s="125" t="s">
        <v>592</v>
      </c>
      <c r="B419" s="126" t="s">
        <v>137</v>
      </c>
      <c r="C419" s="126" t="s">
        <v>593</v>
      </c>
      <c r="D419" s="126" t="s">
        <v>499</v>
      </c>
      <c r="E419" s="126" t="s">
        <v>594</v>
      </c>
      <c r="F419" s="126" t="s">
        <v>594</v>
      </c>
    </row>
    <row r="420" spans="1:6" ht="22.5" x14ac:dyDescent="0.15">
      <c r="A420" s="122">
        <v>338</v>
      </c>
      <c r="B420" s="123" t="s">
        <v>595</v>
      </c>
      <c r="C420" s="123" t="s">
        <v>520</v>
      </c>
      <c r="D420" s="123" t="s">
        <v>486</v>
      </c>
      <c r="E420" s="126" t="s">
        <v>596</v>
      </c>
      <c r="F420" s="126" t="s">
        <v>596</v>
      </c>
    </row>
    <row r="421" spans="1:6" ht="33.75" x14ac:dyDescent="0.15">
      <c r="A421" s="125">
        <v>341</v>
      </c>
      <c r="B421" s="126" t="s">
        <v>148</v>
      </c>
      <c r="C421" s="126" t="s">
        <v>498</v>
      </c>
      <c r="D421" s="126" t="s">
        <v>486</v>
      </c>
      <c r="E421" s="126" t="s">
        <v>597</v>
      </c>
      <c r="F421" s="126" t="s">
        <v>597</v>
      </c>
    </row>
    <row r="422" spans="1:6" ht="22.5" x14ac:dyDescent="0.15">
      <c r="A422" s="122">
        <v>342</v>
      </c>
      <c r="B422" s="123" t="s">
        <v>598</v>
      </c>
      <c r="C422" s="123" t="s">
        <v>526</v>
      </c>
      <c r="D422" s="123" t="s">
        <v>599</v>
      </c>
      <c r="E422" s="126" t="s">
        <v>547</v>
      </c>
      <c r="F422" s="123" t="s">
        <v>547</v>
      </c>
    </row>
    <row r="423" spans="1:6" ht="45" x14ac:dyDescent="0.15">
      <c r="A423" s="125">
        <v>346</v>
      </c>
      <c r="B423" s="126" t="s">
        <v>600</v>
      </c>
      <c r="C423" s="126" t="s">
        <v>520</v>
      </c>
      <c r="D423" s="126" t="s">
        <v>561</v>
      </c>
      <c r="E423" s="126" t="s">
        <v>601</v>
      </c>
      <c r="F423" s="126" t="s">
        <v>563</v>
      </c>
    </row>
    <row r="424" spans="1:6" ht="45" x14ac:dyDescent="0.15">
      <c r="A424" s="122" t="s">
        <v>602</v>
      </c>
      <c r="B424" s="123" t="s">
        <v>152</v>
      </c>
      <c r="C424" s="123" t="s">
        <v>526</v>
      </c>
      <c r="D424" s="126" t="s">
        <v>495</v>
      </c>
      <c r="E424" s="126" t="s">
        <v>603</v>
      </c>
      <c r="F424" s="126" t="s">
        <v>603</v>
      </c>
    </row>
    <row r="425" spans="1:6" ht="45" x14ac:dyDescent="0.15">
      <c r="A425" s="125">
        <v>354</v>
      </c>
      <c r="B425" s="126" t="s">
        <v>604</v>
      </c>
      <c r="C425" s="126" t="s">
        <v>573</v>
      </c>
      <c r="D425" s="126" t="s">
        <v>605</v>
      </c>
      <c r="E425" s="126" t="s">
        <v>606</v>
      </c>
      <c r="F425" s="126" t="s">
        <v>606</v>
      </c>
    </row>
    <row r="426" spans="1:6" ht="22.5" x14ac:dyDescent="0.15">
      <c r="A426" s="122">
        <v>361</v>
      </c>
      <c r="B426" s="123" t="s">
        <v>607</v>
      </c>
      <c r="C426" s="123" t="s">
        <v>565</v>
      </c>
      <c r="D426" s="123" t="s">
        <v>486</v>
      </c>
      <c r="E426" s="123" t="s">
        <v>566</v>
      </c>
      <c r="F426" s="123" t="s">
        <v>566</v>
      </c>
    </row>
    <row r="427" spans="1:6" ht="22.5" x14ac:dyDescent="0.15">
      <c r="A427" s="125">
        <v>362</v>
      </c>
      <c r="B427" s="126" t="s">
        <v>608</v>
      </c>
      <c r="C427" s="126" t="s">
        <v>492</v>
      </c>
      <c r="D427" s="126" t="s">
        <v>486</v>
      </c>
      <c r="E427" s="126" t="s">
        <v>531</v>
      </c>
      <c r="F427" s="126" t="s">
        <v>531</v>
      </c>
    </row>
    <row r="428" spans="1:6" ht="45" x14ac:dyDescent="0.15">
      <c r="A428" s="122">
        <v>363</v>
      </c>
      <c r="B428" s="123" t="s">
        <v>189</v>
      </c>
      <c r="C428" s="123" t="s">
        <v>526</v>
      </c>
      <c r="D428" s="123" t="s">
        <v>609</v>
      </c>
      <c r="E428" s="126" t="s">
        <v>610</v>
      </c>
      <c r="F428" s="126" t="s">
        <v>610</v>
      </c>
    </row>
    <row r="429" spans="1:6" ht="78.75" x14ac:dyDescent="0.15">
      <c r="A429" s="125" t="s">
        <v>611</v>
      </c>
      <c r="B429" s="126" t="s">
        <v>160</v>
      </c>
      <c r="C429" s="126" t="s">
        <v>526</v>
      </c>
      <c r="D429" s="126" t="s">
        <v>495</v>
      </c>
      <c r="E429" s="126" t="s">
        <v>612</v>
      </c>
      <c r="F429" s="126" t="s">
        <v>517</v>
      </c>
    </row>
    <row r="430" spans="1:6" ht="22.5" x14ac:dyDescent="0.15">
      <c r="A430" s="122">
        <v>365</v>
      </c>
      <c r="B430" s="123" t="s">
        <v>613</v>
      </c>
      <c r="C430" s="123" t="s">
        <v>565</v>
      </c>
      <c r="D430" s="123" t="s">
        <v>614</v>
      </c>
      <c r="E430" s="126" t="s">
        <v>615</v>
      </c>
      <c r="F430" s="126" t="s">
        <v>615</v>
      </c>
    </row>
    <row r="431" spans="1:6" ht="22.5" x14ac:dyDescent="0.15">
      <c r="A431" s="125">
        <v>367</v>
      </c>
      <c r="B431" s="126" t="s">
        <v>193</v>
      </c>
      <c r="C431" s="126" t="s">
        <v>498</v>
      </c>
      <c r="D431" s="126" t="s">
        <v>499</v>
      </c>
      <c r="E431" s="126" t="s">
        <v>505</v>
      </c>
      <c r="F431" s="126" t="s">
        <v>505</v>
      </c>
    </row>
    <row r="432" spans="1:6" ht="56.25" x14ac:dyDescent="0.15">
      <c r="A432" s="122">
        <v>368</v>
      </c>
      <c r="B432" s="123" t="s">
        <v>616</v>
      </c>
      <c r="C432" s="123" t="s">
        <v>520</v>
      </c>
      <c r="D432" s="123" t="s">
        <v>617</v>
      </c>
      <c r="E432" s="126" t="s">
        <v>618</v>
      </c>
      <c r="F432" s="126" t="s">
        <v>619</v>
      </c>
    </row>
    <row r="433" spans="1:6" ht="22.5" x14ac:dyDescent="0.15">
      <c r="A433" s="125">
        <v>369</v>
      </c>
      <c r="B433" s="126" t="s">
        <v>620</v>
      </c>
      <c r="C433" s="126" t="s">
        <v>565</v>
      </c>
      <c r="D433" s="126" t="s">
        <v>546</v>
      </c>
      <c r="E433" s="126" t="s">
        <v>547</v>
      </c>
      <c r="F433" s="126" t="s">
        <v>547</v>
      </c>
    </row>
    <row r="434" spans="1:6" ht="45" x14ac:dyDescent="0.15">
      <c r="A434" s="125">
        <v>373</v>
      </c>
      <c r="B434" s="126" t="s">
        <v>621</v>
      </c>
      <c r="C434" s="126" t="s">
        <v>523</v>
      </c>
      <c r="D434" s="126" t="s">
        <v>622</v>
      </c>
      <c r="E434" s="126" t="s">
        <v>623</v>
      </c>
      <c r="F434" s="126" t="s">
        <v>624</v>
      </c>
    </row>
    <row r="435" spans="1:6" ht="22.5" x14ac:dyDescent="0.15">
      <c r="A435" s="125">
        <v>379</v>
      </c>
      <c r="B435" s="126" t="s">
        <v>625</v>
      </c>
      <c r="C435" s="126" t="s">
        <v>526</v>
      </c>
      <c r="D435" s="126" t="s">
        <v>626</v>
      </c>
      <c r="E435" s="126"/>
      <c r="F435" s="126" t="s">
        <v>627</v>
      </c>
    </row>
    <row r="436" spans="1:6" ht="56.25" x14ac:dyDescent="0.15">
      <c r="A436" s="125" t="s">
        <v>628</v>
      </c>
      <c r="B436" s="126" t="s">
        <v>141</v>
      </c>
      <c r="C436" s="126" t="s">
        <v>593</v>
      </c>
      <c r="D436" s="126" t="s">
        <v>495</v>
      </c>
      <c r="E436" s="126" t="s">
        <v>629</v>
      </c>
      <c r="F436" s="126" t="s">
        <v>629</v>
      </c>
    </row>
    <row r="437" spans="1:6" ht="78.75" x14ac:dyDescent="0.15">
      <c r="A437" s="125" t="s">
        <v>630</v>
      </c>
      <c r="B437" s="126" t="s">
        <v>169</v>
      </c>
      <c r="C437" s="126" t="s">
        <v>526</v>
      </c>
      <c r="D437" s="126" t="s">
        <v>499</v>
      </c>
      <c r="E437" s="126" t="s">
        <v>631</v>
      </c>
      <c r="F437" s="126" t="s">
        <v>603</v>
      </c>
    </row>
    <row r="438" spans="1:6" ht="56.25" x14ac:dyDescent="0.15">
      <c r="A438" s="125">
        <v>383</v>
      </c>
      <c r="B438" s="126" t="s">
        <v>632</v>
      </c>
      <c r="C438" s="126" t="s">
        <v>586</v>
      </c>
      <c r="D438" s="126" t="s">
        <v>495</v>
      </c>
      <c r="E438" s="126" t="s">
        <v>633</v>
      </c>
      <c r="F438" s="126" t="s">
        <v>634</v>
      </c>
    </row>
    <row r="439" spans="1:6" ht="78.75" x14ac:dyDescent="0.15">
      <c r="A439" s="125">
        <v>392</v>
      </c>
      <c r="B439" s="126" t="s">
        <v>200</v>
      </c>
      <c r="C439" s="126" t="s">
        <v>485</v>
      </c>
      <c r="D439" s="126" t="s">
        <v>495</v>
      </c>
      <c r="E439" s="126" t="s">
        <v>635</v>
      </c>
      <c r="F439" s="126" t="s">
        <v>636</v>
      </c>
    </row>
    <row r="440" spans="1:6" ht="22.5" x14ac:dyDescent="0.15">
      <c r="A440" s="125">
        <v>393</v>
      </c>
      <c r="B440" s="126" t="s">
        <v>637</v>
      </c>
      <c r="C440" s="126" t="s">
        <v>526</v>
      </c>
      <c r="D440" s="126" t="s">
        <v>599</v>
      </c>
      <c r="E440" s="126" t="s">
        <v>547</v>
      </c>
      <c r="F440" s="126" t="s">
        <v>547</v>
      </c>
    </row>
    <row r="441" spans="1:6" ht="22.5" x14ac:dyDescent="0.15">
      <c r="A441" s="125">
        <v>396</v>
      </c>
      <c r="B441" s="126" t="s">
        <v>638</v>
      </c>
      <c r="C441" s="126" t="s">
        <v>565</v>
      </c>
      <c r="D441" s="126" t="s">
        <v>639</v>
      </c>
      <c r="E441" s="126" t="s">
        <v>640</v>
      </c>
      <c r="F441" s="126" t="s">
        <v>640</v>
      </c>
    </row>
    <row r="442" spans="1:6" ht="101.25" x14ac:dyDescent="0.15">
      <c r="A442" s="125" t="s">
        <v>641</v>
      </c>
      <c r="B442" s="126" t="s">
        <v>179</v>
      </c>
      <c r="C442" s="126" t="s">
        <v>526</v>
      </c>
      <c r="D442" s="126" t="s">
        <v>499</v>
      </c>
      <c r="E442" s="126" t="s">
        <v>642</v>
      </c>
      <c r="F442" s="126" t="s">
        <v>603</v>
      </c>
    </row>
    <row r="443" spans="1:6" ht="45" x14ac:dyDescent="0.15">
      <c r="A443" s="125">
        <v>405</v>
      </c>
      <c r="B443" s="128">
        <v>38393</v>
      </c>
      <c r="C443" s="126" t="s">
        <v>526</v>
      </c>
      <c r="D443" s="126" t="s">
        <v>486</v>
      </c>
      <c r="E443" s="126" t="s">
        <v>643</v>
      </c>
      <c r="F443" s="126" t="s">
        <v>643</v>
      </c>
    </row>
    <row r="444" spans="1:6" ht="22.5" x14ac:dyDescent="0.15">
      <c r="A444" s="122">
        <v>410</v>
      </c>
      <c r="B444" s="129">
        <v>38454</v>
      </c>
      <c r="C444" s="130" t="s">
        <v>526</v>
      </c>
      <c r="D444" s="130" t="s">
        <v>599</v>
      </c>
      <c r="E444" s="130" t="s">
        <v>547</v>
      </c>
      <c r="F444" s="130" t="s">
        <v>547</v>
      </c>
    </row>
    <row r="445" spans="1:6" ht="45" x14ac:dyDescent="0.15">
      <c r="A445" s="125">
        <v>412</v>
      </c>
      <c r="B445" s="128">
        <v>38470</v>
      </c>
      <c r="C445" s="126" t="s">
        <v>520</v>
      </c>
      <c r="D445" s="126" t="s">
        <v>644</v>
      </c>
      <c r="E445" s="126" t="s">
        <v>645</v>
      </c>
      <c r="F445" s="126" t="s">
        <v>645</v>
      </c>
    </row>
    <row r="446" spans="1:6" ht="22.5" x14ac:dyDescent="0.15">
      <c r="A446" s="125">
        <v>414</v>
      </c>
      <c r="B446" s="128">
        <v>38498</v>
      </c>
      <c r="C446" s="126" t="s">
        <v>565</v>
      </c>
      <c r="D446" s="126" t="s">
        <v>646</v>
      </c>
      <c r="E446" s="126" t="s">
        <v>647</v>
      </c>
      <c r="F446" s="126" t="s">
        <v>647</v>
      </c>
    </row>
    <row r="447" spans="1:6" ht="22.5" x14ac:dyDescent="0.15">
      <c r="A447" s="125">
        <v>420</v>
      </c>
      <c r="B447" s="128">
        <v>38526</v>
      </c>
      <c r="C447" s="126" t="s">
        <v>498</v>
      </c>
      <c r="D447" s="126" t="s">
        <v>486</v>
      </c>
      <c r="E447" s="126" t="s">
        <v>505</v>
      </c>
      <c r="F447" s="126" t="s">
        <v>505</v>
      </c>
    </row>
    <row r="448" spans="1:6" ht="33.75" x14ac:dyDescent="0.15">
      <c r="A448" s="125">
        <v>424</v>
      </c>
      <c r="B448" s="128">
        <v>38553</v>
      </c>
      <c r="C448" s="128" t="s">
        <v>492</v>
      </c>
      <c r="D448" s="123" t="s">
        <v>557</v>
      </c>
      <c r="E448" s="123" t="s">
        <v>558</v>
      </c>
      <c r="F448" s="123" t="s">
        <v>559</v>
      </c>
    </row>
    <row r="449" spans="1:6" ht="22.5" x14ac:dyDescent="0.15">
      <c r="A449" s="125" t="s">
        <v>648</v>
      </c>
      <c r="B449" s="128">
        <v>38559</v>
      </c>
      <c r="C449" s="126" t="s">
        <v>593</v>
      </c>
      <c r="D449" s="126" t="s">
        <v>499</v>
      </c>
      <c r="E449" s="126" t="s">
        <v>649</v>
      </c>
      <c r="F449" s="126" t="s">
        <v>649</v>
      </c>
    </row>
    <row r="450" spans="1:6" ht="33.75" x14ac:dyDescent="0.15">
      <c r="A450" s="125">
        <v>430</v>
      </c>
      <c r="B450" s="128">
        <v>38576</v>
      </c>
      <c r="C450" s="128" t="s">
        <v>492</v>
      </c>
      <c r="D450" s="126" t="s">
        <v>650</v>
      </c>
      <c r="E450" s="126" t="s">
        <v>651</v>
      </c>
      <c r="F450" s="126" t="s">
        <v>559</v>
      </c>
    </row>
    <row r="451" spans="1:6" ht="45" x14ac:dyDescent="0.15">
      <c r="A451" s="125">
        <v>436</v>
      </c>
      <c r="B451" s="128">
        <v>38638</v>
      </c>
      <c r="C451" s="126" t="s">
        <v>565</v>
      </c>
      <c r="D451" s="126" t="s">
        <v>577</v>
      </c>
      <c r="E451" s="126" t="s">
        <v>578</v>
      </c>
      <c r="F451" s="126" t="s">
        <v>579</v>
      </c>
    </row>
    <row r="452" spans="1:6" ht="78.75" x14ac:dyDescent="0.15">
      <c r="A452" s="125" t="s">
        <v>652</v>
      </c>
      <c r="B452" s="128">
        <v>38649</v>
      </c>
      <c r="C452" s="126" t="s">
        <v>526</v>
      </c>
      <c r="D452" s="126" t="s">
        <v>499</v>
      </c>
      <c r="E452" s="126" t="s">
        <v>653</v>
      </c>
      <c r="F452" s="126" t="s">
        <v>603</v>
      </c>
    </row>
    <row r="453" spans="1:6" ht="22.5" x14ac:dyDescent="0.15">
      <c r="A453" s="125">
        <v>441</v>
      </c>
      <c r="B453" s="128">
        <v>38673</v>
      </c>
      <c r="C453" s="126" t="s">
        <v>565</v>
      </c>
      <c r="D453" s="130" t="s">
        <v>599</v>
      </c>
      <c r="E453" s="130" t="s">
        <v>547</v>
      </c>
      <c r="F453" s="130" t="s">
        <v>547</v>
      </c>
    </row>
    <row r="454" spans="1:6" ht="22.5" x14ac:dyDescent="0.15">
      <c r="A454" s="125">
        <v>442</v>
      </c>
      <c r="B454" s="128">
        <v>38677</v>
      </c>
      <c r="C454" s="126" t="s">
        <v>520</v>
      </c>
      <c r="D454" s="126" t="s">
        <v>654</v>
      </c>
      <c r="E454" s="126" t="s">
        <v>655</v>
      </c>
      <c r="F454" s="126" t="s">
        <v>655</v>
      </c>
    </row>
    <row r="455" spans="1:6" ht="360" x14ac:dyDescent="0.15">
      <c r="A455" s="125">
        <v>449</v>
      </c>
      <c r="B455" s="128">
        <v>38716</v>
      </c>
      <c r="C455" s="126" t="s">
        <v>485</v>
      </c>
      <c r="D455" s="126" t="s">
        <v>495</v>
      </c>
      <c r="E455" s="131" t="s">
        <v>656</v>
      </c>
      <c r="F455" s="126" t="s">
        <v>657</v>
      </c>
    </row>
    <row r="456" spans="1:6" ht="45" x14ac:dyDescent="0.15">
      <c r="A456" s="125" t="s">
        <v>658</v>
      </c>
      <c r="B456" s="128">
        <v>38734</v>
      </c>
      <c r="C456" s="126" t="s">
        <v>520</v>
      </c>
      <c r="D456" s="126" t="s">
        <v>561</v>
      </c>
      <c r="E456" s="126" t="s">
        <v>601</v>
      </c>
      <c r="F456" s="126" t="s">
        <v>563</v>
      </c>
    </row>
    <row r="457" spans="1:6" ht="22.5" x14ac:dyDescent="0.15">
      <c r="A457" s="125">
        <v>455</v>
      </c>
      <c r="B457" s="128">
        <v>38769</v>
      </c>
      <c r="C457" s="126" t="s">
        <v>659</v>
      </c>
      <c r="D457" s="126" t="s">
        <v>660</v>
      </c>
      <c r="E457" s="126" t="s">
        <v>661</v>
      </c>
      <c r="F457" s="126" t="s">
        <v>661</v>
      </c>
    </row>
    <row r="458" spans="1:6" ht="22.5" x14ac:dyDescent="0.15">
      <c r="A458" s="125">
        <v>458</v>
      </c>
      <c r="B458" s="128">
        <v>38792</v>
      </c>
      <c r="C458" s="130" t="s">
        <v>662</v>
      </c>
      <c r="D458" s="126" t="s">
        <v>599</v>
      </c>
      <c r="E458" s="130" t="s">
        <v>547</v>
      </c>
      <c r="F458" s="130" t="s">
        <v>547</v>
      </c>
    </row>
    <row r="459" spans="1:6" ht="22.5" x14ac:dyDescent="0.15">
      <c r="A459" s="125">
        <v>460</v>
      </c>
      <c r="B459" s="128">
        <v>38812</v>
      </c>
      <c r="C459" s="126" t="s">
        <v>498</v>
      </c>
      <c r="D459" s="126" t="s">
        <v>499</v>
      </c>
      <c r="E459" s="126" t="s">
        <v>594</v>
      </c>
      <c r="F459" s="126" t="s">
        <v>594</v>
      </c>
    </row>
    <row r="460" spans="1:6" ht="123.75" x14ac:dyDescent="0.15">
      <c r="A460" s="125">
        <v>462</v>
      </c>
      <c r="B460" s="128">
        <v>38818</v>
      </c>
      <c r="C460" s="126" t="s">
        <v>520</v>
      </c>
      <c r="D460" s="126" t="s">
        <v>663</v>
      </c>
      <c r="E460" s="126" t="s">
        <v>664</v>
      </c>
      <c r="F460" s="126" t="s">
        <v>665</v>
      </c>
    </row>
    <row r="461" spans="1:6" ht="22.5" x14ac:dyDescent="0.15">
      <c r="A461" s="125">
        <v>471</v>
      </c>
      <c r="B461" s="128">
        <v>38960</v>
      </c>
      <c r="C461" s="126" t="s">
        <v>520</v>
      </c>
      <c r="D461" s="126" t="s">
        <v>666</v>
      </c>
      <c r="E461" s="126" t="s">
        <v>667</v>
      </c>
      <c r="F461" s="126" t="s">
        <v>667</v>
      </c>
    </row>
    <row r="462" spans="1:6" ht="22.5" x14ac:dyDescent="0.15">
      <c r="A462" s="125">
        <v>472</v>
      </c>
      <c r="B462" s="128">
        <v>38973</v>
      </c>
      <c r="C462" s="126" t="s">
        <v>593</v>
      </c>
      <c r="D462" s="123" t="s">
        <v>546</v>
      </c>
      <c r="E462" s="123" t="s">
        <v>547</v>
      </c>
      <c r="F462" s="123" t="s">
        <v>547</v>
      </c>
    </row>
    <row r="463" spans="1:6" x14ac:dyDescent="0.15">
      <c r="A463" s="125">
        <v>473</v>
      </c>
      <c r="B463" s="128">
        <v>38986</v>
      </c>
      <c r="C463" s="126" t="s">
        <v>520</v>
      </c>
      <c r="D463" s="126" t="s">
        <v>668</v>
      </c>
      <c r="E463" s="126" t="s">
        <v>669</v>
      </c>
      <c r="F463" s="126" t="s">
        <v>669</v>
      </c>
    </row>
    <row r="464" spans="1:6" ht="33.75" x14ac:dyDescent="0.15">
      <c r="A464" s="125">
        <v>486</v>
      </c>
      <c r="B464" s="128" t="s">
        <v>283</v>
      </c>
      <c r="C464" s="126" t="s">
        <v>593</v>
      </c>
      <c r="D464" s="126" t="s">
        <v>499</v>
      </c>
      <c r="E464" s="126" t="s">
        <v>670</v>
      </c>
      <c r="F464" s="126" t="s">
        <v>670</v>
      </c>
    </row>
    <row r="465" spans="1:6" ht="78.75" x14ac:dyDescent="0.15">
      <c r="A465" s="125" t="s">
        <v>671</v>
      </c>
      <c r="B465" s="128" t="s">
        <v>248</v>
      </c>
      <c r="C465" s="126" t="s">
        <v>526</v>
      </c>
      <c r="D465" s="126" t="s">
        <v>499</v>
      </c>
      <c r="E465" s="126" t="s">
        <v>653</v>
      </c>
      <c r="F465" s="126" t="s">
        <v>603</v>
      </c>
    </row>
    <row r="466" spans="1:6" ht="56.25" x14ac:dyDescent="0.15">
      <c r="A466" s="125" t="s">
        <v>672</v>
      </c>
      <c r="B466" s="128" t="s">
        <v>289</v>
      </c>
      <c r="C466" s="126" t="s">
        <v>520</v>
      </c>
      <c r="D466" s="126" t="s">
        <v>617</v>
      </c>
      <c r="E466" s="126" t="s">
        <v>618</v>
      </c>
      <c r="F466" s="126" t="s">
        <v>619</v>
      </c>
    </row>
    <row r="467" spans="1:6" ht="22.5" x14ac:dyDescent="0.15">
      <c r="A467" s="125" t="s">
        <v>673</v>
      </c>
      <c r="B467" s="128" t="s">
        <v>296</v>
      </c>
      <c r="C467" s="126" t="s">
        <v>498</v>
      </c>
      <c r="D467" s="126" t="s">
        <v>499</v>
      </c>
      <c r="E467" s="126" t="s">
        <v>594</v>
      </c>
      <c r="F467" s="126" t="s">
        <v>594</v>
      </c>
    </row>
    <row r="468" spans="1:6" ht="101.25" x14ac:dyDescent="0.15">
      <c r="A468" s="125">
        <v>496</v>
      </c>
      <c r="B468" s="128" t="s">
        <v>325</v>
      </c>
      <c r="C468" s="126" t="s">
        <v>520</v>
      </c>
      <c r="D468" s="126" t="s">
        <v>674</v>
      </c>
      <c r="E468" s="126" t="s">
        <v>675</v>
      </c>
      <c r="F468" s="126" t="s">
        <v>676</v>
      </c>
    </row>
    <row r="469" spans="1:6" ht="45" x14ac:dyDescent="0.15">
      <c r="A469" s="125" t="s">
        <v>677</v>
      </c>
      <c r="B469" s="128" t="s">
        <v>678</v>
      </c>
      <c r="C469" s="126" t="s">
        <v>520</v>
      </c>
      <c r="D469" s="126" t="s">
        <v>679</v>
      </c>
      <c r="E469" s="126" t="s">
        <v>562</v>
      </c>
      <c r="F469" s="126" t="s">
        <v>563</v>
      </c>
    </row>
    <row r="470" spans="1:6" ht="45" x14ac:dyDescent="0.15">
      <c r="A470" s="125">
        <v>501</v>
      </c>
      <c r="B470" s="128" t="s">
        <v>329</v>
      </c>
      <c r="C470" s="126" t="s">
        <v>485</v>
      </c>
      <c r="D470" s="126" t="s">
        <v>495</v>
      </c>
      <c r="E470" s="126" t="s">
        <v>680</v>
      </c>
      <c r="F470" s="126" t="s">
        <v>657</v>
      </c>
    </row>
    <row r="471" spans="1:6" ht="56.25" x14ac:dyDescent="0.15">
      <c r="A471" s="125" t="s">
        <v>681</v>
      </c>
      <c r="B471" s="128" t="s">
        <v>678</v>
      </c>
      <c r="C471" s="126" t="s">
        <v>520</v>
      </c>
      <c r="D471" s="126" t="s">
        <v>617</v>
      </c>
      <c r="E471" s="126" t="s">
        <v>618</v>
      </c>
      <c r="F471" s="126" t="s">
        <v>619</v>
      </c>
    </row>
    <row r="472" spans="1:6" ht="22.5" x14ac:dyDescent="0.15">
      <c r="A472" s="125">
        <v>510</v>
      </c>
      <c r="B472" s="128" t="s">
        <v>333</v>
      </c>
      <c r="C472" s="126" t="s">
        <v>498</v>
      </c>
      <c r="D472" s="126" t="s">
        <v>499</v>
      </c>
      <c r="E472" s="126" t="s">
        <v>505</v>
      </c>
      <c r="F472" s="126" t="s">
        <v>505</v>
      </c>
    </row>
    <row r="473" spans="1:6" ht="45" x14ac:dyDescent="0.15">
      <c r="A473" s="125">
        <v>511</v>
      </c>
      <c r="B473" s="128" t="s">
        <v>339</v>
      </c>
      <c r="C473" s="126" t="s">
        <v>565</v>
      </c>
      <c r="D473" s="126" t="s">
        <v>577</v>
      </c>
      <c r="E473" s="126" t="s">
        <v>578</v>
      </c>
      <c r="F473" s="126" t="s">
        <v>579</v>
      </c>
    </row>
    <row r="474" spans="1:6" ht="22.5" x14ac:dyDescent="0.15">
      <c r="A474" s="125">
        <v>514</v>
      </c>
      <c r="B474" s="128" t="s">
        <v>341</v>
      </c>
      <c r="C474" s="126" t="s">
        <v>565</v>
      </c>
      <c r="D474" s="126" t="s">
        <v>682</v>
      </c>
      <c r="E474" s="126"/>
      <c r="F474" s="126" t="s">
        <v>258</v>
      </c>
    </row>
    <row r="475" spans="1:6" ht="22.5" x14ac:dyDescent="0.15">
      <c r="A475" s="125" t="s">
        <v>683</v>
      </c>
      <c r="B475" s="128" t="s">
        <v>305</v>
      </c>
      <c r="C475" s="126" t="s">
        <v>498</v>
      </c>
      <c r="D475" s="126" t="s">
        <v>499</v>
      </c>
      <c r="E475" s="126" t="s">
        <v>649</v>
      </c>
      <c r="F475" s="126" t="s">
        <v>649</v>
      </c>
    </row>
    <row r="476" spans="1:6" ht="22.5" x14ac:dyDescent="0.15">
      <c r="A476" s="125">
        <v>519</v>
      </c>
      <c r="B476" s="128" t="s">
        <v>346</v>
      </c>
      <c r="C476" s="126" t="s">
        <v>520</v>
      </c>
      <c r="D476" s="126" t="s">
        <v>646</v>
      </c>
      <c r="E476" s="126" t="s">
        <v>647</v>
      </c>
      <c r="F476" s="126" t="s">
        <v>647</v>
      </c>
    </row>
    <row r="477" spans="1:6" ht="33.75" x14ac:dyDescent="0.15">
      <c r="A477" s="125">
        <v>523</v>
      </c>
      <c r="B477" s="128" t="s">
        <v>286</v>
      </c>
      <c r="C477" s="126" t="s">
        <v>593</v>
      </c>
      <c r="D477" s="126" t="s">
        <v>499</v>
      </c>
      <c r="E477" s="126" t="s">
        <v>670</v>
      </c>
      <c r="F477" s="126" t="s">
        <v>670</v>
      </c>
    </row>
    <row r="478" spans="1:6" ht="101.25" x14ac:dyDescent="0.15">
      <c r="A478" s="125">
        <v>524</v>
      </c>
      <c r="B478" s="128" t="s">
        <v>349</v>
      </c>
      <c r="C478" s="126" t="s">
        <v>520</v>
      </c>
      <c r="D478" s="126" t="s">
        <v>674</v>
      </c>
      <c r="E478" s="126" t="s">
        <v>675</v>
      </c>
      <c r="F478" s="126" t="s">
        <v>676</v>
      </c>
    </row>
    <row r="479" spans="1:6" ht="22.5" x14ac:dyDescent="0.15">
      <c r="A479" s="125">
        <v>536</v>
      </c>
      <c r="B479" s="128" t="s">
        <v>352</v>
      </c>
      <c r="C479" s="126" t="s">
        <v>565</v>
      </c>
      <c r="D479" s="126" t="s">
        <v>499</v>
      </c>
      <c r="E479" s="126" t="s">
        <v>684</v>
      </c>
      <c r="F479" s="126" t="s">
        <v>649</v>
      </c>
    </row>
    <row r="480" spans="1:6" ht="146.25" x14ac:dyDescent="0.15">
      <c r="A480" s="125">
        <v>554</v>
      </c>
      <c r="B480" s="128" t="s">
        <v>685</v>
      </c>
      <c r="C480" s="126" t="s">
        <v>686</v>
      </c>
      <c r="D480" s="126" t="s">
        <v>687</v>
      </c>
      <c r="E480" s="126" t="s">
        <v>688</v>
      </c>
      <c r="F480" s="126" t="s">
        <v>264</v>
      </c>
    </row>
    <row r="481" spans="1:6" ht="56.25" x14ac:dyDescent="0.15">
      <c r="A481" s="125">
        <v>557</v>
      </c>
      <c r="B481" s="128" t="s">
        <v>359</v>
      </c>
      <c r="C481" s="126" t="s">
        <v>485</v>
      </c>
      <c r="D481" s="126" t="s">
        <v>495</v>
      </c>
      <c r="E481" s="126" t="s">
        <v>689</v>
      </c>
      <c r="F481" s="126" t="s">
        <v>690</v>
      </c>
    </row>
    <row r="482" spans="1:6" ht="22.5" x14ac:dyDescent="0.15">
      <c r="A482" s="125">
        <v>571</v>
      </c>
      <c r="B482" s="128" t="s">
        <v>363</v>
      </c>
      <c r="C482" s="126" t="s">
        <v>520</v>
      </c>
      <c r="D482" s="126" t="s">
        <v>691</v>
      </c>
      <c r="E482" s="126" t="s">
        <v>692</v>
      </c>
      <c r="F482" s="126" t="s">
        <v>692</v>
      </c>
    </row>
    <row r="483" spans="1:6" ht="22.5" x14ac:dyDescent="0.15">
      <c r="A483" s="125">
        <v>582</v>
      </c>
      <c r="B483" s="128" t="s">
        <v>368</v>
      </c>
      <c r="C483" s="126" t="s">
        <v>498</v>
      </c>
      <c r="D483" s="126" t="s">
        <v>499</v>
      </c>
      <c r="E483" s="126" t="s">
        <v>505</v>
      </c>
      <c r="F483" s="126" t="s">
        <v>505</v>
      </c>
    </row>
    <row r="484" spans="1:6" ht="22.5" x14ac:dyDescent="0.15">
      <c r="A484" s="125" t="s">
        <v>693</v>
      </c>
      <c r="B484" s="128" t="s">
        <v>316</v>
      </c>
      <c r="C484" s="126" t="s">
        <v>498</v>
      </c>
      <c r="D484" s="126" t="s">
        <v>499</v>
      </c>
      <c r="E484" s="126" t="s">
        <v>649</v>
      </c>
      <c r="F484" s="126" t="s">
        <v>649</v>
      </c>
    </row>
    <row r="485" spans="1:6" ht="22.5" x14ac:dyDescent="0.15">
      <c r="A485" s="125">
        <v>602</v>
      </c>
      <c r="B485" s="128" t="s">
        <v>370</v>
      </c>
      <c r="C485" s="126" t="s">
        <v>520</v>
      </c>
      <c r="D485" s="126" t="s">
        <v>561</v>
      </c>
      <c r="E485" s="126" t="s">
        <v>694</v>
      </c>
      <c r="F485" s="126" t="s">
        <v>563</v>
      </c>
    </row>
    <row r="486" spans="1:6" ht="22.5" x14ac:dyDescent="0.15">
      <c r="A486" s="125">
        <v>607</v>
      </c>
      <c r="B486" s="128" t="s">
        <v>374</v>
      </c>
      <c r="C486" s="126" t="s">
        <v>565</v>
      </c>
      <c r="D486" s="126" t="s">
        <v>695</v>
      </c>
      <c r="E486" s="126" t="s">
        <v>696</v>
      </c>
      <c r="F486" s="126" t="s">
        <v>696</v>
      </c>
    </row>
    <row r="487" spans="1:6" ht="22.5" x14ac:dyDescent="0.15">
      <c r="A487" s="125">
        <v>612</v>
      </c>
      <c r="B487" s="128" t="s">
        <v>376</v>
      </c>
      <c r="C487" s="126" t="s">
        <v>520</v>
      </c>
      <c r="D487" s="126" t="s">
        <v>697</v>
      </c>
      <c r="E487" s="126" t="s">
        <v>655</v>
      </c>
      <c r="F487" s="126" t="s">
        <v>655</v>
      </c>
    </row>
    <row r="488" spans="1:6" ht="123.75" x14ac:dyDescent="0.15">
      <c r="A488" s="125">
        <v>614</v>
      </c>
      <c r="B488" s="128" t="s">
        <v>379</v>
      </c>
      <c r="C488" s="126" t="s">
        <v>520</v>
      </c>
      <c r="D488" s="126" t="s">
        <v>698</v>
      </c>
      <c r="E488" s="126" t="s">
        <v>699</v>
      </c>
      <c r="F488" s="126" t="s">
        <v>619</v>
      </c>
    </row>
    <row r="489" spans="1:6" ht="33.75" x14ac:dyDescent="0.15">
      <c r="A489" s="125">
        <v>626</v>
      </c>
      <c r="B489" s="128" t="s">
        <v>383</v>
      </c>
      <c r="C489" s="126" t="s">
        <v>492</v>
      </c>
      <c r="D489" s="126" t="s">
        <v>700</v>
      </c>
      <c r="E489" s="126" t="s">
        <v>701</v>
      </c>
      <c r="F489" s="126" t="s">
        <v>559</v>
      </c>
    </row>
    <row r="490" spans="1:6" ht="22.5" x14ac:dyDescent="0.15">
      <c r="A490" s="125">
        <v>628</v>
      </c>
      <c r="B490" s="128" t="s">
        <v>386</v>
      </c>
      <c r="C490" s="126" t="s">
        <v>520</v>
      </c>
      <c r="D490" s="126" t="s">
        <v>702</v>
      </c>
      <c r="E490" s="126" t="s">
        <v>703</v>
      </c>
      <c r="F490" s="126" t="s">
        <v>703</v>
      </c>
    </row>
    <row r="491" spans="1:6" ht="33.75" x14ac:dyDescent="0.15">
      <c r="A491" s="125">
        <v>631</v>
      </c>
      <c r="B491" s="128" t="s">
        <v>389</v>
      </c>
      <c r="C491" s="126" t="s">
        <v>520</v>
      </c>
      <c r="D491" s="126" t="s">
        <v>668</v>
      </c>
      <c r="E491" s="126" t="s">
        <v>704</v>
      </c>
      <c r="F491" s="126" t="s">
        <v>704</v>
      </c>
    </row>
    <row r="492" spans="1:6" ht="22.5" x14ac:dyDescent="0.15">
      <c r="A492" s="125">
        <v>634</v>
      </c>
      <c r="B492" s="128" t="s">
        <v>394</v>
      </c>
      <c r="C492" s="126" t="s">
        <v>565</v>
      </c>
      <c r="D492" s="126" t="s">
        <v>705</v>
      </c>
      <c r="E492" s="126" t="s">
        <v>706</v>
      </c>
      <c r="F492" s="126" t="s">
        <v>258</v>
      </c>
    </row>
    <row r="493" spans="1:6" ht="123.75" x14ac:dyDescent="0.15">
      <c r="A493" s="125">
        <v>657</v>
      </c>
      <c r="B493" s="128" t="s">
        <v>389</v>
      </c>
      <c r="C493" s="126" t="s">
        <v>520</v>
      </c>
      <c r="D493" s="126" t="s">
        <v>698</v>
      </c>
      <c r="E493" s="126" t="s">
        <v>699</v>
      </c>
      <c r="F493" s="126" t="s">
        <v>619</v>
      </c>
    </row>
    <row r="494" spans="1:6" ht="22.5" x14ac:dyDescent="0.15">
      <c r="A494" s="125">
        <v>658</v>
      </c>
      <c r="B494" s="128" t="s">
        <v>750</v>
      </c>
      <c r="C494" s="126" t="s">
        <v>565</v>
      </c>
      <c r="D494" s="126" t="s">
        <v>614</v>
      </c>
      <c r="E494" s="126" t="s">
        <v>615</v>
      </c>
      <c r="F494" s="126" t="s">
        <v>615</v>
      </c>
    </row>
    <row r="495" spans="1:6" x14ac:dyDescent="0.15">
      <c r="A495" s="122"/>
      <c r="B495" s="129"/>
      <c r="C495" s="123"/>
      <c r="D495" s="123"/>
      <c r="E495" s="123"/>
      <c r="F495" s="123"/>
    </row>
    <row r="496" spans="1:6" ht="12.75" x14ac:dyDescent="0.2">
      <c r="A496" s="113" t="s">
        <v>707</v>
      </c>
      <c r="B496" s="132" t="s">
        <v>708</v>
      </c>
      <c r="C496" s="114"/>
      <c r="D496" s="114"/>
      <c r="E496" s="124"/>
      <c r="F496" s="114"/>
    </row>
    <row r="497" spans="1:6" ht="12.75" x14ac:dyDescent="0.2">
      <c r="A497" s="113" t="s">
        <v>709</v>
      </c>
      <c r="B497" s="114" t="s">
        <v>499</v>
      </c>
      <c r="C497" s="114"/>
      <c r="D497" s="114"/>
      <c r="E497" s="123"/>
      <c r="F497" s="114"/>
    </row>
    <row r="498" spans="1:6" ht="12.75" x14ac:dyDescent="0.2">
      <c r="A498" s="113" t="s">
        <v>710</v>
      </c>
      <c r="B498" s="132" t="s">
        <v>486</v>
      </c>
      <c r="C498" s="114"/>
      <c r="D498" s="114"/>
      <c r="E498" s="114"/>
      <c r="F498" s="114"/>
    </row>
    <row r="499" spans="1:6" ht="12.75" x14ac:dyDescent="0.2">
      <c r="A499" s="113" t="s">
        <v>711</v>
      </c>
      <c r="B499" s="114" t="s">
        <v>712</v>
      </c>
      <c r="C499" s="114"/>
      <c r="D499" s="114"/>
      <c r="E499" s="114"/>
      <c r="F499" s="114"/>
    </row>
    <row r="500" spans="1:6" ht="12.75" x14ac:dyDescent="0.2">
      <c r="A500" s="113" t="s">
        <v>713</v>
      </c>
      <c r="B500" s="114" t="s">
        <v>714</v>
      </c>
      <c r="C500" s="114"/>
      <c r="D500" s="114"/>
      <c r="E500" s="114"/>
      <c r="F500" s="114"/>
    </row>
    <row r="501" spans="1:6" ht="12.75" x14ac:dyDescent="0.2">
      <c r="A501" s="113" t="s">
        <v>715</v>
      </c>
      <c r="B501" s="114" t="s">
        <v>716</v>
      </c>
      <c r="C501" s="114"/>
      <c r="D501" s="114"/>
      <c r="E501" s="114"/>
      <c r="F501" s="114"/>
    </row>
    <row r="502" spans="1:6" ht="12.75" x14ac:dyDescent="0.2">
      <c r="A502" s="113" t="s">
        <v>717</v>
      </c>
      <c r="B502" s="114" t="s">
        <v>718</v>
      </c>
      <c r="C502" s="114"/>
      <c r="D502" s="114"/>
      <c r="E502" s="114"/>
      <c r="F502" s="114"/>
    </row>
    <row r="503" spans="1:6" ht="12.75" x14ac:dyDescent="0.2">
      <c r="A503" s="113" t="s">
        <v>719</v>
      </c>
      <c r="B503" s="114" t="s">
        <v>720</v>
      </c>
      <c r="C503" s="114"/>
      <c r="D503" s="114"/>
      <c r="E503" s="114"/>
      <c r="F503" s="114"/>
    </row>
    <row r="504" spans="1:6" ht="12.75" x14ac:dyDescent="0.2">
      <c r="A504" s="113" t="s">
        <v>721</v>
      </c>
      <c r="B504" s="114" t="s">
        <v>722</v>
      </c>
      <c r="C504" s="114"/>
      <c r="D504" s="114"/>
      <c r="E504" s="114"/>
      <c r="F504" s="114"/>
    </row>
    <row r="505" spans="1:6" ht="12.75" x14ac:dyDescent="0.2">
      <c r="A505" s="113" t="s">
        <v>723</v>
      </c>
      <c r="B505" s="114" t="s">
        <v>724</v>
      </c>
      <c r="C505" s="114"/>
      <c r="D505" s="114"/>
      <c r="E505" s="114"/>
      <c r="F505" s="114"/>
    </row>
    <row r="506" spans="1:6" ht="12.75" x14ac:dyDescent="0.2">
      <c r="A506" s="113"/>
      <c r="B506" s="114"/>
      <c r="C506" s="114"/>
      <c r="D506" s="114"/>
      <c r="E506" s="114"/>
      <c r="F506" s="114"/>
    </row>
    <row r="507" spans="1:6" x14ac:dyDescent="0.15">
      <c r="A507" s="143" t="s">
        <v>725</v>
      </c>
      <c r="B507" s="143"/>
      <c r="C507" s="143"/>
      <c r="D507" s="143"/>
      <c r="E507" s="143"/>
      <c r="F507" s="143"/>
    </row>
    <row r="508" spans="1:6" x14ac:dyDescent="0.15">
      <c r="A508" s="143"/>
      <c r="B508" s="143"/>
      <c r="C508" s="143"/>
      <c r="D508" s="143"/>
      <c r="E508" s="143"/>
      <c r="F508" s="143"/>
    </row>
    <row r="509" spans="1:6" x14ac:dyDescent="0.15">
      <c r="A509" s="143"/>
      <c r="B509" s="143"/>
      <c r="C509" s="143"/>
      <c r="D509" s="143"/>
      <c r="E509" s="143"/>
      <c r="F509" s="143"/>
    </row>
    <row r="510" spans="1:6" x14ac:dyDescent="0.15">
      <c r="A510" s="143"/>
      <c r="B510" s="143"/>
      <c r="C510" s="143"/>
      <c r="D510" s="143"/>
      <c r="E510" s="143"/>
      <c r="F510" s="143"/>
    </row>
  </sheetData>
  <mergeCells count="2">
    <mergeCell ref="J5:K5"/>
    <mergeCell ref="A507:F5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3"/>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1.7109375" style="9" bestFit="1" customWidth="1"/>
    <col min="6" max="6" width="16.5703125" style="6" bestFit="1" customWidth="1"/>
    <col min="7" max="7" width="8.5703125" style="6" customWidth="1"/>
    <col min="8" max="8" width="9.85546875" style="6" bestFit="1" customWidth="1"/>
    <col min="9" max="9" width="12.5703125" style="6" customWidth="1"/>
    <col min="10" max="11" width="12.7109375" style="6" bestFit="1" customWidth="1"/>
    <col min="12" max="12" width="16.85546875" style="6" bestFit="1" customWidth="1"/>
    <col min="13" max="14" width="16.28515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1.7109375" style="7" bestFit="1" customWidth="1"/>
    <col min="262" max="262" width="6.5703125" style="7" bestFit="1" customWidth="1"/>
    <col min="263" max="263" width="8.5703125" style="7" customWidth="1"/>
    <col min="264" max="264" width="9.85546875" style="7" bestFit="1" customWidth="1"/>
    <col min="265" max="265" width="12.5703125" style="7" customWidth="1"/>
    <col min="266" max="267" width="12.7109375" style="7" bestFit="1" customWidth="1"/>
    <col min="268" max="268" width="16.85546875" style="7" bestFit="1" customWidth="1"/>
    <col min="269" max="270" width="16.28515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1.7109375" style="7" bestFit="1" customWidth="1"/>
    <col min="518" max="518" width="6.5703125" style="7" bestFit="1" customWidth="1"/>
    <col min="519" max="519" width="8.5703125" style="7" customWidth="1"/>
    <col min="520" max="520" width="9.85546875" style="7" bestFit="1" customWidth="1"/>
    <col min="521" max="521" width="12.5703125" style="7" customWidth="1"/>
    <col min="522" max="523" width="12.7109375" style="7" bestFit="1" customWidth="1"/>
    <col min="524" max="524" width="16.85546875" style="7" bestFit="1" customWidth="1"/>
    <col min="525" max="526" width="16.28515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1.7109375" style="7" bestFit="1" customWidth="1"/>
    <col min="774" max="774" width="6.5703125" style="7" bestFit="1" customWidth="1"/>
    <col min="775" max="775" width="8.5703125" style="7" customWidth="1"/>
    <col min="776" max="776" width="9.85546875" style="7" bestFit="1" customWidth="1"/>
    <col min="777" max="777" width="12.5703125" style="7" customWidth="1"/>
    <col min="778" max="779" width="12.7109375" style="7" bestFit="1" customWidth="1"/>
    <col min="780" max="780" width="16.85546875" style="7" bestFit="1" customWidth="1"/>
    <col min="781" max="782" width="16.28515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1.7109375" style="7" bestFit="1" customWidth="1"/>
    <col min="1030" max="1030" width="6.5703125" style="7" bestFit="1" customWidth="1"/>
    <col min="1031" max="1031" width="8.5703125" style="7" customWidth="1"/>
    <col min="1032" max="1032" width="9.85546875" style="7" bestFit="1" customWidth="1"/>
    <col min="1033" max="1033" width="12.5703125" style="7" customWidth="1"/>
    <col min="1034" max="1035" width="12.7109375" style="7" bestFit="1" customWidth="1"/>
    <col min="1036" max="1036" width="16.85546875" style="7" bestFit="1" customWidth="1"/>
    <col min="1037" max="1038" width="16.28515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1.7109375" style="7" bestFit="1" customWidth="1"/>
    <col min="1286" max="1286" width="6.5703125" style="7" bestFit="1" customWidth="1"/>
    <col min="1287" max="1287" width="8.5703125" style="7" customWidth="1"/>
    <col min="1288" max="1288" width="9.85546875" style="7" bestFit="1" customWidth="1"/>
    <col min="1289" max="1289" width="12.5703125" style="7" customWidth="1"/>
    <col min="1290" max="1291" width="12.7109375" style="7" bestFit="1" customWidth="1"/>
    <col min="1292" max="1292" width="16.85546875" style="7" bestFit="1" customWidth="1"/>
    <col min="1293" max="1294" width="16.28515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1.7109375" style="7" bestFit="1" customWidth="1"/>
    <col min="1542" max="1542" width="6.5703125" style="7" bestFit="1" customWidth="1"/>
    <col min="1543" max="1543" width="8.5703125" style="7" customWidth="1"/>
    <col min="1544" max="1544" width="9.85546875" style="7" bestFit="1" customWidth="1"/>
    <col min="1545" max="1545" width="12.5703125" style="7" customWidth="1"/>
    <col min="1546" max="1547" width="12.7109375" style="7" bestFit="1" customWidth="1"/>
    <col min="1548" max="1548" width="16.85546875" style="7" bestFit="1" customWidth="1"/>
    <col min="1549" max="1550" width="16.28515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1.7109375" style="7" bestFit="1" customWidth="1"/>
    <col min="1798" max="1798" width="6.5703125" style="7" bestFit="1" customWidth="1"/>
    <col min="1799" max="1799" width="8.5703125" style="7" customWidth="1"/>
    <col min="1800" max="1800" width="9.85546875" style="7" bestFit="1" customWidth="1"/>
    <col min="1801" max="1801" width="12.5703125" style="7" customWidth="1"/>
    <col min="1802" max="1803" width="12.7109375" style="7" bestFit="1" customWidth="1"/>
    <col min="1804" max="1804" width="16.85546875" style="7" bestFit="1" customWidth="1"/>
    <col min="1805" max="1806" width="16.28515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1.7109375" style="7" bestFit="1" customWidth="1"/>
    <col min="2054" max="2054" width="6.5703125" style="7" bestFit="1" customWidth="1"/>
    <col min="2055" max="2055" width="8.5703125" style="7" customWidth="1"/>
    <col min="2056" max="2056" width="9.85546875" style="7" bestFit="1" customWidth="1"/>
    <col min="2057" max="2057" width="12.5703125" style="7" customWidth="1"/>
    <col min="2058" max="2059" width="12.7109375" style="7" bestFit="1" customWidth="1"/>
    <col min="2060" max="2060" width="16.85546875" style="7" bestFit="1" customWidth="1"/>
    <col min="2061" max="2062" width="16.28515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1.7109375" style="7" bestFit="1" customWidth="1"/>
    <col min="2310" max="2310" width="6.5703125" style="7" bestFit="1" customWidth="1"/>
    <col min="2311" max="2311" width="8.5703125" style="7" customWidth="1"/>
    <col min="2312" max="2312" width="9.85546875" style="7" bestFit="1" customWidth="1"/>
    <col min="2313" max="2313" width="12.5703125" style="7" customWidth="1"/>
    <col min="2314" max="2315" width="12.7109375" style="7" bestFit="1" customWidth="1"/>
    <col min="2316" max="2316" width="16.85546875" style="7" bestFit="1" customWidth="1"/>
    <col min="2317" max="2318" width="16.28515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1.7109375" style="7" bestFit="1" customWidth="1"/>
    <col min="2566" max="2566" width="6.5703125" style="7" bestFit="1" customWidth="1"/>
    <col min="2567" max="2567" width="8.5703125" style="7" customWidth="1"/>
    <col min="2568" max="2568" width="9.85546875" style="7" bestFit="1" customWidth="1"/>
    <col min="2569" max="2569" width="12.5703125" style="7" customWidth="1"/>
    <col min="2570" max="2571" width="12.7109375" style="7" bestFit="1" customWidth="1"/>
    <col min="2572" max="2572" width="16.85546875" style="7" bestFit="1" customWidth="1"/>
    <col min="2573" max="2574" width="16.28515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1.7109375" style="7" bestFit="1" customWidth="1"/>
    <col min="2822" max="2822" width="6.5703125" style="7" bestFit="1" customWidth="1"/>
    <col min="2823" max="2823" width="8.5703125" style="7" customWidth="1"/>
    <col min="2824" max="2824" width="9.85546875" style="7" bestFit="1" customWidth="1"/>
    <col min="2825" max="2825" width="12.5703125" style="7" customWidth="1"/>
    <col min="2826" max="2827" width="12.7109375" style="7" bestFit="1" customWidth="1"/>
    <col min="2828" max="2828" width="16.85546875" style="7" bestFit="1" customWidth="1"/>
    <col min="2829" max="2830" width="16.28515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1.7109375" style="7" bestFit="1" customWidth="1"/>
    <col min="3078" max="3078" width="6.5703125" style="7" bestFit="1" customWidth="1"/>
    <col min="3079" max="3079" width="8.5703125" style="7" customWidth="1"/>
    <col min="3080" max="3080" width="9.85546875" style="7" bestFit="1" customWidth="1"/>
    <col min="3081" max="3081" width="12.5703125" style="7" customWidth="1"/>
    <col min="3082" max="3083" width="12.7109375" style="7" bestFit="1" customWidth="1"/>
    <col min="3084" max="3084" width="16.85546875" style="7" bestFit="1" customWidth="1"/>
    <col min="3085" max="3086" width="16.28515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1.7109375" style="7" bestFit="1" customWidth="1"/>
    <col min="3334" max="3334" width="6.5703125" style="7" bestFit="1" customWidth="1"/>
    <col min="3335" max="3335" width="8.5703125" style="7" customWidth="1"/>
    <col min="3336" max="3336" width="9.85546875" style="7" bestFit="1" customWidth="1"/>
    <col min="3337" max="3337" width="12.5703125" style="7" customWidth="1"/>
    <col min="3338" max="3339" width="12.7109375" style="7" bestFit="1" customWidth="1"/>
    <col min="3340" max="3340" width="16.85546875" style="7" bestFit="1" customWidth="1"/>
    <col min="3341" max="3342" width="16.28515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1.7109375" style="7" bestFit="1" customWidth="1"/>
    <col min="3590" max="3590" width="6.5703125" style="7" bestFit="1" customWidth="1"/>
    <col min="3591" max="3591" width="8.5703125" style="7" customWidth="1"/>
    <col min="3592" max="3592" width="9.85546875" style="7" bestFit="1" customWidth="1"/>
    <col min="3593" max="3593" width="12.5703125" style="7" customWidth="1"/>
    <col min="3594" max="3595" width="12.7109375" style="7" bestFit="1" customWidth="1"/>
    <col min="3596" max="3596" width="16.85546875" style="7" bestFit="1" customWidth="1"/>
    <col min="3597" max="3598" width="16.28515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1.7109375" style="7" bestFit="1" customWidth="1"/>
    <col min="3846" max="3846" width="6.5703125" style="7" bestFit="1" customWidth="1"/>
    <col min="3847" max="3847" width="8.5703125" style="7" customWidth="1"/>
    <col min="3848" max="3848" width="9.85546875" style="7" bestFit="1" customWidth="1"/>
    <col min="3849" max="3849" width="12.5703125" style="7" customWidth="1"/>
    <col min="3850" max="3851" width="12.7109375" style="7" bestFit="1" customWidth="1"/>
    <col min="3852" max="3852" width="16.85546875" style="7" bestFit="1" customWidth="1"/>
    <col min="3853" max="3854" width="16.28515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1.7109375" style="7" bestFit="1" customWidth="1"/>
    <col min="4102" max="4102" width="6.5703125" style="7" bestFit="1" customWidth="1"/>
    <col min="4103" max="4103" width="8.5703125" style="7" customWidth="1"/>
    <col min="4104" max="4104" width="9.85546875" style="7" bestFit="1" customWidth="1"/>
    <col min="4105" max="4105" width="12.5703125" style="7" customWidth="1"/>
    <col min="4106" max="4107" width="12.7109375" style="7" bestFit="1" customWidth="1"/>
    <col min="4108" max="4108" width="16.85546875" style="7" bestFit="1" customWidth="1"/>
    <col min="4109" max="4110" width="16.28515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1.7109375" style="7" bestFit="1" customWidth="1"/>
    <col min="4358" max="4358" width="6.5703125" style="7" bestFit="1" customWidth="1"/>
    <col min="4359" max="4359" width="8.5703125" style="7" customWidth="1"/>
    <col min="4360" max="4360" width="9.85546875" style="7" bestFit="1" customWidth="1"/>
    <col min="4361" max="4361" width="12.5703125" style="7" customWidth="1"/>
    <col min="4362" max="4363" width="12.7109375" style="7" bestFit="1" customWidth="1"/>
    <col min="4364" max="4364" width="16.85546875" style="7" bestFit="1" customWidth="1"/>
    <col min="4365" max="4366" width="16.28515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1.7109375" style="7" bestFit="1" customWidth="1"/>
    <col min="4614" max="4614" width="6.5703125" style="7" bestFit="1" customWidth="1"/>
    <col min="4615" max="4615" width="8.5703125" style="7" customWidth="1"/>
    <col min="4616" max="4616" width="9.85546875" style="7" bestFit="1" customWidth="1"/>
    <col min="4617" max="4617" width="12.5703125" style="7" customWidth="1"/>
    <col min="4618" max="4619" width="12.7109375" style="7" bestFit="1" customWidth="1"/>
    <col min="4620" max="4620" width="16.85546875" style="7" bestFit="1" customWidth="1"/>
    <col min="4621" max="4622" width="16.28515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1.7109375" style="7" bestFit="1" customWidth="1"/>
    <col min="4870" max="4870" width="6.5703125" style="7" bestFit="1" customWidth="1"/>
    <col min="4871" max="4871" width="8.5703125" style="7" customWidth="1"/>
    <col min="4872" max="4872" width="9.85546875" style="7" bestFit="1" customWidth="1"/>
    <col min="4873" max="4873" width="12.5703125" style="7" customWidth="1"/>
    <col min="4874" max="4875" width="12.7109375" style="7" bestFit="1" customWidth="1"/>
    <col min="4876" max="4876" width="16.85546875" style="7" bestFit="1" customWidth="1"/>
    <col min="4877" max="4878" width="16.28515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1.7109375" style="7" bestFit="1" customWidth="1"/>
    <col min="5126" max="5126" width="6.5703125" style="7" bestFit="1" customWidth="1"/>
    <col min="5127" max="5127" width="8.5703125" style="7" customWidth="1"/>
    <col min="5128" max="5128" width="9.85546875" style="7" bestFit="1" customWidth="1"/>
    <col min="5129" max="5129" width="12.5703125" style="7" customWidth="1"/>
    <col min="5130" max="5131" width="12.7109375" style="7" bestFit="1" customWidth="1"/>
    <col min="5132" max="5132" width="16.85546875" style="7" bestFit="1" customWidth="1"/>
    <col min="5133" max="5134" width="16.28515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1.7109375" style="7" bestFit="1" customWidth="1"/>
    <col min="5382" max="5382" width="6.5703125" style="7" bestFit="1" customWidth="1"/>
    <col min="5383" max="5383" width="8.5703125" style="7" customWidth="1"/>
    <col min="5384" max="5384" width="9.85546875" style="7" bestFit="1" customWidth="1"/>
    <col min="5385" max="5385" width="12.5703125" style="7" customWidth="1"/>
    <col min="5386" max="5387" width="12.7109375" style="7" bestFit="1" customWidth="1"/>
    <col min="5388" max="5388" width="16.85546875" style="7" bestFit="1" customWidth="1"/>
    <col min="5389" max="5390" width="16.28515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1.7109375" style="7" bestFit="1" customWidth="1"/>
    <col min="5638" max="5638" width="6.5703125" style="7" bestFit="1" customWidth="1"/>
    <col min="5639" max="5639" width="8.5703125" style="7" customWidth="1"/>
    <col min="5640" max="5640" width="9.85546875" style="7" bestFit="1" customWidth="1"/>
    <col min="5641" max="5641" width="12.5703125" style="7" customWidth="1"/>
    <col min="5642" max="5643" width="12.7109375" style="7" bestFit="1" customWidth="1"/>
    <col min="5644" max="5644" width="16.85546875" style="7" bestFit="1" customWidth="1"/>
    <col min="5645" max="5646" width="16.28515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1.7109375" style="7" bestFit="1" customWidth="1"/>
    <col min="5894" max="5894" width="6.5703125" style="7" bestFit="1" customWidth="1"/>
    <col min="5895" max="5895" width="8.5703125" style="7" customWidth="1"/>
    <col min="5896" max="5896" width="9.85546875" style="7" bestFit="1" customWidth="1"/>
    <col min="5897" max="5897" width="12.5703125" style="7" customWidth="1"/>
    <col min="5898" max="5899" width="12.7109375" style="7" bestFit="1" customWidth="1"/>
    <col min="5900" max="5900" width="16.85546875" style="7" bestFit="1" customWidth="1"/>
    <col min="5901" max="5902" width="16.28515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1.7109375" style="7" bestFit="1" customWidth="1"/>
    <col min="6150" max="6150" width="6.5703125" style="7" bestFit="1" customWidth="1"/>
    <col min="6151" max="6151" width="8.5703125" style="7" customWidth="1"/>
    <col min="6152" max="6152" width="9.85546875" style="7" bestFit="1" customWidth="1"/>
    <col min="6153" max="6153" width="12.5703125" style="7" customWidth="1"/>
    <col min="6154" max="6155" width="12.7109375" style="7" bestFit="1" customWidth="1"/>
    <col min="6156" max="6156" width="16.85546875" style="7" bestFit="1" customWidth="1"/>
    <col min="6157" max="6158" width="16.28515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1.7109375" style="7" bestFit="1" customWidth="1"/>
    <col min="6406" max="6406" width="6.5703125" style="7" bestFit="1" customWidth="1"/>
    <col min="6407" max="6407" width="8.5703125" style="7" customWidth="1"/>
    <col min="6408" max="6408" width="9.85546875" style="7" bestFit="1" customWidth="1"/>
    <col min="6409" max="6409" width="12.5703125" style="7" customWidth="1"/>
    <col min="6410" max="6411" width="12.7109375" style="7" bestFit="1" customWidth="1"/>
    <col min="6412" max="6412" width="16.85546875" style="7" bestFit="1" customWidth="1"/>
    <col min="6413" max="6414" width="16.28515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1.7109375" style="7" bestFit="1" customWidth="1"/>
    <col min="6662" max="6662" width="6.5703125" style="7" bestFit="1" customWidth="1"/>
    <col min="6663" max="6663" width="8.5703125" style="7" customWidth="1"/>
    <col min="6664" max="6664" width="9.85546875" style="7" bestFit="1" customWidth="1"/>
    <col min="6665" max="6665" width="12.5703125" style="7" customWidth="1"/>
    <col min="6666" max="6667" width="12.7109375" style="7" bestFit="1" customWidth="1"/>
    <col min="6668" max="6668" width="16.85546875" style="7" bestFit="1" customWidth="1"/>
    <col min="6669" max="6670" width="16.28515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1.7109375" style="7" bestFit="1" customWidth="1"/>
    <col min="6918" max="6918" width="6.5703125" style="7" bestFit="1" customWidth="1"/>
    <col min="6919" max="6919" width="8.5703125" style="7" customWidth="1"/>
    <col min="6920" max="6920" width="9.85546875" style="7" bestFit="1" customWidth="1"/>
    <col min="6921" max="6921" width="12.5703125" style="7" customWidth="1"/>
    <col min="6922" max="6923" width="12.7109375" style="7" bestFit="1" customWidth="1"/>
    <col min="6924" max="6924" width="16.85546875" style="7" bestFit="1" customWidth="1"/>
    <col min="6925" max="6926" width="16.28515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1.7109375" style="7" bestFit="1" customWidth="1"/>
    <col min="7174" max="7174" width="6.5703125" style="7" bestFit="1" customWidth="1"/>
    <col min="7175" max="7175" width="8.5703125" style="7" customWidth="1"/>
    <col min="7176" max="7176" width="9.85546875" style="7" bestFit="1" customWidth="1"/>
    <col min="7177" max="7177" width="12.5703125" style="7" customWidth="1"/>
    <col min="7178" max="7179" width="12.7109375" style="7" bestFit="1" customWidth="1"/>
    <col min="7180" max="7180" width="16.85546875" style="7" bestFit="1" customWidth="1"/>
    <col min="7181" max="7182" width="16.28515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1.7109375" style="7" bestFit="1" customWidth="1"/>
    <col min="7430" max="7430" width="6.5703125" style="7" bestFit="1" customWidth="1"/>
    <col min="7431" max="7431" width="8.5703125" style="7" customWidth="1"/>
    <col min="7432" max="7432" width="9.85546875" style="7" bestFit="1" customWidth="1"/>
    <col min="7433" max="7433" width="12.5703125" style="7" customWidth="1"/>
    <col min="7434" max="7435" width="12.7109375" style="7" bestFit="1" customWidth="1"/>
    <col min="7436" max="7436" width="16.85546875" style="7" bestFit="1" customWidth="1"/>
    <col min="7437" max="7438" width="16.28515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1.7109375" style="7" bestFit="1" customWidth="1"/>
    <col min="7686" max="7686" width="6.5703125" style="7" bestFit="1" customWidth="1"/>
    <col min="7687" max="7687" width="8.5703125" style="7" customWidth="1"/>
    <col min="7688" max="7688" width="9.85546875" style="7" bestFit="1" customWidth="1"/>
    <col min="7689" max="7689" width="12.5703125" style="7" customWidth="1"/>
    <col min="7690" max="7691" width="12.7109375" style="7" bestFit="1" customWidth="1"/>
    <col min="7692" max="7692" width="16.85546875" style="7" bestFit="1" customWidth="1"/>
    <col min="7693" max="7694" width="16.28515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1.7109375" style="7" bestFit="1" customWidth="1"/>
    <col min="7942" max="7942" width="6.5703125" style="7" bestFit="1" customWidth="1"/>
    <col min="7943" max="7943" width="8.5703125" style="7" customWidth="1"/>
    <col min="7944" max="7944" width="9.85546875" style="7" bestFit="1" customWidth="1"/>
    <col min="7945" max="7945" width="12.5703125" style="7" customWidth="1"/>
    <col min="7946" max="7947" width="12.7109375" style="7" bestFit="1" customWidth="1"/>
    <col min="7948" max="7948" width="16.85546875" style="7" bestFit="1" customWidth="1"/>
    <col min="7949" max="7950" width="16.28515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1.7109375" style="7" bestFit="1" customWidth="1"/>
    <col min="8198" max="8198" width="6.5703125" style="7" bestFit="1" customWidth="1"/>
    <col min="8199" max="8199" width="8.5703125" style="7" customWidth="1"/>
    <col min="8200" max="8200" width="9.85546875" style="7" bestFit="1" customWidth="1"/>
    <col min="8201" max="8201" width="12.5703125" style="7" customWidth="1"/>
    <col min="8202" max="8203" width="12.7109375" style="7" bestFit="1" customWidth="1"/>
    <col min="8204" max="8204" width="16.85546875" style="7" bestFit="1" customWidth="1"/>
    <col min="8205" max="8206" width="16.28515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1.7109375" style="7" bestFit="1" customWidth="1"/>
    <col min="8454" max="8454" width="6.5703125" style="7" bestFit="1" customWidth="1"/>
    <col min="8455" max="8455" width="8.5703125" style="7" customWidth="1"/>
    <col min="8456" max="8456" width="9.85546875" style="7" bestFit="1" customWidth="1"/>
    <col min="8457" max="8457" width="12.5703125" style="7" customWidth="1"/>
    <col min="8458" max="8459" width="12.7109375" style="7" bestFit="1" customWidth="1"/>
    <col min="8460" max="8460" width="16.85546875" style="7" bestFit="1" customWidth="1"/>
    <col min="8461" max="8462" width="16.28515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1.7109375" style="7" bestFit="1" customWidth="1"/>
    <col min="8710" max="8710" width="6.5703125" style="7" bestFit="1" customWidth="1"/>
    <col min="8711" max="8711" width="8.5703125" style="7" customWidth="1"/>
    <col min="8712" max="8712" width="9.85546875" style="7" bestFit="1" customWidth="1"/>
    <col min="8713" max="8713" width="12.5703125" style="7" customWidth="1"/>
    <col min="8714" max="8715" width="12.7109375" style="7" bestFit="1" customWidth="1"/>
    <col min="8716" max="8716" width="16.85546875" style="7" bestFit="1" customWidth="1"/>
    <col min="8717" max="8718" width="16.28515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1.7109375" style="7" bestFit="1" customWidth="1"/>
    <col min="8966" max="8966" width="6.5703125" style="7" bestFit="1" customWidth="1"/>
    <col min="8967" max="8967" width="8.5703125" style="7" customWidth="1"/>
    <col min="8968" max="8968" width="9.85546875" style="7" bestFit="1" customWidth="1"/>
    <col min="8969" max="8969" width="12.5703125" style="7" customWidth="1"/>
    <col min="8970" max="8971" width="12.7109375" style="7" bestFit="1" customWidth="1"/>
    <col min="8972" max="8972" width="16.85546875" style="7" bestFit="1" customWidth="1"/>
    <col min="8973" max="8974" width="16.28515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1.7109375" style="7" bestFit="1" customWidth="1"/>
    <col min="9222" max="9222" width="6.5703125" style="7" bestFit="1" customWidth="1"/>
    <col min="9223" max="9223" width="8.5703125" style="7" customWidth="1"/>
    <col min="9224" max="9224" width="9.85546875" style="7" bestFit="1" customWidth="1"/>
    <col min="9225" max="9225" width="12.5703125" style="7" customWidth="1"/>
    <col min="9226" max="9227" width="12.7109375" style="7" bestFit="1" customWidth="1"/>
    <col min="9228" max="9228" width="16.85546875" style="7" bestFit="1" customWidth="1"/>
    <col min="9229" max="9230" width="16.28515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1.7109375" style="7" bestFit="1" customWidth="1"/>
    <col min="9478" max="9478" width="6.5703125" style="7" bestFit="1" customWidth="1"/>
    <col min="9479" max="9479" width="8.5703125" style="7" customWidth="1"/>
    <col min="9480" max="9480" width="9.85546875" style="7" bestFit="1" customWidth="1"/>
    <col min="9481" max="9481" width="12.5703125" style="7" customWidth="1"/>
    <col min="9482" max="9483" width="12.7109375" style="7" bestFit="1" customWidth="1"/>
    <col min="9484" max="9484" width="16.85546875" style="7" bestFit="1" customWidth="1"/>
    <col min="9485" max="9486" width="16.28515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1.7109375" style="7" bestFit="1" customWidth="1"/>
    <col min="9734" max="9734" width="6.5703125" style="7" bestFit="1" customWidth="1"/>
    <col min="9735" max="9735" width="8.5703125" style="7" customWidth="1"/>
    <col min="9736" max="9736" width="9.85546875" style="7" bestFit="1" customWidth="1"/>
    <col min="9737" max="9737" width="12.5703125" style="7" customWidth="1"/>
    <col min="9738" max="9739" width="12.7109375" style="7" bestFit="1" customWidth="1"/>
    <col min="9740" max="9740" width="16.85546875" style="7" bestFit="1" customWidth="1"/>
    <col min="9741" max="9742" width="16.28515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1.7109375" style="7" bestFit="1" customWidth="1"/>
    <col min="9990" max="9990" width="6.5703125" style="7" bestFit="1" customWidth="1"/>
    <col min="9991" max="9991" width="8.5703125" style="7" customWidth="1"/>
    <col min="9992" max="9992" width="9.85546875" style="7" bestFit="1" customWidth="1"/>
    <col min="9993" max="9993" width="12.5703125" style="7" customWidth="1"/>
    <col min="9994" max="9995" width="12.7109375" style="7" bestFit="1" customWidth="1"/>
    <col min="9996" max="9996" width="16.85546875" style="7" bestFit="1" customWidth="1"/>
    <col min="9997" max="9998" width="16.28515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1.7109375" style="7" bestFit="1" customWidth="1"/>
    <col min="10246" max="10246" width="6.5703125" style="7" bestFit="1" customWidth="1"/>
    <col min="10247" max="10247" width="8.5703125" style="7" customWidth="1"/>
    <col min="10248" max="10248" width="9.85546875" style="7" bestFit="1" customWidth="1"/>
    <col min="10249" max="10249" width="12.5703125" style="7" customWidth="1"/>
    <col min="10250" max="10251" width="12.7109375" style="7" bestFit="1" customWidth="1"/>
    <col min="10252" max="10252" width="16.85546875" style="7" bestFit="1" customWidth="1"/>
    <col min="10253" max="10254" width="16.28515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1.7109375" style="7" bestFit="1" customWidth="1"/>
    <col min="10502" max="10502" width="6.5703125" style="7" bestFit="1" customWidth="1"/>
    <col min="10503" max="10503" width="8.5703125" style="7" customWidth="1"/>
    <col min="10504" max="10504" width="9.85546875" style="7" bestFit="1" customWidth="1"/>
    <col min="10505" max="10505" width="12.5703125" style="7" customWidth="1"/>
    <col min="10506" max="10507" width="12.7109375" style="7" bestFit="1" customWidth="1"/>
    <col min="10508" max="10508" width="16.85546875" style="7" bestFit="1" customWidth="1"/>
    <col min="10509" max="10510" width="16.28515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1.7109375" style="7" bestFit="1" customWidth="1"/>
    <col min="10758" max="10758" width="6.5703125" style="7" bestFit="1" customWidth="1"/>
    <col min="10759" max="10759" width="8.5703125" style="7" customWidth="1"/>
    <col min="10760" max="10760" width="9.85546875" style="7" bestFit="1" customWidth="1"/>
    <col min="10761" max="10761" width="12.5703125" style="7" customWidth="1"/>
    <col min="10762" max="10763" width="12.7109375" style="7" bestFit="1" customWidth="1"/>
    <col min="10764" max="10764" width="16.85546875" style="7" bestFit="1" customWidth="1"/>
    <col min="10765" max="10766" width="16.28515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1.7109375" style="7" bestFit="1" customWidth="1"/>
    <col min="11014" max="11014" width="6.5703125" style="7" bestFit="1" customWidth="1"/>
    <col min="11015" max="11015" width="8.5703125" style="7" customWidth="1"/>
    <col min="11016" max="11016" width="9.85546875" style="7" bestFit="1" customWidth="1"/>
    <col min="11017" max="11017" width="12.5703125" style="7" customWidth="1"/>
    <col min="11018" max="11019" width="12.7109375" style="7" bestFit="1" customWidth="1"/>
    <col min="11020" max="11020" width="16.85546875" style="7" bestFit="1" customWidth="1"/>
    <col min="11021" max="11022" width="16.28515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1.7109375" style="7" bestFit="1" customWidth="1"/>
    <col min="11270" max="11270" width="6.5703125" style="7" bestFit="1" customWidth="1"/>
    <col min="11271" max="11271" width="8.5703125" style="7" customWidth="1"/>
    <col min="11272" max="11272" width="9.85546875" style="7" bestFit="1" customWidth="1"/>
    <col min="11273" max="11273" width="12.5703125" style="7" customWidth="1"/>
    <col min="11274" max="11275" width="12.7109375" style="7" bestFit="1" customWidth="1"/>
    <col min="11276" max="11276" width="16.85546875" style="7" bestFit="1" customWidth="1"/>
    <col min="11277" max="11278" width="16.28515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1.7109375" style="7" bestFit="1" customWidth="1"/>
    <col min="11526" max="11526" width="6.5703125" style="7" bestFit="1" customWidth="1"/>
    <col min="11527" max="11527" width="8.5703125" style="7" customWidth="1"/>
    <col min="11528" max="11528" width="9.85546875" style="7" bestFit="1" customWidth="1"/>
    <col min="11529" max="11529" width="12.5703125" style="7" customWidth="1"/>
    <col min="11530" max="11531" width="12.7109375" style="7" bestFit="1" customWidth="1"/>
    <col min="11532" max="11532" width="16.85546875" style="7" bestFit="1" customWidth="1"/>
    <col min="11533" max="11534" width="16.28515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1.7109375" style="7" bestFit="1" customWidth="1"/>
    <col min="11782" max="11782" width="6.5703125" style="7" bestFit="1" customWidth="1"/>
    <col min="11783" max="11783" width="8.5703125" style="7" customWidth="1"/>
    <col min="11784" max="11784" width="9.85546875" style="7" bestFit="1" customWidth="1"/>
    <col min="11785" max="11785" width="12.5703125" style="7" customWidth="1"/>
    <col min="11786" max="11787" width="12.7109375" style="7" bestFit="1" customWidth="1"/>
    <col min="11788" max="11788" width="16.85546875" style="7" bestFit="1" customWidth="1"/>
    <col min="11789" max="11790" width="16.28515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1.7109375" style="7" bestFit="1" customWidth="1"/>
    <col min="12038" max="12038" width="6.5703125" style="7" bestFit="1" customWidth="1"/>
    <col min="12039" max="12039" width="8.5703125" style="7" customWidth="1"/>
    <col min="12040" max="12040" width="9.85546875" style="7" bestFit="1" customWidth="1"/>
    <col min="12041" max="12041" width="12.5703125" style="7" customWidth="1"/>
    <col min="12042" max="12043" width="12.7109375" style="7" bestFit="1" customWidth="1"/>
    <col min="12044" max="12044" width="16.85546875" style="7" bestFit="1" customWidth="1"/>
    <col min="12045" max="12046" width="16.28515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1.7109375" style="7" bestFit="1" customWidth="1"/>
    <col min="12294" max="12294" width="6.5703125" style="7" bestFit="1" customWidth="1"/>
    <col min="12295" max="12295" width="8.5703125" style="7" customWidth="1"/>
    <col min="12296" max="12296" width="9.85546875" style="7" bestFit="1" customWidth="1"/>
    <col min="12297" max="12297" width="12.5703125" style="7" customWidth="1"/>
    <col min="12298" max="12299" width="12.7109375" style="7" bestFit="1" customWidth="1"/>
    <col min="12300" max="12300" width="16.85546875" style="7" bestFit="1" customWidth="1"/>
    <col min="12301" max="12302" width="16.28515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1.7109375" style="7" bestFit="1" customWidth="1"/>
    <col min="12550" max="12550" width="6.5703125" style="7" bestFit="1" customWidth="1"/>
    <col min="12551" max="12551" width="8.5703125" style="7" customWidth="1"/>
    <col min="12552" max="12552" width="9.85546875" style="7" bestFit="1" customWidth="1"/>
    <col min="12553" max="12553" width="12.5703125" style="7" customWidth="1"/>
    <col min="12554" max="12555" width="12.7109375" style="7" bestFit="1" customWidth="1"/>
    <col min="12556" max="12556" width="16.85546875" style="7" bestFit="1" customWidth="1"/>
    <col min="12557" max="12558" width="16.28515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1.7109375" style="7" bestFit="1" customWidth="1"/>
    <col min="12806" max="12806" width="6.5703125" style="7" bestFit="1" customWidth="1"/>
    <col min="12807" max="12807" width="8.5703125" style="7" customWidth="1"/>
    <col min="12808" max="12808" width="9.85546875" style="7" bestFit="1" customWidth="1"/>
    <col min="12809" max="12809" width="12.5703125" style="7" customWidth="1"/>
    <col min="12810" max="12811" width="12.7109375" style="7" bestFit="1" customWidth="1"/>
    <col min="12812" max="12812" width="16.85546875" style="7" bestFit="1" customWidth="1"/>
    <col min="12813" max="12814" width="16.28515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1.7109375" style="7" bestFit="1" customWidth="1"/>
    <col min="13062" max="13062" width="6.5703125" style="7" bestFit="1" customWidth="1"/>
    <col min="13063" max="13063" width="8.5703125" style="7" customWidth="1"/>
    <col min="13064" max="13064" width="9.85546875" style="7" bestFit="1" customWidth="1"/>
    <col min="13065" max="13065" width="12.5703125" style="7" customWidth="1"/>
    <col min="13066" max="13067" width="12.7109375" style="7" bestFit="1" customWidth="1"/>
    <col min="13068" max="13068" width="16.85546875" style="7" bestFit="1" customWidth="1"/>
    <col min="13069" max="13070" width="16.28515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1.7109375" style="7" bestFit="1" customWidth="1"/>
    <col min="13318" max="13318" width="6.5703125" style="7" bestFit="1" customWidth="1"/>
    <col min="13319" max="13319" width="8.5703125" style="7" customWidth="1"/>
    <col min="13320" max="13320" width="9.85546875" style="7" bestFit="1" customWidth="1"/>
    <col min="13321" max="13321" width="12.5703125" style="7" customWidth="1"/>
    <col min="13322" max="13323" width="12.7109375" style="7" bestFit="1" customWidth="1"/>
    <col min="13324" max="13324" width="16.85546875" style="7" bestFit="1" customWidth="1"/>
    <col min="13325" max="13326" width="16.28515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1.7109375" style="7" bestFit="1" customWidth="1"/>
    <col min="13574" max="13574" width="6.5703125" style="7" bestFit="1" customWidth="1"/>
    <col min="13575" max="13575" width="8.5703125" style="7" customWidth="1"/>
    <col min="13576" max="13576" width="9.85546875" style="7" bestFit="1" customWidth="1"/>
    <col min="13577" max="13577" width="12.5703125" style="7" customWidth="1"/>
    <col min="13578" max="13579" width="12.7109375" style="7" bestFit="1" customWidth="1"/>
    <col min="13580" max="13580" width="16.85546875" style="7" bestFit="1" customWidth="1"/>
    <col min="13581" max="13582" width="16.28515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1.7109375" style="7" bestFit="1" customWidth="1"/>
    <col min="13830" max="13830" width="6.5703125" style="7" bestFit="1" customWidth="1"/>
    <col min="13831" max="13831" width="8.5703125" style="7" customWidth="1"/>
    <col min="13832" max="13832" width="9.85546875" style="7" bestFit="1" customWidth="1"/>
    <col min="13833" max="13833" width="12.5703125" style="7" customWidth="1"/>
    <col min="13834" max="13835" width="12.7109375" style="7" bestFit="1" customWidth="1"/>
    <col min="13836" max="13836" width="16.85546875" style="7" bestFit="1" customWidth="1"/>
    <col min="13837" max="13838" width="16.28515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1.7109375" style="7" bestFit="1" customWidth="1"/>
    <col min="14086" max="14086" width="6.5703125" style="7" bestFit="1" customWidth="1"/>
    <col min="14087" max="14087" width="8.5703125" style="7" customWidth="1"/>
    <col min="14088" max="14088" width="9.85546875" style="7" bestFit="1" customWidth="1"/>
    <col min="14089" max="14089" width="12.5703125" style="7" customWidth="1"/>
    <col min="14090" max="14091" width="12.7109375" style="7" bestFit="1" customWidth="1"/>
    <col min="14092" max="14092" width="16.85546875" style="7" bestFit="1" customWidth="1"/>
    <col min="14093" max="14094" width="16.28515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1.7109375" style="7" bestFit="1" customWidth="1"/>
    <col min="14342" max="14342" width="6.5703125" style="7" bestFit="1" customWidth="1"/>
    <col min="14343" max="14343" width="8.5703125" style="7" customWidth="1"/>
    <col min="14344" max="14344" width="9.85546875" style="7" bestFit="1" customWidth="1"/>
    <col min="14345" max="14345" width="12.5703125" style="7" customWidth="1"/>
    <col min="14346" max="14347" width="12.7109375" style="7" bestFit="1" customWidth="1"/>
    <col min="14348" max="14348" width="16.85546875" style="7" bestFit="1" customWidth="1"/>
    <col min="14349" max="14350" width="16.28515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1.7109375" style="7" bestFit="1" customWidth="1"/>
    <col min="14598" max="14598" width="6.5703125" style="7" bestFit="1" customWidth="1"/>
    <col min="14599" max="14599" width="8.5703125" style="7" customWidth="1"/>
    <col min="14600" max="14600" width="9.85546875" style="7" bestFit="1" customWidth="1"/>
    <col min="14601" max="14601" width="12.5703125" style="7" customWidth="1"/>
    <col min="14602" max="14603" width="12.7109375" style="7" bestFit="1" customWidth="1"/>
    <col min="14604" max="14604" width="16.85546875" style="7" bestFit="1" customWidth="1"/>
    <col min="14605" max="14606" width="16.28515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1.7109375" style="7" bestFit="1" customWidth="1"/>
    <col min="14854" max="14854" width="6.5703125" style="7" bestFit="1" customWidth="1"/>
    <col min="14855" max="14855" width="8.5703125" style="7" customWidth="1"/>
    <col min="14856" max="14856" width="9.85546875" style="7" bestFit="1" customWidth="1"/>
    <col min="14857" max="14857" width="12.5703125" style="7" customWidth="1"/>
    <col min="14858" max="14859" width="12.7109375" style="7" bestFit="1" customWidth="1"/>
    <col min="14860" max="14860" width="16.85546875" style="7" bestFit="1" customWidth="1"/>
    <col min="14861" max="14862" width="16.28515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1.7109375" style="7" bestFit="1" customWidth="1"/>
    <col min="15110" max="15110" width="6.5703125" style="7" bestFit="1" customWidth="1"/>
    <col min="15111" max="15111" width="8.5703125" style="7" customWidth="1"/>
    <col min="15112" max="15112" width="9.85546875" style="7" bestFit="1" customWidth="1"/>
    <col min="15113" max="15113" width="12.5703125" style="7" customWidth="1"/>
    <col min="15114" max="15115" width="12.7109375" style="7" bestFit="1" customWidth="1"/>
    <col min="15116" max="15116" width="16.85546875" style="7" bestFit="1" customWidth="1"/>
    <col min="15117" max="15118" width="16.28515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1.7109375" style="7" bestFit="1" customWidth="1"/>
    <col min="15366" max="15366" width="6.5703125" style="7" bestFit="1" customWidth="1"/>
    <col min="15367" max="15367" width="8.5703125" style="7" customWidth="1"/>
    <col min="15368" max="15368" width="9.85546875" style="7" bestFit="1" customWidth="1"/>
    <col min="15369" max="15369" width="12.5703125" style="7" customWidth="1"/>
    <col min="15370" max="15371" width="12.7109375" style="7" bestFit="1" customWidth="1"/>
    <col min="15372" max="15372" width="16.85546875" style="7" bestFit="1" customWidth="1"/>
    <col min="15373" max="15374" width="16.28515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1.7109375" style="7" bestFit="1" customWidth="1"/>
    <col min="15622" max="15622" width="6.5703125" style="7" bestFit="1" customWidth="1"/>
    <col min="15623" max="15623" width="8.5703125" style="7" customWidth="1"/>
    <col min="15624" max="15624" width="9.85546875" style="7" bestFit="1" customWidth="1"/>
    <col min="15625" max="15625" width="12.5703125" style="7" customWidth="1"/>
    <col min="15626" max="15627" width="12.7109375" style="7" bestFit="1" customWidth="1"/>
    <col min="15628" max="15628" width="16.85546875" style="7" bestFit="1" customWidth="1"/>
    <col min="15629" max="15630" width="16.28515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1.7109375" style="7" bestFit="1" customWidth="1"/>
    <col min="15878" max="15878" width="6.5703125" style="7" bestFit="1" customWidth="1"/>
    <col min="15879" max="15879" width="8.5703125" style="7" customWidth="1"/>
    <col min="15880" max="15880" width="9.85546875" style="7" bestFit="1" customWidth="1"/>
    <col min="15881" max="15881" width="12.5703125" style="7" customWidth="1"/>
    <col min="15882" max="15883" width="12.7109375" style="7" bestFit="1" customWidth="1"/>
    <col min="15884" max="15884" width="16.85546875" style="7" bestFit="1" customWidth="1"/>
    <col min="15885" max="15886" width="16.28515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1.7109375" style="7" bestFit="1" customWidth="1"/>
    <col min="16134" max="16134" width="6.5703125" style="7" bestFit="1" customWidth="1"/>
    <col min="16135" max="16135" width="8.5703125" style="7" customWidth="1"/>
    <col min="16136" max="16136" width="9.85546875" style="7" bestFit="1" customWidth="1"/>
    <col min="16137" max="16137" width="12.5703125" style="7" customWidth="1"/>
    <col min="16138" max="16139" width="12.7109375" style="7" bestFit="1" customWidth="1"/>
    <col min="16140" max="16140" width="16.85546875" style="7" bestFit="1" customWidth="1"/>
    <col min="16141" max="16142" width="16.28515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784</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785</v>
      </c>
      <c r="B8" s="29"/>
      <c r="C8" s="29">
        <v>21947.23</v>
      </c>
      <c r="D8" s="30"/>
      <c r="E8" s="29"/>
      <c r="F8" s="29" t="s">
        <v>786</v>
      </c>
      <c r="G8" s="29">
        <v>457.41</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v>0</v>
      </c>
      <c r="M10" s="41">
        <v>0</v>
      </c>
      <c r="N10" s="41">
        <v>0</v>
      </c>
      <c r="O10" s="134"/>
    </row>
    <row r="11" spans="1:15" x14ac:dyDescent="0.15">
      <c r="A11" s="35" t="s">
        <v>36</v>
      </c>
      <c r="B11" s="36">
        <v>193</v>
      </c>
      <c r="C11" s="36" t="s">
        <v>37</v>
      </c>
      <c r="D11" s="36" t="s">
        <v>38</v>
      </c>
      <c r="E11" s="37">
        <v>139</v>
      </c>
      <c r="F11" s="38" t="s">
        <v>41</v>
      </c>
      <c r="G11" s="39">
        <v>6.3</v>
      </c>
      <c r="H11" s="36" t="s">
        <v>40</v>
      </c>
      <c r="I11" s="40">
        <v>24.5</v>
      </c>
      <c r="J11" s="41">
        <v>139000</v>
      </c>
      <c r="K11" s="41">
        <v>97536.4</v>
      </c>
      <c r="L11" s="41">
        <v>2140654</v>
      </c>
      <c r="M11" s="41">
        <v>10826</v>
      </c>
      <c r="N11" s="41">
        <v>2151480</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v>0</v>
      </c>
      <c r="M12" s="41">
        <v>0</v>
      </c>
      <c r="N12" s="41">
        <v>0</v>
      </c>
      <c r="O12" s="134"/>
    </row>
    <row r="13" spans="1:15" x14ac:dyDescent="0.15">
      <c r="A13" s="35" t="s">
        <v>36</v>
      </c>
      <c r="B13" s="36">
        <v>199</v>
      </c>
      <c r="C13" s="36" t="s">
        <v>42</v>
      </c>
      <c r="D13" s="36" t="s">
        <v>38</v>
      </c>
      <c r="E13" s="37">
        <v>143</v>
      </c>
      <c r="F13" s="38" t="s">
        <v>44</v>
      </c>
      <c r="G13" s="39">
        <v>6.3</v>
      </c>
      <c r="H13" s="36" t="s">
        <v>40</v>
      </c>
      <c r="I13" s="40">
        <v>24.5</v>
      </c>
      <c r="J13" s="41">
        <v>143000</v>
      </c>
      <c r="K13" s="41">
        <v>104668.65</v>
      </c>
      <c r="L13" s="41">
        <v>2297187</v>
      </c>
      <c r="M13" s="41">
        <v>11618</v>
      </c>
      <c r="N13" s="41">
        <v>2308805</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v>0</v>
      </c>
      <c r="M14" s="41">
        <v>0</v>
      </c>
      <c r="N14" s="41">
        <v>0</v>
      </c>
      <c r="O14" s="134"/>
    </row>
    <row r="15" spans="1:15" x14ac:dyDescent="0.15">
      <c r="A15" s="35" t="s">
        <v>47</v>
      </c>
      <c r="B15" s="36">
        <v>202</v>
      </c>
      <c r="C15" s="36" t="s">
        <v>45</v>
      </c>
      <c r="D15" s="36" t="s">
        <v>38</v>
      </c>
      <c r="E15" s="37">
        <v>317</v>
      </c>
      <c r="F15" s="38" t="s">
        <v>48</v>
      </c>
      <c r="G15" s="39">
        <v>7.4</v>
      </c>
      <c r="H15" s="36" t="s">
        <v>40</v>
      </c>
      <c r="I15" s="40">
        <v>20</v>
      </c>
      <c r="J15" s="41">
        <v>317000</v>
      </c>
      <c r="K15" s="41">
        <v>163859.54</v>
      </c>
      <c r="L15" s="41">
        <v>3596263</v>
      </c>
      <c r="M15" s="41">
        <v>21308</v>
      </c>
      <c r="N15" s="41">
        <v>3617571</v>
      </c>
      <c r="O15" s="134"/>
    </row>
    <row r="16" spans="1:15" x14ac:dyDescent="0.15">
      <c r="A16" s="35" t="s">
        <v>49</v>
      </c>
      <c r="B16" s="36">
        <v>211</v>
      </c>
      <c r="C16" s="36" t="s">
        <v>50</v>
      </c>
      <c r="D16" s="36" t="s">
        <v>38</v>
      </c>
      <c r="E16" s="37">
        <v>290</v>
      </c>
      <c r="F16" s="36" t="s">
        <v>51</v>
      </c>
      <c r="G16" s="39">
        <v>6.9</v>
      </c>
      <c r="H16" s="36" t="s">
        <v>40</v>
      </c>
      <c r="I16" s="40">
        <v>20</v>
      </c>
      <c r="J16" s="41">
        <v>290000</v>
      </c>
      <c r="K16" s="41">
        <v>99339.8</v>
      </c>
      <c r="L16" s="41">
        <v>2180233</v>
      </c>
      <c r="M16" s="41">
        <v>406779</v>
      </c>
      <c r="N16" s="41">
        <v>2587012</v>
      </c>
      <c r="O16" s="134"/>
    </row>
    <row r="17" spans="1:15" x14ac:dyDescent="0.15">
      <c r="A17" s="35" t="s">
        <v>49</v>
      </c>
      <c r="B17" s="36">
        <v>211</v>
      </c>
      <c r="C17" s="36" t="s">
        <v>50</v>
      </c>
      <c r="D17" s="36" t="s">
        <v>38</v>
      </c>
      <c r="E17" s="37">
        <v>128</v>
      </c>
      <c r="F17" s="36" t="s">
        <v>52</v>
      </c>
      <c r="G17" s="39">
        <v>6.9</v>
      </c>
      <c r="H17" s="36" t="s">
        <v>40</v>
      </c>
      <c r="I17" s="40">
        <v>20</v>
      </c>
      <c r="J17" s="41">
        <v>128000</v>
      </c>
      <c r="K17" s="41">
        <v>43140.639999999999</v>
      </c>
      <c r="L17" s="41">
        <v>946818</v>
      </c>
      <c r="M17" s="41">
        <v>176651</v>
      </c>
      <c r="N17" s="41">
        <v>1123469</v>
      </c>
      <c r="O17" s="134"/>
    </row>
    <row r="18" spans="1:15" x14ac:dyDescent="0.15">
      <c r="A18" s="35" t="s">
        <v>53</v>
      </c>
      <c r="B18" s="36">
        <v>211</v>
      </c>
      <c r="C18" s="36" t="s">
        <v>50</v>
      </c>
      <c r="D18" s="36" t="s">
        <v>38</v>
      </c>
      <c r="E18" s="37">
        <v>22</v>
      </c>
      <c r="F18" s="36" t="s">
        <v>54</v>
      </c>
      <c r="G18" s="39">
        <v>6.9</v>
      </c>
      <c r="H18" s="36" t="s">
        <v>40</v>
      </c>
      <c r="I18" s="40">
        <v>20</v>
      </c>
      <c r="J18" s="41">
        <v>22000</v>
      </c>
      <c r="K18" s="41">
        <v>49570.84</v>
      </c>
      <c r="L18" s="41">
        <v>1087943</v>
      </c>
      <c r="M18" s="41">
        <v>202984</v>
      </c>
      <c r="N18" s="41">
        <v>1290927</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210000</v>
      </c>
      <c r="L20" s="41">
        <v>4608918</v>
      </c>
      <c r="M20" s="41">
        <v>925757</v>
      </c>
      <c r="N20" s="41">
        <v>5534675</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v>592575</v>
      </c>
      <c r="M21" s="41">
        <v>119021</v>
      </c>
      <c r="N21" s="41">
        <v>711596</v>
      </c>
      <c r="O21" s="134"/>
    </row>
    <row r="22" spans="1:15" x14ac:dyDescent="0.15">
      <c r="A22" s="35" t="s">
        <v>49</v>
      </c>
      <c r="B22" s="36">
        <v>221</v>
      </c>
      <c r="C22" s="36" t="s">
        <v>55</v>
      </c>
      <c r="D22" s="36" t="s">
        <v>38</v>
      </c>
      <c r="E22" s="37">
        <v>240</v>
      </c>
      <c r="F22" s="36" t="s">
        <v>59</v>
      </c>
      <c r="G22" s="39">
        <v>7.4</v>
      </c>
      <c r="H22" s="36" t="s">
        <v>57</v>
      </c>
      <c r="I22" s="40">
        <v>12</v>
      </c>
      <c r="J22" s="41">
        <v>240000</v>
      </c>
      <c r="K22" s="41">
        <v>3682.8</v>
      </c>
      <c r="L22" s="41">
        <v>80827</v>
      </c>
      <c r="M22" s="41">
        <v>16235</v>
      </c>
      <c r="N22" s="41">
        <v>97062</v>
      </c>
      <c r="O22" s="134"/>
    </row>
    <row r="23" spans="1:15" x14ac:dyDescent="0.15">
      <c r="A23" s="35" t="s">
        <v>49</v>
      </c>
      <c r="B23" s="36">
        <v>221</v>
      </c>
      <c r="C23" s="36" t="s">
        <v>55</v>
      </c>
      <c r="D23" s="36" t="s">
        <v>38</v>
      </c>
      <c r="E23" s="37">
        <v>55</v>
      </c>
      <c r="F23" s="36" t="s">
        <v>60</v>
      </c>
      <c r="G23" s="39">
        <v>7.4</v>
      </c>
      <c r="H23" s="36" t="s">
        <v>57</v>
      </c>
      <c r="I23" s="40">
        <v>12</v>
      </c>
      <c r="J23" s="41">
        <v>55000</v>
      </c>
      <c r="K23" s="41">
        <v>855</v>
      </c>
      <c r="L23" s="41">
        <v>18765</v>
      </c>
      <c r="M23" s="41">
        <v>3798</v>
      </c>
      <c r="N23" s="41">
        <v>22563</v>
      </c>
      <c r="O23" s="134"/>
    </row>
    <row r="24" spans="1:15" x14ac:dyDescent="0.15">
      <c r="A24" s="35" t="s">
        <v>53</v>
      </c>
      <c r="B24" s="36">
        <v>221</v>
      </c>
      <c r="C24" s="36" t="s">
        <v>55</v>
      </c>
      <c r="D24" s="36" t="s">
        <v>38</v>
      </c>
      <c r="E24" s="37">
        <v>50</v>
      </c>
      <c r="F24" s="36" t="s">
        <v>61</v>
      </c>
      <c r="G24" s="39">
        <v>7.4</v>
      </c>
      <c r="H24" s="36" t="s">
        <v>57</v>
      </c>
      <c r="I24" s="40">
        <v>20</v>
      </c>
      <c r="J24" s="41">
        <v>50000</v>
      </c>
      <c r="K24" s="41">
        <v>116373.5</v>
      </c>
      <c r="L24" s="41">
        <v>2554076</v>
      </c>
      <c r="M24" s="41">
        <v>510622</v>
      </c>
      <c r="N24" s="41">
        <v>3064698</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195453</v>
      </c>
      <c r="L28" s="41">
        <v>4289652</v>
      </c>
      <c r="M28" s="41">
        <v>26326</v>
      </c>
      <c r="N28" s="41">
        <v>4315978</v>
      </c>
      <c r="O28" s="134"/>
    </row>
    <row r="29" spans="1:15" x14ac:dyDescent="0.15">
      <c r="A29" s="35" t="s">
        <v>66</v>
      </c>
      <c r="B29" s="36">
        <v>228</v>
      </c>
      <c r="C29" s="36" t="s">
        <v>68</v>
      </c>
      <c r="D29" s="36" t="s">
        <v>38</v>
      </c>
      <c r="E29" s="37">
        <v>60</v>
      </c>
      <c r="F29" s="36" t="s">
        <v>44</v>
      </c>
      <c r="G29" s="39">
        <v>7.5</v>
      </c>
      <c r="H29" s="36" t="s">
        <v>65</v>
      </c>
      <c r="I29" s="40">
        <v>21</v>
      </c>
      <c r="J29" s="41">
        <v>60000</v>
      </c>
      <c r="K29" s="41">
        <v>135362</v>
      </c>
      <c r="L29" s="41">
        <v>2970821</v>
      </c>
      <c r="M29" s="41">
        <v>18232</v>
      </c>
      <c r="N29" s="41">
        <v>2989053</v>
      </c>
      <c r="O29" s="134"/>
    </row>
    <row r="30" spans="1:15" x14ac:dyDescent="0.15">
      <c r="A30" s="35" t="s">
        <v>69</v>
      </c>
      <c r="B30" s="36">
        <v>236</v>
      </c>
      <c r="C30" s="36" t="s">
        <v>70</v>
      </c>
      <c r="D30" s="36" t="s">
        <v>38</v>
      </c>
      <c r="E30" s="37">
        <v>403</v>
      </c>
      <c r="F30" s="38" t="s">
        <v>71</v>
      </c>
      <c r="G30" s="39">
        <v>7</v>
      </c>
      <c r="H30" s="36" t="s">
        <v>65</v>
      </c>
      <c r="I30" s="40">
        <v>19</v>
      </c>
      <c r="J30" s="41">
        <v>403000</v>
      </c>
      <c r="K30" s="41">
        <v>187870.7</v>
      </c>
      <c r="L30" s="41">
        <v>4123241</v>
      </c>
      <c r="M30" s="41">
        <v>46516</v>
      </c>
      <c r="N30" s="41">
        <v>4169757</v>
      </c>
      <c r="O30" s="134"/>
    </row>
    <row r="31" spans="1:15" x14ac:dyDescent="0.15">
      <c r="A31" s="35" t="s">
        <v>72</v>
      </c>
      <c r="B31" s="36">
        <v>236</v>
      </c>
      <c r="C31" s="36" t="s">
        <v>70</v>
      </c>
      <c r="D31" s="36" t="s">
        <v>38</v>
      </c>
      <c r="E31" s="37">
        <v>35.5</v>
      </c>
      <c r="F31" s="38" t="s">
        <v>73</v>
      </c>
      <c r="G31" s="39">
        <v>6.5</v>
      </c>
      <c r="H31" s="36" t="s">
        <v>65</v>
      </c>
      <c r="I31" s="40">
        <v>20</v>
      </c>
      <c r="J31" s="41">
        <v>35500</v>
      </c>
      <c r="K31" s="41">
        <v>71714.210000000006</v>
      </c>
      <c r="L31" s="41">
        <v>1573928</v>
      </c>
      <c r="M31" s="41">
        <v>0</v>
      </c>
      <c r="N31" s="41">
        <v>1573928</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v>0</v>
      </c>
      <c r="N32" s="41">
        <v>0</v>
      </c>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v>0</v>
      </c>
      <c r="M33" s="41">
        <v>0</v>
      </c>
      <c r="N33" s="41">
        <v>0</v>
      </c>
      <c r="O33" s="134"/>
    </row>
    <row r="34" spans="1:15" x14ac:dyDescent="0.15">
      <c r="A34" s="35" t="s">
        <v>76</v>
      </c>
      <c r="B34" s="36">
        <v>239</v>
      </c>
      <c r="C34" s="36" t="s">
        <v>75</v>
      </c>
      <c r="D34" s="36" t="s">
        <v>38</v>
      </c>
      <c r="E34" s="37">
        <v>48</v>
      </c>
      <c r="F34" s="36" t="s">
        <v>77</v>
      </c>
      <c r="G34" s="39">
        <v>6.8</v>
      </c>
      <c r="H34" s="36" t="s">
        <v>40</v>
      </c>
      <c r="I34" s="40">
        <v>14</v>
      </c>
      <c r="J34" s="41">
        <v>48000</v>
      </c>
      <c r="K34" s="41">
        <v>0</v>
      </c>
      <c r="L34" s="41">
        <v>0</v>
      </c>
      <c r="M34" s="41">
        <v>0</v>
      </c>
      <c r="N34" s="41">
        <v>0</v>
      </c>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243174.54</v>
      </c>
      <c r="L36" s="41">
        <v>5337008</v>
      </c>
      <c r="M36" s="41">
        <v>1010869</v>
      </c>
      <c r="N36" s="41">
        <v>6347877</v>
      </c>
      <c r="O36" s="134"/>
    </row>
    <row r="37" spans="1:15" x14ac:dyDescent="0.15">
      <c r="A37" s="35" t="s">
        <v>49</v>
      </c>
      <c r="B37" s="36">
        <v>245</v>
      </c>
      <c r="C37" s="36" t="s">
        <v>78</v>
      </c>
      <c r="D37" s="36" t="s">
        <v>38</v>
      </c>
      <c r="E37" s="37">
        <v>95</v>
      </c>
      <c r="F37" s="36" t="s">
        <v>80</v>
      </c>
      <c r="G37" s="39">
        <v>7</v>
      </c>
      <c r="H37" s="36" t="s">
        <v>57</v>
      </c>
      <c r="I37" s="39">
        <v>19.75</v>
      </c>
      <c r="J37" s="41">
        <v>95000</v>
      </c>
      <c r="K37" s="41">
        <v>29296.959999999999</v>
      </c>
      <c r="L37" s="41">
        <v>642987</v>
      </c>
      <c r="M37" s="41">
        <v>121774</v>
      </c>
      <c r="N37" s="41">
        <v>764761</v>
      </c>
      <c r="O37" s="134"/>
    </row>
    <row r="38" spans="1:15" x14ac:dyDescent="0.15">
      <c r="A38" s="35" t="s">
        <v>81</v>
      </c>
      <c r="B38" s="36">
        <v>245</v>
      </c>
      <c r="C38" s="36" t="s">
        <v>78</v>
      </c>
      <c r="D38" s="36" t="s">
        <v>38</v>
      </c>
      <c r="E38" s="37">
        <v>90</v>
      </c>
      <c r="F38" s="36" t="s">
        <v>82</v>
      </c>
      <c r="G38" s="39">
        <v>7</v>
      </c>
      <c r="H38" s="36" t="s">
        <v>57</v>
      </c>
      <c r="I38" s="39">
        <v>19.75</v>
      </c>
      <c r="J38" s="41">
        <v>90000</v>
      </c>
      <c r="K38" s="41">
        <v>152085.54</v>
      </c>
      <c r="L38" s="41">
        <v>3337856</v>
      </c>
      <c r="M38" s="41">
        <v>632271</v>
      </c>
      <c r="N38" s="41">
        <v>3970127</v>
      </c>
      <c r="O38" s="134"/>
    </row>
    <row r="39" spans="1:15" x14ac:dyDescent="0.15">
      <c r="A39" s="35" t="s">
        <v>49</v>
      </c>
      <c r="B39" s="36">
        <v>247</v>
      </c>
      <c r="C39" s="36" t="s">
        <v>83</v>
      </c>
      <c r="D39" s="36" t="s">
        <v>38</v>
      </c>
      <c r="E39" s="37">
        <v>470</v>
      </c>
      <c r="F39" s="36" t="s">
        <v>84</v>
      </c>
      <c r="G39" s="39">
        <v>6.3</v>
      </c>
      <c r="H39" s="36" t="s">
        <v>57</v>
      </c>
      <c r="I39" s="39">
        <v>25</v>
      </c>
      <c r="J39" s="41">
        <v>470000</v>
      </c>
      <c r="K39" s="41">
        <v>160750.17000000001</v>
      </c>
      <c r="L39" s="41">
        <v>3528021</v>
      </c>
      <c r="M39" s="41">
        <v>557126</v>
      </c>
      <c r="N39" s="41">
        <v>4085147</v>
      </c>
      <c r="O39" s="134"/>
    </row>
    <row r="40" spans="1:15" x14ac:dyDescent="0.15">
      <c r="A40" s="35" t="s">
        <v>49</v>
      </c>
      <c r="B40" s="36">
        <v>247</v>
      </c>
      <c r="C40" s="36" t="s">
        <v>83</v>
      </c>
      <c r="D40" s="36" t="s">
        <v>38</v>
      </c>
      <c r="E40" s="37">
        <v>25</v>
      </c>
      <c r="F40" s="36" t="s">
        <v>85</v>
      </c>
      <c r="G40" s="39">
        <v>6.3</v>
      </c>
      <c r="H40" s="36" t="s">
        <v>57</v>
      </c>
      <c r="I40" s="39">
        <v>25</v>
      </c>
      <c r="J40" s="41">
        <v>25000</v>
      </c>
      <c r="K40" s="41">
        <v>8678.5</v>
      </c>
      <c r="L40" s="41">
        <v>190469</v>
      </c>
      <c r="M40" s="41">
        <v>30069</v>
      </c>
      <c r="N40" s="41">
        <v>220538</v>
      </c>
      <c r="O40" s="134"/>
    </row>
    <row r="41" spans="1:15" x14ac:dyDescent="0.15">
      <c r="A41" s="35" t="s">
        <v>53</v>
      </c>
      <c r="B41" s="36">
        <v>247</v>
      </c>
      <c r="C41" s="36" t="s">
        <v>83</v>
      </c>
      <c r="D41" s="36" t="s">
        <v>38</v>
      </c>
      <c r="E41" s="37">
        <v>27</v>
      </c>
      <c r="F41" s="36" t="s">
        <v>86</v>
      </c>
      <c r="G41" s="39">
        <v>7.3</v>
      </c>
      <c r="H41" s="36" t="s">
        <v>57</v>
      </c>
      <c r="I41" s="39">
        <v>25</v>
      </c>
      <c r="J41" s="41">
        <v>27000</v>
      </c>
      <c r="K41" s="41">
        <v>56491.02</v>
      </c>
      <c r="L41" s="41">
        <v>1239821</v>
      </c>
      <c r="M41" s="41">
        <v>196272</v>
      </c>
      <c r="N41" s="41">
        <v>1436093</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v>0</v>
      </c>
      <c r="M42" s="41">
        <v>0</v>
      </c>
      <c r="N42" s="41">
        <v>0</v>
      </c>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v>0</v>
      </c>
      <c r="M43" s="41">
        <v>0</v>
      </c>
      <c r="N43" s="41">
        <v>0</v>
      </c>
      <c r="O43" s="134"/>
    </row>
    <row r="44" spans="1:15" x14ac:dyDescent="0.15">
      <c r="A44" s="35" t="s">
        <v>87</v>
      </c>
      <c r="B44" s="36">
        <v>262</v>
      </c>
      <c r="C44" s="36" t="s">
        <v>88</v>
      </c>
      <c r="D44" s="36" t="s">
        <v>38</v>
      </c>
      <c r="E44" s="37">
        <v>465</v>
      </c>
      <c r="F44" s="36" t="s">
        <v>91</v>
      </c>
      <c r="G44" s="39">
        <v>6.5</v>
      </c>
      <c r="H44" s="36" t="s">
        <v>40</v>
      </c>
      <c r="I44" s="39">
        <v>20</v>
      </c>
      <c r="J44" s="41">
        <v>465000</v>
      </c>
      <c r="K44" s="41">
        <v>30328.6</v>
      </c>
      <c r="L44" s="41">
        <v>665629</v>
      </c>
      <c r="M44" s="41">
        <v>4201</v>
      </c>
      <c r="N44" s="41">
        <v>669830</v>
      </c>
      <c r="O44" s="134"/>
    </row>
    <row r="45" spans="1:15" x14ac:dyDescent="0.15">
      <c r="A45" s="35" t="s">
        <v>87</v>
      </c>
      <c r="B45" s="36">
        <v>262</v>
      </c>
      <c r="C45" s="36" t="s">
        <v>88</v>
      </c>
      <c r="D45" s="36" t="s">
        <v>38</v>
      </c>
      <c r="E45" s="37">
        <v>121</v>
      </c>
      <c r="F45" s="36" t="s">
        <v>92</v>
      </c>
      <c r="G45" s="39">
        <v>6.5</v>
      </c>
      <c r="H45" s="36" t="s">
        <v>40</v>
      </c>
      <c r="I45" s="39">
        <v>20</v>
      </c>
      <c r="J45" s="41">
        <v>121000</v>
      </c>
      <c r="K45" s="41">
        <v>6470.1</v>
      </c>
      <c r="L45" s="41">
        <v>142001</v>
      </c>
      <c r="M45" s="41">
        <v>896</v>
      </c>
      <c r="N45" s="41">
        <v>142897</v>
      </c>
      <c r="O45" s="134"/>
    </row>
    <row r="46" spans="1:15" x14ac:dyDescent="0.15">
      <c r="A46" s="35" t="s">
        <v>93</v>
      </c>
      <c r="B46" s="36">
        <v>262</v>
      </c>
      <c r="C46" s="36" t="s">
        <v>88</v>
      </c>
      <c r="D46" s="36" t="s">
        <v>38</v>
      </c>
      <c r="E46" s="37">
        <v>35</v>
      </c>
      <c r="F46" s="36" t="s">
        <v>94</v>
      </c>
      <c r="G46" s="39">
        <v>6.5</v>
      </c>
      <c r="H46" s="36" t="s">
        <v>40</v>
      </c>
      <c r="I46" s="39">
        <v>20</v>
      </c>
      <c r="J46" s="41">
        <v>35000</v>
      </c>
      <c r="K46" s="41">
        <v>65699.8</v>
      </c>
      <c r="L46" s="41">
        <v>1441929</v>
      </c>
      <c r="M46" s="41">
        <v>7461</v>
      </c>
      <c r="N46" s="41">
        <v>1449390</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217268</v>
      </c>
      <c r="L48" s="41">
        <v>4768431</v>
      </c>
      <c r="M48" s="41">
        <v>27345</v>
      </c>
      <c r="N48" s="41">
        <v>4795776</v>
      </c>
      <c r="O48" s="134"/>
    </row>
    <row r="49" spans="1:15" x14ac:dyDescent="0.15">
      <c r="A49" s="35" t="s">
        <v>66</v>
      </c>
      <c r="B49" s="36">
        <v>270</v>
      </c>
      <c r="C49" s="36" t="s">
        <v>95</v>
      </c>
      <c r="D49" s="36" t="s">
        <v>38</v>
      </c>
      <c r="E49" s="37">
        <v>80</v>
      </c>
      <c r="F49" s="36" t="s">
        <v>48</v>
      </c>
      <c r="G49" s="39">
        <v>7</v>
      </c>
      <c r="H49" s="36" t="s">
        <v>65</v>
      </c>
      <c r="I49" s="39">
        <v>21</v>
      </c>
      <c r="J49" s="41">
        <v>80000</v>
      </c>
      <c r="K49" s="41">
        <v>157372</v>
      </c>
      <c r="L49" s="41">
        <v>3453879</v>
      </c>
      <c r="M49" s="41">
        <v>19807</v>
      </c>
      <c r="N49" s="41">
        <v>3473686</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v>0</v>
      </c>
      <c r="M50" s="41">
        <v>0</v>
      </c>
      <c r="N50" s="41">
        <v>0</v>
      </c>
      <c r="O50" s="134"/>
    </row>
    <row r="51" spans="1:15" x14ac:dyDescent="0.15">
      <c r="A51" s="35" t="s">
        <v>96</v>
      </c>
      <c r="B51" s="36">
        <v>271</v>
      </c>
      <c r="C51" s="36" t="s">
        <v>97</v>
      </c>
      <c r="D51" s="36" t="s">
        <v>38</v>
      </c>
      <c r="E51" s="37">
        <v>47</v>
      </c>
      <c r="F51" s="36" t="s">
        <v>56</v>
      </c>
      <c r="G51" s="39">
        <v>5.5</v>
      </c>
      <c r="H51" s="36" t="s">
        <v>57</v>
      </c>
      <c r="I51" s="39">
        <v>5</v>
      </c>
      <c r="J51" s="41">
        <v>47000</v>
      </c>
      <c r="K51" s="41">
        <v>0</v>
      </c>
      <c r="L51" s="41">
        <v>0</v>
      </c>
      <c r="M51" s="41">
        <v>0</v>
      </c>
      <c r="N51" s="41">
        <v>0</v>
      </c>
      <c r="O51" s="134"/>
    </row>
    <row r="52" spans="1:15" x14ac:dyDescent="0.15">
      <c r="A52" s="35" t="s">
        <v>96</v>
      </c>
      <c r="B52" s="36">
        <v>271</v>
      </c>
      <c r="C52" s="36" t="s">
        <v>97</v>
      </c>
      <c r="D52" s="36" t="s">
        <v>38</v>
      </c>
      <c r="E52" s="37">
        <v>795</v>
      </c>
      <c r="F52" s="36" t="s">
        <v>99</v>
      </c>
      <c r="G52" s="39">
        <v>6.5</v>
      </c>
      <c r="H52" s="36" t="s">
        <v>57</v>
      </c>
      <c r="I52" s="39">
        <v>22.25</v>
      </c>
      <c r="J52" s="41">
        <v>795000</v>
      </c>
      <c r="K52" s="41">
        <v>312933.38</v>
      </c>
      <c r="L52" s="41">
        <v>6868021</v>
      </c>
      <c r="M52" s="41">
        <v>83401</v>
      </c>
      <c r="N52" s="41">
        <v>6951422</v>
      </c>
      <c r="O52" s="134"/>
    </row>
    <row r="53" spans="1:15" x14ac:dyDescent="0.15">
      <c r="A53" s="35" t="s">
        <v>96</v>
      </c>
      <c r="B53" s="36">
        <v>271</v>
      </c>
      <c r="C53" s="36" t="s">
        <v>97</v>
      </c>
      <c r="D53" s="36" t="s">
        <v>38</v>
      </c>
      <c r="E53" s="37">
        <v>203</v>
      </c>
      <c r="F53" s="36" t="s">
        <v>100</v>
      </c>
      <c r="G53" s="39">
        <v>6.5</v>
      </c>
      <c r="H53" s="36" t="s">
        <v>57</v>
      </c>
      <c r="I53" s="39">
        <v>22.25</v>
      </c>
      <c r="J53" s="41">
        <v>203000</v>
      </c>
      <c r="K53" s="41">
        <v>78581.02</v>
      </c>
      <c r="L53" s="41">
        <v>1724636</v>
      </c>
      <c r="M53" s="41">
        <v>20942</v>
      </c>
      <c r="N53" s="41">
        <v>1745578</v>
      </c>
      <c r="O53" s="134"/>
    </row>
    <row r="54" spans="1:15" x14ac:dyDescent="0.15">
      <c r="A54" s="35" t="s">
        <v>101</v>
      </c>
      <c r="B54" s="36">
        <v>271</v>
      </c>
      <c r="C54" s="36" t="s">
        <v>97</v>
      </c>
      <c r="D54" s="36" t="s">
        <v>38</v>
      </c>
      <c r="E54" s="37">
        <v>90</v>
      </c>
      <c r="F54" s="36" t="s">
        <v>79</v>
      </c>
      <c r="G54" s="39">
        <v>6.5</v>
      </c>
      <c r="H54" s="36" t="s">
        <v>57</v>
      </c>
      <c r="I54" s="39">
        <v>22.25</v>
      </c>
      <c r="J54" s="41">
        <v>90000</v>
      </c>
      <c r="K54" s="41">
        <v>166303.42000000001</v>
      </c>
      <c r="L54" s="41">
        <v>3649899</v>
      </c>
      <c r="M54" s="41">
        <v>44322</v>
      </c>
      <c r="N54" s="41">
        <v>3694221</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v>0</v>
      </c>
      <c r="M56" s="41">
        <v>0</v>
      </c>
      <c r="N56" s="41">
        <v>0</v>
      </c>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v>0</v>
      </c>
      <c r="N57" s="41">
        <v>0</v>
      </c>
      <c r="O57" s="134"/>
    </row>
    <row r="58" spans="1:15" x14ac:dyDescent="0.15">
      <c r="A58" s="35" t="s">
        <v>96</v>
      </c>
      <c r="B58" s="36">
        <v>282</v>
      </c>
      <c r="C58" s="36" t="s">
        <v>102</v>
      </c>
      <c r="D58" s="36" t="s">
        <v>38</v>
      </c>
      <c r="E58" s="37">
        <v>1090</v>
      </c>
      <c r="F58" s="36" t="s">
        <v>104</v>
      </c>
      <c r="G58" s="39">
        <v>6</v>
      </c>
      <c r="H58" s="36" t="s">
        <v>57</v>
      </c>
      <c r="I58" s="39">
        <v>25</v>
      </c>
      <c r="J58" s="41">
        <v>1090000</v>
      </c>
      <c r="K58" s="41">
        <v>439750.37</v>
      </c>
      <c r="L58" s="41">
        <v>9651303</v>
      </c>
      <c r="M58" s="41">
        <v>61116</v>
      </c>
      <c r="N58" s="41">
        <v>9712419</v>
      </c>
      <c r="O58" s="134"/>
    </row>
    <row r="59" spans="1:15" x14ac:dyDescent="0.15">
      <c r="A59" s="35" t="s">
        <v>96</v>
      </c>
      <c r="B59" s="36">
        <v>282</v>
      </c>
      <c r="C59" s="36" t="s">
        <v>102</v>
      </c>
      <c r="D59" s="36" t="s">
        <v>38</v>
      </c>
      <c r="E59" s="37">
        <v>274</v>
      </c>
      <c r="F59" s="36" t="s">
        <v>105</v>
      </c>
      <c r="G59" s="39">
        <v>6</v>
      </c>
      <c r="H59" s="36" t="s">
        <v>57</v>
      </c>
      <c r="I59" s="39">
        <v>25</v>
      </c>
      <c r="J59" s="41">
        <v>274000</v>
      </c>
      <c r="K59" s="41">
        <v>109085.36</v>
      </c>
      <c r="L59" s="41">
        <v>2394121</v>
      </c>
      <c r="M59" s="41">
        <v>15162</v>
      </c>
      <c r="N59" s="41">
        <v>2409283</v>
      </c>
      <c r="O59" s="134"/>
    </row>
    <row r="60" spans="1:15" x14ac:dyDescent="0.15">
      <c r="A60" s="35" t="s">
        <v>106</v>
      </c>
      <c r="B60" s="36">
        <v>282</v>
      </c>
      <c r="C60" s="36" t="s">
        <v>102</v>
      </c>
      <c r="D60" s="36" t="s">
        <v>38</v>
      </c>
      <c r="E60" s="37">
        <v>197</v>
      </c>
      <c r="F60" s="36" t="s">
        <v>80</v>
      </c>
      <c r="G60" s="39">
        <v>6</v>
      </c>
      <c r="H60" s="36" t="s">
        <v>57</v>
      </c>
      <c r="I60" s="39">
        <v>25</v>
      </c>
      <c r="J60" s="41">
        <v>197000</v>
      </c>
      <c r="K60" s="41">
        <v>342666.74</v>
      </c>
      <c r="L60" s="41">
        <v>7520586</v>
      </c>
      <c r="M60" s="41">
        <v>47623</v>
      </c>
      <c r="N60" s="41">
        <v>7568209</v>
      </c>
      <c r="O60" s="134"/>
    </row>
    <row r="61" spans="1:15" x14ac:dyDescent="0.15">
      <c r="A61" s="35" t="s">
        <v>107</v>
      </c>
      <c r="B61" s="36">
        <v>283</v>
      </c>
      <c r="C61" s="36" t="s">
        <v>108</v>
      </c>
      <c r="D61" s="36" t="s">
        <v>38</v>
      </c>
      <c r="E61" s="37">
        <v>438</v>
      </c>
      <c r="F61" s="38" t="s">
        <v>109</v>
      </c>
      <c r="G61" s="39">
        <v>6</v>
      </c>
      <c r="H61" s="36" t="s">
        <v>65</v>
      </c>
      <c r="I61" s="39">
        <v>22</v>
      </c>
      <c r="J61" s="41">
        <v>438000</v>
      </c>
      <c r="K61" s="41">
        <v>306932.96999999997</v>
      </c>
      <c r="L61" s="41">
        <v>6736328</v>
      </c>
      <c r="M61" s="41">
        <v>65294</v>
      </c>
      <c r="N61" s="41">
        <v>6801622</v>
      </c>
      <c r="O61" s="134"/>
    </row>
    <row r="62" spans="1:15" x14ac:dyDescent="0.15">
      <c r="A62" s="35" t="s">
        <v>110</v>
      </c>
      <c r="B62" s="36">
        <v>283</v>
      </c>
      <c r="C62" s="36" t="s">
        <v>108</v>
      </c>
      <c r="D62" s="36" t="s">
        <v>38</v>
      </c>
      <c r="E62" s="37">
        <v>122.8</v>
      </c>
      <c r="F62" s="36" t="s">
        <v>111</v>
      </c>
      <c r="G62" s="39">
        <v>6</v>
      </c>
      <c r="H62" s="36" t="s">
        <v>65</v>
      </c>
      <c r="I62" s="39">
        <v>22.5</v>
      </c>
      <c r="J62" s="41">
        <v>122800</v>
      </c>
      <c r="K62" s="41">
        <v>215671.63</v>
      </c>
      <c r="L62" s="41">
        <v>4733395</v>
      </c>
      <c r="M62" s="41">
        <v>0</v>
      </c>
      <c r="N62" s="41">
        <v>4733395</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151170.71</v>
      </c>
      <c r="L64" s="41">
        <v>3317778</v>
      </c>
      <c r="M64" s="41">
        <v>511228</v>
      </c>
      <c r="N64" s="41">
        <v>3829006</v>
      </c>
      <c r="O64" s="134"/>
    </row>
    <row r="65" spans="1:15" x14ac:dyDescent="0.15">
      <c r="A65" s="35" t="s">
        <v>49</v>
      </c>
      <c r="B65" s="36">
        <v>294</v>
      </c>
      <c r="C65" s="42" t="s">
        <v>112</v>
      </c>
      <c r="D65" s="36" t="s">
        <v>38</v>
      </c>
      <c r="E65" s="37">
        <v>69</v>
      </c>
      <c r="F65" s="36" t="s">
        <v>114</v>
      </c>
      <c r="G65" s="39">
        <v>6.25</v>
      </c>
      <c r="H65" s="36" t="s">
        <v>57</v>
      </c>
      <c r="I65" s="39">
        <v>20.83</v>
      </c>
      <c r="J65" s="41">
        <v>69000</v>
      </c>
      <c r="K65" s="41">
        <v>27327.01</v>
      </c>
      <c r="L65" s="41">
        <v>599752</v>
      </c>
      <c r="M65" s="41">
        <v>92414</v>
      </c>
      <c r="N65" s="41">
        <v>692166</v>
      </c>
      <c r="O65" s="134"/>
    </row>
    <row r="66" spans="1:15" x14ac:dyDescent="0.15">
      <c r="A66" s="35" t="s">
        <v>53</v>
      </c>
      <c r="B66" s="36">
        <v>294</v>
      </c>
      <c r="C66" s="42" t="s">
        <v>112</v>
      </c>
      <c r="D66" s="36" t="s">
        <v>38</v>
      </c>
      <c r="E66" s="37">
        <v>31.8</v>
      </c>
      <c r="F66" s="36" t="s">
        <v>115</v>
      </c>
      <c r="G66" s="39">
        <v>6.75</v>
      </c>
      <c r="H66" s="36" t="s">
        <v>57</v>
      </c>
      <c r="I66" s="39">
        <v>20.83</v>
      </c>
      <c r="J66" s="41">
        <v>31800</v>
      </c>
      <c r="K66" s="41">
        <v>58909.91</v>
      </c>
      <c r="L66" s="41">
        <v>1292909</v>
      </c>
      <c r="M66" s="41">
        <v>219436</v>
      </c>
      <c r="N66" s="41">
        <v>1512345</v>
      </c>
      <c r="O66" s="134"/>
    </row>
    <row r="67" spans="1:15" x14ac:dyDescent="0.15">
      <c r="A67" s="35" t="s">
        <v>116</v>
      </c>
      <c r="B67" s="36">
        <v>300</v>
      </c>
      <c r="C67" s="36" t="s">
        <v>117</v>
      </c>
      <c r="D67" s="36" t="s">
        <v>38</v>
      </c>
      <c r="E67" s="37">
        <v>275</v>
      </c>
      <c r="F67" s="36" t="s">
        <v>118</v>
      </c>
      <c r="G67" s="39">
        <v>6.2</v>
      </c>
      <c r="H67" s="36" t="s">
        <v>65</v>
      </c>
      <c r="I67" s="39">
        <v>22.75</v>
      </c>
      <c r="J67" s="41">
        <v>275000</v>
      </c>
      <c r="K67" s="41">
        <v>175318</v>
      </c>
      <c r="L67" s="41">
        <v>3847744</v>
      </c>
      <c r="M67" s="41">
        <v>25153</v>
      </c>
      <c r="N67" s="41">
        <v>3872897</v>
      </c>
      <c r="O67" s="134"/>
    </row>
    <row r="68" spans="1:15" x14ac:dyDescent="0.15">
      <c r="A68" s="35" t="s">
        <v>116</v>
      </c>
      <c r="B68" s="36">
        <v>300</v>
      </c>
      <c r="C68" s="42" t="s">
        <v>117</v>
      </c>
      <c r="D68" s="36" t="s">
        <v>38</v>
      </c>
      <c r="E68" s="37">
        <v>74</v>
      </c>
      <c r="F68" s="36" t="s">
        <v>119</v>
      </c>
      <c r="G68" s="39">
        <v>6.2</v>
      </c>
      <c r="H68" s="36" t="s">
        <v>65</v>
      </c>
      <c r="I68" s="39">
        <v>22.75</v>
      </c>
      <c r="J68" s="41">
        <v>74000</v>
      </c>
      <c r="K68" s="41">
        <v>41357</v>
      </c>
      <c r="L68" s="41">
        <v>907672</v>
      </c>
      <c r="M68" s="41">
        <v>5934</v>
      </c>
      <c r="N68" s="41">
        <v>913606</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v>1536306</v>
      </c>
      <c r="M69" s="41">
        <v>1120920</v>
      </c>
      <c r="N69" s="43">
        <v>2657226</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559473</v>
      </c>
      <c r="L71" s="41">
        <v>12278883</v>
      </c>
      <c r="M71" s="41">
        <v>60059</v>
      </c>
      <c r="N71" s="41">
        <v>12338942</v>
      </c>
      <c r="O71" s="134"/>
    </row>
    <row r="72" spans="1:15" x14ac:dyDescent="0.15">
      <c r="A72" s="35" t="s">
        <v>66</v>
      </c>
      <c r="B72" s="44">
        <v>319</v>
      </c>
      <c r="C72" s="44" t="s">
        <v>122</v>
      </c>
      <c r="D72" s="36" t="s">
        <v>38</v>
      </c>
      <c r="E72" s="37">
        <v>58</v>
      </c>
      <c r="F72" s="36" t="s">
        <v>73</v>
      </c>
      <c r="G72" s="39">
        <v>6</v>
      </c>
      <c r="H72" s="36" t="s">
        <v>65</v>
      </c>
      <c r="I72" s="39">
        <v>22</v>
      </c>
      <c r="J72" s="41">
        <v>58000</v>
      </c>
      <c r="K72" s="41">
        <v>95176</v>
      </c>
      <c r="L72" s="41">
        <v>2088850</v>
      </c>
      <c r="M72" s="41">
        <v>10217</v>
      </c>
      <c r="N72" s="41">
        <v>2099067</v>
      </c>
      <c r="O72" s="134"/>
    </row>
    <row r="73" spans="1:15" x14ac:dyDescent="0.15">
      <c r="A73" s="35" t="s">
        <v>66</v>
      </c>
      <c r="B73" s="44">
        <v>319</v>
      </c>
      <c r="C73" s="44" t="s">
        <v>122</v>
      </c>
      <c r="D73" s="36" t="s">
        <v>38</v>
      </c>
      <c r="E73" s="37">
        <v>100</v>
      </c>
      <c r="F73" s="36" t="s">
        <v>123</v>
      </c>
      <c r="G73" s="39">
        <v>6</v>
      </c>
      <c r="H73" s="36" t="s">
        <v>65</v>
      </c>
      <c r="I73" s="39">
        <v>22</v>
      </c>
      <c r="J73" s="41">
        <v>100000</v>
      </c>
      <c r="K73" s="41">
        <v>164097</v>
      </c>
      <c r="L73" s="41">
        <v>3601475</v>
      </c>
      <c r="M73" s="41">
        <v>17616</v>
      </c>
      <c r="N73" s="41">
        <v>3619091</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v>0</v>
      </c>
      <c r="M74" s="41">
        <v>0</v>
      </c>
      <c r="N74" s="41">
        <v>0</v>
      </c>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v>0</v>
      </c>
      <c r="M75" s="41">
        <v>0</v>
      </c>
      <c r="N75" s="41">
        <v>0</v>
      </c>
      <c r="O75" s="134"/>
    </row>
    <row r="76" spans="1:15" x14ac:dyDescent="0.15">
      <c r="A76" s="35" t="s">
        <v>96</v>
      </c>
      <c r="B76" s="44">
        <v>322</v>
      </c>
      <c r="C76" s="44" t="s">
        <v>124</v>
      </c>
      <c r="D76" s="36" t="s">
        <v>38</v>
      </c>
      <c r="E76" s="37">
        <v>1500</v>
      </c>
      <c r="F76" s="36" t="s">
        <v>127</v>
      </c>
      <c r="G76" s="39">
        <v>5.8</v>
      </c>
      <c r="H76" s="36" t="s">
        <v>57</v>
      </c>
      <c r="I76" s="39">
        <v>19.25</v>
      </c>
      <c r="J76" s="41">
        <v>1500000</v>
      </c>
      <c r="K76" s="41">
        <v>698088.69</v>
      </c>
      <c r="L76" s="41">
        <v>15321113</v>
      </c>
      <c r="M76" s="41">
        <v>21611</v>
      </c>
      <c r="N76" s="41">
        <v>15342724</v>
      </c>
      <c r="O76" s="134"/>
    </row>
    <row r="77" spans="1:15" x14ac:dyDescent="0.15">
      <c r="A77" s="35" t="s">
        <v>96</v>
      </c>
      <c r="B77" s="44">
        <v>322</v>
      </c>
      <c r="C77" s="44" t="s">
        <v>124</v>
      </c>
      <c r="D77" s="36" t="s">
        <v>38</v>
      </c>
      <c r="E77" s="37">
        <v>374</v>
      </c>
      <c r="F77" s="36" t="s">
        <v>128</v>
      </c>
      <c r="G77" s="39">
        <v>5.8</v>
      </c>
      <c r="H77" s="36" t="s">
        <v>57</v>
      </c>
      <c r="I77" s="39">
        <v>19.25</v>
      </c>
      <c r="J77" s="41">
        <v>374000</v>
      </c>
      <c r="K77" s="41">
        <v>174333.51</v>
      </c>
      <c r="L77" s="41">
        <v>3826138</v>
      </c>
      <c r="M77" s="41">
        <v>5396</v>
      </c>
      <c r="N77" s="41">
        <v>3831534</v>
      </c>
      <c r="O77" s="134"/>
    </row>
    <row r="78" spans="1:15" x14ac:dyDescent="0.15">
      <c r="A78" s="35" t="s">
        <v>129</v>
      </c>
      <c r="B78" s="44">
        <v>322</v>
      </c>
      <c r="C78" s="44" t="s">
        <v>124</v>
      </c>
      <c r="D78" s="36" t="s">
        <v>38</v>
      </c>
      <c r="E78" s="37">
        <v>314</v>
      </c>
      <c r="F78" s="36" t="s">
        <v>130</v>
      </c>
      <c r="G78" s="39">
        <v>5.8</v>
      </c>
      <c r="H78" s="36" t="s">
        <v>57</v>
      </c>
      <c r="I78" s="39">
        <v>19</v>
      </c>
      <c r="J78" s="41">
        <v>314000</v>
      </c>
      <c r="K78" s="41">
        <v>411736.75</v>
      </c>
      <c r="L78" s="41">
        <v>9036481</v>
      </c>
      <c r="M78" s="41">
        <v>12744</v>
      </c>
      <c r="N78" s="41">
        <v>9049225</v>
      </c>
      <c r="O78" s="134"/>
    </row>
    <row r="79" spans="1:15" x14ac:dyDescent="0.15">
      <c r="A79" s="35" t="s">
        <v>131</v>
      </c>
      <c r="B79" s="44">
        <v>322</v>
      </c>
      <c r="C79" s="44" t="s">
        <v>124</v>
      </c>
      <c r="D79" s="36" t="s">
        <v>38</v>
      </c>
      <c r="E79" s="37">
        <v>28</v>
      </c>
      <c r="F79" s="36" t="s">
        <v>132</v>
      </c>
      <c r="G79" s="39">
        <v>5.8</v>
      </c>
      <c r="H79" s="36" t="s">
        <v>57</v>
      </c>
      <c r="I79" s="39">
        <v>19</v>
      </c>
      <c r="J79" s="41">
        <v>28000</v>
      </c>
      <c r="K79" s="41">
        <v>45215.37</v>
      </c>
      <c r="L79" s="41">
        <v>992352</v>
      </c>
      <c r="M79" s="41">
        <v>1400</v>
      </c>
      <c r="N79" s="41">
        <v>993752</v>
      </c>
      <c r="O79" s="134"/>
    </row>
    <row r="80" spans="1:15" x14ac:dyDescent="0.15">
      <c r="A80" s="35"/>
      <c r="B80" s="44"/>
      <c r="C80" s="44"/>
      <c r="D80" s="36"/>
      <c r="E80" s="37"/>
      <c r="F80" s="36"/>
      <c r="G80" s="39"/>
      <c r="H80" s="36"/>
      <c r="I80" s="39"/>
      <c r="J80" s="41"/>
      <c r="K80" s="41"/>
      <c r="L80" s="41"/>
      <c r="M80" s="41"/>
      <c r="N80" s="41"/>
      <c r="O80" s="134"/>
    </row>
    <row r="81" spans="1:15" x14ac:dyDescent="0.15">
      <c r="A81" s="35" t="s">
        <v>136</v>
      </c>
      <c r="B81" s="44">
        <v>337</v>
      </c>
      <c r="C81" s="44" t="s">
        <v>137</v>
      </c>
      <c r="D81" s="36" t="s">
        <v>38</v>
      </c>
      <c r="E81" s="37">
        <v>400</v>
      </c>
      <c r="F81" s="36" t="s">
        <v>39</v>
      </c>
      <c r="G81" s="39">
        <v>6.3</v>
      </c>
      <c r="H81" s="36" t="s">
        <v>65</v>
      </c>
      <c r="I81" s="39">
        <v>19.5</v>
      </c>
      <c r="J81" s="41">
        <v>400000</v>
      </c>
      <c r="K81" s="41">
        <v>213298</v>
      </c>
      <c r="L81" s="41">
        <v>4681300</v>
      </c>
      <c r="M81" s="41">
        <v>51919</v>
      </c>
      <c r="N81" s="41">
        <v>4733219</v>
      </c>
      <c r="O81" s="35"/>
    </row>
    <row r="82" spans="1:15" x14ac:dyDescent="0.15">
      <c r="A82" s="35" t="s">
        <v>136</v>
      </c>
      <c r="B82" s="44">
        <v>337</v>
      </c>
      <c r="C82" s="44" t="s">
        <v>137</v>
      </c>
      <c r="D82" s="36" t="s">
        <v>38</v>
      </c>
      <c r="E82" s="37">
        <v>74</v>
      </c>
      <c r="F82" s="36" t="s">
        <v>41</v>
      </c>
      <c r="G82" s="39">
        <v>6.3</v>
      </c>
      <c r="H82" s="36" t="s">
        <v>65</v>
      </c>
      <c r="I82" s="39">
        <v>19.5</v>
      </c>
      <c r="J82" s="41">
        <v>74000</v>
      </c>
      <c r="K82" s="41">
        <v>39518</v>
      </c>
      <c r="L82" s="41">
        <v>867311</v>
      </c>
      <c r="M82" s="41">
        <v>9619</v>
      </c>
      <c r="N82" s="41">
        <v>876930</v>
      </c>
      <c r="O82" s="35"/>
    </row>
    <row r="83" spans="1:15" x14ac:dyDescent="0.15">
      <c r="A83" s="35" t="s">
        <v>138</v>
      </c>
      <c r="B83" s="44">
        <v>337</v>
      </c>
      <c r="C83" s="44" t="s">
        <v>137</v>
      </c>
      <c r="D83" s="36" t="s">
        <v>38</v>
      </c>
      <c r="E83" s="37">
        <v>38</v>
      </c>
      <c r="F83" s="36" t="s">
        <v>139</v>
      </c>
      <c r="G83" s="39">
        <v>7</v>
      </c>
      <c r="H83" s="36" t="s">
        <v>65</v>
      </c>
      <c r="I83" s="39">
        <v>19.75</v>
      </c>
      <c r="J83" s="41">
        <v>38000</v>
      </c>
      <c r="K83" s="41">
        <v>38000</v>
      </c>
      <c r="L83" s="41">
        <v>833995</v>
      </c>
      <c r="M83" s="41">
        <v>616576</v>
      </c>
      <c r="N83" s="41">
        <v>1450571</v>
      </c>
      <c r="O83" s="35"/>
    </row>
    <row r="84" spans="1:15" s="45" customFormat="1" x14ac:dyDescent="0.15">
      <c r="A84" s="35" t="s">
        <v>140</v>
      </c>
      <c r="B84" s="44">
        <v>337</v>
      </c>
      <c r="C84" s="44" t="s">
        <v>141</v>
      </c>
      <c r="D84" s="36" t="s">
        <v>38</v>
      </c>
      <c r="E84" s="37">
        <v>539</v>
      </c>
      <c r="F84" s="36" t="s">
        <v>142</v>
      </c>
      <c r="G84" s="39">
        <v>5</v>
      </c>
      <c r="H84" s="44" t="s">
        <v>57</v>
      </c>
      <c r="I84" s="39">
        <v>19.5</v>
      </c>
      <c r="J84" s="41">
        <v>539000</v>
      </c>
      <c r="K84" s="41">
        <v>320850</v>
      </c>
      <c r="L84" s="41">
        <v>7041769</v>
      </c>
      <c r="M84" s="41">
        <v>4766</v>
      </c>
      <c r="N84" s="41">
        <v>7046535</v>
      </c>
      <c r="O84" s="35"/>
    </row>
    <row r="85" spans="1:15" s="45" customFormat="1" x14ac:dyDescent="0.15">
      <c r="A85" s="35" t="s">
        <v>140</v>
      </c>
      <c r="B85" s="44">
        <v>337</v>
      </c>
      <c r="C85" s="44" t="s">
        <v>141</v>
      </c>
      <c r="D85" s="36" t="s">
        <v>38</v>
      </c>
      <c r="E85" s="37">
        <v>40</v>
      </c>
      <c r="F85" s="36" t="s">
        <v>143</v>
      </c>
      <c r="G85" s="39">
        <v>7.5</v>
      </c>
      <c r="H85" s="44" t="s">
        <v>57</v>
      </c>
      <c r="I85" s="39">
        <v>19.75</v>
      </c>
      <c r="J85" s="41">
        <v>40000</v>
      </c>
      <c r="K85" s="41">
        <v>40000</v>
      </c>
      <c r="L85" s="41">
        <v>877889</v>
      </c>
      <c r="M85" s="41">
        <v>580036</v>
      </c>
      <c r="N85" s="41">
        <v>1457925</v>
      </c>
      <c r="O85" s="35"/>
    </row>
    <row r="86" spans="1:15" x14ac:dyDescent="0.15">
      <c r="A86" s="35" t="s">
        <v>144</v>
      </c>
      <c r="B86" s="44">
        <v>337</v>
      </c>
      <c r="C86" s="44" t="s">
        <v>145</v>
      </c>
      <c r="D86" s="36" t="s">
        <v>38</v>
      </c>
      <c r="E86" s="37">
        <v>512</v>
      </c>
      <c r="F86" s="36" t="s">
        <v>146</v>
      </c>
      <c r="G86" s="39">
        <v>4.5</v>
      </c>
      <c r="H86" s="36" t="s">
        <v>65</v>
      </c>
      <c r="I86" s="39">
        <v>19.5</v>
      </c>
      <c r="J86" s="41">
        <v>512000</v>
      </c>
      <c r="K86" s="41">
        <v>331813</v>
      </c>
      <c r="L86" s="41">
        <v>7282376</v>
      </c>
      <c r="M86" s="41">
        <v>58103</v>
      </c>
      <c r="N86" s="41">
        <v>7340479</v>
      </c>
      <c r="O86" s="134"/>
    </row>
    <row r="87" spans="1:15" x14ac:dyDescent="0.15">
      <c r="A87" s="35" t="s">
        <v>144</v>
      </c>
      <c r="B87" s="44">
        <v>337</v>
      </c>
      <c r="C87" s="44" t="s">
        <v>145</v>
      </c>
      <c r="D87" s="36" t="s">
        <v>38</v>
      </c>
      <c r="E87" s="37">
        <v>45</v>
      </c>
      <c r="F87" s="36" t="s">
        <v>147</v>
      </c>
      <c r="G87" s="39">
        <v>8</v>
      </c>
      <c r="H87" s="36" t="s">
        <v>65</v>
      </c>
      <c r="I87" s="39">
        <v>19.75</v>
      </c>
      <c r="J87" s="41">
        <v>45000</v>
      </c>
      <c r="K87" s="41">
        <v>45000</v>
      </c>
      <c r="L87" s="41">
        <v>987625</v>
      </c>
      <c r="M87" s="41">
        <v>601543</v>
      </c>
      <c r="N87" s="41">
        <v>1589168</v>
      </c>
      <c r="O87" s="134"/>
    </row>
    <row r="88" spans="1:15" x14ac:dyDescent="0.15">
      <c r="A88" s="35"/>
      <c r="B88" s="44"/>
      <c r="C88" s="44"/>
      <c r="D88" s="36"/>
      <c r="E88" s="37"/>
      <c r="F88" s="36"/>
      <c r="G88" s="39"/>
      <c r="H88" s="36"/>
      <c r="I88" s="39"/>
      <c r="J88" s="41"/>
      <c r="K88" s="41"/>
      <c r="L88" s="41"/>
      <c r="M88" s="41"/>
      <c r="N88" s="41"/>
      <c r="O88" s="35"/>
    </row>
    <row r="89" spans="1:15" x14ac:dyDescent="0.15">
      <c r="A89" s="35" t="s">
        <v>62</v>
      </c>
      <c r="B89" s="44">
        <v>341</v>
      </c>
      <c r="C89" s="44" t="s">
        <v>148</v>
      </c>
      <c r="D89" s="36" t="s">
        <v>38</v>
      </c>
      <c r="E89" s="37">
        <v>320</v>
      </c>
      <c r="F89" s="36" t="s">
        <v>149</v>
      </c>
      <c r="G89" s="39">
        <v>5.8</v>
      </c>
      <c r="H89" s="36" t="s">
        <v>40</v>
      </c>
      <c r="I89" s="39">
        <v>23.75</v>
      </c>
      <c r="J89" s="41">
        <v>320000</v>
      </c>
      <c r="K89" s="41">
        <v>134431</v>
      </c>
      <c r="L89" s="41">
        <v>2950388</v>
      </c>
      <c r="M89" s="41">
        <v>13960</v>
      </c>
      <c r="N89" s="41">
        <v>2964348</v>
      </c>
      <c r="O89" s="134"/>
    </row>
    <row r="90" spans="1:15" x14ac:dyDescent="0.15">
      <c r="A90" s="35" t="s">
        <v>66</v>
      </c>
      <c r="B90" s="44">
        <v>341</v>
      </c>
      <c r="C90" s="44" t="s">
        <v>148</v>
      </c>
      <c r="D90" s="36" t="s">
        <v>38</v>
      </c>
      <c r="E90" s="37">
        <v>6</v>
      </c>
      <c r="F90" s="36" t="s">
        <v>150</v>
      </c>
      <c r="G90" s="39">
        <v>7.5</v>
      </c>
      <c r="H90" s="36" t="s">
        <v>40</v>
      </c>
      <c r="I90" s="39">
        <v>23.75</v>
      </c>
      <c r="J90" s="41">
        <v>6000</v>
      </c>
      <c r="K90" s="41">
        <v>10509</v>
      </c>
      <c r="L90" s="41">
        <v>230643</v>
      </c>
      <c r="M90" s="41">
        <v>1403</v>
      </c>
      <c r="N90" s="41">
        <v>232046</v>
      </c>
      <c r="O90" s="134"/>
    </row>
    <row r="91" spans="1:15" x14ac:dyDescent="0.15">
      <c r="A91" s="35" t="s">
        <v>66</v>
      </c>
      <c r="B91" s="44">
        <v>341</v>
      </c>
      <c r="C91" s="44" t="s">
        <v>148</v>
      </c>
      <c r="D91" s="36" t="s">
        <v>38</v>
      </c>
      <c r="E91" s="37">
        <v>15.2</v>
      </c>
      <c r="F91" s="36" t="s">
        <v>151</v>
      </c>
      <c r="G91" s="39">
        <v>7.5</v>
      </c>
      <c r="H91" s="36" t="s">
        <v>40</v>
      </c>
      <c r="I91" s="39">
        <v>23.75</v>
      </c>
      <c r="J91" s="41">
        <v>15200</v>
      </c>
      <c r="K91" s="41">
        <v>26623</v>
      </c>
      <c r="L91" s="41">
        <v>584301</v>
      </c>
      <c r="M91" s="41">
        <v>3554</v>
      </c>
      <c r="N91" s="41">
        <v>587855</v>
      </c>
      <c r="O91" s="134"/>
    </row>
    <row r="92" spans="1:15" x14ac:dyDescent="0.15">
      <c r="A92" s="35"/>
      <c r="B92" s="44"/>
      <c r="C92" s="44"/>
      <c r="D92" s="36"/>
      <c r="E92" s="37"/>
      <c r="F92" s="36"/>
      <c r="G92" s="39"/>
      <c r="H92" s="36"/>
      <c r="I92" s="39"/>
      <c r="J92" s="41"/>
      <c r="K92" s="41"/>
      <c r="L92" s="41"/>
      <c r="M92" s="41"/>
      <c r="N92" s="41"/>
      <c r="O92" s="134"/>
    </row>
    <row r="93" spans="1:15" x14ac:dyDescent="0.15">
      <c r="A93" s="35" t="s">
        <v>96</v>
      </c>
      <c r="B93" s="44">
        <v>351</v>
      </c>
      <c r="C93" s="44" t="s">
        <v>152</v>
      </c>
      <c r="D93" s="36" t="s">
        <v>38</v>
      </c>
      <c r="E93" s="37">
        <v>400</v>
      </c>
      <c r="F93" s="36" t="s">
        <v>153</v>
      </c>
      <c r="G93" s="39">
        <v>6.5</v>
      </c>
      <c r="H93" s="36" t="s">
        <v>57</v>
      </c>
      <c r="I93" s="39">
        <v>20</v>
      </c>
      <c r="J93" s="41">
        <v>400000</v>
      </c>
      <c r="K93" s="41">
        <v>233785.53</v>
      </c>
      <c r="L93" s="41">
        <v>5130945</v>
      </c>
      <c r="M93" s="41">
        <v>8084</v>
      </c>
      <c r="N93" s="41">
        <v>5139029</v>
      </c>
      <c r="O93" s="134"/>
    </row>
    <row r="94" spans="1:15" x14ac:dyDescent="0.15">
      <c r="A94" s="35" t="s">
        <v>96</v>
      </c>
      <c r="B94" s="44">
        <v>351</v>
      </c>
      <c r="C94" s="44" t="s">
        <v>152</v>
      </c>
      <c r="D94" s="36" t="s">
        <v>38</v>
      </c>
      <c r="E94" s="37">
        <v>155</v>
      </c>
      <c r="F94" s="36" t="s">
        <v>154</v>
      </c>
      <c r="G94" s="39">
        <v>6.5</v>
      </c>
      <c r="H94" s="36" t="s">
        <v>57</v>
      </c>
      <c r="I94" s="39">
        <v>20</v>
      </c>
      <c r="J94" s="41">
        <v>155000</v>
      </c>
      <c r="K94" s="41">
        <v>90592.09</v>
      </c>
      <c r="L94" s="41">
        <v>1988245</v>
      </c>
      <c r="M94" s="41">
        <v>3132</v>
      </c>
      <c r="N94" s="41">
        <v>1991377</v>
      </c>
      <c r="O94" s="134"/>
    </row>
    <row r="95" spans="1:15" x14ac:dyDescent="0.15">
      <c r="A95" s="35" t="s">
        <v>155</v>
      </c>
      <c r="B95" s="44">
        <v>351</v>
      </c>
      <c r="C95" s="44" t="s">
        <v>152</v>
      </c>
      <c r="D95" s="36" t="s">
        <v>38</v>
      </c>
      <c r="E95" s="37">
        <v>21</v>
      </c>
      <c r="F95" s="36" t="s">
        <v>156</v>
      </c>
      <c r="G95" s="39">
        <v>5</v>
      </c>
      <c r="H95" s="36" t="s">
        <v>57</v>
      </c>
      <c r="I95" s="39">
        <v>5.5</v>
      </c>
      <c r="J95" s="41">
        <v>21000</v>
      </c>
      <c r="K95" s="41">
        <v>0</v>
      </c>
      <c r="L95" s="41">
        <v>0</v>
      </c>
      <c r="M95" s="41">
        <v>0</v>
      </c>
      <c r="N95" s="41">
        <v>0</v>
      </c>
      <c r="O95" s="134"/>
    </row>
    <row r="96" spans="1:15" x14ac:dyDescent="0.15">
      <c r="A96" s="35" t="s">
        <v>106</v>
      </c>
      <c r="B96" s="44">
        <v>351</v>
      </c>
      <c r="C96" s="44" t="s">
        <v>152</v>
      </c>
      <c r="D96" s="36" t="s">
        <v>38</v>
      </c>
      <c r="E96" s="37">
        <v>60</v>
      </c>
      <c r="F96" s="36" t="s">
        <v>157</v>
      </c>
      <c r="G96" s="39">
        <v>6.5</v>
      </c>
      <c r="H96" s="36" t="s">
        <v>57</v>
      </c>
      <c r="I96" s="39">
        <v>20</v>
      </c>
      <c r="J96" s="41">
        <v>60000</v>
      </c>
      <c r="K96" s="41">
        <v>95920.12</v>
      </c>
      <c r="L96" s="41">
        <v>2105181</v>
      </c>
      <c r="M96" s="41">
        <v>3317</v>
      </c>
      <c r="N96" s="41">
        <v>2108498</v>
      </c>
      <c r="O96" s="134"/>
    </row>
    <row r="97" spans="1:15" x14ac:dyDescent="0.15">
      <c r="A97" s="35" t="s">
        <v>106</v>
      </c>
      <c r="B97" s="44">
        <v>351</v>
      </c>
      <c r="C97" s="44" t="s">
        <v>152</v>
      </c>
      <c r="D97" s="36" t="s">
        <v>38</v>
      </c>
      <c r="E97" s="37">
        <v>2</v>
      </c>
      <c r="F97" s="36" t="s">
        <v>158</v>
      </c>
      <c r="G97" s="39">
        <v>6.5</v>
      </c>
      <c r="H97" s="36" t="s">
        <v>57</v>
      </c>
      <c r="I97" s="39">
        <v>21</v>
      </c>
      <c r="J97" s="41">
        <v>2000</v>
      </c>
      <c r="K97" s="41">
        <v>3258.29</v>
      </c>
      <c r="L97" s="41">
        <v>71510</v>
      </c>
      <c r="M97" s="41">
        <v>113</v>
      </c>
      <c r="N97" s="41">
        <v>71623</v>
      </c>
      <c r="O97" s="134"/>
    </row>
    <row r="98" spans="1:15" x14ac:dyDescent="0.15">
      <c r="A98" s="35" t="s">
        <v>159</v>
      </c>
      <c r="B98" s="44">
        <v>351</v>
      </c>
      <c r="C98" s="44" t="s">
        <v>160</v>
      </c>
      <c r="D98" s="36" t="s">
        <v>38</v>
      </c>
      <c r="E98" s="37">
        <v>160</v>
      </c>
      <c r="F98" s="36" t="s">
        <v>161</v>
      </c>
      <c r="G98" s="39">
        <v>5.3</v>
      </c>
      <c r="H98" s="36" t="s">
        <v>57</v>
      </c>
      <c r="I98" s="39">
        <v>6</v>
      </c>
      <c r="J98" s="41">
        <v>160000</v>
      </c>
      <c r="K98" s="41">
        <v>0</v>
      </c>
      <c r="L98" s="41">
        <v>0</v>
      </c>
      <c r="M98" s="41">
        <v>0</v>
      </c>
      <c r="N98" s="41">
        <v>0</v>
      </c>
      <c r="O98" s="134"/>
    </row>
    <row r="99" spans="1:15" x14ac:dyDescent="0.15">
      <c r="A99" s="35" t="s">
        <v>159</v>
      </c>
      <c r="B99" s="44">
        <v>351</v>
      </c>
      <c r="C99" s="44" t="s">
        <v>160</v>
      </c>
      <c r="D99" s="36" t="s">
        <v>38</v>
      </c>
      <c r="E99" s="37">
        <v>60</v>
      </c>
      <c r="F99" s="36" t="s">
        <v>162</v>
      </c>
      <c r="G99" s="39">
        <v>5.3</v>
      </c>
      <c r="H99" s="36" t="s">
        <v>57</v>
      </c>
      <c r="I99" s="39">
        <v>6</v>
      </c>
      <c r="J99" s="41">
        <v>60000</v>
      </c>
      <c r="K99" s="41">
        <v>0</v>
      </c>
      <c r="L99" s="41">
        <v>0</v>
      </c>
      <c r="M99" s="41">
        <v>0</v>
      </c>
      <c r="N99" s="41">
        <v>0</v>
      </c>
      <c r="O99" s="134"/>
    </row>
    <row r="100" spans="1:15" x14ac:dyDescent="0.15">
      <c r="A100" s="35" t="s">
        <v>159</v>
      </c>
      <c r="B100" s="44">
        <v>351</v>
      </c>
      <c r="C100" s="44" t="s">
        <v>160</v>
      </c>
      <c r="D100" s="36" t="s">
        <v>38</v>
      </c>
      <c r="E100" s="37">
        <v>600</v>
      </c>
      <c r="F100" s="36" t="s">
        <v>163</v>
      </c>
      <c r="G100" s="39">
        <v>6.5</v>
      </c>
      <c r="H100" s="36" t="s">
        <v>57</v>
      </c>
      <c r="I100" s="39">
        <v>22.5</v>
      </c>
      <c r="J100" s="41">
        <v>600000</v>
      </c>
      <c r="K100" s="41">
        <v>435612.13</v>
      </c>
      <c r="L100" s="41">
        <v>9560480</v>
      </c>
      <c r="M100" s="41">
        <v>15063</v>
      </c>
      <c r="N100" s="41">
        <v>9575543</v>
      </c>
      <c r="O100" s="134"/>
    </row>
    <row r="101" spans="1:15" x14ac:dyDescent="0.15">
      <c r="A101" s="35" t="s">
        <v>159</v>
      </c>
      <c r="B101" s="44">
        <v>351</v>
      </c>
      <c r="C101" s="44" t="s">
        <v>160</v>
      </c>
      <c r="D101" s="36" t="s">
        <v>38</v>
      </c>
      <c r="E101" s="37">
        <v>129</v>
      </c>
      <c r="F101" s="36" t="s">
        <v>164</v>
      </c>
      <c r="G101" s="39">
        <v>6.5</v>
      </c>
      <c r="H101" s="36" t="s">
        <v>57</v>
      </c>
      <c r="I101" s="39">
        <v>22.5</v>
      </c>
      <c r="J101" s="41">
        <v>129000</v>
      </c>
      <c r="K101" s="41">
        <v>93657.04</v>
      </c>
      <c r="L101" s="41">
        <v>2055513</v>
      </c>
      <c r="M101" s="41">
        <v>3239</v>
      </c>
      <c r="N101" s="41">
        <v>2058752</v>
      </c>
      <c r="O101" s="134"/>
    </row>
    <row r="102" spans="1:15" x14ac:dyDescent="0.15">
      <c r="A102" s="35" t="s">
        <v>165</v>
      </c>
      <c r="B102" s="44">
        <v>351</v>
      </c>
      <c r="C102" s="44" t="s">
        <v>160</v>
      </c>
      <c r="D102" s="36" t="s">
        <v>38</v>
      </c>
      <c r="E102" s="37">
        <v>82</v>
      </c>
      <c r="F102" s="36" t="s">
        <v>166</v>
      </c>
      <c r="G102" s="39">
        <v>6.5</v>
      </c>
      <c r="H102" s="36" t="s">
        <v>57</v>
      </c>
      <c r="I102" s="39">
        <v>22.5</v>
      </c>
      <c r="J102" s="41">
        <v>82000</v>
      </c>
      <c r="K102" s="41">
        <v>128988.86</v>
      </c>
      <c r="L102" s="41">
        <v>2830948</v>
      </c>
      <c r="M102" s="41">
        <v>4461</v>
      </c>
      <c r="N102" s="41">
        <v>2835409</v>
      </c>
      <c r="O102" s="134"/>
    </row>
    <row r="103" spans="1:15" x14ac:dyDescent="0.15">
      <c r="A103" s="35" t="s">
        <v>165</v>
      </c>
      <c r="B103" s="44">
        <v>351</v>
      </c>
      <c r="C103" s="44" t="s">
        <v>160</v>
      </c>
      <c r="D103" s="36" t="s">
        <v>38</v>
      </c>
      <c r="E103" s="37">
        <v>7</v>
      </c>
      <c r="F103" s="36" t="s">
        <v>167</v>
      </c>
      <c r="G103" s="39">
        <v>6.5</v>
      </c>
      <c r="H103" s="36" t="s">
        <v>57</v>
      </c>
      <c r="I103" s="39">
        <v>22.5</v>
      </c>
      <c r="J103" s="41">
        <v>7000</v>
      </c>
      <c r="K103" s="41">
        <v>11225.87</v>
      </c>
      <c r="L103" s="41">
        <v>246377</v>
      </c>
      <c r="M103" s="41">
        <v>388</v>
      </c>
      <c r="N103" s="41">
        <v>246765</v>
      </c>
      <c r="O103" s="134"/>
    </row>
    <row r="104" spans="1:15" x14ac:dyDescent="0.15">
      <c r="A104" s="35" t="s">
        <v>168</v>
      </c>
      <c r="B104" s="44">
        <v>351</v>
      </c>
      <c r="C104" s="44" t="s">
        <v>169</v>
      </c>
      <c r="D104" s="36" t="s">
        <v>38</v>
      </c>
      <c r="E104" s="37">
        <v>255</v>
      </c>
      <c r="F104" s="36" t="s">
        <v>170</v>
      </c>
      <c r="G104" s="39">
        <v>4</v>
      </c>
      <c r="H104" s="44" t="s">
        <v>65</v>
      </c>
      <c r="I104" s="39">
        <v>5.75</v>
      </c>
      <c r="J104" s="41">
        <v>255000</v>
      </c>
      <c r="K104" s="41">
        <v>0</v>
      </c>
      <c r="L104" s="41">
        <v>0</v>
      </c>
      <c r="M104" s="41">
        <v>0</v>
      </c>
      <c r="N104" s="41">
        <v>0</v>
      </c>
      <c r="O104" s="134"/>
    </row>
    <row r="105" spans="1:15" x14ac:dyDescent="0.15">
      <c r="A105" s="35" t="s">
        <v>168</v>
      </c>
      <c r="B105" s="44">
        <v>351</v>
      </c>
      <c r="C105" s="44" t="s">
        <v>169</v>
      </c>
      <c r="D105" s="36" t="s">
        <v>38</v>
      </c>
      <c r="E105" s="37">
        <v>69</v>
      </c>
      <c r="F105" s="36" t="s">
        <v>171</v>
      </c>
      <c r="G105" s="39">
        <v>4</v>
      </c>
      <c r="H105" s="44" t="s">
        <v>65</v>
      </c>
      <c r="I105" s="39">
        <v>5.75</v>
      </c>
      <c r="J105" s="41">
        <v>69000</v>
      </c>
      <c r="K105" s="41">
        <v>0</v>
      </c>
      <c r="L105" s="41">
        <v>0</v>
      </c>
      <c r="M105" s="41">
        <v>0</v>
      </c>
      <c r="N105" s="41">
        <v>0</v>
      </c>
      <c r="O105" s="134"/>
    </row>
    <row r="106" spans="1:15" x14ac:dyDescent="0.15">
      <c r="A106" s="35" t="s">
        <v>172</v>
      </c>
      <c r="B106" s="44">
        <v>351</v>
      </c>
      <c r="C106" s="44" t="s">
        <v>169</v>
      </c>
      <c r="D106" s="36" t="s">
        <v>38</v>
      </c>
      <c r="E106" s="37">
        <v>305</v>
      </c>
      <c r="F106" s="36" t="s">
        <v>173</v>
      </c>
      <c r="G106" s="39">
        <v>6</v>
      </c>
      <c r="H106" s="44" t="s">
        <v>65</v>
      </c>
      <c r="I106" s="39">
        <v>22.5</v>
      </c>
      <c r="J106" s="41">
        <v>305000</v>
      </c>
      <c r="K106" s="41">
        <v>296253.77</v>
      </c>
      <c r="L106" s="41">
        <v>6501950</v>
      </c>
      <c r="M106" s="41">
        <v>9478</v>
      </c>
      <c r="N106" s="41">
        <v>6511428</v>
      </c>
      <c r="O106" s="134"/>
    </row>
    <row r="107" spans="1:15" x14ac:dyDescent="0.15">
      <c r="A107" s="35" t="s">
        <v>172</v>
      </c>
      <c r="B107" s="44">
        <v>351</v>
      </c>
      <c r="C107" s="44" t="s">
        <v>169</v>
      </c>
      <c r="D107" s="36" t="s">
        <v>38</v>
      </c>
      <c r="E107" s="37">
        <v>77</v>
      </c>
      <c r="F107" s="36" t="s">
        <v>174</v>
      </c>
      <c r="G107" s="39">
        <v>6</v>
      </c>
      <c r="H107" s="44" t="s">
        <v>65</v>
      </c>
      <c r="I107" s="39">
        <v>22.5</v>
      </c>
      <c r="J107" s="41">
        <v>77000</v>
      </c>
      <c r="K107" s="41">
        <v>74792.320000000007</v>
      </c>
      <c r="L107" s="41">
        <v>1641484</v>
      </c>
      <c r="M107" s="41">
        <v>2393</v>
      </c>
      <c r="N107" s="41">
        <v>1643877</v>
      </c>
      <c r="O107" s="134"/>
    </row>
    <row r="108" spans="1:15" x14ac:dyDescent="0.15">
      <c r="A108" s="35" t="s">
        <v>172</v>
      </c>
      <c r="B108" s="44">
        <v>351</v>
      </c>
      <c r="C108" s="44" t="s">
        <v>169</v>
      </c>
      <c r="D108" s="36" t="s">
        <v>38</v>
      </c>
      <c r="E108" s="37">
        <v>29</v>
      </c>
      <c r="F108" s="36" t="s">
        <v>175</v>
      </c>
      <c r="G108" s="39">
        <v>6</v>
      </c>
      <c r="H108" s="44" t="s">
        <v>65</v>
      </c>
      <c r="I108" s="39">
        <v>25.5</v>
      </c>
      <c r="J108" s="41">
        <v>29000</v>
      </c>
      <c r="K108" s="41">
        <v>42594.080000000002</v>
      </c>
      <c r="L108" s="41">
        <v>934822</v>
      </c>
      <c r="M108" s="41">
        <v>18946</v>
      </c>
      <c r="N108" s="41">
        <v>953768</v>
      </c>
      <c r="O108" s="134"/>
    </row>
    <row r="109" spans="1:15" x14ac:dyDescent="0.15">
      <c r="A109" s="35" t="s">
        <v>176</v>
      </c>
      <c r="B109" s="44">
        <v>351</v>
      </c>
      <c r="C109" s="44" t="s">
        <v>169</v>
      </c>
      <c r="D109" s="36" t="s">
        <v>38</v>
      </c>
      <c r="E109" s="37">
        <v>29</v>
      </c>
      <c r="F109" s="36" t="s">
        <v>177</v>
      </c>
      <c r="G109" s="39">
        <v>4.5</v>
      </c>
      <c r="H109" s="44" t="s">
        <v>65</v>
      </c>
      <c r="I109" s="39">
        <v>26</v>
      </c>
      <c r="J109" s="41">
        <v>29000</v>
      </c>
      <c r="K109" s="41">
        <v>39320.5</v>
      </c>
      <c r="L109" s="41">
        <v>862976</v>
      </c>
      <c r="M109" s="41">
        <v>950</v>
      </c>
      <c r="N109" s="41">
        <v>863926</v>
      </c>
      <c r="O109" s="134"/>
    </row>
    <row r="110" spans="1:15" x14ac:dyDescent="0.15">
      <c r="A110" s="35" t="s">
        <v>178</v>
      </c>
      <c r="B110" s="44">
        <v>351</v>
      </c>
      <c r="C110" s="44" t="s">
        <v>179</v>
      </c>
      <c r="D110" s="36" t="s">
        <v>38</v>
      </c>
      <c r="E110" s="37">
        <v>205</v>
      </c>
      <c r="F110" s="36" t="s">
        <v>180</v>
      </c>
      <c r="G110" s="39">
        <v>4</v>
      </c>
      <c r="H110" s="44" t="s">
        <v>65</v>
      </c>
      <c r="I110" s="39">
        <v>5.75</v>
      </c>
      <c r="J110" s="41">
        <v>205000</v>
      </c>
      <c r="K110" s="41">
        <v>0</v>
      </c>
      <c r="L110" s="41">
        <v>0</v>
      </c>
      <c r="M110" s="41">
        <v>0</v>
      </c>
      <c r="N110" s="41">
        <v>0</v>
      </c>
      <c r="O110" s="134"/>
    </row>
    <row r="111" spans="1:15" x14ac:dyDescent="0.15">
      <c r="A111" s="35" t="s">
        <v>178</v>
      </c>
      <c r="B111" s="44">
        <v>351</v>
      </c>
      <c r="C111" s="44" t="s">
        <v>179</v>
      </c>
      <c r="D111" s="36" t="s">
        <v>38</v>
      </c>
      <c r="E111" s="37">
        <v>57</v>
      </c>
      <c r="F111" s="36" t="s">
        <v>181</v>
      </c>
      <c r="G111" s="39">
        <v>4</v>
      </c>
      <c r="H111" s="44" t="s">
        <v>65</v>
      </c>
      <c r="I111" s="39">
        <v>5.75</v>
      </c>
      <c r="J111" s="41">
        <v>57000</v>
      </c>
      <c r="K111" s="41">
        <v>0</v>
      </c>
      <c r="L111" s="41">
        <v>0</v>
      </c>
      <c r="M111" s="41">
        <v>0</v>
      </c>
      <c r="N111" s="41">
        <v>0</v>
      </c>
      <c r="O111" s="134"/>
    </row>
    <row r="112" spans="1:15" x14ac:dyDescent="0.15">
      <c r="A112" s="35" t="s">
        <v>182</v>
      </c>
      <c r="B112" s="44">
        <v>351</v>
      </c>
      <c r="C112" s="44" t="s">
        <v>179</v>
      </c>
      <c r="D112" s="36" t="s">
        <v>38</v>
      </c>
      <c r="E112" s="37">
        <v>270</v>
      </c>
      <c r="F112" s="36" t="s">
        <v>183</v>
      </c>
      <c r="G112" s="39">
        <v>5.6</v>
      </c>
      <c r="H112" s="44" t="s">
        <v>65</v>
      </c>
      <c r="I112" s="39">
        <v>19.75</v>
      </c>
      <c r="J112" s="41">
        <v>270000</v>
      </c>
      <c r="K112" s="41">
        <v>266441.33</v>
      </c>
      <c r="L112" s="41">
        <v>5847649</v>
      </c>
      <c r="M112" s="41">
        <v>7972</v>
      </c>
      <c r="N112" s="41">
        <v>5855621</v>
      </c>
      <c r="O112" s="134"/>
    </row>
    <row r="113" spans="1:15" x14ac:dyDescent="0.15">
      <c r="A113" s="35" t="s">
        <v>184</v>
      </c>
      <c r="B113" s="44">
        <v>351</v>
      </c>
      <c r="C113" s="44" t="s">
        <v>179</v>
      </c>
      <c r="D113" s="36" t="s">
        <v>38</v>
      </c>
      <c r="E113" s="37">
        <v>69</v>
      </c>
      <c r="F113" s="36" t="s">
        <v>185</v>
      </c>
      <c r="G113" s="39">
        <v>5.6</v>
      </c>
      <c r="H113" s="44" t="s">
        <v>65</v>
      </c>
      <c r="I113" s="39">
        <v>19.75</v>
      </c>
      <c r="J113" s="41">
        <v>69000</v>
      </c>
      <c r="K113" s="41">
        <v>68090.75</v>
      </c>
      <c r="L113" s="41">
        <v>1494403</v>
      </c>
      <c r="M113" s="41">
        <v>2038</v>
      </c>
      <c r="N113" s="41">
        <v>1496441</v>
      </c>
      <c r="O113" s="134"/>
    </row>
    <row r="114" spans="1:15" x14ac:dyDescent="0.15">
      <c r="A114" s="35" t="s">
        <v>186</v>
      </c>
      <c r="B114" s="44">
        <v>351</v>
      </c>
      <c r="C114" s="44" t="s">
        <v>179</v>
      </c>
      <c r="D114" s="36" t="s">
        <v>38</v>
      </c>
      <c r="E114" s="37">
        <v>20</v>
      </c>
      <c r="F114" s="36" t="s">
        <v>187</v>
      </c>
      <c r="G114" s="39">
        <v>6</v>
      </c>
      <c r="H114" s="44" t="s">
        <v>65</v>
      </c>
      <c r="I114" s="39">
        <v>25.25</v>
      </c>
      <c r="J114" s="41">
        <v>20000</v>
      </c>
      <c r="K114" s="41">
        <v>28779.86</v>
      </c>
      <c r="L114" s="41">
        <v>631638</v>
      </c>
      <c r="M114" s="41">
        <v>13480</v>
      </c>
      <c r="N114" s="41">
        <v>645118</v>
      </c>
      <c r="O114" s="134"/>
    </row>
    <row r="115" spans="1:15" s="52" customFormat="1" x14ac:dyDescent="0.15">
      <c r="A115" s="46" t="s">
        <v>182</v>
      </c>
      <c r="B115" s="47">
        <v>351</v>
      </c>
      <c r="C115" s="47" t="s">
        <v>179</v>
      </c>
      <c r="D115" s="48" t="s">
        <v>38</v>
      </c>
      <c r="E115" s="49">
        <v>46</v>
      </c>
      <c r="F115" s="48" t="s">
        <v>188</v>
      </c>
      <c r="G115" s="50">
        <v>4.5</v>
      </c>
      <c r="H115" s="47" t="s">
        <v>65</v>
      </c>
      <c r="I115" s="50">
        <v>25.75</v>
      </c>
      <c r="J115" s="51">
        <v>46000</v>
      </c>
      <c r="K115" s="51">
        <v>61462.01</v>
      </c>
      <c r="L115" s="41">
        <v>1348921</v>
      </c>
      <c r="M115" s="51">
        <v>1485</v>
      </c>
      <c r="N115" s="51">
        <v>1350406</v>
      </c>
      <c r="O115" s="135"/>
    </row>
    <row r="116" spans="1:15" s="52" customFormat="1" x14ac:dyDescent="0.15">
      <c r="A116" s="46"/>
      <c r="B116" s="47"/>
      <c r="C116" s="47"/>
      <c r="D116" s="48"/>
      <c r="E116" s="49"/>
      <c r="F116" s="48"/>
      <c r="G116" s="50"/>
      <c r="H116" s="47"/>
      <c r="I116" s="50"/>
      <c r="J116" s="51"/>
      <c r="K116" s="51"/>
      <c r="L116" s="51"/>
      <c r="M116" s="51"/>
      <c r="N116" s="51"/>
      <c r="O116" s="135"/>
    </row>
    <row r="117" spans="1:15" x14ac:dyDescent="0.15">
      <c r="A117" s="35" t="s">
        <v>96</v>
      </c>
      <c r="B117" s="44">
        <v>363</v>
      </c>
      <c r="C117" s="44" t="s">
        <v>189</v>
      </c>
      <c r="D117" s="36" t="s">
        <v>38</v>
      </c>
      <c r="E117" s="37">
        <v>400</v>
      </c>
      <c r="F117" s="36" t="s">
        <v>190</v>
      </c>
      <c r="G117" s="39">
        <v>5</v>
      </c>
      <c r="H117" s="44" t="s">
        <v>135</v>
      </c>
      <c r="I117" s="39">
        <v>17.5</v>
      </c>
      <c r="J117" s="41">
        <v>400000</v>
      </c>
      <c r="K117" s="41">
        <v>266812.40999999997</v>
      </c>
      <c r="L117" s="41">
        <v>5855793</v>
      </c>
      <c r="M117" s="41">
        <v>4618</v>
      </c>
      <c r="N117" s="41">
        <v>5860411</v>
      </c>
      <c r="O117" s="134"/>
    </row>
    <row r="118" spans="1:15" x14ac:dyDescent="0.15">
      <c r="A118" s="35" t="s">
        <v>96</v>
      </c>
      <c r="B118" s="44">
        <v>363</v>
      </c>
      <c r="C118" s="44" t="s">
        <v>189</v>
      </c>
      <c r="D118" s="36" t="s">
        <v>38</v>
      </c>
      <c r="E118" s="37">
        <v>96</v>
      </c>
      <c r="F118" s="36" t="s">
        <v>191</v>
      </c>
      <c r="G118" s="39">
        <v>5</v>
      </c>
      <c r="H118" s="44" t="s">
        <v>135</v>
      </c>
      <c r="I118" s="39">
        <v>17.5</v>
      </c>
      <c r="J118" s="41">
        <v>96000</v>
      </c>
      <c r="K118" s="41">
        <v>64034.98</v>
      </c>
      <c r="L118" s="41">
        <v>1405390</v>
      </c>
      <c r="M118" s="41">
        <v>1109</v>
      </c>
      <c r="N118" s="41">
        <v>1406499</v>
      </c>
      <c r="O118" s="134"/>
    </row>
    <row r="119" spans="1:15" x14ac:dyDescent="0.15">
      <c r="A119" s="35" t="s">
        <v>155</v>
      </c>
      <c r="B119" s="44">
        <v>363</v>
      </c>
      <c r="C119" s="44" t="s">
        <v>189</v>
      </c>
      <c r="D119" s="36" t="s">
        <v>38</v>
      </c>
      <c r="E119" s="53">
        <v>1E-3</v>
      </c>
      <c r="F119" s="36" t="s">
        <v>192</v>
      </c>
      <c r="G119" s="39">
        <v>0</v>
      </c>
      <c r="H119" s="44" t="s">
        <v>135</v>
      </c>
      <c r="I119" s="39">
        <v>17.5</v>
      </c>
      <c r="J119" s="41">
        <v>1</v>
      </c>
      <c r="K119" s="41">
        <v>1</v>
      </c>
      <c r="L119" s="41">
        <v>22</v>
      </c>
      <c r="M119" s="41">
        <v>0</v>
      </c>
      <c r="N119" s="41">
        <v>22</v>
      </c>
      <c r="O119" s="134"/>
    </row>
    <row r="120" spans="1:15" x14ac:dyDescent="0.15">
      <c r="A120" s="35" t="s">
        <v>62</v>
      </c>
      <c r="B120" s="44">
        <v>367</v>
      </c>
      <c r="C120" s="44" t="s">
        <v>193</v>
      </c>
      <c r="D120" s="36" t="s">
        <v>38</v>
      </c>
      <c r="E120" s="37">
        <v>321.5</v>
      </c>
      <c r="F120" s="36" t="s">
        <v>194</v>
      </c>
      <c r="G120" s="39">
        <v>5.5</v>
      </c>
      <c r="H120" s="44" t="s">
        <v>65</v>
      </c>
      <c r="I120" s="39">
        <v>19</v>
      </c>
      <c r="J120" s="41">
        <v>321500</v>
      </c>
      <c r="K120" s="41">
        <v>181503</v>
      </c>
      <c r="L120" s="41">
        <v>3983488</v>
      </c>
      <c r="M120" s="41">
        <v>17893</v>
      </c>
      <c r="N120" s="41">
        <v>4001381</v>
      </c>
      <c r="O120" s="134"/>
    </row>
    <row r="121" spans="1:15" x14ac:dyDescent="0.15">
      <c r="A121" s="35" t="s">
        <v>62</v>
      </c>
      <c r="B121" s="44">
        <v>367</v>
      </c>
      <c r="C121" s="44" t="s">
        <v>193</v>
      </c>
      <c r="D121" s="36" t="s">
        <v>38</v>
      </c>
      <c r="E121" s="37">
        <v>452.5</v>
      </c>
      <c r="F121" s="36" t="s">
        <v>195</v>
      </c>
      <c r="G121" s="39">
        <v>5.9</v>
      </c>
      <c r="H121" s="44" t="s">
        <v>65</v>
      </c>
      <c r="I121" s="39">
        <v>21.5</v>
      </c>
      <c r="J121" s="41">
        <v>452500</v>
      </c>
      <c r="K121" s="41">
        <v>342879</v>
      </c>
      <c r="L121" s="41">
        <v>7525244</v>
      </c>
      <c r="M121" s="41">
        <v>36208</v>
      </c>
      <c r="N121" s="41">
        <v>7561452</v>
      </c>
      <c r="O121" s="134"/>
    </row>
    <row r="122" spans="1:15" x14ac:dyDescent="0.15">
      <c r="A122" s="35" t="s">
        <v>66</v>
      </c>
      <c r="B122" s="44">
        <v>367</v>
      </c>
      <c r="C122" s="44" t="s">
        <v>193</v>
      </c>
      <c r="D122" s="36" t="s">
        <v>38</v>
      </c>
      <c r="E122" s="37">
        <v>31</v>
      </c>
      <c r="F122" s="36" t="s">
        <v>196</v>
      </c>
      <c r="G122" s="39">
        <v>6.3</v>
      </c>
      <c r="H122" s="44" t="s">
        <v>65</v>
      </c>
      <c r="I122" s="39">
        <v>21.5</v>
      </c>
      <c r="J122" s="41">
        <v>31000</v>
      </c>
      <c r="K122" s="41">
        <v>48276</v>
      </c>
      <c r="L122" s="41">
        <v>1059524</v>
      </c>
      <c r="M122" s="41">
        <v>5436</v>
      </c>
      <c r="N122" s="41">
        <v>1064960</v>
      </c>
      <c r="O122" s="134"/>
    </row>
    <row r="123" spans="1:15" x14ac:dyDescent="0.15">
      <c r="A123" s="35" t="s">
        <v>66</v>
      </c>
      <c r="B123" s="44">
        <v>367</v>
      </c>
      <c r="C123" s="44" t="s">
        <v>193</v>
      </c>
      <c r="D123" s="36" t="s">
        <v>38</v>
      </c>
      <c r="E123" s="37">
        <v>51.8</v>
      </c>
      <c r="F123" s="36" t="s">
        <v>197</v>
      </c>
      <c r="G123" s="39">
        <v>6.3</v>
      </c>
      <c r="H123" s="44" t="s">
        <v>65</v>
      </c>
      <c r="I123" s="39">
        <v>21.5</v>
      </c>
      <c r="J123" s="41">
        <v>51800</v>
      </c>
      <c r="K123" s="41">
        <v>80667</v>
      </c>
      <c r="L123" s="41">
        <v>1770417</v>
      </c>
      <c r="M123" s="41">
        <v>9083</v>
      </c>
      <c r="N123" s="41">
        <v>1779500</v>
      </c>
      <c r="O123" s="134"/>
    </row>
    <row r="124" spans="1:15" x14ac:dyDescent="0.15">
      <c r="A124" s="35"/>
      <c r="B124" s="44"/>
      <c r="C124" s="44"/>
      <c r="D124" s="36"/>
      <c r="E124" s="37"/>
      <c r="F124" s="36"/>
      <c r="G124" s="39"/>
      <c r="H124" s="44"/>
      <c r="I124" s="39"/>
      <c r="J124" s="41"/>
      <c r="K124" s="41"/>
      <c r="L124" s="41"/>
      <c r="M124" s="41"/>
      <c r="N124" s="41"/>
      <c r="O124" s="134"/>
    </row>
    <row r="125" spans="1:15" x14ac:dyDescent="0.15">
      <c r="A125" s="35" t="s">
        <v>748</v>
      </c>
      <c r="B125" s="44">
        <v>383</v>
      </c>
      <c r="C125" s="44" t="s">
        <v>169</v>
      </c>
      <c r="D125" s="36" t="s">
        <v>38</v>
      </c>
      <c r="E125" s="37">
        <v>1250</v>
      </c>
      <c r="F125" s="36" t="s">
        <v>103</v>
      </c>
      <c r="G125" s="39">
        <v>4.5</v>
      </c>
      <c r="H125" s="44" t="s">
        <v>57</v>
      </c>
      <c r="I125" s="39">
        <v>22</v>
      </c>
      <c r="J125" s="41">
        <v>1250000</v>
      </c>
      <c r="K125" s="41">
        <v>461293</v>
      </c>
      <c r="L125" s="41">
        <v>10124104</v>
      </c>
      <c r="M125" s="41">
        <v>6187</v>
      </c>
      <c r="N125" s="41">
        <v>10130291</v>
      </c>
      <c r="O125" s="134"/>
    </row>
    <row r="126" spans="1:15" x14ac:dyDescent="0.15">
      <c r="A126" s="35" t="s">
        <v>749</v>
      </c>
      <c r="B126" s="44">
        <v>383</v>
      </c>
      <c r="C126" s="44" t="s">
        <v>169</v>
      </c>
      <c r="D126" s="36" t="s">
        <v>38</v>
      </c>
      <c r="E126" s="53">
        <v>161</v>
      </c>
      <c r="F126" s="36" t="s">
        <v>58</v>
      </c>
      <c r="G126" s="39">
        <v>6</v>
      </c>
      <c r="H126" s="44" t="s">
        <v>57</v>
      </c>
      <c r="I126" s="39">
        <v>22</v>
      </c>
      <c r="J126" s="41">
        <v>161000</v>
      </c>
      <c r="K126" s="41">
        <v>237429</v>
      </c>
      <c r="L126" s="41">
        <v>5210909</v>
      </c>
      <c r="M126" s="41">
        <v>16888</v>
      </c>
      <c r="N126" s="41">
        <v>5227797</v>
      </c>
      <c r="O126" s="134"/>
    </row>
    <row r="127" spans="1:15" x14ac:dyDescent="0.15">
      <c r="A127" s="35" t="s">
        <v>69</v>
      </c>
      <c r="B127" s="44">
        <v>392</v>
      </c>
      <c r="C127" s="44" t="s">
        <v>200</v>
      </c>
      <c r="D127" s="36" t="s">
        <v>38</v>
      </c>
      <c r="E127" s="37">
        <v>240</v>
      </c>
      <c r="F127" s="36" t="s">
        <v>201</v>
      </c>
      <c r="G127" s="39">
        <v>3.5</v>
      </c>
      <c r="H127" s="44" t="s">
        <v>57</v>
      </c>
      <c r="I127" s="39">
        <v>7</v>
      </c>
      <c r="J127" s="41">
        <v>240000</v>
      </c>
      <c r="K127" s="41">
        <v>5057.33</v>
      </c>
      <c r="L127" s="41">
        <v>110994</v>
      </c>
      <c r="M127" s="41">
        <v>626</v>
      </c>
      <c r="N127" s="41">
        <v>111620</v>
      </c>
      <c r="O127" s="134"/>
    </row>
    <row r="128" spans="1:15" x14ac:dyDescent="0.15">
      <c r="A128" s="35" t="s">
        <v>202</v>
      </c>
      <c r="B128" s="44">
        <v>392</v>
      </c>
      <c r="C128" s="44" t="s">
        <v>200</v>
      </c>
      <c r="D128" s="36" t="s">
        <v>38</v>
      </c>
      <c r="E128" s="37">
        <v>245</v>
      </c>
      <c r="F128" s="36" t="s">
        <v>196</v>
      </c>
      <c r="G128" s="39">
        <v>4.5</v>
      </c>
      <c r="H128" s="44" t="s">
        <v>57</v>
      </c>
      <c r="I128" s="39">
        <v>11</v>
      </c>
      <c r="J128" s="41">
        <v>119805</v>
      </c>
      <c r="K128" s="41">
        <v>149298.81</v>
      </c>
      <c r="L128" s="41">
        <v>3276695</v>
      </c>
      <c r="M128" s="41">
        <v>23646</v>
      </c>
      <c r="N128" s="41">
        <v>3300341</v>
      </c>
      <c r="O128" s="134"/>
    </row>
    <row r="129" spans="1:15" x14ac:dyDescent="0.15">
      <c r="A129" s="35" t="s">
        <v>202</v>
      </c>
      <c r="B129" s="44">
        <v>392</v>
      </c>
      <c r="C129" s="44" t="s">
        <v>200</v>
      </c>
      <c r="D129" s="36" t="s">
        <v>38</v>
      </c>
      <c r="E129" s="54" t="s">
        <v>203</v>
      </c>
      <c r="F129" s="36" t="s">
        <v>204</v>
      </c>
      <c r="G129" s="39">
        <v>4.5</v>
      </c>
      <c r="H129" s="44" t="s">
        <v>57</v>
      </c>
      <c r="I129" s="39">
        <v>11</v>
      </c>
      <c r="J129" s="41">
        <v>195</v>
      </c>
      <c r="K129" s="41">
        <v>242.97</v>
      </c>
      <c r="L129" s="41">
        <v>5333</v>
      </c>
      <c r="M129" s="41">
        <v>38</v>
      </c>
      <c r="N129" s="41">
        <v>5371</v>
      </c>
      <c r="O129" s="134"/>
    </row>
    <row r="130" spans="1:15" x14ac:dyDescent="0.15">
      <c r="A130" s="35" t="s">
        <v>202</v>
      </c>
      <c r="B130" s="44">
        <v>392</v>
      </c>
      <c r="C130" s="44" t="s">
        <v>200</v>
      </c>
      <c r="D130" s="36" t="s">
        <v>38</v>
      </c>
      <c r="E130" s="54" t="s">
        <v>203</v>
      </c>
      <c r="F130" s="36" t="s">
        <v>205</v>
      </c>
      <c r="G130" s="39">
        <v>5</v>
      </c>
      <c r="H130" s="44" t="s">
        <v>57</v>
      </c>
      <c r="I130" s="39">
        <v>11.5</v>
      </c>
      <c r="J130" s="41">
        <v>146837.81</v>
      </c>
      <c r="K130" s="41">
        <v>188906.31</v>
      </c>
      <c r="L130" s="41">
        <v>4145970</v>
      </c>
      <c r="M130" s="41">
        <v>0</v>
      </c>
      <c r="N130" s="41">
        <v>4145970</v>
      </c>
      <c r="O130" s="134"/>
    </row>
    <row r="132" spans="1:15" x14ac:dyDescent="0.15">
      <c r="A132" s="35" t="s">
        <v>62</v>
      </c>
      <c r="B132" s="44">
        <v>420</v>
      </c>
      <c r="C132" s="44" t="s">
        <v>206</v>
      </c>
      <c r="D132" s="36" t="s">
        <v>38</v>
      </c>
      <c r="E132" s="37">
        <v>507</v>
      </c>
      <c r="F132" s="36" t="s">
        <v>207</v>
      </c>
      <c r="G132" s="39">
        <v>4.5</v>
      </c>
      <c r="H132" s="44" t="s">
        <v>40</v>
      </c>
      <c r="I132" s="39">
        <v>19.5</v>
      </c>
      <c r="J132" s="41">
        <v>507000</v>
      </c>
      <c r="K132" s="41">
        <v>246213</v>
      </c>
      <c r="L132" s="41">
        <v>5403693</v>
      </c>
      <c r="M132" s="41">
        <v>19931</v>
      </c>
      <c r="N132" s="41">
        <v>5423624</v>
      </c>
      <c r="O132" s="134"/>
    </row>
    <row r="133" spans="1:15" x14ac:dyDescent="0.15">
      <c r="A133" s="35" t="s">
        <v>62</v>
      </c>
      <c r="B133" s="44">
        <v>420</v>
      </c>
      <c r="C133" s="44" t="s">
        <v>206</v>
      </c>
      <c r="D133" s="36" t="s">
        <v>38</v>
      </c>
      <c r="E133" s="37">
        <v>91</v>
      </c>
      <c r="F133" s="36" t="s">
        <v>208</v>
      </c>
      <c r="G133" s="39">
        <v>4.5</v>
      </c>
      <c r="H133" s="44" t="s">
        <v>40</v>
      </c>
      <c r="I133" s="39">
        <v>19.5</v>
      </c>
      <c r="J133" s="41">
        <v>91000</v>
      </c>
      <c r="K133" s="41">
        <v>69799</v>
      </c>
      <c r="L133" s="41">
        <v>1531895</v>
      </c>
      <c r="M133" s="41">
        <v>5650</v>
      </c>
      <c r="N133" s="41">
        <v>1537545</v>
      </c>
      <c r="O133" s="134"/>
    </row>
    <row r="134" spans="1:15" x14ac:dyDescent="0.15">
      <c r="A134" s="35" t="s">
        <v>66</v>
      </c>
      <c r="B134" s="44">
        <v>420</v>
      </c>
      <c r="C134" s="44" t="s">
        <v>206</v>
      </c>
      <c r="D134" s="36" t="s">
        <v>38</v>
      </c>
      <c r="E134" s="37">
        <v>32</v>
      </c>
      <c r="F134" s="36" t="s">
        <v>209</v>
      </c>
      <c r="G134" s="39">
        <v>4.5</v>
      </c>
      <c r="H134" s="44" t="s">
        <v>40</v>
      </c>
      <c r="I134" s="39">
        <v>19.5</v>
      </c>
      <c r="J134" s="41">
        <v>32000</v>
      </c>
      <c r="K134" s="41">
        <v>42133</v>
      </c>
      <c r="L134" s="41">
        <v>924703</v>
      </c>
      <c r="M134" s="41">
        <v>3410</v>
      </c>
      <c r="N134" s="41">
        <v>928113</v>
      </c>
      <c r="O134" s="134"/>
    </row>
    <row r="135" spans="1:15" x14ac:dyDescent="0.15">
      <c r="A135" s="35" t="s">
        <v>66</v>
      </c>
      <c r="B135" s="44">
        <v>420</v>
      </c>
      <c r="C135" s="44" t="s">
        <v>206</v>
      </c>
      <c r="D135" s="36" t="s">
        <v>38</v>
      </c>
      <c r="E135" s="37">
        <v>28</v>
      </c>
      <c r="F135" s="36" t="s">
        <v>210</v>
      </c>
      <c r="G135" s="39">
        <v>4.5</v>
      </c>
      <c r="H135" s="44" t="s">
        <v>40</v>
      </c>
      <c r="I135" s="39">
        <v>19.5</v>
      </c>
      <c r="J135" s="41">
        <v>28000</v>
      </c>
      <c r="K135" s="41">
        <v>36867</v>
      </c>
      <c r="L135" s="41">
        <v>809129</v>
      </c>
      <c r="M135" s="41">
        <v>2984</v>
      </c>
      <c r="N135" s="41">
        <v>812113</v>
      </c>
      <c r="O135" s="134"/>
    </row>
    <row r="136" spans="1:15" x14ac:dyDescent="0.15">
      <c r="A136" s="35" t="s">
        <v>66</v>
      </c>
      <c r="B136" s="44">
        <v>420</v>
      </c>
      <c r="C136" s="44" t="s">
        <v>206</v>
      </c>
      <c r="D136" s="36" t="s">
        <v>38</v>
      </c>
      <c r="E136" s="37">
        <v>25</v>
      </c>
      <c r="F136" s="36" t="s">
        <v>211</v>
      </c>
      <c r="G136" s="39">
        <v>4.5</v>
      </c>
      <c r="H136" s="44" t="s">
        <v>40</v>
      </c>
      <c r="I136" s="39">
        <v>19.5</v>
      </c>
      <c r="J136" s="41">
        <v>25000</v>
      </c>
      <c r="K136" s="41">
        <v>32917</v>
      </c>
      <c r="L136" s="41">
        <v>722437</v>
      </c>
      <c r="M136" s="41">
        <v>2665</v>
      </c>
      <c r="N136" s="41">
        <v>725102</v>
      </c>
      <c r="O136" s="134"/>
    </row>
    <row r="137" spans="1:15" x14ac:dyDescent="0.15">
      <c r="A137" s="35"/>
      <c r="B137" s="44"/>
      <c r="C137" s="44"/>
      <c r="D137" s="36"/>
      <c r="E137" s="37"/>
      <c r="F137" s="36"/>
      <c r="G137" s="39"/>
      <c r="H137" s="44"/>
      <c r="I137" s="39"/>
      <c r="J137" s="41"/>
      <c r="K137" s="41"/>
      <c r="L137" s="41"/>
      <c r="M137" s="41"/>
      <c r="N137" s="41"/>
      <c r="O137" s="134"/>
    </row>
    <row r="138" spans="1:15" x14ac:dyDescent="0.15">
      <c r="A138" s="35" t="s">
        <v>212</v>
      </c>
      <c r="B138" s="44">
        <v>424</v>
      </c>
      <c r="C138" s="44" t="s">
        <v>213</v>
      </c>
      <c r="D138" s="36" t="s">
        <v>38</v>
      </c>
      <c r="E138" s="37">
        <v>893.5</v>
      </c>
      <c r="F138" s="36" t="s">
        <v>214</v>
      </c>
      <c r="G138" s="39">
        <v>1.51</v>
      </c>
      <c r="H138" s="36" t="s">
        <v>215</v>
      </c>
      <c r="I138" s="39">
        <v>1.04</v>
      </c>
      <c r="J138" s="41">
        <v>893500</v>
      </c>
      <c r="K138" s="41">
        <v>0</v>
      </c>
      <c r="L138" s="41">
        <v>0</v>
      </c>
      <c r="M138" s="41">
        <v>0</v>
      </c>
      <c r="N138" s="41">
        <v>0</v>
      </c>
      <c r="O138" s="134"/>
    </row>
    <row r="139" spans="1:15"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v>0</v>
      </c>
      <c r="M139" s="41">
        <v>0</v>
      </c>
      <c r="N139" s="41">
        <v>0</v>
      </c>
      <c r="O139" s="134"/>
    </row>
    <row r="140" spans="1:15" x14ac:dyDescent="0.15">
      <c r="A140" s="35" t="s">
        <v>212</v>
      </c>
      <c r="B140" s="44">
        <v>424</v>
      </c>
      <c r="C140" s="44" t="s">
        <v>213</v>
      </c>
      <c r="D140" s="36" t="s">
        <v>38</v>
      </c>
      <c r="E140" s="37">
        <v>618</v>
      </c>
      <c r="F140" s="36" t="s">
        <v>217</v>
      </c>
      <c r="G140" s="39">
        <v>2.41</v>
      </c>
      <c r="H140" s="36" t="s">
        <v>215</v>
      </c>
      <c r="I140" s="39">
        <v>2.15</v>
      </c>
      <c r="J140" s="41">
        <v>618000</v>
      </c>
      <c r="K140" s="41">
        <v>0</v>
      </c>
      <c r="L140" s="41">
        <v>0</v>
      </c>
      <c r="M140" s="41">
        <v>0</v>
      </c>
      <c r="N140" s="41">
        <v>0</v>
      </c>
      <c r="O140" s="134"/>
    </row>
    <row r="141" spans="1:15" x14ac:dyDescent="0.15">
      <c r="A141" s="35" t="s">
        <v>212</v>
      </c>
      <c r="B141" s="44">
        <v>424</v>
      </c>
      <c r="C141" s="44" t="s">
        <v>213</v>
      </c>
      <c r="D141" s="36" t="s">
        <v>38</v>
      </c>
      <c r="E141" s="37">
        <v>821</v>
      </c>
      <c r="F141" s="36" t="s">
        <v>218</v>
      </c>
      <c r="G141" s="39">
        <v>2.72</v>
      </c>
      <c r="H141" s="36" t="s">
        <v>215</v>
      </c>
      <c r="I141" s="39">
        <v>3.07</v>
      </c>
      <c r="J141" s="41">
        <v>821000</v>
      </c>
      <c r="K141" s="41">
        <v>0</v>
      </c>
      <c r="L141" s="41">
        <v>0</v>
      </c>
      <c r="M141" s="41">
        <v>0</v>
      </c>
      <c r="N141" s="41">
        <v>0</v>
      </c>
      <c r="O141" s="134"/>
    </row>
    <row r="142" spans="1:15" x14ac:dyDescent="0.15">
      <c r="A142" s="35" t="s">
        <v>212</v>
      </c>
      <c r="B142" s="44">
        <v>424</v>
      </c>
      <c r="C142" s="44" t="s">
        <v>213</v>
      </c>
      <c r="D142" s="36" t="s">
        <v>38</v>
      </c>
      <c r="E142" s="37">
        <v>789.5</v>
      </c>
      <c r="F142" s="36" t="s">
        <v>219</v>
      </c>
      <c r="G142" s="39">
        <v>3.02</v>
      </c>
      <c r="H142" s="36" t="s">
        <v>215</v>
      </c>
      <c r="I142" s="39">
        <v>4.08</v>
      </c>
      <c r="J142" s="41">
        <v>789500</v>
      </c>
      <c r="K142" s="41">
        <v>0</v>
      </c>
      <c r="L142" s="41">
        <v>0</v>
      </c>
      <c r="M142" s="41">
        <v>0</v>
      </c>
      <c r="N142" s="41">
        <v>0</v>
      </c>
      <c r="O142" s="134"/>
    </row>
    <row r="143" spans="1:15" x14ac:dyDescent="0.15">
      <c r="A143" s="35" t="s">
        <v>212</v>
      </c>
      <c r="B143" s="44">
        <v>424</v>
      </c>
      <c r="C143" s="44" t="s">
        <v>213</v>
      </c>
      <c r="D143" s="36" t="s">
        <v>38</v>
      </c>
      <c r="E143" s="37">
        <v>764</v>
      </c>
      <c r="F143" s="36" t="s">
        <v>220</v>
      </c>
      <c r="G143" s="39">
        <v>3.07</v>
      </c>
      <c r="H143" s="36" t="s">
        <v>215</v>
      </c>
      <c r="I143" s="39">
        <v>5.09</v>
      </c>
      <c r="J143" s="41">
        <v>764000</v>
      </c>
      <c r="K143" s="41">
        <v>0</v>
      </c>
      <c r="L143" s="41">
        <v>0</v>
      </c>
      <c r="M143" s="41">
        <v>0</v>
      </c>
      <c r="N143" s="41">
        <v>0</v>
      </c>
      <c r="O143" s="134"/>
    </row>
    <row r="144" spans="1:15" x14ac:dyDescent="0.15">
      <c r="A144" s="35" t="s">
        <v>212</v>
      </c>
      <c r="B144" s="44">
        <v>424</v>
      </c>
      <c r="C144" s="44" t="s">
        <v>213</v>
      </c>
      <c r="D144" s="36" t="s">
        <v>38</v>
      </c>
      <c r="E144" s="37">
        <v>738.5</v>
      </c>
      <c r="F144" s="36" t="s">
        <v>221</v>
      </c>
      <c r="G144" s="39">
        <v>3.12</v>
      </c>
      <c r="H144" s="36" t="s">
        <v>215</v>
      </c>
      <c r="I144" s="39">
        <v>6.11</v>
      </c>
      <c r="J144" s="41">
        <v>738500</v>
      </c>
      <c r="K144" s="41">
        <v>0</v>
      </c>
      <c r="L144" s="41">
        <v>0</v>
      </c>
      <c r="M144" s="41">
        <v>0</v>
      </c>
      <c r="N144" s="41">
        <v>0</v>
      </c>
      <c r="O144" s="134"/>
    </row>
    <row r="145" spans="1:15" x14ac:dyDescent="0.15">
      <c r="A145" s="35" t="s">
        <v>212</v>
      </c>
      <c r="B145" s="44">
        <v>424</v>
      </c>
      <c r="C145" s="44" t="s">
        <v>213</v>
      </c>
      <c r="D145" s="36" t="s">
        <v>38</v>
      </c>
      <c r="E145" s="37">
        <v>708</v>
      </c>
      <c r="F145" s="36" t="s">
        <v>222</v>
      </c>
      <c r="G145" s="39">
        <v>3.17</v>
      </c>
      <c r="H145" s="36" t="s">
        <v>215</v>
      </c>
      <c r="I145" s="39">
        <v>7.13</v>
      </c>
      <c r="J145" s="41">
        <v>708000</v>
      </c>
      <c r="K145" s="41">
        <v>708000</v>
      </c>
      <c r="L145" s="41">
        <v>15538639</v>
      </c>
      <c r="M145" s="41">
        <v>3271882</v>
      </c>
      <c r="N145" s="41">
        <v>18810521</v>
      </c>
      <c r="O145" s="134"/>
    </row>
    <row r="146" spans="1:15" x14ac:dyDescent="0.15">
      <c r="A146" s="35" t="s">
        <v>212</v>
      </c>
      <c r="B146" s="44">
        <v>424</v>
      </c>
      <c r="C146" s="44" t="s">
        <v>213</v>
      </c>
      <c r="D146" s="36" t="s">
        <v>38</v>
      </c>
      <c r="E146" s="53">
        <v>1E-3</v>
      </c>
      <c r="F146" s="36" t="s">
        <v>223</v>
      </c>
      <c r="G146" s="39">
        <v>0</v>
      </c>
      <c r="H146" s="36" t="s">
        <v>215</v>
      </c>
      <c r="I146" s="39">
        <v>7.13</v>
      </c>
      <c r="J146" s="41">
        <v>1</v>
      </c>
      <c r="K146" s="41">
        <v>1</v>
      </c>
      <c r="L146" s="41">
        <v>22</v>
      </c>
      <c r="M146" s="41">
        <v>0</v>
      </c>
      <c r="N146" s="41">
        <v>22</v>
      </c>
      <c r="O146" s="134"/>
    </row>
    <row r="147" spans="1:15" x14ac:dyDescent="0.15">
      <c r="A147" s="35"/>
      <c r="B147" s="44"/>
      <c r="C147" s="44"/>
      <c r="D147" s="36"/>
      <c r="E147" s="37"/>
      <c r="F147" s="36"/>
      <c r="G147" s="39"/>
      <c r="H147" s="44"/>
      <c r="I147" s="39"/>
      <c r="J147" s="41"/>
      <c r="K147" s="41"/>
      <c r="L147" s="41"/>
      <c r="M147" s="41"/>
      <c r="N147" s="41"/>
      <c r="O147" s="134"/>
    </row>
    <row r="148" spans="1:15" x14ac:dyDescent="0.15">
      <c r="A148" s="35" t="s">
        <v>224</v>
      </c>
      <c r="B148" s="44">
        <v>430</v>
      </c>
      <c r="C148" s="44" t="s">
        <v>225</v>
      </c>
      <c r="D148" s="36" t="s">
        <v>38</v>
      </c>
      <c r="E148" s="55">
        <v>3660</v>
      </c>
      <c r="F148" s="36" t="s">
        <v>226</v>
      </c>
      <c r="G148" s="39">
        <v>3</v>
      </c>
      <c r="H148" s="44" t="s">
        <v>135</v>
      </c>
      <c r="I148" s="39">
        <v>11.42</v>
      </c>
      <c r="J148" s="41">
        <v>3660000</v>
      </c>
      <c r="K148" s="41">
        <v>1890887.76</v>
      </c>
      <c r="L148" s="41">
        <v>41499749</v>
      </c>
      <c r="M148" s="41">
        <v>3912323</v>
      </c>
      <c r="N148" s="41">
        <v>45412072</v>
      </c>
      <c r="O148" s="134"/>
    </row>
    <row r="149" spans="1:15" x14ac:dyDescent="0.15">
      <c r="A149" s="35" t="s">
        <v>224</v>
      </c>
      <c r="B149" s="44">
        <v>430</v>
      </c>
      <c r="C149" s="44" t="s">
        <v>225</v>
      </c>
      <c r="D149" s="36" t="s">
        <v>38</v>
      </c>
      <c r="E149" s="55">
        <v>479</v>
      </c>
      <c r="F149" s="36" t="s">
        <v>227</v>
      </c>
      <c r="G149" s="39">
        <v>4</v>
      </c>
      <c r="H149" s="44" t="s">
        <v>135</v>
      </c>
      <c r="I149" s="39">
        <v>11.42</v>
      </c>
      <c r="J149" s="41">
        <v>479000</v>
      </c>
      <c r="K149" s="41">
        <v>408229.76</v>
      </c>
      <c r="L149" s="41">
        <v>8959512</v>
      </c>
      <c r="M149" s="41">
        <v>1113794</v>
      </c>
      <c r="N149" s="41">
        <v>10073306</v>
      </c>
      <c r="O149" s="134"/>
    </row>
    <row r="150" spans="1:15" x14ac:dyDescent="0.15">
      <c r="A150" s="35" t="s">
        <v>228</v>
      </c>
      <c r="B150" s="44">
        <v>430</v>
      </c>
      <c r="C150" s="44" t="s">
        <v>225</v>
      </c>
      <c r="D150" s="36" t="s">
        <v>38</v>
      </c>
      <c r="E150" s="53">
        <v>1.5349999999999999</v>
      </c>
      <c r="F150" s="36" t="s">
        <v>229</v>
      </c>
      <c r="G150" s="39">
        <v>10</v>
      </c>
      <c r="H150" s="44" t="s">
        <v>135</v>
      </c>
      <c r="I150" s="39">
        <v>11.42</v>
      </c>
      <c r="J150" s="41">
        <v>1535</v>
      </c>
      <c r="K150" s="41">
        <v>2593.13</v>
      </c>
      <c r="L150" s="41">
        <v>56912</v>
      </c>
      <c r="M150" s="41">
        <v>18579</v>
      </c>
      <c r="N150" s="41">
        <v>75491</v>
      </c>
      <c r="O150" s="134"/>
    </row>
    <row r="151" spans="1:15" x14ac:dyDescent="0.15">
      <c r="A151" s="35" t="s">
        <v>230</v>
      </c>
      <c r="B151" s="44">
        <v>436</v>
      </c>
      <c r="C151" s="44" t="s">
        <v>231</v>
      </c>
      <c r="D151" s="36" t="s">
        <v>232</v>
      </c>
      <c r="E151" s="55">
        <v>22000000</v>
      </c>
      <c r="F151" s="44" t="s">
        <v>233</v>
      </c>
      <c r="G151" s="39">
        <v>5.5</v>
      </c>
      <c r="H151" s="44" t="s">
        <v>135</v>
      </c>
      <c r="I151" s="39">
        <v>6</v>
      </c>
      <c r="J151" s="41">
        <v>22000000000</v>
      </c>
      <c r="K151" s="41">
        <v>1833329300</v>
      </c>
      <c r="L151" s="41">
        <v>1833329</v>
      </c>
      <c r="M151" s="41">
        <v>10787</v>
      </c>
      <c r="N151" s="41">
        <v>1844116</v>
      </c>
      <c r="O151" s="134"/>
    </row>
    <row r="152" spans="1:15" x14ac:dyDescent="0.15">
      <c r="A152" s="35" t="s">
        <v>234</v>
      </c>
      <c r="B152" s="44">
        <v>436</v>
      </c>
      <c r="C152" s="44" t="s">
        <v>231</v>
      </c>
      <c r="D152" s="36" t="s">
        <v>232</v>
      </c>
      <c r="E152" s="55">
        <v>14100000</v>
      </c>
      <c r="F152" s="44" t="s">
        <v>235</v>
      </c>
      <c r="G152" s="39">
        <v>10</v>
      </c>
      <c r="H152" s="44" t="s">
        <v>135</v>
      </c>
      <c r="I152" s="39">
        <v>6</v>
      </c>
      <c r="J152" s="41">
        <v>14100000000</v>
      </c>
      <c r="K152" s="41">
        <v>24390856566</v>
      </c>
      <c r="L152" s="41">
        <v>24390857</v>
      </c>
      <c r="M152" s="41">
        <v>256012</v>
      </c>
      <c r="N152" s="41">
        <v>24646869</v>
      </c>
      <c r="O152" s="134"/>
    </row>
    <row r="153" spans="1:15" x14ac:dyDescent="0.15">
      <c r="A153" s="35"/>
      <c r="B153" s="44"/>
      <c r="C153" s="44"/>
      <c r="D153" s="36"/>
      <c r="E153" s="55"/>
      <c r="F153" s="44"/>
      <c r="G153" s="39"/>
      <c r="H153" s="44"/>
      <c r="I153" s="39"/>
      <c r="J153" s="41"/>
      <c r="K153" s="41"/>
      <c r="L153" s="41"/>
      <c r="M153" s="41"/>
      <c r="N153" s="41"/>
      <c r="O153" s="134"/>
    </row>
    <row r="154" spans="1:15" x14ac:dyDescent="0.15">
      <c r="A154" s="35" t="s">
        <v>236</v>
      </c>
      <c r="B154" s="44">
        <v>437</v>
      </c>
      <c r="C154" s="44" t="s">
        <v>237</v>
      </c>
      <c r="D154" s="36" t="s">
        <v>38</v>
      </c>
      <c r="E154" s="55">
        <v>110</v>
      </c>
      <c r="F154" s="36" t="s">
        <v>238</v>
      </c>
      <c r="G154" s="39">
        <v>3</v>
      </c>
      <c r="H154" s="44" t="s">
        <v>65</v>
      </c>
      <c r="I154" s="39">
        <v>7</v>
      </c>
      <c r="J154" s="41">
        <v>110000</v>
      </c>
      <c r="K154" s="41">
        <v>15487.25</v>
      </c>
      <c r="L154" s="41">
        <v>339902</v>
      </c>
      <c r="M154" s="41">
        <v>1090</v>
      </c>
      <c r="N154" s="41">
        <v>340992</v>
      </c>
      <c r="O154" s="134"/>
    </row>
    <row r="155" spans="1:15" x14ac:dyDescent="0.15">
      <c r="A155" s="35" t="s">
        <v>236</v>
      </c>
      <c r="B155" s="44">
        <v>437</v>
      </c>
      <c r="C155" s="44" t="s">
        <v>237</v>
      </c>
      <c r="D155" s="36" t="s">
        <v>38</v>
      </c>
      <c r="E155" s="55">
        <v>33</v>
      </c>
      <c r="F155" s="36" t="s">
        <v>239</v>
      </c>
      <c r="G155" s="39">
        <v>3</v>
      </c>
      <c r="H155" s="44" t="s">
        <v>65</v>
      </c>
      <c r="I155" s="39">
        <v>7</v>
      </c>
      <c r="J155" s="41">
        <v>33000</v>
      </c>
      <c r="K155" s="41">
        <v>4646.18</v>
      </c>
      <c r="L155" s="41">
        <v>101971</v>
      </c>
      <c r="M155" s="41">
        <v>327</v>
      </c>
      <c r="N155" s="41">
        <v>102298</v>
      </c>
      <c r="O155" s="134"/>
    </row>
    <row r="156" spans="1:15" x14ac:dyDescent="0.15">
      <c r="A156" s="35" t="s">
        <v>236</v>
      </c>
      <c r="B156" s="44">
        <v>437</v>
      </c>
      <c r="C156" s="44" t="s">
        <v>237</v>
      </c>
      <c r="D156" s="36" t="s">
        <v>38</v>
      </c>
      <c r="E156" s="55">
        <v>260</v>
      </c>
      <c r="F156" s="36" t="s">
        <v>240</v>
      </c>
      <c r="G156" s="39">
        <v>4.2</v>
      </c>
      <c r="H156" s="44" t="s">
        <v>65</v>
      </c>
      <c r="I156" s="39">
        <v>20</v>
      </c>
      <c r="J156" s="41">
        <v>260000</v>
      </c>
      <c r="K156" s="41">
        <v>205517.21</v>
      </c>
      <c r="L156" s="41">
        <v>4510533</v>
      </c>
      <c r="M156" s="41">
        <v>20149</v>
      </c>
      <c r="N156" s="41">
        <v>4530682</v>
      </c>
      <c r="O156" s="134"/>
    </row>
    <row r="157" spans="1:15" x14ac:dyDescent="0.15">
      <c r="A157" s="35" t="s">
        <v>236</v>
      </c>
      <c r="B157" s="44">
        <v>437</v>
      </c>
      <c r="C157" s="44" t="s">
        <v>237</v>
      </c>
      <c r="D157" s="36" t="s">
        <v>38</v>
      </c>
      <c r="E157" s="55">
        <v>68</v>
      </c>
      <c r="F157" s="36" t="s">
        <v>241</v>
      </c>
      <c r="G157" s="39">
        <v>4.2</v>
      </c>
      <c r="H157" s="44" t="s">
        <v>65</v>
      </c>
      <c r="I157" s="39">
        <v>20</v>
      </c>
      <c r="J157" s="41">
        <v>68000</v>
      </c>
      <c r="K157" s="41">
        <v>53750.65</v>
      </c>
      <c r="L157" s="41">
        <v>1179678</v>
      </c>
      <c r="M157" s="41">
        <v>5269</v>
      </c>
      <c r="N157" s="41">
        <v>1184947</v>
      </c>
      <c r="O157" s="134"/>
    </row>
    <row r="158" spans="1:15" x14ac:dyDescent="0.15">
      <c r="A158" s="35" t="s">
        <v>242</v>
      </c>
      <c r="B158" s="44">
        <v>437</v>
      </c>
      <c r="C158" s="44" t="s">
        <v>237</v>
      </c>
      <c r="D158" s="36" t="s">
        <v>38</v>
      </c>
      <c r="E158" s="56">
        <v>132</v>
      </c>
      <c r="F158" s="36" t="s">
        <v>243</v>
      </c>
      <c r="G158" s="39">
        <v>4.2</v>
      </c>
      <c r="H158" s="44" t="s">
        <v>65</v>
      </c>
      <c r="I158" s="39">
        <v>20</v>
      </c>
      <c r="J158" s="41">
        <v>132000</v>
      </c>
      <c r="K158" s="41">
        <v>93235.13</v>
      </c>
      <c r="L158" s="41">
        <v>2046253</v>
      </c>
      <c r="M158" s="41">
        <v>9140</v>
      </c>
      <c r="N158" s="41">
        <v>2055393</v>
      </c>
      <c r="O158" s="134"/>
    </row>
    <row r="159" spans="1:15" x14ac:dyDescent="0.15">
      <c r="A159" s="35" t="s">
        <v>244</v>
      </c>
      <c r="B159" s="44">
        <v>437</v>
      </c>
      <c r="C159" s="44" t="s">
        <v>237</v>
      </c>
      <c r="D159" s="36" t="s">
        <v>38</v>
      </c>
      <c r="E159" s="56">
        <v>55</v>
      </c>
      <c r="F159" s="36" t="s">
        <v>245</v>
      </c>
      <c r="G159" s="39">
        <v>4.2</v>
      </c>
      <c r="H159" s="44" t="s">
        <v>65</v>
      </c>
      <c r="I159" s="39">
        <v>20</v>
      </c>
      <c r="J159" s="41">
        <v>55000</v>
      </c>
      <c r="K159" s="41">
        <v>58277</v>
      </c>
      <c r="L159" s="41">
        <v>1279019</v>
      </c>
      <c r="M159" s="41">
        <v>5713</v>
      </c>
      <c r="N159" s="41">
        <v>1284732</v>
      </c>
      <c r="O159" s="134"/>
    </row>
    <row r="160" spans="1:15" x14ac:dyDescent="0.15">
      <c r="A160" s="35" t="s">
        <v>244</v>
      </c>
      <c r="B160" s="44">
        <v>437</v>
      </c>
      <c r="C160" s="44" t="s">
        <v>237</v>
      </c>
      <c r="D160" s="36" t="s">
        <v>38</v>
      </c>
      <c r="E160" s="56">
        <v>1</v>
      </c>
      <c r="F160" s="36" t="s">
        <v>246</v>
      </c>
      <c r="G160" s="39">
        <v>4.2</v>
      </c>
      <c r="H160" s="44" t="s">
        <v>65</v>
      </c>
      <c r="I160" s="39">
        <v>20</v>
      </c>
      <c r="J160" s="41">
        <v>1000</v>
      </c>
      <c r="K160" s="41">
        <v>1266.8900000000001</v>
      </c>
      <c r="L160" s="41">
        <v>27805</v>
      </c>
      <c r="M160" s="41">
        <v>124</v>
      </c>
      <c r="N160" s="41">
        <v>27929</v>
      </c>
      <c r="O160" s="134"/>
    </row>
    <row r="161" spans="1:15" x14ac:dyDescent="0.15">
      <c r="A161" s="35" t="s">
        <v>247</v>
      </c>
      <c r="B161" s="44">
        <v>437</v>
      </c>
      <c r="C161" s="44" t="s">
        <v>248</v>
      </c>
      <c r="D161" s="36" t="s">
        <v>38</v>
      </c>
      <c r="E161" s="37">
        <v>110</v>
      </c>
      <c r="F161" s="36" t="s">
        <v>249</v>
      </c>
      <c r="G161" s="39">
        <v>3</v>
      </c>
      <c r="H161" s="44" t="s">
        <v>65</v>
      </c>
      <c r="I161" s="39">
        <v>5.93</v>
      </c>
      <c r="J161" s="41">
        <v>110000</v>
      </c>
      <c r="K161" s="41">
        <v>24803.87</v>
      </c>
      <c r="L161" s="41">
        <v>544376</v>
      </c>
      <c r="M161" s="41">
        <v>1746</v>
      </c>
      <c r="N161" s="41">
        <v>546122</v>
      </c>
      <c r="O161" s="134"/>
    </row>
    <row r="162" spans="1:15" x14ac:dyDescent="0.15">
      <c r="A162" s="35" t="s">
        <v>250</v>
      </c>
      <c r="B162" s="44">
        <v>437</v>
      </c>
      <c r="C162" s="44" t="s">
        <v>248</v>
      </c>
      <c r="D162" s="36" t="s">
        <v>38</v>
      </c>
      <c r="E162" s="37">
        <v>33</v>
      </c>
      <c r="F162" s="36" t="s">
        <v>251</v>
      </c>
      <c r="G162" s="39">
        <v>3</v>
      </c>
      <c r="H162" s="44" t="s">
        <v>65</v>
      </c>
      <c r="I162" s="39">
        <v>5.93</v>
      </c>
      <c r="J162" s="41">
        <v>33000</v>
      </c>
      <c r="K162" s="41">
        <v>7441.16</v>
      </c>
      <c r="L162" s="41">
        <v>163313</v>
      </c>
      <c r="M162" s="41">
        <v>524</v>
      </c>
      <c r="N162" s="41">
        <v>163837</v>
      </c>
      <c r="O162" s="134"/>
    </row>
    <row r="163" spans="1:15" x14ac:dyDescent="0.15">
      <c r="A163" s="35" t="s">
        <v>247</v>
      </c>
      <c r="B163" s="44">
        <v>437</v>
      </c>
      <c r="C163" s="44" t="s">
        <v>248</v>
      </c>
      <c r="D163" s="36" t="s">
        <v>38</v>
      </c>
      <c r="E163" s="37">
        <v>375</v>
      </c>
      <c r="F163" s="36" t="s">
        <v>252</v>
      </c>
      <c r="G163" s="39">
        <v>4.2</v>
      </c>
      <c r="H163" s="44" t="s">
        <v>65</v>
      </c>
      <c r="I163" s="39">
        <v>19.75</v>
      </c>
      <c r="J163" s="41">
        <v>375000</v>
      </c>
      <c r="K163" s="41">
        <v>314675.40000000002</v>
      </c>
      <c r="L163" s="41">
        <v>6906253</v>
      </c>
      <c r="M163" s="41">
        <v>30850</v>
      </c>
      <c r="N163" s="41">
        <v>6937103</v>
      </c>
      <c r="O163" s="134"/>
    </row>
    <row r="164" spans="1:15" x14ac:dyDescent="0.15">
      <c r="A164" s="35" t="s">
        <v>247</v>
      </c>
      <c r="B164" s="44">
        <v>437</v>
      </c>
      <c r="C164" s="44" t="s">
        <v>248</v>
      </c>
      <c r="D164" s="36" t="s">
        <v>38</v>
      </c>
      <c r="E164" s="37">
        <v>99</v>
      </c>
      <c r="F164" s="36" t="s">
        <v>253</v>
      </c>
      <c r="G164" s="39">
        <v>4.2</v>
      </c>
      <c r="H164" s="44" t="s">
        <v>65</v>
      </c>
      <c r="I164" s="39">
        <v>19.75</v>
      </c>
      <c r="J164" s="41">
        <v>99000</v>
      </c>
      <c r="K164" s="41">
        <v>83074.289999999994</v>
      </c>
      <c r="L164" s="41">
        <v>1823251</v>
      </c>
      <c r="M164" s="41">
        <v>8143</v>
      </c>
      <c r="N164" s="41">
        <v>1831394</v>
      </c>
      <c r="O164" s="134"/>
    </row>
    <row r="165" spans="1:15" x14ac:dyDescent="0.15">
      <c r="A165" s="35" t="s">
        <v>247</v>
      </c>
      <c r="B165" s="44">
        <v>437</v>
      </c>
      <c r="C165" s="44" t="s">
        <v>248</v>
      </c>
      <c r="D165" s="36" t="s">
        <v>38</v>
      </c>
      <c r="E165" s="37">
        <v>93</v>
      </c>
      <c r="F165" s="36" t="s">
        <v>254</v>
      </c>
      <c r="G165" s="39">
        <v>4.2</v>
      </c>
      <c r="H165" s="44" t="s">
        <v>65</v>
      </c>
      <c r="I165" s="39">
        <v>19.75</v>
      </c>
      <c r="J165" s="41">
        <v>93000</v>
      </c>
      <c r="K165" s="41">
        <v>73986.94</v>
      </c>
      <c r="L165" s="41">
        <v>1623808</v>
      </c>
      <c r="M165" s="41">
        <v>7254</v>
      </c>
      <c r="N165" s="41">
        <v>1631062</v>
      </c>
      <c r="O165" s="134"/>
    </row>
    <row r="166" spans="1:15" x14ac:dyDescent="0.15">
      <c r="A166" s="35" t="s">
        <v>255</v>
      </c>
      <c r="B166" s="44">
        <v>437</v>
      </c>
      <c r="C166" s="44" t="s">
        <v>248</v>
      </c>
      <c r="D166" s="36" t="s">
        <v>38</v>
      </c>
      <c r="E166" s="37">
        <v>122</v>
      </c>
      <c r="F166" s="36" t="s">
        <v>256</v>
      </c>
      <c r="G166" s="39">
        <v>4.2</v>
      </c>
      <c r="H166" s="44" t="s">
        <v>65</v>
      </c>
      <c r="I166" s="39">
        <v>19.75</v>
      </c>
      <c r="J166" s="41">
        <v>122000</v>
      </c>
      <c r="K166" s="41">
        <v>122325.19</v>
      </c>
      <c r="L166" s="41">
        <v>2684699</v>
      </c>
      <c r="M166" s="41">
        <v>11993</v>
      </c>
      <c r="N166" s="41">
        <v>2696692</v>
      </c>
      <c r="O166" s="134"/>
    </row>
    <row r="167" spans="1:15" x14ac:dyDescent="0.15">
      <c r="A167" s="35" t="s">
        <v>255</v>
      </c>
      <c r="B167" s="44">
        <v>437</v>
      </c>
      <c r="C167" s="44" t="s">
        <v>248</v>
      </c>
      <c r="D167" s="36" t="s">
        <v>38</v>
      </c>
      <c r="E167" s="37">
        <v>1</v>
      </c>
      <c r="F167" s="36" t="s">
        <v>257</v>
      </c>
      <c r="G167" s="39">
        <v>4.2</v>
      </c>
      <c r="H167" s="44" t="s">
        <v>65</v>
      </c>
      <c r="I167" s="39">
        <v>19.75</v>
      </c>
      <c r="J167" s="41">
        <v>1000</v>
      </c>
      <c r="K167" s="41">
        <v>1199.27</v>
      </c>
      <c r="L167" s="41">
        <v>26321</v>
      </c>
      <c r="M167" s="41">
        <v>117</v>
      </c>
      <c r="N167" s="41">
        <v>26438</v>
      </c>
      <c r="O167" s="134"/>
    </row>
    <row r="168" spans="1:15" x14ac:dyDescent="0.15">
      <c r="A168" s="35"/>
      <c r="B168" s="44"/>
      <c r="C168" s="44"/>
      <c r="D168" s="36"/>
      <c r="E168" s="37"/>
      <c r="F168" s="36"/>
      <c r="G168" s="39"/>
      <c r="H168" s="44"/>
      <c r="I168" s="39"/>
      <c r="J168" s="41"/>
      <c r="K168" s="41"/>
      <c r="L168" s="41"/>
      <c r="M168" s="41"/>
      <c r="N168" s="41"/>
      <c r="O168" s="134"/>
    </row>
    <row r="169" spans="1:15" x14ac:dyDescent="0.15">
      <c r="A169" s="35" t="s">
        <v>258</v>
      </c>
      <c r="B169" s="44">
        <v>441</v>
      </c>
      <c r="C169" s="44" t="s">
        <v>259</v>
      </c>
      <c r="D169" s="36" t="s">
        <v>232</v>
      </c>
      <c r="E169" s="37">
        <v>17200000</v>
      </c>
      <c r="F169" s="36" t="s">
        <v>260</v>
      </c>
      <c r="G169" s="39">
        <v>6</v>
      </c>
      <c r="H169" s="44" t="s">
        <v>261</v>
      </c>
      <c r="I169" s="39">
        <v>4</v>
      </c>
      <c r="J169" s="41">
        <v>17200000000</v>
      </c>
      <c r="K169" s="41">
        <v>0</v>
      </c>
      <c r="L169" s="41">
        <v>0</v>
      </c>
      <c r="M169" s="41">
        <v>0</v>
      </c>
      <c r="N169" s="41">
        <v>0</v>
      </c>
      <c r="O169" s="41"/>
    </row>
    <row r="170" spans="1:15" x14ac:dyDescent="0.15">
      <c r="A170" s="35" t="s">
        <v>262</v>
      </c>
      <c r="B170" s="44">
        <v>441</v>
      </c>
      <c r="C170" s="44" t="s">
        <v>259</v>
      </c>
      <c r="D170" s="36" t="s">
        <v>232</v>
      </c>
      <c r="E170" s="37">
        <v>2500000</v>
      </c>
      <c r="F170" s="36" t="s">
        <v>263</v>
      </c>
      <c r="G170" s="39">
        <v>10</v>
      </c>
      <c r="H170" s="44" t="s">
        <v>261</v>
      </c>
      <c r="I170" s="39">
        <v>4</v>
      </c>
      <c r="J170" s="41">
        <v>2500000000</v>
      </c>
      <c r="K170" s="41">
        <v>0</v>
      </c>
      <c r="L170" s="41">
        <v>0</v>
      </c>
      <c r="M170" s="41">
        <v>0</v>
      </c>
      <c r="N170" s="41">
        <v>0</v>
      </c>
      <c r="O170" s="41"/>
    </row>
    <row r="171" spans="1:15" x14ac:dyDescent="0.15">
      <c r="A171" s="35" t="s">
        <v>264</v>
      </c>
      <c r="B171" s="44">
        <v>442</v>
      </c>
      <c r="C171" s="44" t="s">
        <v>265</v>
      </c>
      <c r="D171" s="36" t="s">
        <v>232</v>
      </c>
      <c r="E171" s="37">
        <v>30700000</v>
      </c>
      <c r="F171" s="36" t="s">
        <v>266</v>
      </c>
      <c r="G171" s="39">
        <v>6</v>
      </c>
      <c r="H171" s="44" t="s">
        <v>135</v>
      </c>
      <c r="I171" s="39">
        <v>6.25</v>
      </c>
      <c r="J171" s="41">
        <v>30700000000</v>
      </c>
      <c r="K171" s="41">
        <v>0</v>
      </c>
      <c r="L171" s="41">
        <v>0</v>
      </c>
      <c r="M171" s="41">
        <v>0</v>
      </c>
      <c r="N171" s="41">
        <v>0</v>
      </c>
      <c r="O171" s="41"/>
    </row>
    <row r="172" spans="1:15" x14ac:dyDescent="0.15">
      <c r="A172" s="35" t="s">
        <v>264</v>
      </c>
      <c r="B172" s="44">
        <v>442</v>
      </c>
      <c r="C172" s="44" t="s">
        <v>265</v>
      </c>
      <c r="D172" s="36" t="s">
        <v>232</v>
      </c>
      <c r="E172" s="37">
        <v>18000</v>
      </c>
      <c r="F172" s="36" t="s">
        <v>267</v>
      </c>
      <c r="G172" s="39">
        <v>0</v>
      </c>
      <c r="H172" s="44" t="s">
        <v>135</v>
      </c>
      <c r="I172" s="39">
        <v>6.5</v>
      </c>
      <c r="J172" s="41">
        <v>18000000</v>
      </c>
      <c r="K172" s="41">
        <v>0</v>
      </c>
      <c r="L172" s="41">
        <v>0</v>
      </c>
      <c r="M172" s="41">
        <v>0</v>
      </c>
      <c r="N172" s="41">
        <v>0</v>
      </c>
      <c r="O172" s="41"/>
    </row>
    <row r="173" spans="1:15" x14ac:dyDescent="0.15">
      <c r="A173" s="35" t="s">
        <v>69</v>
      </c>
      <c r="B173" s="44">
        <v>449</v>
      </c>
      <c r="C173" s="44" t="s">
        <v>268</v>
      </c>
      <c r="D173" s="36" t="s">
        <v>38</v>
      </c>
      <c r="E173" s="37">
        <v>162</v>
      </c>
      <c r="F173" s="36" t="s">
        <v>207</v>
      </c>
      <c r="G173" s="39">
        <v>4.8</v>
      </c>
      <c r="H173" s="36" t="s">
        <v>57</v>
      </c>
      <c r="I173" s="39">
        <v>7.75</v>
      </c>
      <c r="J173" s="41">
        <v>162000</v>
      </c>
      <c r="K173" s="41">
        <v>49316.17</v>
      </c>
      <c r="L173" s="41">
        <v>1082353</v>
      </c>
      <c r="M173" s="41">
        <v>4161</v>
      </c>
      <c r="N173" s="41">
        <v>1086514</v>
      </c>
      <c r="O173" s="134"/>
    </row>
    <row r="174" spans="1:15" x14ac:dyDescent="0.15">
      <c r="A174" s="35" t="s">
        <v>269</v>
      </c>
      <c r="B174" s="44">
        <v>449</v>
      </c>
      <c r="C174" s="44" t="s">
        <v>268</v>
      </c>
      <c r="D174" s="36" t="s">
        <v>38</v>
      </c>
      <c r="E174" s="37">
        <v>50</v>
      </c>
      <c r="F174" s="36" t="s">
        <v>208</v>
      </c>
      <c r="G174" s="39">
        <v>5.4</v>
      </c>
      <c r="H174" s="36" t="s">
        <v>57</v>
      </c>
      <c r="I174" s="39">
        <v>14.75</v>
      </c>
      <c r="J174" s="41">
        <v>50000</v>
      </c>
      <c r="K174" s="41">
        <v>67060.009999999995</v>
      </c>
      <c r="L174" s="41">
        <v>1471781</v>
      </c>
      <c r="M174" s="41">
        <v>0</v>
      </c>
      <c r="N174" s="41">
        <v>1471781</v>
      </c>
      <c r="O174" s="134"/>
    </row>
    <row r="175" spans="1:15" x14ac:dyDescent="0.15">
      <c r="A175" s="35" t="s">
        <v>269</v>
      </c>
      <c r="B175" s="44">
        <v>449</v>
      </c>
      <c r="C175" s="44" t="s">
        <v>268</v>
      </c>
      <c r="D175" s="36" t="s">
        <v>38</v>
      </c>
      <c r="E175" s="37">
        <v>59.52</v>
      </c>
      <c r="F175" s="36" t="s">
        <v>209</v>
      </c>
      <c r="G175" s="39">
        <v>4.5</v>
      </c>
      <c r="H175" s="36" t="s">
        <v>57</v>
      </c>
      <c r="I175" s="39">
        <v>15</v>
      </c>
      <c r="J175" s="41">
        <v>59520</v>
      </c>
      <c r="K175" s="41">
        <v>76096.850000000006</v>
      </c>
      <c r="L175" s="41">
        <v>1670115</v>
      </c>
      <c r="M175" s="41">
        <v>0</v>
      </c>
      <c r="N175" s="41">
        <v>1670115</v>
      </c>
      <c r="O175" s="134"/>
    </row>
    <row r="176" spans="1:15" x14ac:dyDescent="0.15">
      <c r="A176" s="35" t="s">
        <v>270</v>
      </c>
      <c r="B176" s="44">
        <v>458</v>
      </c>
      <c r="C176" s="44" t="s">
        <v>271</v>
      </c>
      <c r="D176" s="36" t="s">
        <v>232</v>
      </c>
      <c r="E176" s="37">
        <v>16320000</v>
      </c>
      <c r="F176" s="36" t="s">
        <v>272</v>
      </c>
      <c r="G176" s="39">
        <v>6</v>
      </c>
      <c r="H176" s="44" t="s">
        <v>135</v>
      </c>
      <c r="I176" s="39">
        <v>4</v>
      </c>
      <c r="J176" s="41">
        <v>16320000000</v>
      </c>
      <c r="K176" s="41">
        <v>0</v>
      </c>
      <c r="L176" s="41">
        <v>0</v>
      </c>
      <c r="M176" s="41"/>
      <c r="N176" s="41"/>
      <c r="O176" s="134"/>
    </row>
    <row r="177" spans="1:15" x14ac:dyDescent="0.15">
      <c r="A177" s="35" t="s">
        <v>129</v>
      </c>
      <c r="B177" s="44">
        <v>458</v>
      </c>
      <c r="C177" s="44" t="s">
        <v>271</v>
      </c>
      <c r="D177" s="36" t="s">
        <v>232</v>
      </c>
      <c r="E177" s="37">
        <v>3500000</v>
      </c>
      <c r="F177" s="36" t="s">
        <v>273</v>
      </c>
      <c r="G177" s="39">
        <v>10</v>
      </c>
      <c r="H177" s="44" t="s">
        <v>135</v>
      </c>
      <c r="I177" s="39">
        <v>6.1666600000000003</v>
      </c>
      <c r="J177" s="41">
        <v>3500000000</v>
      </c>
      <c r="K177" s="41">
        <v>0</v>
      </c>
      <c r="L177" s="41">
        <v>0</v>
      </c>
      <c r="M177" s="41"/>
      <c r="N177" s="41"/>
      <c r="O177" s="134"/>
    </row>
    <row r="178" spans="1:15" x14ac:dyDescent="0.15">
      <c r="A178" s="35" t="s">
        <v>129</v>
      </c>
      <c r="B178" s="44">
        <v>458</v>
      </c>
      <c r="C178" s="44" t="s">
        <v>271</v>
      </c>
      <c r="D178" s="36" t="s">
        <v>232</v>
      </c>
      <c r="E178" s="37">
        <v>1000</v>
      </c>
      <c r="F178" s="36" t="s">
        <v>274</v>
      </c>
      <c r="G178" s="39">
        <v>10</v>
      </c>
      <c r="H178" s="44" t="s">
        <v>135</v>
      </c>
      <c r="I178" s="39">
        <v>6.1666600000000003</v>
      </c>
      <c r="J178" s="41">
        <v>1000000</v>
      </c>
      <c r="K178" s="41">
        <v>0</v>
      </c>
      <c r="L178" s="41">
        <v>0</v>
      </c>
      <c r="M178" s="41"/>
      <c r="N178" s="41"/>
      <c r="O178" s="134"/>
    </row>
    <row r="179" spans="1:15" x14ac:dyDescent="0.15">
      <c r="A179" s="35"/>
      <c r="B179" s="44"/>
      <c r="C179" s="44"/>
      <c r="D179" s="36"/>
      <c r="E179" s="37"/>
      <c r="F179" s="36"/>
      <c r="G179" s="39"/>
      <c r="H179" s="44"/>
      <c r="I179" s="39"/>
      <c r="J179" s="41"/>
      <c r="K179" s="41"/>
      <c r="L179" s="41"/>
      <c r="M179" s="41"/>
      <c r="N179" s="41"/>
      <c r="O179" s="134"/>
    </row>
    <row r="180" spans="1:15" x14ac:dyDescent="0.15">
      <c r="A180" s="35" t="s">
        <v>264</v>
      </c>
      <c r="B180" s="44">
        <v>471</v>
      </c>
      <c r="C180" s="44" t="s">
        <v>275</v>
      </c>
      <c r="D180" s="36" t="s">
        <v>232</v>
      </c>
      <c r="E180" s="37">
        <v>35250000</v>
      </c>
      <c r="F180" s="36" t="s">
        <v>276</v>
      </c>
      <c r="G180" s="39">
        <v>6.5</v>
      </c>
      <c r="H180" s="44" t="s">
        <v>135</v>
      </c>
      <c r="I180" s="39">
        <v>7</v>
      </c>
      <c r="J180" s="41">
        <v>35250000000</v>
      </c>
      <c r="K180" s="41">
        <v>0</v>
      </c>
      <c r="L180" s="41">
        <v>0</v>
      </c>
      <c r="M180" s="41"/>
      <c r="N180" s="41"/>
      <c r="O180" s="134"/>
    </row>
    <row r="181" spans="1:15" x14ac:dyDescent="0.15">
      <c r="A181" s="35" t="s">
        <v>264</v>
      </c>
      <c r="B181" s="44">
        <v>471</v>
      </c>
      <c r="C181" s="44" t="s">
        <v>275</v>
      </c>
      <c r="D181" s="36" t="s">
        <v>232</v>
      </c>
      <c r="E181" s="37">
        <v>4750000</v>
      </c>
      <c r="F181" s="36" t="s">
        <v>277</v>
      </c>
      <c r="G181" s="39">
        <v>0</v>
      </c>
      <c r="H181" s="44" t="s">
        <v>135</v>
      </c>
      <c r="I181" s="39">
        <v>7.25</v>
      </c>
      <c r="J181" s="41">
        <v>4750000000</v>
      </c>
      <c r="K181" s="41">
        <v>0</v>
      </c>
      <c r="L181" s="41">
        <v>0</v>
      </c>
      <c r="M181" s="41"/>
      <c r="N181" s="41"/>
      <c r="O181" s="134"/>
    </row>
    <row r="182" spans="1:15" x14ac:dyDescent="0.15">
      <c r="A182" s="35" t="s">
        <v>136</v>
      </c>
      <c r="B182" s="44">
        <v>472</v>
      </c>
      <c r="C182" s="44" t="s">
        <v>278</v>
      </c>
      <c r="D182" s="36" t="s">
        <v>232</v>
      </c>
      <c r="E182" s="37">
        <v>15700000</v>
      </c>
      <c r="F182" s="36" t="s">
        <v>71</v>
      </c>
      <c r="G182" s="39">
        <v>6</v>
      </c>
      <c r="H182" s="44" t="s">
        <v>135</v>
      </c>
      <c r="I182" s="39">
        <v>4</v>
      </c>
      <c r="J182" s="41">
        <v>15700000000</v>
      </c>
      <c r="K182" s="41">
        <v>0</v>
      </c>
      <c r="L182" s="41">
        <v>0</v>
      </c>
      <c r="M182" s="41"/>
      <c r="N182" s="41"/>
      <c r="O182" s="134"/>
    </row>
    <row r="183" spans="1:15" x14ac:dyDescent="0.15">
      <c r="A183" s="35" t="s">
        <v>136</v>
      </c>
      <c r="B183" s="44">
        <v>472</v>
      </c>
      <c r="C183" s="44" t="s">
        <v>278</v>
      </c>
      <c r="D183" s="36" t="s">
        <v>232</v>
      </c>
      <c r="E183" s="37">
        <v>500000</v>
      </c>
      <c r="F183" s="36" t="s">
        <v>73</v>
      </c>
      <c r="G183" s="39" t="s">
        <v>279</v>
      </c>
      <c r="H183" s="44" t="s">
        <v>135</v>
      </c>
      <c r="I183" s="39">
        <v>6</v>
      </c>
      <c r="J183" s="41">
        <v>500000000</v>
      </c>
      <c r="K183" s="41">
        <v>0</v>
      </c>
      <c r="L183" s="41">
        <v>0</v>
      </c>
      <c r="M183" s="41"/>
      <c r="N183" s="41"/>
      <c r="O183" s="134"/>
    </row>
    <row r="184" spans="1:15" x14ac:dyDescent="0.15">
      <c r="A184" s="35" t="s">
        <v>136</v>
      </c>
      <c r="B184" s="44">
        <v>472</v>
      </c>
      <c r="C184" s="44" t="s">
        <v>278</v>
      </c>
      <c r="D184" s="36" t="s">
        <v>232</v>
      </c>
      <c r="E184" s="37">
        <v>1000</v>
      </c>
      <c r="F184" s="36" t="s">
        <v>123</v>
      </c>
      <c r="G184" s="39">
        <v>10</v>
      </c>
      <c r="H184" s="44" t="s">
        <v>135</v>
      </c>
      <c r="I184" s="39">
        <v>6</v>
      </c>
      <c r="J184" s="41">
        <v>1000000</v>
      </c>
      <c r="K184" s="41">
        <v>0</v>
      </c>
      <c r="L184" s="41">
        <v>0</v>
      </c>
      <c r="M184" s="41"/>
      <c r="N184" s="41"/>
      <c r="O184" s="41"/>
    </row>
    <row r="185" spans="1:15" x14ac:dyDescent="0.15">
      <c r="A185" s="35" t="s">
        <v>264</v>
      </c>
      <c r="B185" s="44">
        <v>473</v>
      </c>
      <c r="C185" s="44" t="s">
        <v>280</v>
      </c>
      <c r="D185" s="36" t="s">
        <v>232</v>
      </c>
      <c r="E185" s="37">
        <v>13000000</v>
      </c>
      <c r="F185" s="36" t="s">
        <v>281</v>
      </c>
      <c r="G185" s="39">
        <v>6.5</v>
      </c>
      <c r="H185" s="44" t="s">
        <v>135</v>
      </c>
      <c r="I185" s="39">
        <v>5.25</v>
      </c>
      <c r="J185" s="41">
        <v>13000000000</v>
      </c>
      <c r="K185" s="41">
        <v>0</v>
      </c>
      <c r="L185" s="41">
        <v>0</v>
      </c>
      <c r="M185" s="41"/>
      <c r="N185" s="41"/>
      <c r="O185" s="134"/>
    </row>
    <row r="186" spans="1:15" x14ac:dyDescent="0.15">
      <c r="A186" s="35" t="s">
        <v>264</v>
      </c>
      <c r="B186" s="44">
        <v>473</v>
      </c>
      <c r="C186" s="44" t="s">
        <v>280</v>
      </c>
      <c r="D186" s="36" t="s">
        <v>232</v>
      </c>
      <c r="E186" s="37">
        <v>10000</v>
      </c>
      <c r="F186" s="36" t="s">
        <v>282</v>
      </c>
      <c r="G186" s="39">
        <v>0</v>
      </c>
      <c r="H186" s="44" t="s">
        <v>135</v>
      </c>
      <c r="I186" s="39">
        <v>5.5</v>
      </c>
      <c r="J186" s="41">
        <v>10000000</v>
      </c>
      <c r="K186" s="41">
        <v>0</v>
      </c>
      <c r="L186" s="41">
        <v>0</v>
      </c>
      <c r="M186" s="41"/>
      <c r="N186" s="41"/>
      <c r="O186" s="134"/>
    </row>
    <row r="187" spans="1:15" x14ac:dyDescent="0.15">
      <c r="A187" s="35" t="s">
        <v>136</v>
      </c>
      <c r="B187" s="44">
        <v>486</v>
      </c>
      <c r="C187" s="44" t="s">
        <v>283</v>
      </c>
      <c r="D187" s="36" t="s">
        <v>38</v>
      </c>
      <c r="E187" s="37">
        <v>450</v>
      </c>
      <c r="F187" s="36" t="s">
        <v>109</v>
      </c>
      <c r="G187" s="39">
        <v>4.25</v>
      </c>
      <c r="H187" s="44" t="s">
        <v>65</v>
      </c>
      <c r="I187" s="39">
        <v>19.5</v>
      </c>
      <c r="J187" s="41">
        <v>450000</v>
      </c>
      <c r="K187" s="41">
        <v>320980</v>
      </c>
      <c r="L187" s="41">
        <v>7044622</v>
      </c>
      <c r="M187" s="41">
        <v>4082</v>
      </c>
      <c r="N187" s="41">
        <v>7048704</v>
      </c>
      <c r="O187" s="134"/>
    </row>
    <row r="188" spans="1:15" x14ac:dyDescent="0.15">
      <c r="A188" s="35" t="s">
        <v>284</v>
      </c>
      <c r="B188" s="44">
        <v>486</v>
      </c>
      <c r="C188" s="44" t="s">
        <v>283</v>
      </c>
      <c r="D188" s="36" t="s">
        <v>38</v>
      </c>
      <c r="E188" s="37">
        <v>50</v>
      </c>
      <c r="F188" s="36" t="s">
        <v>111</v>
      </c>
      <c r="G188" s="39">
        <v>8</v>
      </c>
      <c r="H188" s="44" t="s">
        <v>65</v>
      </c>
      <c r="I188" s="39">
        <v>23.25</v>
      </c>
      <c r="J188" s="41">
        <v>50000</v>
      </c>
      <c r="K188" s="41">
        <v>50000</v>
      </c>
      <c r="L188" s="41">
        <v>1097362</v>
      </c>
      <c r="M188" s="41">
        <v>516747</v>
      </c>
      <c r="N188" s="41">
        <v>1614109</v>
      </c>
      <c r="O188" s="134"/>
    </row>
    <row r="189" spans="1:15" x14ac:dyDescent="0.15">
      <c r="A189" s="35" t="s">
        <v>285</v>
      </c>
      <c r="B189" s="44">
        <v>486</v>
      </c>
      <c r="C189" s="44" t="s">
        <v>286</v>
      </c>
      <c r="D189" s="36" t="s">
        <v>38</v>
      </c>
      <c r="E189" s="37">
        <v>427</v>
      </c>
      <c r="F189" s="36" t="s">
        <v>205</v>
      </c>
      <c r="G189" s="39">
        <v>4</v>
      </c>
      <c r="H189" s="44" t="s">
        <v>65</v>
      </c>
      <c r="I189" s="39">
        <v>20</v>
      </c>
      <c r="J189" s="41">
        <v>427000</v>
      </c>
      <c r="K189" s="41">
        <v>336768</v>
      </c>
      <c r="L189" s="41">
        <v>7391125</v>
      </c>
      <c r="M189" s="41">
        <v>4025</v>
      </c>
      <c r="N189" s="41">
        <v>7395150</v>
      </c>
      <c r="O189" s="134"/>
    </row>
    <row r="190" spans="1:15" x14ac:dyDescent="0.15">
      <c r="A190" s="35" t="s">
        <v>285</v>
      </c>
      <c r="B190" s="44">
        <v>486</v>
      </c>
      <c r="C190" s="44" t="s">
        <v>286</v>
      </c>
      <c r="D190" s="36" t="s">
        <v>38</v>
      </c>
      <c r="E190" s="37">
        <v>37</v>
      </c>
      <c r="F190" s="36" t="s">
        <v>287</v>
      </c>
      <c r="G190" s="39">
        <v>4</v>
      </c>
      <c r="H190" s="44" t="s">
        <v>65</v>
      </c>
      <c r="I190" s="39">
        <v>20</v>
      </c>
      <c r="J190" s="41">
        <v>37000</v>
      </c>
      <c r="K190" s="41">
        <v>37000</v>
      </c>
      <c r="L190" s="41">
        <v>812048</v>
      </c>
      <c r="M190" s="41">
        <v>119992</v>
      </c>
      <c r="N190" s="41">
        <v>932040</v>
      </c>
      <c r="O190" s="134"/>
    </row>
    <row r="191" spans="1:15" x14ac:dyDescent="0.15">
      <c r="A191" s="35" t="s">
        <v>285</v>
      </c>
      <c r="B191" s="44">
        <v>486</v>
      </c>
      <c r="C191" s="44" t="s">
        <v>286</v>
      </c>
      <c r="D191" s="36" t="s">
        <v>38</v>
      </c>
      <c r="E191" s="37">
        <v>59</v>
      </c>
      <c r="F191" s="36" t="s">
        <v>288</v>
      </c>
      <c r="G191" s="39">
        <v>7</v>
      </c>
      <c r="H191" s="44" t="s">
        <v>65</v>
      </c>
      <c r="I191" s="39">
        <v>21.75</v>
      </c>
      <c r="J191" s="41">
        <v>59000</v>
      </c>
      <c r="K191" s="41">
        <v>59000</v>
      </c>
      <c r="L191" s="41">
        <v>1294887</v>
      </c>
      <c r="M191" s="41">
        <v>347529</v>
      </c>
      <c r="N191" s="41">
        <v>1642416</v>
      </c>
      <c r="O191" s="134"/>
    </row>
    <row r="192" spans="1:15" x14ac:dyDescent="0.15">
      <c r="A192" s="35"/>
      <c r="B192" s="44"/>
      <c r="C192" s="44"/>
      <c r="D192" s="36"/>
      <c r="E192" s="37"/>
      <c r="F192" s="36"/>
      <c r="G192" s="39"/>
      <c r="H192" s="44"/>
      <c r="I192" s="39"/>
      <c r="J192" s="41"/>
      <c r="K192" s="41"/>
      <c r="L192" s="41"/>
      <c r="M192" s="41"/>
      <c r="N192" s="41"/>
      <c r="O192" s="134"/>
    </row>
    <row r="193" spans="1:15" x14ac:dyDescent="0.15">
      <c r="A193" s="35" t="s">
        <v>264</v>
      </c>
      <c r="B193" s="44">
        <v>490</v>
      </c>
      <c r="C193" s="44" t="s">
        <v>289</v>
      </c>
      <c r="D193" s="36" t="s">
        <v>232</v>
      </c>
      <c r="E193" s="37">
        <v>15000000</v>
      </c>
      <c r="F193" s="36" t="s">
        <v>290</v>
      </c>
      <c r="G193" s="39">
        <v>6.25</v>
      </c>
      <c r="H193" s="44" t="s">
        <v>135</v>
      </c>
      <c r="I193" s="39">
        <v>6.25</v>
      </c>
      <c r="J193" s="41">
        <v>15000000000</v>
      </c>
      <c r="K193" s="41">
        <v>0</v>
      </c>
      <c r="L193" s="41">
        <v>0</v>
      </c>
      <c r="M193" s="41"/>
      <c r="N193" s="41"/>
      <c r="O193" s="134"/>
    </row>
    <row r="194" spans="1:15" x14ac:dyDescent="0.15">
      <c r="A194" s="35" t="s">
        <v>264</v>
      </c>
      <c r="B194" s="44">
        <v>490</v>
      </c>
      <c r="C194" s="44" t="s">
        <v>289</v>
      </c>
      <c r="D194" s="36" t="s">
        <v>232</v>
      </c>
      <c r="E194" s="37">
        <v>10000000</v>
      </c>
      <c r="F194" s="36" t="s">
        <v>291</v>
      </c>
      <c r="G194" s="39">
        <v>0</v>
      </c>
      <c r="H194" s="44" t="s">
        <v>135</v>
      </c>
      <c r="I194" s="39">
        <v>6.5</v>
      </c>
      <c r="J194" s="41">
        <v>10000000000</v>
      </c>
      <c r="K194" s="41">
        <v>0</v>
      </c>
      <c r="L194" s="41">
        <v>0</v>
      </c>
      <c r="M194" s="41"/>
      <c r="N194" s="41"/>
      <c r="O194" s="134"/>
    </row>
    <row r="195" spans="1:15" x14ac:dyDescent="0.15">
      <c r="A195" s="35" t="s">
        <v>292</v>
      </c>
      <c r="B195" s="44">
        <v>490</v>
      </c>
      <c r="C195" s="44" t="s">
        <v>293</v>
      </c>
      <c r="D195" s="36" t="s">
        <v>232</v>
      </c>
      <c r="E195" s="37">
        <v>16800000</v>
      </c>
      <c r="F195" s="36" t="s">
        <v>294</v>
      </c>
      <c r="G195" s="39">
        <v>6.5</v>
      </c>
      <c r="H195" s="44" t="s">
        <v>135</v>
      </c>
      <c r="I195" s="39">
        <v>5.75</v>
      </c>
      <c r="J195" s="41">
        <v>16800000000</v>
      </c>
      <c r="K195" s="41">
        <v>0</v>
      </c>
      <c r="L195" s="41">
        <v>0</v>
      </c>
      <c r="M195" s="41"/>
      <c r="N195" s="41"/>
      <c r="O195" s="134"/>
    </row>
    <row r="196" spans="1:15" x14ac:dyDescent="0.15">
      <c r="A196" s="35" t="s">
        <v>292</v>
      </c>
      <c r="B196" s="44">
        <v>490</v>
      </c>
      <c r="C196" s="44" t="s">
        <v>293</v>
      </c>
      <c r="D196" s="36" t="s">
        <v>232</v>
      </c>
      <c r="E196" s="37">
        <v>11200000</v>
      </c>
      <c r="F196" s="36" t="s">
        <v>295</v>
      </c>
      <c r="G196" s="39">
        <v>0</v>
      </c>
      <c r="H196" s="44" t="s">
        <v>135</v>
      </c>
      <c r="I196" s="39">
        <v>6</v>
      </c>
      <c r="J196" s="41">
        <v>11200000000</v>
      </c>
      <c r="K196" s="41">
        <v>0</v>
      </c>
      <c r="L196" s="41">
        <v>0</v>
      </c>
      <c r="M196" s="41"/>
      <c r="N196" s="41"/>
      <c r="O196" s="134"/>
    </row>
    <row r="197" spans="1:15" x14ac:dyDescent="0.15">
      <c r="A197" s="35" t="s">
        <v>62</v>
      </c>
      <c r="B197" s="44">
        <v>495</v>
      </c>
      <c r="C197" s="44" t="s">
        <v>296</v>
      </c>
      <c r="D197" s="36" t="s">
        <v>38</v>
      </c>
      <c r="E197" s="37">
        <v>578.5</v>
      </c>
      <c r="F197" s="36" t="s">
        <v>297</v>
      </c>
      <c r="G197" s="39">
        <v>4</v>
      </c>
      <c r="H197" s="44" t="s">
        <v>65</v>
      </c>
      <c r="I197" s="39">
        <v>19.25</v>
      </c>
      <c r="J197" s="41">
        <v>578500</v>
      </c>
      <c r="K197" s="41">
        <v>410602</v>
      </c>
      <c r="L197" s="41">
        <v>9011577</v>
      </c>
      <c r="M197" s="41">
        <v>29596</v>
      </c>
      <c r="N197" s="41">
        <v>9041173</v>
      </c>
      <c r="O197" s="134"/>
    </row>
    <row r="198" spans="1:15" x14ac:dyDescent="0.15">
      <c r="A198" s="35" t="s">
        <v>62</v>
      </c>
      <c r="B198" s="44">
        <v>495</v>
      </c>
      <c r="C198" s="44" t="s">
        <v>296</v>
      </c>
      <c r="D198" s="36" t="s">
        <v>38</v>
      </c>
      <c r="E198" s="37">
        <v>52.2</v>
      </c>
      <c r="F198" s="36" t="s">
        <v>298</v>
      </c>
      <c r="G198" s="39">
        <v>5</v>
      </c>
      <c r="H198" s="44" t="s">
        <v>65</v>
      </c>
      <c r="I198" s="39">
        <v>19.25</v>
      </c>
      <c r="J198" s="41">
        <v>52200</v>
      </c>
      <c r="K198" s="41">
        <v>52841</v>
      </c>
      <c r="L198" s="41">
        <v>1159714</v>
      </c>
      <c r="M198" s="41">
        <v>4743</v>
      </c>
      <c r="N198" s="41">
        <v>1164457</v>
      </c>
      <c r="O198" s="134"/>
    </row>
    <row r="199" spans="1:15" x14ac:dyDescent="0.15">
      <c r="A199" s="35" t="s">
        <v>66</v>
      </c>
      <c r="B199" s="44">
        <v>495</v>
      </c>
      <c r="C199" s="44" t="s">
        <v>296</v>
      </c>
      <c r="D199" s="36" t="s">
        <v>38</v>
      </c>
      <c r="E199" s="37">
        <v>27.4</v>
      </c>
      <c r="F199" s="36" t="s">
        <v>299</v>
      </c>
      <c r="G199" s="39">
        <v>5.5</v>
      </c>
      <c r="H199" s="44" t="s">
        <v>65</v>
      </c>
      <c r="I199" s="39">
        <v>19.25</v>
      </c>
      <c r="J199" s="41">
        <v>27400</v>
      </c>
      <c r="K199" s="41">
        <v>30908</v>
      </c>
      <c r="L199" s="41">
        <v>678345</v>
      </c>
      <c r="M199" s="41">
        <v>3047</v>
      </c>
      <c r="N199" s="41">
        <v>681392</v>
      </c>
      <c r="O199" s="134"/>
    </row>
    <row r="200" spans="1:15" x14ac:dyDescent="0.15">
      <c r="A200" s="35" t="s">
        <v>66</v>
      </c>
      <c r="B200" s="44">
        <v>495</v>
      </c>
      <c r="C200" s="44" t="s">
        <v>296</v>
      </c>
      <c r="D200" s="36" t="s">
        <v>38</v>
      </c>
      <c r="E200" s="37">
        <v>20.399999999999999</v>
      </c>
      <c r="F200" s="36" t="s">
        <v>300</v>
      </c>
      <c r="G200" s="39">
        <v>6</v>
      </c>
      <c r="H200" s="44" t="s">
        <v>65</v>
      </c>
      <c r="I200" s="39">
        <v>19.25</v>
      </c>
      <c r="J200" s="41">
        <v>20400</v>
      </c>
      <c r="K200" s="41">
        <v>25015</v>
      </c>
      <c r="L200" s="41">
        <v>549010</v>
      </c>
      <c r="M200" s="41">
        <v>2685</v>
      </c>
      <c r="N200" s="41">
        <v>551695</v>
      </c>
      <c r="O200" s="134"/>
    </row>
    <row r="201" spans="1:15" x14ac:dyDescent="0.15">
      <c r="A201" s="35" t="s">
        <v>301</v>
      </c>
      <c r="B201" s="44">
        <v>495</v>
      </c>
      <c r="C201" s="44" t="s">
        <v>296</v>
      </c>
      <c r="D201" s="36" t="s">
        <v>38</v>
      </c>
      <c r="E201" s="37">
        <v>22</v>
      </c>
      <c r="F201" s="57" t="s">
        <v>302</v>
      </c>
      <c r="G201" s="39">
        <v>7</v>
      </c>
      <c r="H201" s="44" t="s">
        <v>65</v>
      </c>
      <c r="I201" s="39">
        <v>19.25</v>
      </c>
      <c r="J201" s="41">
        <v>22000</v>
      </c>
      <c r="K201" s="41">
        <v>27878</v>
      </c>
      <c r="L201" s="41">
        <v>611845</v>
      </c>
      <c r="M201" s="41">
        <v>3479</v>
      </c>
      <c r="N201" s="41">
        <v>615324</v>
      </c>
      <c r="O201" s="134"/>
    </row>
    <row r="202" spans="1:15" x14ac:dyDescent="0.15">
      <c r="A202" s="35" t="s">
        <v>301</v>
      </c>
      <c r="B202" s="44">
        <v>495</v>
      </c>
      <c r="C202" s="44" t="s">
        <v>296</v>
      </c>
      <c r="D202" s="36" t="s">
        <v>38</v>
      </c>
      <c r="E202" s="37">
        <v>31</v>
      </c>
      <c r="F202" s="36" t="s">
        <v>303</v>
      </c>
      <c r="G202" s="39">
        <v>7.5</v>
      </c>
      <c r="H202" s="44" t="s">
        <v>65</v>
      </c>
      <c r="I202" s="39">
        <v>19.25</v>
      </c>
      <c r="J202" s="41">
        <v>31000</v>
      </c>
      <c r="K202" s="41">
        <v>42923</v>
      </c>
      <c r="L202" s="41">
        <v>942041</v>
      </c>
      <c r="M202" s="41">
        <v>5729</v>
      </c>
      <c r="N202" s="41">
        <v>947770</v>
      </c>
      <c r="O202" s="134"/>
    </row>
    <row r="203" spans="1:15" x14ac:dyDescent="0.15">
      <c r="A203" s="35" t="s">
        <v>304</v>
      </c>
      <c r="B203" s="44">
        <v>495</v>
      </c>
      <c r="C203" s="44" t="s">
        <v>305</v>
      </c>
      <c r="D203" s="36" t="s">
        <v>38</v>
      </c>
      <c r="E203" s="37">
        <v>478</v>
      </c>
      <c r="F203" s="36" t="s">
        <v>306</v>
      </c>
      <c r="G203" s="39">
        <v>4</v>
      </c>
      <c r="H203" s="44" t="s">
        <v>65</v>
      </c>
      <c r="I203" s="39">
        <v>18.25</v>
      </c>
      <c r="J203" s="41">
        <v>478000</v>
      </c>
      <c r="K203" s="41">
        <v>364089</v>
      </c>
      <c r="L203" s="41">
        <v>7990745</v>
      </c>
      <c r="M203" s="41">
        <v>26245</v>
      </c>
      <c r="N203" s="41">
        <v>8016990</v>
      </c>
      <c r="O203" s="134"/>
    </row>
    <row r="204" spans="1:15" x14ac:dyDescent="0.15">
      <c r="A204" s="35" t="s">
        <v>307</v>
      </c>
      <c r="B204" s="44">
        <v>495</v>
      </c>
      <c r="C204" s="44" t="s">
        <v>305</v>
      </c>
      <c r="D204" s="36" t="s">
        <v>38</v>
      </c>
      <c r="E204" s="37">
        <v>55</v>
      </c>
      <c r="F204" s="36" t="s">
        <v>308</v>
      </c>
      <c r="G204" s="39">
        <v>5</v>
      </c>
      <c r="H204" s="44" t="s">
        <v>65</v>
      </c>
      <c r="I204" s="39">
        <v>18.25</v>
      </c>
      <c r="J204" s="41">
        <v>55000</v>
      </c>
      <c r="K204" s="41">
        <v>55675</v>
      </c>
      <c r="L204" s="41">
        <v>1221912</v>
      </c>
      <c r="M204" s="41">
        <v>4998</v>
      </c>
      <c r="N204" s="41">
        <v>1226910</v>
      </c>
      <c r="O204" s="134"/>
    </row>
    <row r="205" spans="1:15" x14ac:dyDescent="0.15">
      <c r="A205" s="35" t="s">
        <v>309</v>
      </c>
      <c r="B205" s="44">
        <v>495</v>
      </c>
      <c r="C205" s="44" t="s">
        <v>305</v>
      </c>
      <c r="D205" s="36" t="s">
        <v>38</v>
      </c>
      <c r="E205" s="37">
        <v>18</v>
      </c>
      <c r="F205" s="36" t="s">
        <v>310</v>
      </c>
      <c r="G205" s="39">
        <v>5.5</v>
      </c>
      <c r="H205" s="44" t="s">
        <v>65</v>
      </c>
      <c r="I205" s="39">
        <v>18.25</v>
      </c>
      <c r="J205" s="41">
        <v>18000</v>
      </c>
      <c r="K205" s="41">
        <v>19246</v>
      </c>
      <c r="L205" s="41">
        <v>422396</v>
      </c>
      <c r="M205" s="41">
        <v>1898</v>
      </c>
      <c r="N205" s="41">
        <v>424294</v>
      </c>
      <c r="O205" s="134"/>
    </row>
    <row r="206" spans="1:15" x14ac:dyDescent="0.15">
      <c r="A206" s="35" t="s">
        <v>311</v>
      </c>
      <c r="B206" s="44">
        <v>495</v>
      </c>
      <c r="C206" s="44" t="s">
        <v>305</v>
      </c>
      <c r="D206" s="36" t="s">
        <v>38</v>
      </c>
      <c r="E206" s="37">
        <v>8</v>
      </c>
      <c r="F206" s="36" t="s">
        <v>312</v>
      </c>
      <c r="G206" s="39">
        <v>6</v>
      </c>
      <c r="H206" s="44" t="s">
        <v>65</v>
      </c>
      <c r="I206" s="39">
        <v>18.25</v>
      </c>
      <c r="J206" s="41">
        <v>8000</v>
      </c>
      <c r="K206" s="41">
        <v>9254</v>
      </c>
      <c r="L206" s="41">
        <v>203100</v>
      </c>
      <c r="M206" s="41">
        <v>993</v>
      </c>
      <c r="N206" s="41">
        <v>204093</v>
      </c>
      <c r="O206" s="134"/>
    </row>
    <row r="207" spans="1:15" x14ac:dyDescent="0.15">
      <c r="A207" s="35" t="s">
        <v>311</v>
      </c>
      <c r="B207" s="44">
        <v>495</v>
      </c>
      <c r="C207" s="44" t="s">
        <v>305</v>
      </c>
      <c r="D207" s="36" t="s">
        <v>38</v>
      </c>
      <c r="E207" s="37">
        <v>15</v>
      </c>
      <c r="F207" s="36" t="s">
        <v>313</v>
      </c>
      <c r="G207" s="39">
        <v>7</v>
      </c>
      <c r="H207" s="44" t="s">
        <v>65</v>
      </c>
      <c r="I207" s="39">
        <v>18.25</v>
      </c>
      <c r="J207" s="41">
        <v>15000</v>
      </c>
      <c r="K207" s="41">
        <v>17764</v>
      </c>
      <c r="L207" s="41">
        <v>389871</v>
      </c>
      <c r="M207" s="41">
        <v>2216</v>
      </c>
      <c r="N207" s="41">
        <v>392087</v>
      </c>
      <c r="O207" s="134"/>
    </row>
    <row r="208" spans="1:15" x14ac:dyDescent="0.15">
      <c r="A208" s="35" t="s">
        <v>311</v>
      </c>
      <c r="B208" s="44">
        <v>495</v>
      </c>
      <c r="C208" s="44" t="s">
        <v>305</v>
      </c>
      <c r="D208" s="36" t="s">
        <v>38</v>
      </c>
      <c r="E208" s="37">
        <v>25</v>
      </c>
      <c r="F208" s="36" t="s">
        <v>314</v>
      </c>
      <c r="G208" s="39">
        <v>7.5</v>
      </c>
      <c r="H208" s="44" t="s">
        <v>65</v>
      </c>
      <c r="I208" s="39">
        <v>18.25</v>
      </c>
      <c r="J208" s="41">
        <v>25000</v>
      </c>
      <c r="K208" s="41">
        <v>32201</v>
      </c>
      <c r="L208" s="41">
        <v>706723</v>
      </c>
      <c r="M208" s="41">
        <v>4297</v>
      </c>
      <c r="N208" s="41">
        <v>711020</v>
      </c>
      <c r="O208" s="134"/>
    </row>
    <row r="209" spans="1:15" x14ac:dyDescent="0.15">
      <c r="A209" s="35" t="s">
        <v>315</v>
      </c>
      <c r="B209" s="44">
        <v>495</v>
      </c>
      <c r="C209" s="44" t="s">
        <v>316</v>
      </c>
      <c r="D209" s="36" t="s">
        <v>38</v>
      </c>
      <c r="E209" s="37">
        <v>402</v>
      </c>
      <c r="F209" s="36" t="s">
        <v>317</v>
      </c>
      <c r="G209" s="39">
        <v>4.7</v>
      </c>
      <c r="H209" s="36" t="s">
        <v>65</v>
      </c>
      <c r="I209" s="39">
        <v>17</v>
      </c>
      <c r="J209" s="58">
        <v>402000</v>
      </c>
      <c r="K209" s="41">
        <v>340324</v>
      </c>
      <c r="L209" s="41">
        <v>7469169</v>
      </c>
      <c r="M209" s="41">
        <v>28752</v>
      </c>
      <c r="N209" s="41">
        <v>7497921</v>
      </c>
      <c r="O209" s="134"/>
    </row>
    <row r="210" spans="1:15" x14ac:dyDescent="0.15">
      <c r="A210" s="35" t="s">
        <v>318</v>
      </c>
      <c r="B210" s="44">
        <v>495</v>
      </c>
      <c r="C210" s="44" t="s">
        <v>316</v>
      </c>
      <c r="D210" s="36" t="s">
        <v>38</v>
      </c>
      <c r="E210" s="37">
        <v>38.200000000000003</v>
      </c>
      <c r="F210" s="36" t="s">
        <v>319</v>
      </c>
      <c r="G210" s="39">
        <v>5.2</v>
      </c>
      <c r="H210" s="36" t="s">
        <v>65</v>
      </c>
      <c r="I210" s="39">
        <v>17</v>
      </c>
      <c r="J210" s="58">
        <v>38200</v>
      </c>
      <c r="K210" s="41">
        <v>38200</v>
      </c>
      <c r="L210" s="41">
        <v>838384</v>
      </c>
      <c r="M210" s="41">
        <v>3564</v>
      </c>
      <c r="N210" s="41">
        <v>841948</v>
      </c>
      <c r="O210" s="134"/>
    </row>
    <row r="211" spans="1:15" x14ac:dyDescent="0.15">
      <c r="A211" s="35" t="s">
        <v>318</v>
      </c>
      <c r="B211" s="44">
        <v>495</v>
      </c>
      <c r="C211" s="44" t="s">
        <v>316</v>
      </c>
      <c r="D211" s="36" t="s">
        <v>38</v>
      </c>
      <c r="E211" s="37">
        <v>12</v>
      </c>
      <c r="F211" s="36" t="s">
        <v>320</v>
      </c>
      <c r="G211" s="39">
        <v>5.2</v>
      </c>
      <c r="H211" s="36" t="s">
        <v>65</v>
      </c>
      <c r="I211" s="39">
        <v>17</v>
      </c>
      <c r="J211" s="58">
        <v>12000</v>
      </c>
      <c r="K211" s="41">
        <v>12308</v>
      </c>
      <c r="L211" s="41">
        <v>270127</v>
      </c>
      <c r="M211" s="41">
        <v>1148</v>
      </c>
      <c r="N211" s="41">
        <v>271275</v>
      </c>
      <c r="O211" s="134"/>
    </row>
    <row r="212" spans="1:15" x14ac:dyDescent="0.15">
      <c r="A212" s="35" t="s">
        <v>318</v>
      </c>
      <c r="B212" s="44">
        <v>495</v>
      </c>
      <c r="C212" s="44" t="s">
        <v>316</v>
      </c>
      <c r="D212" s="36" t="s">
        <v>38</v>
      </c>
      <c r="E212" s="37">
        <v>6</v>
      </c>
      <c r="F212" s="36" t="s">
        <v>321</v>
      </c>
      <c r="G212" s="39">
        <v>5.2</v>
      </c>
      <c r="H212" s="36" t="s">
        <v>65</v>
      </c>
      <c r="I212" s="39">
        <v>17</v>
      </c>
      <c r="J212" s="58">
        <v>6000</v>
      </c>
      <c r="K212" s="41">
        <v>6392</v>
      </c>
      <c r="L212" s="41">
        <v>140287</v>
      </c>
      <c r="M212" s="41">
        <v>596</v>
      </c>
      <c r="N212" s="41">
        <v>140883</v>
      </c>
      <c r="O212" s="134"/>
    </row>
    <row r="213" spans="1:15" x14ac:dyDescent="0.15">
      <c r="A213" s="35" t="s">
        <v>318</v>
      </c>
      <c r="B213" s="44">
        <v>495</v>
      </c>
      <c r="C213" s="44" t="s">
        <v>316</v>
      </c>
      <c r="D213" s="36" t="s">
        <v>38</v>
      </c>
      <c r="E213" s="37">
        <v>9</v>
      </c>
      <c r="F213" s="36" t="s">
        <v>322</v>
      </c>
      <c r="G213" s="39">
        <v>5.2</v>
      </c>
      <c r="H213" s="36" t="s">
        <v>65</v>
      </c>
      <c r="I213" s="39">
        <v>17</v>
      </c>
      <c r="J213" s="58">
        <v>9000</v>
      </c>
      <c r="K213" s="41">
        <v>9589</v>
      </c>
      <c r="L213" s="41">
        <v>210452</v>
      </c>
      <c r="M213" s="41">
        <v>895</v>
      </c>
      <c r="N213" s="41">
        <v>211347</v>
      </c>
      <c r="O213" s="134"/>
    </row>
    <row r="214" spans="1:15" x14ac:dyDescent="0.15">
      <c r="A214" s="35" t="s">
        <v>318</v>
      </c>
      <c r="B214" s="44">
        <v>495</v>
      </c>
      <c r="C214" s="44" t="s">
        <v>316</v>
      </c>
      <c r="D214" s="36" t="s">
        <v>38</v>
      </c>
      <c r="E214" s="37">
        <v>27.4</v>
      </c>
      <c r="F214" s="36" t="s">
        <v>323</v>
      </c>
      <c r="G214" s="39">
        <v>5.2</v>
      </c>
      <c r="H214" s="36" t="s">
        <v>65</v>
      </c>
      <c r="I214" s="39">
        <v>17</v>
      </c>
      <c r="J214" s="58">
        <v>27400</v>
      </c>
      <c r="K214" s="41">
        <v>30710</v>
      </c>
      <c r="L214" s="41">
        <v>673999</v>
      </c>
      <c r="M214" s="41">
        <v>2865</v>
      </c>
      <c r="N214" s="41">
        <v>676864</v>
      </c>
      <c r="O214" s="134"/>
    </row>
    <row r="215" spans="1:15" x14ac:dyDescent="0.15">
      <c r="A215" s="35"/>
      <c r="B215" s="44"/>
      <c r="C215" s="44"/>
      <c r="D215" s="36"/>
      <c r="E215" s="37"/>
      <c r="F215" s="36"/>
      <c r="G215" s="39"/>
      <c r="H215" s="44"/>
      <c r="I215" s="39"/>
      <c r="J215" s="41"/>
      <c r="K215" s="41"/>
      <c r="L215" s="41"/>
      <c r="M215" s="41"/>
      <c r="N215" s="41"/>
      <c r="O215" s="134"/>
    </row>
    <row r="216" spans="1:15" x14ac:dyDescent="0.15">
      <c r="A216" s="35" t="s">
        <v>69</v>
      </c>
      <c r="B216" s="44">
        <v>501</v>
      </c>
      <c r="C216" s="44" t="s">
        <v>329</v>
      </c>
      <c r="D216" s="36" t="s">
        <v>38</v>
      </c>
      <c r="E216" s="37">
        <v>156.30000000000001</v>
      </c>
      <c r="F216" s="36" t="s">
        <v>266</v>
      </c>
      <c r="G216" s="39">
        <v>4.1500000000000004</v>
      </c>
      <c r="H216" s="36" t="s">
        <v>57</v>
      </c>
      <c r="I216" s="39">
        <v>7.75</v>
      </c>
      <c r="J216" s="41">
        <v>156300</v>
      </c>
      <c r="K216" s="41">
        <v>79575.570000000007</v>
      </c>
      <c r="L216" s="41">
        <v>1746463</v>
      </c>
      <c r="M216" s="41">
        <v>11639</v>
      </c>
      <c r="N216" s="41">
        <v>1758102</v>
      </c>
      <c r="O216" s="134"/>
    </row>
    <row r="217" spans="1:15" x14ac:dyDescent="0.15">
      <c r="A217" s="35" t="s">
        <v>269</v>
      </c>
      <c r="B217" s="44">
        <v>501</v>
      </c>
      <c r="C217" s="44" t="s">
        <v>329</v>
      </c>
      <c r="D217" s="36" t="s">
        <v>38</v>
      </c>
      <c r="E217" s="37">
        <v>47.1</v>
      </c>
      <c r="F217" s="36" t="s">
        <v>267</v>
      </c>
      <c r="G217" s="39">
        <v>4.5</v>
      </c>
      <c r="H217" s="36" t="s">
        <v>57</v>
      </c>
      <c r="I217" s="39">
        <v>14.75</v>
      </c>
      <c r="J217" s="41">
        <v>47100</v>
      </c>
      <c r="K217" s="41">
        <v>57198.879999999997</v>
      </c>
      <c r="L217" s="41">
        <v>1255357</v>
      </c>
      <c r="M217" s="41">
        <v>0</v>
      </c>
      <c r="N217" s="41">
        <v>1255357</v>
      </c>
      <c r="O217" s="134"/>
    </row>
    <row r="218" spans="1:15" x14ac:dyDescent="0.15">
      <c r="A218" s="35" t="s">
        <v>269</v>
      </c>
      <c r="B218" s="44">
        <v>501</v>
      </c>
      <c r="C218" s="44" t="s">
        <v>329</v>
      </c>
      <c r="D218" s="36" t="s">
        <v>38</v>
      </c>
      <c r="E218" s="37">
        <v>11.4</v>
      </c>
      <c r="F218" s="36" t="s">
        <v>330</v>
      </c>
      <c r="G218" s="39">
        <v>5.5</v>
      </c>
      <c r="H218" s="36" t="s">
        <v>57</v>
      </c>
      <c r="I218" s="39">
        <v>15</v>
      </c>
      <c r="J218" s="41">
        <v>11400</v>
      </c>
      <c r="K218" s="41">
        <v>14438.69</v>
      </c>
      <c r="L218" s="41">
        <v>316889</v>
      </c>
      <c r="M218" s="41">
        <v>0</v>
      </c>
      <c r="N218" s="41">
        <v>316889</v>
      </c>
      <c r="O218" s="134"/>
    </row>
    <row r="219" spans="1:15" x14ac:dyDescent="0.15">
      <c r="A219" s="35" t="s">
        <v>269</v>
      </c>
      <c r="B219" s="44">
        <v>501</v>
      </c>
      <c r="C219" s="44" t="s">
        <v>329</v>
      </c>
      <c r="D219" s="36" t="s">
        <v>38</v>
      </c>
      <c r="E219" s="37">
        <v>58</v>
      </c>
      <c r="F219" s="36" t="s">
        <v>331</v>
      </c>
      <c r="G219" s="39">
        <v>5</v>
      </c>
      <c r="H219" s="36" t="s">
        <v>57</v>
      </c>
      <c r="I219" s="39">
        <v>15.25</v>
      </c>
      <c r="J219" s="41">
        <v>58000</v>
      </c>
      <c r="K219" s="41">
        <v>71935.710000000006</v>
      </c>
      <c r="L219" s="41">
        <v>1578790</v>
      </c>
      <c r="M219" s="41">
        <v>0</v>
      </c>
      <c r="N219" s="41">
        <v>1578790</v>
      </c>
      <c r="O219" s="134"/>
    </row>
    <row r="220" spans="1:15" x14ac:dyDescent="0.15">
      <c r="A220" s="35"/>
      <c r="B220" s="44"/>
      <c r="C220" s="44"/>
      <c r="D220" s="36"/>
      <c r="E220" s="37"/>
      <c r="F220" s="36"/>
      <c r="G220" s="39"/>
      <c r="H220" s="44"/>
      <c r="I220" s="39"/>
      <c r="J220" s="41"/>
      <c r="K220" s="41"/>
      <c r="L220" s="41"/>
      <c r="M220" s="41"/>
      <c r="N220" s="41"/>
      <c r="O220" s="134"/>
    </row>
    <row r="221" spans="1:15" x14ac:dyDescent="0.15">
      <c r="A221" s="35" t="s">
        <v>332</v>
      </c>
      <c r="B221" s="44">
        <v>510</v>
      </c>
      <c r="C221" s="36" t="s">
        <v>333</v>
      </c>
      <c r="D221" s="36" t="s">
        <v>38</v>
      </c>
      <c r="E221" s="37">
        <v>863</v>
      </c>
      <c r="F221" s="36" t="s">
        <v>260</v>
      </c>
      <c r="G221" s="39">
        <v>4</v>
      </c>
      <c r="H221" s="44" t="s">
        <v>65</v>
      </c>
      <c r="I221" s="39">
        <v>18.5</v>
      </c>
      <c r="J221" s="41">
        <v>863000</v>
      </c>
      <c r="K221" s="41">
        <v>638841</v>
      </c>
      <c r="L221" s="41">
        <v>14020790</v>
      </c>
      <c r="M221" s="41">
        <v>46048</v>
      </c>
      <c r="N221" s="41">
        <v>14066838</v>
      </c>
      <c r="O221" s="134"/>
    </row>
    <row r="222" spans="1:15" x14ac:dyDescent="0.15">
      <c r="A222" s="35" t="s">
        <v>332</v>
      </c>
      <c r="B222" s="44">
        <v>510</v>
      </c>
      <c r="C222" s="36" t="s">
        <v>333</v>
      </c>
      <c r="D222" s="36" t="s">
        <v>38</v>
      </c>
      <c r="E222" s="37">
        <v>141</v>
      </c>
      <c r="F222" s="36" t="s">
        <v>263</v>
      </c>
      <c r="G222" s="39">
        <v>4</v>
      </c>
      <c r="H222" s="44" t="s">
        <v>65</v>
      </c>
      <c r="I222" s="39">
        <v>18.5</v>
      </c>
      <c r="J222" s="41">
        <v>141000</v>
      </c>
      <c r="K222" s="41">
        <v>104527</v>
      </c>
      <c r="L222" s="41">
        <v>2294078</v>
      </c>
      <c r="M222" s="41">
        <v>7534</v>
      </c>
      <c r="N222" s="41">
        <v>2301612</v>
      </c>
      <c r="O222" s="134"/>
    </row>
    <row r="223" spans="1:15" x14ac:dyDescent="0.15">
      <c r="A223" s="35" t="s">
        <v>66</v>
      </c>
      <c r="B223" s="44">
        <v>510</v>
      </c>
      <c r="C223" s="36" t="s">
        <v>333</v>
      </c>
      <c r="D223" s="36" t="s">
        <v>38</v>
      </c>
      <c r="E223" s="37">
        <v>45</v>
      </c>
      <c r="F223" s="36" t="s">
        <v>334</v>
      </c>
      <c r="G223" s="39">
        <v>4</v>
      </c>
      <c r="H223" s="44" t="s">
        <v>65</v>
      </c>
      <c r="I223" s="39">
        <v>18.5</v>
      </c>
      <c r="J223" s="41">
        <v>45000</v>
      </c>
      <c r="K223" s="41">
        <v>52643</v>
      </c>
      <c r="L223" s="41">
        <v>1155368</v>
      </c>
      <c r="M223" s="41">
        <v>3795</v>
      </c>
      <c r="N223" s="41">
        <v>1159163</v>
      </c>
      <c r="O223" s="134"/>
    </row>
    <row r="224" spans="1:15" x14ac:dyDescent="0.15">
      <c r="A224" s="35" t="s">
        <v>66</v>
      </c>
      <c r="B224" s="44">
        <v>510</v>
      </c>
      <c r="C224" s="36" t="s">
        <v>333</v>
      </c>
      <c r="D224" s="36" t="s">
        <v>38</v>
      </c>
      <c r="E224" s="37">
        <v>18</v>
      </c>
      <c r="F224" s="36" t="s">
        <v>335</v>
      </c>
      <c r="G224" s="39">
        <v>4</v>
      </c>
      <c r="H224" s="44" t="s">
        <v>65</v>
      </c>
      <c r="I224" s="39">
        <v>18.5</v>
      </c>
      <c r="J224" s="41">
        <v>18000</v>
      </c>
      <c r="K224" s="41">
        <v>21057</v>
      </c>
      <c r="L224" s="41">
        <v>462143</v>
      </c>
      <c r="M224" s="41">
        <v>1518</v>
      </c>
      <c r="N224" s="41">
        <v>463661</v>
      </c>
      <c r="O224" s="134"/>
    </row>
    <row r="225" spans="1:15" x14ac:dyDescent="0.15">
      <c r="A225" s="35" t="s">
        <v>336</v>
      </c>
      <c r="B225" s="44">
        <v>510</v>
      </c>
      <c r="C225" s="36" t="s">
        <v>333</v>
      </c>
      <c r="D225" s="36" t="s">
        <v>38</v>
      </c>
      <c r="E225" s="37">
        <v>46</v>
      </c>
      <c r="F225" s="36" t="s">
        <v>337</v>
      </c>
      <c r="G225" s="39">
        <v>4</v>
      </c>
      <c r="H225" s="44" t="s">
        <v>65</v>
      </c>
      <c r="I225" s="39">
        <v>18.5</v>
      </c>
      <c r="J225" s="41">
        <v>46000</v>
      </c>
      <c r="K225" s="41">
        <v>53813</v>
      </c>
      <c r="L225" s="41">
        <v>1181046</v>
      </c>
      <c r="M225" s="41">
        <v>3879</v>
      </c>
      <c r="N225" s="41">
        <v>1184925</v>
      </c>
      <c r="O225" s="134"/>
    </row>
    <row r="226" spans="1:15" x14ac:dyDescent="0.15">
      <c r="A226" s="35" t="s">
        <v>336</v>
      </c>
      <c r="B226" s="44">
        <v>510</v>
      </c>
      <c r="C226" s="36" t="s">
        <v>333</v>
      </c>
      <c r="D226" s="36" t="s">
        <v>38</v>
      </c>
      <c r="E226" s="37">
        <v>113</v>
      </c>
      <c r="F226" s="36" t="s">
        <v>338</v>
      </c>
      <c r="G226" s="39">
        <v>4</v>
      </c>
      <c r="H226" s="44" t="s">
        <v>65</v>
      </c>
      <c r="I226" s="39">
        <v>18.5</v>
      </c>
      <c r="J226" s="41">
        <v>113000</v>
      </c>
      <c r="K226" s="41">
        <v>132193</v>
      </c>
      <c r="L226" s="41">
        <v>2901270</v>
      </c>
      <c r="M226" s="41">
        <v>9529</v>
      </c>
      <c r="N226" s="41">
        <v>2910799</v>
      </c>
      <c r="O226" s="134"/>
    </row>
    <row r="227" spans="1:15" x14ac:dyDescent="0.15">
      <c r="A227" s="35" t="s">
        <v>230</v>
      </c>
      <c r="B227" s="44">
        <v>511</v>
      </c>
      <c r="C227" s="44" t="s">
        <v>339</v>
      </c>
      <c r="D227" s="36" t="s">
        <v>232</v>
      </c>
      <c r="E227" s="37">
        <v>17160000</v>
      </c>
      <c r="F227" s="36" t="s">
        <v>276</v>
      </c>
      <c r="G227" s="39">
        <v>7</v>
      </c>
      <c r="H227" s="36" t="s">
        <v>135</v>
      </c>
      <c r="I227" s="39">
        <v>6</v>
      </c>
      <c r="J227" s="41">
        <v>17160000000</v>
      </c>
      <c r="K227" s="41">
        <v>11036317578</v>
      </c>
      <c r="L227" s="41">
        <v>11036318</v>
      </c>
      <c r="M227" s="41">
        <v>20446</v>
      </c>
      <c r="N227" s="41">
        <v>11056764</v>
      </c>
      <c r="O227" s="134"/>
    </row>
    <row r="228" spans="1:15" x14ac:dyDescent="0.15">
      <c r="A228" s="35" t="s">
        <v>230</v>
      </c>
      <c r="B228" s="44">
        <v>511</v>
      </c>
      <c r="C228" s="44" t="s">
        <v>339</v>
      </c>
      <c r="D228" s="36" t="s">
        <v>232</v>
      </c>
      <c r="E228" s="37">
        <v>3450000</v>
      </c>
      <c r="F228" s="36" t="s">
        <v>277</v>
      </c>
      <c r="G228" s="39">
        <v>7.7</v>
      </c>
      <c r="H228" s="36" t="s">
        <v>135</v>
      </c>
      <c r="I228" s="39">
        <v>6</v>
      </c>
      <c r="J228" s="41">
        <v>3450000000</v>
      </c>
      <c r="K228" s="41">
        <v>3450000000</v>
      </c>
      <c r="L228" s="41">
        <v>3450000</v>
      </c>
      <c r="M228" s="41">
        <v>7011</v>
      </c>
      <c r="N228" s="41">
        <v>3457011</v>
      </c>
      <c r="O228" s="134"/>
    </row>
    <row r="229" spans="1:15" x14ac:dyDescent="0.15">
      <c r="A229" s="35" t="s">
        <v>234</v>
      </c>
      <c r="B229" s="44">
        <v>511</v>
      </c>
      <c r="C229" s="44" t="s">
        <v>339</v>
      </c>
      <c r="D229" s="36" t="s">
        <v>232</v>
      </c>
      <c r="E229" s="37">
        <v>3596000</v>
      </c>
      <c r="F229" s="36" t="s">
        <v>340</v>
      </c>
      <c r="G229" s="39">
        <v>10</v>
      </c>
      <c r="H229" s="36" t="s">
        <v>135</v>
      </c>
      <c r="I229" s="39">
        <v>6.25</v>
      </c>
      <c r="J229" s="41">
        <v>3596000000</v>
      </c>
      <c r="K229" s="41">
        <v>5264903584</v>
      </c>
      <c r="L229" s="41">
        <v>5264904</v>
      </c>
      <c r="M229" s="41">
        <v>13749</v>
      </c>
      <c r="N229" s="41">
        <v>5278653</v>
      </c>
      <c r="O229" s="134"/>
    </row>
    <row r="230" spans="1:15" x14ac:dyDescent="0.15">
      <c r="A230" s="35"/>
      <c r="B230" s="44"/>
      <c r="C230" s="44"/>
      <c r="D230" s="36"/>
      <c r="E230" s="37"/>
      <c r="F230" s="36"/>
      <c r="G230" s="39"/>
      <c r="H230" s="36"/>
      <c r="I230" s="39"/>
      <c r="J230" s="41"/>
      <c r="K230" s="41"/>
      <c r="L230" s="41"/>
      <c r="M230" s="41"/>
      <c r="N230" s="41"/>
      <c r="O230" s="134"/>
    </row>
    <row r="231" spans="1:15" x14ac:dyDescent="0.15">
      <c r="A231" s="35" t="s">
        <v>258</v>
      </c>
      <c r="B231" s="44">
        <v>514</v>
      </c>
      <c r="C231" s="44" t="s">
        <v>341</v>
      </c>
      <c r="D231" s="36" t="s">
        <v>342</v>
      </c>
      <c r="E231" s="37">
        <v>65000</v>
      </c>
      <c r="F231" s="36" t="s">
        <v>281</v>
      </c>
      <c r="G231" s="39">
        <v>7.61</v>
      </c>
      <c r="H231" s="36" t="s">
        <v>343</v>
      </c>
      <c r="I231" s="39">
        <v>14.5</v>
      </c>
      <c r="J231" s="41">
        <v>65000000</v>
      </c>
      <c r="K231" s="41">
        <v>65000000</v>
      </c>
      <c r="L231" s="41">
        <v>29731650</v>
      </c>
      <c r="M231" s="41">
        <v>949026</v>
      </c>
      <c r="N231" s="41">
        <v>30680676</v>
      </c>
      <c r="O231" s="134"/>
    </row>
    <row r="232" spans="1:15" x14ac:dyDescent="0.15">
      <c r="A232" s="35" t="s">
        <v>344</v>
      </c>
      <c r="B232" s="44">
        <v>514</v>
      </c>
      <c r="C232" s="44" t="s">
        <v>341</v>
      </c>
      <c r="D232" s="36" t="s">
        <v>342</v>
      </c>
      <c r="E232" s="37">
        <v>1</v>
      </c>
      <c r="F232" s="36" t="s">
        <v>345</v>
      </c>
      <c r="G232" s="39">
        <v>7.75</v>
      </c>
      <c r="H232" s="36" t="s">
        <v>343</v>
      </c>
      <c r="I232" s="39">
        <v>15</v>
      </c>
      <c r="J232" s="41">
        <v>1000</v>
      </c>
      <c r="K232" s="41">
        <v>1304.9000000000001</v>
      </c>
      <c r="L232" s="41">
        <v>597</v>
      </c>
      <c r="M232" s="41">
        <v>19</v>
      </c>
      <c r="N232" s="41">
        <v>616</v>
      </c>
      <c r="O232" s="134"/>
    </row>
    <row r="233" spans="1:15" x14ac:dyDescent="0.15">
      <c r="A233" s="35" t="s">
        <v>264</v>
      </c>
      <c r="B233" s="44">
        <v>519</v>
      </c>
      <c r="C233" s="44" t="s">
        <v>346</v>
      </c>
      <c r="D233" s="36" t="s">
        <v>232</v>
      </c>
      <c r="E233" s="37">
        <v>34000000</v>
      </c>
      <c r="F233" s="36" t="s">
        <v>347</v>
      </c>
      <c r="G233" s="39">
        <v>6.5</v>
      </c>
      <c r="H233" s="36" t="s">
        <v>135</v>
      </c>
      <c r="I233" s="39">
        <v>7.25</v>
      </c>
      <c r="J233" s="41">
        <v>34000000000</v>
      </c>
      <c r="K233" s="41">
        <v>34000000000</v>
      </c>
      <c r="L233" s="41">
        <v>34000000</v>
      </c>
      <c r="M233" s="41">
        <v>351860</v>
      </c>
      <c r="N233" s="41">
        <v>34351860</v>
      </c>
      <c r="O233" s="134"/>
    </row>
    <row r="234" spans="1:15" x14ac:dyDescent="0.15">
      <c r="A234" s="35" t="s">
        <v>264</v>
      </c>
      <c r="B234" s="44">
        <v>519</v>
      </c>
      <c r="C234" s="44" t="s">
        <v>346</v>
      </c>
      <c r="D234" s="36" t="s">
        <v>232</v>
      </c>
      <c r="E234" s="37">
        <v>6000000</v>
      </c>
      <c r="F234" s="36" t="s">
        <v>348</v>
      </c>
      <c r="G234" s="39">
        <v>0</v>
      </c>
      <c r="H234" s="36" t="s">
        <v>135</v>
      </c>
      <c r="I234" s="39">
        <v>7.5</v>
      </c>
      <c r="J234" s="41">
        <v>6000000000</v>
      </c>
      <c r="K234" s="41">
        <v>6000000000</v>
      </c>
      <c r="L234" s="41">
        <v>6000000</v>
      </c>
      <c r="M234" s="41">
        <v>0</v>
      </c>
      <c r="N234" s="41">
        <v>6000000</v>
      </c>
      <c r="O234" s="134"/>
    </row>
    <row r="235" spans="1:15" x14ac:dyDescent="0.15">
      <c r="A235" s="35" t="s">
        <v>258</v>
      </c>
      <c r="B235" s="44">
        <v>536</v>
      </c>
      <c r="C235" s="44" t="s">
        <v>352</v>
      </c>
      <c r="D235" s="36" t="s">
        <v>38</v>
      </c>
      <c r="E235" s="37">
        <v>302</v>
      </c>
      <c r="F235" s="36" t="s">
        <v>353</v>
      </c>
      <c r="G235" s="39">
        <v>3.7</v>
      </c>
      <c r="H235" s="36" t="s">
        <v>65</v>
      </c>
      <c r="I235" s="39">
        <v>19.5</v>
      </c>
      <c r="J235" s="41">
        <v>302000</v>
      </c>
      <c r="K235" s="41">
        <v>233674.71</v>
      </c>
      <c r="L235" s="41">
        <v>5128513</v>
      </c>
      <c r="M235" s="41">
        <v>46620</v>
      </c>
      <c r="N235" s="41">
        <v>5175133</v>
      </c>
      <c r="O235" s="134"/>
    </row>
    <row r="236" spans="1:15" x14ac:dyDescent="0.15">
      <c r="A236" s="35" t="s">
        <v>344</v>
      </c>
      <c r="B236" s="44">
        <v>536</v>
      </c>
      <c r="C236" s="44" t="s">
        <v>352</v>
      </c>
      <c r="D236" s="36" t="s">
        <v>38</v>
      </c>
      <c r="E236" s="37">
        <v>19</v>
      </c>
      <c r="F236" s="36" t="s">
        <v>354</v>
      </c>
      <c r="G236" s="39">
        <v>4</v>
      </c>
      <c r="H236" s="36" t="s">
        <v>65</v>
      </c>
      <c r="I236" s="39">
        <v>19.5</v>
      </c>
      <c r="J236" s="41">
        <v>19000</v>
      </c>
      <c r="K236" s="41">
        <v>21372.42</v>
      </c>
      <c r="L236" s="41">
        <v>469065</v>
      </c>
      <c r="M236" s="41">
        <v>4606</v>
      </c>
      <c r="N236" s="41">
        <v>473671</v>
      </c>
      <c r="O236" s="134"/>
    </row>
    <row r="237" spans="1:15" x14ac:dyDescent="0.15">
      <c r="A237" s="35" t="s">
        <v>344</v>
      </c>
      <c r="B237" s="44">
        <v>536</v>
      </c>
      <c r="C237" s="44" t="s">
        <v>352</v>
      </c>
      <c r="D237" s="36" t="s">
        <v>38</v>
      </c>
      <c r="E237" s="37">
        <v>17</v>
      </c>
      <c r="F237" s="36" t="s">
        <v>355</v>
      </c>
      <c r="G237" s="39">
        <v>4.7</v>
      </c>
      <c r="H237" s="36" t="s">
        <v>65</v>
      </c>
      <c r="I237" s="39">
        <v>19.5</v>
      </c>
      <c r="J237" s="41">
        <v>17000</v>
      </c>
      <c r="K237" s="41">
        <v>19511.419999999998</v>
      </c>
      <c r="L237" s="41">
        <v>428222</v>
      </c>
      <c r="M237" s="41">
        <v>4928</v>
      </c>
      <c r="N237" s="41">
        <v>433150</v>
      </c>
      <c r="O237" s="134"/>
    </row>
    <row r="238" spans="1:15" x14ac:dyDescent="0.15">
      <c r="A238" s="35" t="s">
        <v>344</v>
      </c>
      <c r="B238" s="44">
        <v>536</v>
      </c>
      <c r="C238" s="44" t="s">
        <v>352</v>
      </c>
      <c r="D238" s="36" t="s">
        <v>38</v>
      </c>
      <c r="E238" s="37">
        <v>11.5</v>
      </c>
      <c r="F238" s="36" t="s">
        <v>356</v>
      </c>
      <c r="G238" s="39">
        <v>5.5</v>
      </c>
      <c r="H238" s="36" t="s">
        <v>65</v>
      </c>
      <c r="I238" s="39">
        <v>19.5</v>
      </c>
      <c r="J238" s="41">
        <v>11500</v>
      </c>
      <c r="K238" s="41">
        <v>13503.78</v>
      </c>
      <c r="L238" s="41">
        <v>296371</v>
      </c>
      <c r="M238" s="41">
        <v>3979</v>
      </c>
      <c r="N238" s="41">
        <v>300350</v>
      </c>
      <c r="O238" s="134"/>
    </row>
    <row r="239" spans="1:15" x14ac:dyDescent="0.15">
      <c r="A239" s="35" t="s">
        <v>357</v>
      </c>
      <c r="B239" s="44">
        <v>536</v>
      </c>
      <c r="C239" s="44" t="s">
        <v>352</v>
      </c>
      <c r="D239" s="36" t="s">
        <v>38</v>
      </c>
      <c r="E239" s="37">
        <v>20</v>
      </c>
      <c r="F239" s="36" t="s">
        <v>358</v>
      </c>
      <c r="G239" s="39">
        <v>7.5</v>
      </c>
      <c r="H239" s="36" t="s">
        <v>65</v>
      </c>
      <c r="I239" s="39">
        <v>19.5</v>
      </c>
      <c r="J239" s="41">
        <v>20000</v>
      </c>
      <c r="K239" s="41">
        <v>24845.94</v>
      </c>
      <c r="L239" s="41">
        <v>545300</v>
      </c>
      <c r="M239" s="41">
        <v>9913</v>
      </c>
      <c r="N239" s="41">
        <v>555213</v>
      </c>
      <c r="O239" s="134"/>
    </row>
    <row r="240" spans="1:15" x14ac:dyDescent="0.15">
      <c r="A240" s="35"/>
      <c r="B240" s="44"/>
      <c r="C240" s="44"/>
      <c r="D240" s="36"/>
      <c r="E240" s="37"/>
      <c r="F240" s="36"/>
      <c r="G240" s="39"/>
      <c r="H240" s="36"/>
      <c r="I240" s="39"/>
      <c r="J240" s="41"/>
      <c r="K240" s="41"/>
      <c r="L240" s="41"/>
      <c r="M240" s="41"/>
      <c r="N240" s="41"/>
      <c r="O240" s="134"/>
    </row>
    <row r="241" spans="1:15" x14ac:dyDescent="0.15">
      <c r="A241" s="35" t="s">
        <v>69</v>
      </c>
      <c r="B241" s="44">
        <v>557</v>
      </c>
      <c r="C241" s="44" t="s">
        <v>359</v>
      </c>
      <c r="D241" s="36" t="s">
        <v>38</v>
      </c>
      <c r="E241" s="37">
        <v>120.8</v>
      </c>
      <c r="F241" s="36" t="s">
        <v>233</v>
      </c>
      <c r="G241" s="39">
        <v>4.2</v>
      </c>
      <c r="H241" s="36" t="s">
        <v>57</v>
      </c>
      <c r="I241" s="39">
        <v>9.75</v>
      </c>
      <c r="J241" s="41">
        <v>120800</v>
      </c>
      <c r="K241" s="41">
        <v>0</v>
      </c>
      <c r="L241" s="41">
        <v>0</v>
      </c>
      <c r="M241" s="41"/>
      <c r="N241" s="41"/>
      <c r="O241" s="134"/>
    </row>
    <row r="242" spans="1:15" x14ac:dyDescent="0.15">
      <c r="A242" s="35" t="s">
        <v>360</v>
      </c>
      <c r="B242" s="44">
        <v>557</v>
      </c>
      <c r="C242" s="44" t="s">
        <v>359</v>
      </c>
      <c r="D242" s="36" t="s">
        <v>38</v>
      </c>
      <c r="E242" s="37">
        <v>41.9</v>
      </c>
      <c r="F242" s="36" t="s">
        <v>235</v>
      </c>
      <c r="G242" s="39">
        <v>5</v>
      </c>
      <c r="H242" s="36" t="s">
        <v>57</v>
      </c>
      <c r="I242" s="39">
        <v>19.5</v>
      </c>
      <c r="J242" s="41"/>
      <c r="K242" s="41"/>
      <c r="L242" s="41"/>
      <c r="M242" s="41"/>
      <c r="N242" s="41"/>
      <c r="O242" s="134"/>
    </row>
    <row r="243" spans="1:15" x14ac:dyDescent="0.15">
      <c r="A243" s="35" t="s">
        <v>360</v>
      </c>
      <c r="B243" s="44">
        <v>557</v>
      </c>
      <c r="C243" s="44" t="s">
        <v>359</v>
      </c>
      <c r="D243" s="36" t="s">
        <v>38</v>
      </c>
      <c r="E243" s="37">
        <v>11</v>
      </c>
      <c r="F243" s="36" t="s">
        <v>361</v>
      </c>
      <c r="G243" s="39">
        <v>5</v>
      </c>
      <c r="H243" s="36" t="s">
        <v>57</v>
      </c>
      <c r="I243" s="39">
        <v>19.75</v>
      </c>
      <c r="J243" s="41"/>
      <c r="K243" s="41"/>
      <c r="L243" s="41"/>
      <c r="M243" s="41"/>
      <c r="N243" s="41"/>
      <c r="O243" s="134"/>
    </row>
    <row r="244" spans="1:15" x14ac:dyDescent="0.15">
      <c r="A244" s="35" t="s">
        <v>360</v>
      </c>
      <c r="B244" s="44">
        <v>557</v>
      </c>
      <c r="C244" s="44" t="s">
        <v>359</v>
      </c>
      <c r="D244" s="36" t="s">
        <v>38</v>
      </c>
      <c r="E244" s="37">
        <v>64</v>
      </c>
      <c r="F244" s="36" t="s">
        <v>362</v>
      </c>
      <c r="G244" s="39">
        <v>3</v>
      </c>
      <c r="H244" s="36" t="s">
        <v>57</v>
      </c>
      <c r="I244" s="39">
        <v>20</v>
      </c>
      <c r="J244" s="41"/>
      <c r="K244" s="41"/>
      <c r="L244" s="41"/>
      <c r="M244" s="41"/>
      <c r="N244" s="41"/>
      <c r="O244" s="134"/>
    </row>
    <row r="245" spans="1:15" x14ac:dyDescent="0.15">
      <c r="A245" s="35" t="s">
        <v>264</v>
      </c>
      <c r="B245" s="44">
        <v>571</v>
      </c>
      <c r="C245" s="44" t="s">
        <v>363</v>
      </c>
      <c r="D245" s="36" t="s">
        <v>232</v>
      </c>
      <c r="E245" s="37">
        <v>90000000</v>
      </c>
      <c r="F245" s="36" t="s">
        <v>364</v>
      </c>
      <c r="G245" s="39">
        <v>5</v>
      </c>
      <c r="H245" s="36" t="s">
        <v>135</v>
      </c>
      <c r="I245" s="39">
        <v>6.5</v>
      </c>
      <c r="J245" s="41">
        <v>90000000000</v>
      </c>
      <c r="K245" s="41">
        <v>90000000000</v>
      </c>
      <c r="L245" s="41">
        <v>90000000</v>
      </c>
      <c r="M245" s="41">
        <v>720325</v>
      </c>
      <c r="N245" s="41">
        <v>90720325</v>
      </c>
      <c r="O245" s="134"/>
    </row>
    <row r="246" spans="1:15" x14ac:dyDescent="0.15">
      <c r="A246" s="35" t="s">
        <v>264</v>
      </c>
      <c r="B246" s="44">
        <v>571</v>
      </c>
      <c r="C246" s="44" t="s">
        <v>363</v>
      </c>
      <c r="D246" s="36" t="s">
        <v>232</v>
      </c>
      <c r="E246" s="37">
        <v>21495000</v>
      </c>
      <c r="F246" s="36" t="s">
        <v>365</v>
      </c>
      <c r="G246" s="39">
        <v>0</v>
      </c>
      <c r="H246" s="36" t="s">
        <v>135</v>
      </c>
      <c r="I246" s="39">
        <v>6.75</v>
      </c>
      <c r="J246" s="41">
        <v>21495000000</v>
      </c>
      <c r="K246" s="41">
        <v>21495000000</v>
      </c>
      <c r="L246" s="41">
        <v>21495000</v>
      </c>
      <c r="M246" s="41">
        <v>0</v>
      </c>
      <c r="N246" s="41">
        <v>21495000</v>
      </c>
      <c r="O246" s="134"/>
    </row>
    <row r="247" spans="1:15" x14ac:dyDescent="0.15">
      <c r="A247" s="35" t="s">
        <v>264</v>
      </c>
      <c r="B247" s="44">
        <v>571</v>
      </c>
      <c r="C247" s="44" t="s">
        <v>363</v>
      </c>
      <c r="D247" s="36" t="s">
        <v>232</v>
      </c>
      <c r="E247" s="37">
        <v>3500000</v>
      </c>
      <c r="F247" s="36" t="s">
        <v>366</v>
      </c>
      <c r="G247" s="39">
        <v>0</v>
      </c>
      <c r="H247" s="36" t="s">
        <v>135</v>
      </c>
      <c r="I247" s="39">
        <v>6.75</v>
      </c>
      <c r="J247" s="41">
        <v>3500000000</v>
      </c>
      <c r="K247" s="41">
        <v>3500000000</v>
      </c>
      <c r="L247" s="41">
        <v>3500000</v>
      </c>
      <c r="M247" s="41">
        <v>0</v>
      </c>
      <c r="N247" s="41">
        <v>3500000</v>
      </c>
      <c r="O247" s="134"/>
    </row>
    <row r="248" spans="1:15" x14ac:dyDescent="0.15">
      <c r="A248" s="35" t="s">
        <v>264</v>
      </c>
      <c r="B248" s="44">
        <v>571</v>
      </c>
      <c r="C248" s="44" t="s">
        <v>363</v>
      </c>
      <c r="D248" s="36" t="s">
        <v>232</v>
      </c>
      <c r="E248" s="37">
        <v>5000</v>
      </c>
      <c r="F248" s="36" t="s">
        <v>367</v>
      </c>
      <c r="G248" s="39">
        <v>0</v>
      </c>
      <c r="H248" s="36" t="s">
        <v>135</v>
      </c>
      <c r="I248" s="39">
        <v>6.75</v>
      </c>
      <c r="J248" s="41">
        <v>5000000</v>
      </c>
      <c r="K248" s="41">
        <v>5000000</v>
      </c>
      <c r="L248" s="41">
        <v>5000</v>
      </c>
      <c r="M248" s="41">
        <v>0</v>
      </c>
      <c r="N248" s="41">
        <v>5000</v>
      </c>
      <c r="O248" s="134"/>
    </row>
    <row r="249" spans="1:15" x14ac:dyDescent="0.15">
      <c r="A249" s="35"/>
      <c r="B249" s="44"/>
      <c r="C249" s="44"/>
      <c r="D249" s="36"/>
      <c r="E249" s="37"/>
      <c r="F249" s="36"/>
      <c r="G249" s="39"/>
      <c r="H249" s="36"/>
      <c r="I249" s="39"/>
      <c r="J249" s="39"/>
      <c r="K249" s="41"/>
      <c r="L249" s="41"/>
      <c r="M249" s="41"/>
      <c r="N249" s="41"/>
      <c r="O249" s="134"/>
    </row>
    <row r="250" spans="1:15" x14ac:dyDescent="0.15">
      <c r="A250" s="35" t="s">
        <v>332</v>
      </c>
      <c r="B250" s="44">
        <v>582</v>
      </c>
      <c r="C250" s="44" t="s">
        <v>368</v>
      </c>
      <c r="D250" s="36" t="s">
        <v>38</v>
      </c>
      <c r="E250" s="37">
        <v>750</v>
      </c>
      <c r="F250" s="36" t="s">
        <v>353</v>
      </c>
      <c r="G250" s="39">
        <v>4.5</v>
      </c>
      <c r="H250" s="36" t="s">
        <v>65</v>
      </c>
      <c r="I250" s="39">
        <v>18.5</v>
      </c>
      <c r="J250" s="41">
        <v>750000</v>
      </c>
      <c r="K250" s="41">
        <v>662507</v>
      </c>
      <c r="L250" s="41">
        <v>14540194</v>
      </c>
      <c r="M250" s="41">
        <v>53630</v>
      </c>
      <c r="N250" s="41">
        <v>14593824</v>
      </c>
      <c r="O250" s="134"/>
    </row>
    <row r="251" spans="1:15" x14ac:dyDescent="0.15">
      <c r="A251" s="35" t="s">
        <v>336</v>
      </c>
      <c r="B251" s="44">
        <v>582</v>
      </c>
      <c r="C251" s="44" t="s">
        <v>368</v>
      </c>
      <c r="D251" s="36" t="s">
        <v>38</v>
      </c>
      <c r="E251" s="37">
        <v>45</v>
      </c>
      <c r="F251" s="36" t="s">
        <v>354</v>
      </c>
      <c r="G251" s="39">
        <v>4.5</v>
      </c>
      <c r="H251" s="36" t="s">
        <v>65</v>
      </c>
      <c r="I251" s="39">
        <v>18.5</v>
      </c>
      <c r="J251" s="41">
        <v>45000</v>
      </c>
      <c r="K251" s="41">
        <v>39806</v>
      </c>
      <c r="L251" s="41">
        <v>873631</v>
      </c>
      <c r="M251" s="41">
        <v>3223</v>
      </c>
      <c r="N251" s="41">
        <v>876854</v>
      </c>
      <c r="O251" s="134"/>
    </row>
    <row r="252" spans="1:15" x14ac:dyDescent="0.15">
      <c r="A252" s="35" t="s">
        <v>336</v>
      </c>
      <c r="B252" s="44">
        <v>582</v>
      </c>
      <c r="C252" s="44" t="s">
        <v>368</v>
      </c>
      <c r="D252" s="36" t="s">
        <v>38</v>
      </c>
      <c r="E252" s="37">
        <v>19</v>
      </c>
      <c r="F252" s="36" t="s">
        <v>355</v>
      </c>
      <c r="G252" s="39">
        <v>4.5</v>
      </c>
      <c r="H252" s="36" t="s">
        <v>65</v>
      </c>
      <c r="I252" s="39">
        <v>18.5</v>
      </c>
      <c r="J252" s="41">
        <v>19000</v>
      </c>
      <c r="K252" s="41">
        <v>20978</v>
      </c>
      <c r="L252" s="41">
        <v>460409</v>
      </c>
      <c r="M252" s="41">
        <v>1698</v>
      </c>
      <c r="N252" s="41">
        <v>462107</v>
      </c>
      <c r="O252" s="134"/>
    </row>
    <row r="253" spans="1:15" x14ac:dyDescent="0.15">
      <c r="A253" s="35" t="s">
        <v>336</v>
      </c>
      <c r="B253" s="44">
        <v>582</v>
      </c>
      <c r="C253" s="44" t="s">
        <v>368</v>
      </c>
      <c r="D253" s="36" t="s">
        <v>38</v>
      </c>
      <c r="E253" s="37">
        <v>9</v>
      </c>
      <c r="F253" s="36" t="s">
        <v>356</v>
      </c>
      <c r="G253" s="39">
        <v>4.5</v>
      </c>
      <c r="H253" s="36" t="s">
        <v>65</v>
      </c>
      <c r="I253" s="39">
        <v>18.5</v>
      </c>
      <c r="J253" s="41">
        <v>9000</v>
      </c>
      <c r="K253" s="41">
        <v>9937</v>
      </c>
      <c r="L253" s="41">
        <v>218090</v>
      </c>
      <c r="M253" s="41">
        <v>804</v>
      </c>
      <c r="N253" s="41">
        <v>218894</v>
      </c>
      <c r="O253" s="134"/>
    </row>
    <row r="254" spans="1:15" x14ac:dyDescent="0.15">
      <c r="A254" s="35" t="s">
        <v>336</v>
      </c>
      <c r="B254" s="44">
        <v>582</v>
      </c>
      <c r="C254" s="44" t="s">
        <v>368</v>
      </c>
      <c r="D254" s="36" t="s">
        <v>38</v>
      </c>
      <c r="E254" s="37">
        <v>24.6</v>
      </c>
      <c r="F254" s="36" t="s">
        <v>358</v>
      </c>
      <c r="G254" s="39">
        <v>4.5</v>
      </c>
      <c r="H254" s="36" t="s">
        <v>65</v>
      </c>
      <c r="I254" s="39">
        <v>18.5</v>
      </c>
      <c r="J254" s="41">
        <v>24600</v>
      </c>
      <c r="K254" s="41">
        <v>27161</v>
      </c>
      <c r="L254" s="41">
        <v>596109</v>
      </c>
      <c r="M254" s="41">
        <v>2198</v>
      </c>
      <c r="N254" s="41">
        <v>598307</v>
      </c>
      <c r="O254" s="134"/>
    </row>
    <row r="255" spans="1:15" x14ac:dyDescent="0.15">
      <c r="A255" s="35" t="s">
        <v>336</v>
      </c>
      <c r="B255" s="44">
        <v>582</v>
      </c>
      <c r="C255" s="44" t="s">
        <v>368</v>
      </c>
      <c r="D255" s="36" t="s">
        <v>38</v>
      </c>
      <c r="E255" s="37">
        <v>112.4</v>
      </c>
      <c r="F255" s="36" t="s">
        <v>369</v>
      </c>
      <c r="G255" s="39">
        <v>4.5</v>
      </c>
      <c r="H255" s="36" t="s">
        <v>65</v>
      </c>
      <c r="I255" s="39">
        <v>18.5</v>
      </c>
      <c r="J255" s="41">
        <v>112400</v>
      </c>
      <c r="K255" s="41">
        <v>124101</v>
      </c>
      <c r="L255" s="41">
        <v>2723673</v>
      </c>
      <c r="M255" s="41">
        <v>10046</v>
      </c>
      <c r="N255" s="41">
        <v>2733719</v>
      </c>
      <c r="O255" s="134"/>
    </row>
    <row r="256" spans="1:15" x14ac:dyDescent="0.15">
      <c r="A256" s="35"/>
      <c r="B256" s="44"/>
      <c r="C256" s="44"/>
      <c r="D256" s="36"/>
      <c r="E256" s="37"/>
      <c r="F256" s="36"/>
      <c r="G256" s="39"/>
      <c r="H256" s="36"/>
      <c r="I256" s="39"/>
      <c r="J256" s="39"/>
      <c r="K256" s="41"/>
      <c r="L256" s="41"/>
      <c r="M256" s="41"/>
      <c r="N256" s="41"/>
      <c r="O256" s="134"/>
    </row>
    <row r="257" spans="1:15" x14ac:dyDescent="0.15">
      <c r="A257" s="35" t="s">
        <v>264</v>
      </c>
      <c r="B257" s="44">
        <v>602</v>
      </c>
      <c r="C257" s="44" t="s">
        <v>370</v>
      </c>
      <c r="D257" s="36" t="s">
        <v>232</v>
      </c>
      <c r="E257" s="37">
        <v>34500000</v>
      </c>
      <c r="F257" s="36" t="s">
        <v>371</v>
      </c>
      <c r="G257" s="39">
        <v>6</v>
      </c>
      <c r="H257" s="36" t="s">
        <v>135</v>
      </c>
      <c r="I257" s="39">
        <v>6.75</v>
      </c>
      <c r="J257" s="41">
        <v>34500000000</v>
      </c>
      <c r="K257" s="41">
        <v>34500000000</v>
      </c>
      <c r="L257" s="41">
        <v>34500000</v>
      </c>
      <c r="M257" s="41">
        <v>165080</v>
      </c>
      <c r="N257" s="41">
        <v>34665080</v>
      </c>
      <c r="O257" s="134"/>
    </row>
    <row r="258" spans="1:15" x14ac:dyDescent="0.15">
      <c r="A258" s="35" t="s">
        <v>372</v>
      </c>
      <c r="B258" s="44">
        <v>602</v>
      </c>
      <c r="C258" s="44" t="s">
        <v>370</v>
      </c>
      <c r="D258" s="36" t="s">
        <v>232</v>
      </c>
      <c r="E258" s="37">
        <v>30500000</v>
      </c>
      <c r="F258" s="36" t="s">
        <v>373</v>
      </c>
      <c r="G258" s="39">
        <v>1</v>
      </c>
      <c r="H258" s="36" t="s">
        <v>135</v>
      </c>
      <c r="I258" s="39">
        <v>7</v>
      </c>
      <c r="J258" s="41">
        <v>30500000000</v>
      </c>
      <c r="K258" s="41">
        <v>31035750800</v>
      </c>
      <c r="L258" s="41">
        <v>31035751</v>
      </c>
      <c r="M258" s="41">
        <v>25206</v>
      </c>
      <c r="N258" s="41">
        <v>31060957</v>
      </c>
      <c r="O258" s="134"/>
    </row>
    <row r="259" spans="1:15" x14ac:dyDescent="0.15">
      <c r="A259" s="35" t="s">
        <v>258</v>
      </c>
      <c r="B259" s="44">
        <v>607</v>
      </c>
      <c r="C259" s="44" t="s">
        <v>374</v>
      </c>
      <c r="D259" s="36" t="s">
        <v>232</v>
      </c>
      <c r="E259" s="37">
        <v>52800000</v>
      </c>
      <c r="F259" s="36" t="s">
        <v>290</v>
      </c>
      <c r="G259" s="39">
        <v>7.5</v>
      </c>
      <c r="H259" s="36" t="s">
        <v>135</v>
      </c>
      <c r="I259" s="39">
        <v>9.75</v>
      </c>
      <c r="J259" s="41">
        <v>52800000000</v>
      </c>
      <c r="K259" s="41">
        <v>52800000000</v>
      </c>
      <c r="L259" s="41">
        <v>52800000</v>
      </c>
      <c r="M259" s="41">
        <v>959891</v>
      </c>
      <c r="N259" s="41">
        <v>53759891</v>
      </c>
      <c r="O259" s="134"/>
    </row>
    <row r="260" spans="1:15" x14ac:dyDescent="0.15">
      <c r="A260" s="35" t="s">
        <v>258</v>
      </c>
      <c r="B260" s="44">
        <v>607</v>
      </c>
      <c r="C260" s="44" t="s">
        <v>374</v>
      </c>
      <c r="D260" s="36" t="s">
        <v>232</v>
      </c>
      <c r="E260" s="37">
        <v>2700000</v>
      </c>
      <c r="F260" s="36" t="s">
        <v>375</v>
      </c>
      <c r="G260" s="39">
        <v>9</v>
      </c>
      <c r="H260" s="36" t="s">
        <v>135</v>
      </c>
      <c r="I260" s="39">
        <v>9.75</v>
      </c>
      <c r="J260" s="41">
        <v>2700000000</v>
      </c>
      <c r="K260" s="41">
        <v>2700000000</v>
      </c>
      <c r="L260" s="41">
        <v>2700000</v>
      </c>
      <c r="M260" s="41">
        <v>58607</v>
      </c>
      <c r="N260" s="41">
        <v>2758607</v>
      </c>
      <c r="O260" s="134"/>
    </row>
    <row r="261" spans="1:15" x14ac:dyDescent="0.15">
      <c r="A261" s="35" t="s">
        <v>258</v>
      </c>
      <c r="B261" s="44">
        <v>607</v>
      </c>
      <c r="C261" s="44" t="s">
        <v>374</v>
      </c>
      <c r="D261" s="36" t="s">
        <v>232</v>
      </c>
      <c r="E261" s="37">
        <v>4500000</v>
      </c>
      <c r="F261" s="36" t="s">
        <v>291</v>
      </c>
      <c r="G261" s="39">
        <v>0</v>
      </c>
      <c r="H261" s="36" t="s">
        <v>135</v>
      </c>
      <c r="I261" s="39">
        <v>10</v>
      </c>
      <c r="J261" s="41">
        <v>4500000000</v>
      </c>
      <c r="K261" s="41">
        <v>4500000000</v>
      </c>
      <c r="L261" s="41">
        <v>4500000</v>
      </c>
      <c r="M261" s="41">
        <v>0</v>
      </c>
      <c r="N261" s="41">
        <v>4500000</v>
      </c>
      <c r="O261" s="134"/>
    </row>
    <row r="262" spans="1:15" x14ac:dyDescent="0.15">
      <c r="A262" s="35"/>
      <c r="B262" s="44"/>
      <c r="C262" s="44"/>
      <c r="D262" s="36"/>
      <c r="E262" s="37"/>
      <c r="F262" s="36"/>
      <c r="G262" s="39"/>
      <c r="H262" s="36"/>
      <c r="I262" s="39"/>
      <c r="J262" s="39"/>
      <c r="K262" s="41"/>
      <c r="L262" s="41"/>
      <c r="M262" s="41"/>
      <c r="N262" s="41"/>
      <c r="O262" s="134"/>
    </row>
    <row r="263" spans="1:15" x14ac:dyDescent="0.15">
      <c r="A263" s="35" t="s">
        <v>264</v>
      </c>
      <c r="B263" s="44">
        <v>612</v>
      </c>
      <c r="C263" s="44" t="s">
        <v>376</v>
      </c>
      <c r="D263" s="36" t="s">
        <v>232</v>
      </c>
      <c r="E263" s="37">
        <v>34500000</v>
      </c>
      <c r="F263" s="36" t="s">
        <v>377</v>
      </c>
      <c r="G263" s="39">
        <v>6</v>
      </c>
      <c r="H263" s="36" t="s">
        <v>135</v>
      </c>
      <c r="I263" s="39">
        <v>7.25</v>
      </c>
      <c r="J263" s="41">
        <v>34500000000</v>
      </c>
      <c r="K263" s="41">
        <v>34500000000</v>
      </c>
      <c r="L263" s="41">
        <v>34500000</v>
      </c>
      <c r="M263" s="41">
        <v>330161</v>
      </c>
      <c r="N263" s="41">
        <v>34830161</v>
      </c>
      <c r="O263" s="134"/>
    </row>
    <row r="264" spans="1:15" x14ac:dyDescent="0.15">
      <c r="A264" s="35" t="s">
        <v>264</v>
      </c>
      <c r="B264" s="44">
        <v>612</v>
      </c>
      <c r="C264" s="44" t="s">
        <v>376</v>
      </c>
      <c r="D264" s="36" t="s">
        <v>232</v>
      </c>
      <c r="E264" s="37">
        <v>10500000</v>
      </c>
      <c r="F264" s="36" t="s">
        <v>378</v>
      </c>
      <c r="G264" s="39">
        <v>0</v>
      </c>
      <c r="H264" s="36" t="s">
        <v>135</v>
      </c>
      <c r="I264" s="39">
        <v>7.5</v>
      </c>
      <c r="J264" s="41">
        <v>10500000000</v>
      </c>
      <c r="K264" s="41">
        <v>10500000000</v>
      </c>
      <c r="L264" s="41">
        <v>10500000</v>
      </c>
      <c r="M264" s="41">
        <v>0</v>
      </c>
      <c r="N264" s="41">
        <v>10500000</v>
      </c>
      <c r="O264" s="134"/>
    </row>
    <row r="265" spans="1:15" x14ac:dyDescent="0.15">
      <c r="A265" s="35" t="s">
        <v>264</v>
      </c>
      <c r="B265" s="44">
        <v>614</v>
      </c>
      <c r="C265" s="44" t="s">
        <v>379</v>
      </c>
      <c r="D265" s="36" t="s">
        <v>232</v>
      </c>
      <c r="E265" s="37">
        <v>13500000</v>
      </c>
      <c r="F265" s="36" t="s">
        <v>380</v>
      </c>
      <c r="G265" s="39">
        <v>6.5</v>
      </c>
      <c r="H265" s="36" t="s">
        <v>135</v>
      </c>
      <c r="I265" s="39">
        <v>6.5</v>
      </c>
      <c r="J265" s="41">
        <v>13500000000</v>
      </c>
      <c r="K265" s="41">
        <v>13500000000</v>
      </c>
      <c r="L265" s="41">
        <v>13500000</v>
      </c>
      <c r="M265" s="41">
        <v>69855</v>
      </c>
      <c r="N265" s="41">
        <v>13569855</v>
      </c>
      <c r="O265" s="134"/>
    </row>
    <row r="266" spans="1:15" x14ac:dyDescent="0.15">
      <c r="A266" s="35" t="s">
        <v>264</v>
      </c>
      <c r="B266" s="44">
        <v>614</v>
      </c>
      <c r="C266" s="44" t="s">
        <v>379</v>
      </c>
      <c r="D266" s="36" t="s">
        <v>232</v>
      </c>
      <c r="E266" s="37">
        <v>10500000</v>
      </c>
      <c r="F266" s="36" t="s">
        <v>381</v>
      </c>
      <c r="G266" s="39">
        <v>0</v>
      </c>
      <c r="H266" s="36" t="s">
        <v>135</v>
      </c>
      <c r="I266" s="39">
        <v>6.75</v>
      </c>
      <c r="J266" s="41">
        <v>10500000000</v>
      </c>
      <c r="K266" s="41">
        <v>10500000000</v>
      </c>
      <c r="L266" s="41">
        <v>10500000</v>
      </c>
      <c r="M266" s="41">
        <v>0</v>
      </c>
      <c r="N266" s="41">
        <v>10500000</v>
      </c>
      <c r="O266" s="134"/>
    </row>
    <row r="267" spans="1:15" x14ac:dyDescent="0.15">
      <c r="A267" s="35"/>
      <c r="B267" s="44"/>
      <c r="C267" s="44"/>
      <c r="D267" s="36"/>
      <c r="E267" s="37"/>
      <c r="F267" s="36"/>
      <c r="G267" s="39"/>
      <c r="H267" s="36"/>
      <c r="I267" s="39"/>
      <c r="J267" s="41"/>
      <c r="K267" s="41"/>
      <c r="L267" s="41"/>
      <c r="M267" s="41"/>
      <c r="N267" s="41"/>
      <c r="O267" s="134"/>
    </row>
    <row r="268" spans="1:15" x14ac:dyDescent="0.15">
      <c r="A268" s="35" t="s">
        <v>382</v>
      </c>
      <c r="B268" s="44">
        <v>626</v>
      </c>
      <c r="C268" s="44" t="s">
        <v>383</v>
      </c>
      <c r="D268" s="36" t="s">
        <v>342</v>
      </c>
      <c r="E268" s="37">
        <v>100000</v>
      </c>
      <c r="F268" s="36" t="s">
        <v>384</v>
      </c>
      <c r="G268" s="39">
        <v>0</v>
      </c>
      <c r="H268" s="36" t="s">
        <v>261</v>
      </c>
      <c r="I268" s="39">
        <v>0.5</v>
      </c>
      <c r="J268" s="41"/>
      <c r="K268" s="41"/>
      <c r="L268" s="41"/>
      <c r="M268" s="41"/>
      <c r="N268" s="41"/>
      <c r="O268" s="134"/>
    </row>
    <row r="269" spans="1:15" x14ac:dyDescent="0.15">
      <c r="A269" s="35" t="s">
        <v>382</v>
      </c>
      <c r="B269" s="44">
        <v>626</v>
      </c>
      <c r="C269" s="44" t="s">
        <v>383</v>
      </c>
      <c r="D269" s="36" t="s">
        <v>342</v>
      </c>
      <c r="E269" s="37">
        <v>100000</v>
      </c>
      <c r="F269" s="36" t="s">
        <v>385</v>
      </c>
      <c r="G269" s="39">
        <v>0</v>
      </c>
      <c r="H269" s="36" t="s">
        <v>261</v>
      </c>
      <c r="I269" s="39">
        <v>0.25</v>
      </c>
      <c r="J269" s="41"/>
      <c r="K269" s="41"/>
      <c r="L269" s="41"/>
      <c r="M269" s="41"/>
      <c r="N269" s="41"/>
      <c r="O269" s="134"/>
    </row>
    <row r="270" spans="1:15" x14ac:dyDescent="0.15">
      <c r="A270" s="35" t="s">
        <v>264</v>
      </c>
      <c r="B270" s="44">
        <v>628</v>
      </c>
      <c r="C270" s="44" t="s">
        <v>386</v>
      </c>
      <c r="D270" s="36" t="s">
        <v>232</v>
      </c>
      <c r="E270" s="37">
        <v>33500000</v>
      </c>
      <c r="F270" s="36" t="s">
        <v>387</v>
      </c>
      <c r="G270" s="39">
        <v>6.5</v>
      </c>
      <c r="H270" s="36" t="s">
        <v>135</v>
      </c>
      <c r="I270" s="39">
        <v>7.25</v>
      </c>
      <c r="J270" s="41">
        <v>33500000000</v>
      </c>
      <c r="K270" s="41">
        <v>33500000000</v>
      </c>
      <c r="L270" s="41">
        <v>33500000</v>
      </c>
      <c r="M270" s="41">
        <v>346686</v>
      </c>
      <c r="N270" s="41">
        <v>33846686</v>
      </c>
      <c r="O270" s="134"/>
    </row>
    <row r="271" spans="1:15" x14ac:dyDescent="0.15">
      <c r="A271" s="35" t="s">
        <v>264</v>
      </c>
      <c r="B271" s="44">
        <v>628</v>
      </c>
      <c r="C271" s="44" t="s">
        <v>386</v>
      </c>
      <c r="D271" s="36" t="s">
        <v>232</v>
      </c>
      <c r="E271" s="37">
        <v>6500000</v>
      </c>
      <c r="F271" s="36" t="s">
        <v>388</v>
      </c>
      <c r="G271" s="39">
        <v>0</v>
      </c>
      <c r="H271" s="36" t="s">
        <v>135</v>
      </c>
      <c r="I271" s="39">
        <v>7.5</v>
      </c>
      <c r="J271" s="41">
        <v>6500000000</v>
      </c>
      <c r="K271" s="41">
        <v>6500000000</v>
      </c>
      <c r="L271" s="41">
        <v>6500000</v>
      </c>
      <c r="M271" s="41">
        <v>0</v>
      </c>
      <c r="N271" s="41">
        <v>6500000</v>
      </c>
      <c r="O271" s="134"/>
    </row>
    <row r="272" spans="1:15" x14ac:dyDescent="0.15">
      <c r="A272" s="35" t="s">
        <v>264</v>
      </c>
      <c r="B272" s="44">
        <v>631</v>
      </c>
      <c r="C272" s="44" t="s">
        <v>389</v>
      </c>
      <c r="D272" s="36" t="s">
        <v>232</v>
      </c>
      <c r="E272" s="37">
        <v>25000000</v>
      </c>
      <c r="F272" s="36" t="s">
        <v>390</v>
      </c>
      <c r="G272" s="39">
        <v>6.5</v>
      </c>
      <c r="H272" s="36" t="s">
        <v>135</v>
      </c>
      <c r="I272" s="39">
        <v>6</v>
      </c>
      <c r="J272" s="41">
        <v>25000000000</v>
      </c>
      <c r="K272" s="41">
        <v>25000000000</v>
      </c>
      <c r="L272" s="41">
        <v>25000000</v>
      </c>
      <c r="M272" s="41">
        <v>258721</v>
      </c>
      <c r="N272" s="41">
        <v>25258721</v>
      </c>
      <c r="O272" s="134"/>
    </row>
    <row r="273" spans="1:15" x14ac:dyDescent="0.15">
      <c r="A273" s="35" t="s">
        <v>324</v>
      </c>
      <c r="B273" s="44">
        <v>631</v>
      </c>
      <c r="C273" s="44" t="s">
        <v>389</v>
      </c>
      <c r="D273" s="36" t="s">
        <v>232</v>
      </c>
      <c r="E273" s="37">
        <v>3500000</v>
      </c>
      <c r="F273" s="36" t="s">
        <v>391</v>
      </c>
      <c r="G273" s="39">
        <v>7</v>
      </c>
      <c r="H273" s="36" t="s">
        <v>135</v>
      </c>
      <c r="I273" s="39">
        <v>6</v>
      </c>
      <c r="J273" s="41"/>
      <c r="K273" s="41"/>
      <c r="L273" s="41"/>
      <c r="M273" s="41"/>
      <c r="N273" s="41"/>
      <c r="O273" s="134"/>
    </row>
    <row r="274" spans="1:15" x14ac:dyDescent="0.15">
      <c r="A274" s="35" t="s">
        <v>264</v>
      </c>
      <c r="B274" s="44">
        <v>631</v>
      </c>
      <c r="C274" s="44" t="s">
        <v>389</v>
      </c>
      <c r="D274" s="36" t="s">
        <v>232</v>
      </c>
      <c r="E274" s="37">
        <v>10000</v>
      </c>
      <c r="F274" s="36" t="s">
        <v>392</v>
      </c>
      <c r="G274" s="39">
        <v>0</v>
      </c>
      <c r="H274" s="36" t="s">
        <v>135</v>
      </c>
      <c r="I274" s="39">
        <v>6.25</v>
      </c>
      <c r="J274" s="41">
        <v>10000000</v>
      </c>
      <c r="K274" s="41">
        <v>10000000</v>
      </c>
      <c r="L274" s="41">
        <v>10000</v>
      </c>
      <c r="M274" s="41">
        <v>0</v>
      </c>
      <c r="N274" s="41">
        <v>10000</v>
      </c>
      <c r="O274" s="134"/>
    </row>
    <row r="275" spans="1:15" x14ac:dyDescent="0.15">
      <c r="A275" s="35"/>
      <c r="B275" s="44"/>
      <c r="C275" s="44"/>
      <c r="D275" s="36"/>
      <c r="E275" s="37"/>
      <c r="F275" s="36"/>
      <c r="G275" s="39"/>
      <c r="H275" s="36"/>
      <c r="I275" s="39"/>
      <c r="J275" s="41"/>
      <c r="K275" s="41"/>
      <c r="L275" s="41"/>
      <c r="M275" s="41"/>
      <c r="N275" s="41"/>
      <c r="O275" s="134"/>
    </row>
    <row r="276" spans="1:15" x14ac:dyDescent="0.15">
      <c r="A276" s="35" t="s">
        <v>393</v>
      </c>
      <c r="B276" s="44">
        <v>634</v>
      </c>
      <c r="C276" s="44" t="s">
        <v>394</v>
      </c>
      <c r="D276" s="36" t="s">
        <v>342</v>
      </c>
      <c r="E276" s="37">
        <v>50000</v>
      </c>
      <c r="F276" s="36" t="s">
        <v>395</v>
      </c>
      <c r="G276" s="39">
        <v>0</v>
      </c>
      <c r="H276" s="36" t="s">
        <v>261</v>
      </c>
      <c r="I276" s="39">
        <v>8.4931506849315067E-2</v>
      </c>
      <c r="J276" s="41"/>
      <c r="K276" s="41"/>
      <c r="L276" s="41"/>
      <c r="M276" s="41"/>
      <c r="N276" s="41"/>
      <c r="O276" s="134"/>
    </row>
    <row r="277" spans="1:15" x14ac:dyDescent="0.15">
      <c r="A277" s="35" t="s">
        <v>393</v>
      </c>
      <c r="B277" s="44">
        <v>634</v>
      </c>
      <c r="C277" s="44" t="s">
        <v>394</v>
      </c>
      <c r="D277" s="36" t="s">
        <v>342</v>
      </c>
      <c r="E277" s="37">
        <v>50000</v>
      </c>
      <c r="F277" s="36" t="s">
        <v>396</v>
      </c>
      <c r="G277" s="39">
        <v>0</v>
      </c>
      <c r="H277" s="36" t="s">
        <v>261</v>
      </c>
      <c r="I277" s="39">
        <v>0.24931506849315069</v>
      </c>
      <c r="J277" s="41"/>
      <c r="K277" s="41"/>
      <c r="L277" s="41"/>
      <c r="M277" s="41"/>
      <c r="N277" s="41"/>
      <c r="O277" s="134"/>
    </row>
    <row r="278" spans="1:15" x14ac:dyDescent="0.15">
      <c r="A278" s="35" t="s">
        <v>393</v>
      </c>
      <c r="B278" s="44">
        <v>634</v>
      </c>
      <c r="C278" s="44" t="s">
        <v>394</v>
      </c>
      <c r="D278" s="36" t="s">
        <v>342</v>
      </c>
      <c r="E278" s="37">
        <v>50000</v>
      </c>
      <c r="F278" s="36" t="s">
        <v>397</v>
      </c>
      <c r="G278" s="39">
        <v>0</v>
      </c>
      <c r="H278" s="36" t="s">
        <v>261</v>
      </c>
      <c r="I278" s="39">
        <v>0.49589041095890413</v>
      </c>
      <c r="J278" s="7"/>
      <c r="K278" s="7"/>
      <c r="L278" s="7"/>
      <c r="M278" s="7"/>
      <c r="N278" s="7"/>
      <c r="O278" s="134"/>
    </row>
    <row r="279" spans="1:15" x14ac:dyDescent="0.15">
      <c r="A279" s="35" t="s">
        <v>393</v>
      </c>
      <c r="B279" s="44">
        <v>634</v>
      </c>
      <c r="C279" s="44" t="s">
        <v>394</v>
      </c>
      <c r="D279" s="36" t="s">
        <v>342</v>
      </c>
      <c r="E279" s="37">
        <v>50000</v>
      </c>
      <c r="F279" s="36" t="s">
        <v>398</v>
      </c>
      <c r="G279" s="39">
        <v>0</v>
      </c>
      <c r="H279" s="36" t="s">
        <v>261</v>
      </c>
      <c r="I279" s="39">
        <v>0.989041095890411</v>
      </c>
      <c r="J279" s="7"/>
      <c r="K279" s="7"/>
      <c r="L279" s="7"/>
      <c r="M279" s="7"/>
      <c r="N279" s="7"/>
      <c r="O279" s="134"/>
    </row>
    <row r="280" spans="1:15" x14ac:dyDescent="0.15">
      <c r="A280" s="35" t="s">
        <v>393</v>
      </c>
      <c r="B280" s="44">
        <v>634</v>
      </c>
      <c r="C280" s="44" t="s">
        <v>394</v>
      </c>
      <c r="D280" s="36" t="s">
        <v>232</v>
      </c>
      <c r="E280" s="37">
        <v>25000000</v>
      </c>
      <c r="F280" s="36" t="s">
        <v>399</v>
      </c>
      <c r="G280" s="39">
        <v>0</v>
      </c>
      <c r="H280" s="36" t="s">
        <v>261</v>
      </c>
      <c r="I280" s="39">
        <v>8.4931506849315067E-2</v>
      </c>
      <c r="J280" s="7"/>
      <c r="K280" s="7"/>
      <c r="L280" s="7"/>
      <c r="M280" s="7"/>
      <c r="N280" s="7"/>
      <c r="O280" s="134"/>
    </row>
    <row r="281" spans="1:15" x14ac:dyDescent="0.15">
      <c r="A281" s="35" t="s">
        <v>393</v>
      </c>
      <c r="B281" s="44">
        <v>634</v>
      </c>
      <c r="C281" s="44" t="s">
        <v>394</v>
      </c>
      <c r="D281" s="36" t="s">
        <v>232</v>
      </c>
      <c r="E281" s="37">
        <v>25000000</v>
      </c>
      <c r="F281" s="36" t="s">
        <v>400</v>
      </c>
      <c r="G281" s="39">
        <v>0</v>
      </c>
      <c r="H281" s="36" t="s">
        <v>261</v>
      </c>
      <c r="I281" s="39">
        <v>0.24931506849315069</v>
      </c>
      <c r="J281" s="41"/>
      <c r="K281" s="41"/>
      <c r="L281" s="41"/>
      <c r="M281" s="41"/>
      <c r="N281" s="41"/>
      <c r="O281" s="134"/>
    </row>
    <row r="282" spans="1:15" x14ac:dyDescent="0.15">
      <c r="A282" s="35" t="s">
        <v>393</v>
      </c>
      <c r="B282" s="44">
        <v>634</v>
      </c>
      <c r="C282" s="44" t="s">
        <v>394</v>
      </c>
      <c r="D282" s="36" t="s">
        <v>232</v>
      </c>
      <c r="E282" s="37">
        <v>25000000</v>
      </c>
      <c r="F282" s="36" t="s">
        <v>401</v>
      </c>
      <c r="G282" s="39">
        <v>0</v>
      </c>
      <c r="H282" s="36" t="s">
        <v>261</v>
      </c>
      <c r="I282" s="39">
        <v>0.49589041095890413</v>
      </c>
      <c r="J282" s="41"/>
      <c r="K282" s="41"/>
      <c r="L282" s="41"/>
      <c r="M282" s="41"/>
      <c r="N282" s="41"/>
      <c r="O282" s="134"/>
    </row>
    <row r="283" spans="1:15" x14ac:dyDescent="0.15">
      <c r="A283" s="35" t="s">
        <v>393</v>
      </c>
      <c r="B283" s="44">
        <v>634</v>
      </c>
      <c r="C283" s="44" t="s">
        <v>394</v>
      </c>
      <c r="D283" s="36" t="s">
        <v>232</v>
      </c>
      <c r="E283" s="37">
        <v>25000000</v>
      </c>
      <c r="F283" s="36" t="s">
        <v>402</v>
      </c>
      <c r="G283" s="39">
        <v>0</v>
      </c>
      <c r="H283" s="36" t="s">
        <v>261</v>
      </c>
      <c r="I283" s="39">
        <v>0.989041095890411</v>
      </c>
      <c r="J283" s="7"/>
      <c r="K283" s="7"/>
      <c r="L283" s="7"/>
      <c r="M283" s="7"/>
      <c r="N283" s="7"/>
      <c r="O283" s="134"/>
    </row>
    <row r="284" spans="1:15" x14ac:dyDescent="0.15">
      <c r="A284" s="35" t="s">
        <v>393</v>
      </c>
      <c r="B284" s="44">
        <v>634</v>
      </c>
      <c r="C284" s="44" t="s">
        <v>394</v>
      </c>
      <c r="D284" s="36" t="s">
        <v>232</v>
      </c>
      <c r="E284" s="37">
        <v>25000000</v>
      </c>
      <c r="F284" s="36" t="s">
        <v>403</v>
      </c>
      <c r="G284" s="39">
        <v>0</v>
      </c>
      <c r="H284" s="36" t="s">
        <v>261</v>
      </c>
      <c r="I284" s="39">
        <v>0.24931506849315069</v>
      </c>
      <c r="J284" s="7"/>
      <c r="K284" s="7"/>
      <c r="L284" s="7"/>
      <c r="M284" s="7"/>
      <c r="N284" s="7"/>
      <c r="O284" s="134"/>
    </row>
    <row r="285" spans="1:15" x14ac:dyDescent="0.15">
      <c r="A285" s="35" t="s">
        <v>393</v>
      </c>
      <c r="B285" s="44">
        <v>634</v>
      </c>
      <c r="C285" s="44" t="s">
        <v>394</v>
      </c>
      <c r="D285" s="36" t="s">
        <v>232</v>
      </c>
      <c r="E285" s="37">
        <v>25000000</v>
      </c>
      <c r="F285" s="36" t="s">
        <v>404</v>
      </c>
      <c r="G285" s="39">
        <v>0</v>
      </c>
      <c r="H285" s="36" t="s">
        <v>261</v>
      </c>
      <c r="I285" s="39">
        <v>0.49589041095890413</v>
      </c>
      <c r="J285" s="7"/>
      <c r="K285" s="7"/>
      <c r="L285" s="7"/>
      <c r="M285" s="7"/>
      <c r="N285" s="7"/>
      <c r="O285" s="134"/>
    </row>
    <row r="286" spans="1:15" x14ac:dyDescent="0.15">
      <c r="A286" s="35" t="s">
        <v>393</v>
      </c>
      <c r="B286" s="44">
        <v>634</v>
      </c>
      <c r="C286" s="44" t="s">
        <v>394</v>
      </c>
      <c r="D286" s="36" t="s">
        <v>232</v>
      </c>
      <c r="E286" s="37">
        <v>25000000</v>
      </c>
      <c r="F286" s="36" t="s">
        <v>405</v>
      </c>
      <c r="G286" s="39">
        <v>0</v>
      </c>
      <c r="H286" s="36" t="s">
        <v>261</v>
      </c>
      <c r="I286" s="39">
        <v>0.989041095890411</v>
      </c>
      <c r="J286" s="7"/>
      <c r="K286" s="7"/>
      <c r="L286" s="7"/>
      <c r="M286" s="7"/>
      <c r="N286" s="7"/>
      <c r="O286" s="134"/>
    </row>
    <row r="287" spans="1:15" x14ac:dyDescent="0.15">
      <c r="A287" s="35" t="s">
        <v>393</v>
      </c>
      <c r="B287" s="44">
        <v>634</v>
      </c>
      <c r="C287" s="44" t="s">
        <v>394</v>
      </c>
      <c r="D287" s="36" t="s">
        <v>342</v>
      </c>
      <c r="E287" s="37">
        <v>50000</v>
      </c>
      <c r="F287" s="36" t="s">
        <v>406</v>
      </c>
      <c r="G287" s="39">
        <v>0</v>
      </c>
      <c r="H287" s="36" t="s">
        <v>261</v>
      </c>
      <c r="I287" s="39">
        <v>0.24931506849315069</v>
      </c>
      <c r="J287" s="41"/>
      <c r="K287" s="41"/>
      <c r="L287" s="41"/>
      <c r="M287" s="41"/>
      <c r="N287" s="41"/>
      <c r="O287" s="134"/>
    </row>
    <row r="288" spans="1:15" x14ac:dyDescent="0.15">
      <c r="A288" s="35" t="s">
        <v>393</v>
      </c>
      <c r="B288" s="44">
        <v>634</v>
      </c>
      <c r="C288" s="44" t="s">
        <v>394</v>
      </c>
      <c r="D288" s="36" t="s">
        <v>342</v>
      </c>
      <c r="E288" s="37">
        <v>50000</v>
      </c>
      <c r="F288" s="36" t="s">
        <v>407</v>
      </c>
      <c r="G288" s="39">
        <v>0</v>
      </c>
      <c r="H288" s="36" t="s">
        <v>261</v>
      </c>
      <c r="I288" s="39">
        <v>0.49589041095890413</v>
      </c>
      <c r="J288" s="41"/>
      <c r="K288" s="41"/>
      <c r="L288" s="41"/>
      <c r="M288" s="41"/>
      <c r="N288" s="41"/>
      <c r="O288" s="134"/>
    </row>
    <row r="289" spans="1:15" x14ac:dyDescent="0.15">
      <c r="A289" s="35" t="s">
        <v>258</v>
      </c>
      <c r="B289" s="44">
        <v>634</v>
      </c>
      <c r="C289" s="44" t="s">
        <v>394</v>
      </c>
      <c r="D289" s="36" t="s">
        <v>342</v>
      </c>
      <c r="E289" s="37">
        <v>50000</v>
      </c>
      <c r="F289" s="36" t="s">
        <v>408</v>
      </c>
      <c r="G289" s="39">
        <v>0</v>
      </c>
      <c r="H289" s="36" t="s">
        <v>261</v>
      </c>
      <c r="I289" s="39">
        <v>0.989041095890411</v>
      </c>
      <c r="J289" s="41">
        <v>25440000</v>
      </c>
      <c r="K289" s="41">
        <v>25440000</v>
      </c>
      <c r="L289" s="41">
        <v>11636510</v>
      </c>
      <c r="M289" s="41">
        <v>0</v>
      </c>
      <c r="N289" s="41">
        <v>11636510</v>
      </c>
      <c r="O289" s="134"/>
    </row>
    <row r="290" spans="1:15" x14ac:dyDescent="0.15">
      <c r="A290" s="35"/>
      <c r="B290" s="44"/>
      <c r="C290" s="44"/>
      <c r="D290" s="36"/>
      <c r="E290" s="37"/>
      <c r="F290" s="36"/>
      <c r="G290" s="39"/>
      <c r="H290" s="36"/>
      <c r="I290" s="39"/>
      <c r="J290" s="41"/>
      <c r="K290" s="41"/>
      <c r="L290" s="41"/>
      <c r="M290" s="41"/>
      <c r="N290" s="41"/>
      <c r="O290" s="134"/>
    </row>
    <row r="291" spans="1:15" x14ac:dyDescent="0.15">
      <c r="A291" s="35" t="s">
        <v>324</v>
      </c>
      <c r="B291" s="44">
        <v>657</v>
      </c>
      <c r="C291" s="44" t="s">
        <v>738</v>
      </c>
      <c r="D291" s="36" t="s">
        <v>232</v>
      </c>
      <c r="E291" s="37">
        <v>26100000</v>
      </c>
      <c r="F291" s="36" t="s">
        <v>739</v>
      </c>
      <c r="G291" s="39">
        <v>7.5</v>
      </c>
      <c r="H291" s="36" t="s">
        <v>135</v>
      </c>
      <c r="I291" s="39">
        <v>6.5</v>
      </c>
      <c r="J291" s="41"/>
      <c r="K291" s="41"/>
      <c r="L291" s="41"/>
      <c r="M291" s="41"/>
      <c r="N291" s="41"/>
      <c r="O291" s="134"/>
    </row>
    <row r="292" spans="1:15" x14ac:dyDescent="0.15">
      <c r="A292" s="35" t="s">
        <v>324</v>
      </c>
      <c r="B292" s="44">
        <v>657</v>
      </c>
      <c r="C292" s="44" t="s">
        <v>738</v>
      </c>
      <c r="D292" s="36" t="s">
        <v>232</v>
      </c>
      <c r="E292" s="37">
        <v>18900000</v>
      </c>
      <c r="F292" s="36" t="s">
        <v>740</v>
      </c>
      <c r="G292" s="39">
        <v>0</v>
      </c>
      <c r="H292" s="36" t="s">
        <v>135</v>
      </c>
      <c r="I292" s="39">
        <v>6.75</v>
      </c>
      <c r="J292" s="41"/>
      <c r="K292" s="41"/>
      <c r="L292" s="41"/>
      <c r="M292" s="41"/>
      <c r="N292" s="41"/>
      <c r="O292" s="134"/>
    </row>
    <row r="293" spans="1:15" x14ac:dyDescent="0.15">
      <c r="A293" s="35" t="s">
        <v>258</v>
      </c>
      <c r="B293" s="44">
        <v>658</v>
      </c>
      <c r="C293" s="137" t="s">
        <v>750</v>
      </c>
      <c r="D293" s="36" t="s">
        <v>232</v>
      </c>
      <c r="E293" s="37">
        <v>10000000</v>
      </c>
      <c r="F293" s="36" t="s">
        <v>751</v>
      </c>
      <c r="G293" s="39">
        <v>7</v>
      </c>
      <c r="H293" s="36" t="s">
        <v>135</v>
      </c>
      <c r="I293" s="39">
        <v>5</v>
      </c>
      <c r="J293" s="41">
        <v>10000000000</v>
      </c>
      <c r="K293" s="41">
        <v>10000000000</v>
      </c>
      <c r="L293" s="41">
        <v>10000000</v>
      </c>
      <c r="M293" s="41">
        <v>55708</v>
      </c>
      <c r="N293" s="41">
        <v>10055708</v>
      </c>
      <c r="O293" s="134"/>
    </row>
    <row r="294" spans="1:15" x14ac:dyDescent="0.15">
      <c r="A294" s="35" t="s">
        <v>258</v>
      </c>
      <c r="B294" s="44">
        <v>658</v>
      </c>
      <c r="C294" s="137" t="s">
        <v>750</v>
      </c>
      <c r="D294" s="36" t="s">
        <v>232</v>
      </c>
      <c r="E294" s="37">
        <v>50</v>
      </c>
      <c r="F294" s="36" t="s">
        <v>752</v>
      </c>
      <c r="G294" s="39">
        <v>8.5</v>
      </c>
      <c r="H294" s="36" t="s">
        <v>135</v>
      </c>
      <c r="I294" s="39">
        <v>5.25</v>
      </c>
      <c r="J294" s="41">
        <v>50000</v>
      </c>
      <c r="K294" s="41">
        <v>51030</v>
      </c>
      <c r="L294" s="41">
        <v>51</v>
      </c>
      <c r="M294" s="41">
        <v>0</v>
      </c>
      <c r="N294" s="41">
        <v>51</v>
      </c>
      <c r="O294" s="134"/>
    </row>
    <row r="295" spans="1:15" x14ac:dyDescent="0.15">
      <c r="A295" s="35"/>
      <c r="B295" s="44"/>
      <c r="C295" s="44"/>
      <c r="D295" s="36"/>
      <c r="E295" s="37"/>
      <c r="F295" s="36"/>
      <c r="G295" s="39"/>
      <c r="H295" s="36"/>
      <c r="I295" s="39"/>
      <c r="J295" s="41"/>
      <c r="K295" s="41"/>
      <c r="L295" s="41"/>
      <c r="M295" s="41"/>
      <c r="N295" s="41"/>
      <c r="O295" s="134"/>
    </row>
    <row r="296" spans="1:15" x14ac:dyDescent="0.15">
      <c r="A296" s="35"/>
      <c r="B296" s="44"/>
      <c r="C296" s="44"/>
      <c r="D296" s="36"/>
      <c r="E296" s="37"/>
      <c r="F296" s="36"/>
      <c r="G296" s="39"/>
      <c r="H296" s="36"/>
      <c r="I296" s="39"/>
      <c r="J296" s="39"/>
      <c r="K296" s="41"/>
      <c r="L296" s="41"/>
      <c r="M296" s="41"/>
      <c r="N296" s="41"/>
      <c r="O296" s="134"/>
    </row>
    <row r="297" spans="1:15" ht="18.75" customHeight="1" x14ac:dyDescent="0.15">
      <c r="A297" s="59" t="s">
        <v>409</v>
      </c>
      <c r="B297" s="60"/>
      <c r="C297" s="60"/>
      <c r="D297" s="61"/>
      <c r="E297" s="62"/>
      <c r="F297" s="61"/>
      <c r="G297" s="61"/>
      <c r="H297" s="61" t="s">
        <v>3</v>
      </c>
      <c r="I297" s="63"/>
      <c r="J297" s="63"/>
      <c r="K297" s="64"/>
      <c r="L297" s="65">
        <v>992939797</v>
      </c>
      <c r="M297" s="65">
        <v>24107178</v>
      </c>
      <c r="N297" s="65">
        <v>1017046975</v>
      </c>
      <c r="O297" s="136"/>
    </row>
    <row r="298" spans="1:15" ht="10.5" customHeight="1" x14ac:dyDescent="0.15">
      <c r="A298" s="66"/>
      <c r="G298" s="67"/>
      <c r="H298" s="68"/>
      <c r="I298" s="69"/>
      <c r="J298" s="69"/>
      <c r="K298" s="70"/>
      <c r="L298" s="70"/>
      <c r="M298" s="70"/>
      <c r="N298" s="70"/>
      <c r="O298" s="81"/>
    </row>
    <row r="299" spans="1:15" x14ac:dyDescent="0.15">
      <c r="A299" s="71" t="s">
        <v>787</v>
      </c>
      <c r="B299" s="71"/>
      <c r="C299" s="71" t="s">
        <v>788</v>
      </c>
      <c r="G299" s="67"/>
      <c r="H299" s="68"/>
      <c r="I299" s="69"/>
      <c r="J299" s="69"/>
    </row>
    <row r="300" spans="1:15" x14ac:dyDescent="0.15">
      <c r="A300" s="72" t="s">
        <v>412</v>
      </c>
      <c r="B300" s="44"/>
      <c r="C300" s="44"/>
      <c r="H300" s="73"/>
      <c r="K300" s="74"/>
      <c r="L300" s="75"/>
    </row>
    <row r="301" spans="1:15" x14ac:dyDescent="0.15">
      <c r="A301" s="72" t="s">
        <v>413</v>
      </c>
    </row>
    <row r="302" spans="1:15" x14ac:dyDescent="0.15">
      <c r="A302" s="72" t="s">
        <v>414</v>
      </c>
    </row>
    <row r="303" spans="1:15" x14ac:dyDescent="0.15">
      <c r="A303" s="72" t="s">
        <v>415</v>
      </c>
    </row>
    <row r="304" spans="1:15" x14ac:dyDescent="0.15">
      <c r="A304" s="76" t="s">
        <v>416</v>
      </c>
      <c r="B304" s="76" t="s">
        <v>417</v>
      </c>
    </row>
    <row r="305" spans="1:7" x14ac:dyDescent="0.15">
      <c r="A305" s="76" t="s">
        <v>418</v>
      </c>
    </row>
    <row r="306" spans="1:7" x14ac:dyDescent="0.15">
      <c r="A306" s="76" t="s">
        <v>419</v>
      </c>
    </row>
    <row r="307" spans="1:7" x14ac:dyDescent="0.15">
      <c r="A307" s="76" t="s">
        <v>420</v>
      </c>
      <c r="E307" s="77"/>
    </row>
    <row r="308" spans="1:7" x14ac:dyDescent="0.15">
      <c r="A308" s="78" t="s">
        <v>421</v>
      </c>
      <c r="B308" s="78" t="s">
        <v>422</v>
      </c>
      <c r="G308" s="78" t="s">
        <v>423</v>
      </c>
    </row>
    <row r="309" spans="1:7" x14ac:dyDescent="0.15">
      <c r="A309" s="78" t="s">
        <v>424</v>
      </c>
      <c r="B309" s="78" t="s">
        <v>425</v>
      </c>
      <c r="G309" s="78" t="s">
        <v>426</v>
      </c>
    </row>
    <row r="311" spans="1:7" ht="12.75" x14ac:dyDescent="0.2">
      <c r="A311" s="83" t="s">
        <v>427</v>
      </c>
      <c r="C311" s="6"/>
      <c r="E311" s="6"/>
    </row>
    <row r="312" spans="1:7" ht="12.75" x14ac:dyDescent="0.2">
      <c r="A312" s="1" t="s">
        <v>428</v>
      </c>
      <c r="C312" s="6"/>
      <c r="E312" s="6"/>
    </row>
    <row r="313" spans="1:7" ht="12.75" x14ac:dyDescent="0.2">
      <c r="A313" s="83" t="s">
        <v>789</v>
      </c>
      <c r="C313" s="6"/>
      <c r="E313" s="6"/>
    </row>
    <row r="314" spans="1:7" x14ac:dyDescent="0.15">
      <c r="A314" s="11"/>
      <c r="B314" s="2"/>
      <c r="C314" s="11"/>
      <c r="D314" s="11"/>
      <c r="E314" s="11"/>
      <c r="F314" s="11"/>
    </row>
    <row r="315" spans="1:7" ht="12.75" x14ac:dyDescent="0.2">
      <c r="A315" s="84"/>
      <c r="B315" s="85"/>
      <c r="C315" s="86"/>
      <c r="D315" s="86" t="s">
        <v>430</v>
      </c>
      <c r="E315" s="85"/>
      <c r="F315" s="87" t="s">
        <v>431</v>
      </c>
    </row>
    <row r="316" spans="1:7" ht="12.75" x14ac:dyDescent="0.2">
      <c r="A316" s="88" t="s">
        <v>4</v>
      </c>
      <c r="B316" s="89" t="s">
        <v>5</v>
      </c>
      <c r="C316" s="21"/>
      <c r="D316" s="89" t="s">
        <v>432</v>
      </c>
      <c r="E316" s="89" t="s">
        <v>433</v>
      </c>
      <c r="F316" s="90" t="s">
        <v>434</v>
      </c>
    </row>
    <row r="317" spans="1:7" ht="12.75" x14ac:dyDescent="0.2">
      <c r="A317" s="88" t="s">
        <v>435</v>
      </c>
      <c r="B317" s="89" t="s">
        <v>436</v>
      </c>
      <c r="C317" s="89" t="s">
        <v>7</v>
      </c>
      <c r="D317" s="89" t="s">
        <v>437</v>
      </c>
      <c r="E317" s="89" t="s">
        <v>438</v>
      </c>
      <c r="F317" s="90" t="s">
        <v>439</v>
      </c>
    </row>
    <row r="318" spans="1:7" ht="12.75" x14ac:dyDescent="0.2">
      <c r="A318" s="91"/>
      <c r="B318" s="92"/>
      <c r="C318" s="31"/>
      <c r="D318" s="92" t="s">
        <v>35</v>
      </c>
      <c r="E318" s="92" t="s">
        <v>35</v>
      </c>
      <c r="F318" s="93" t="s">
        <v>35</v>
      </c>
    </row>
    <row r="319" spans="1:7" x14ac:dyDescent="0.15">
      <c r="A319" s="11"/>
      <c r="B319" s="2"/>
      <c r="C319" s="11"/>
      <c r="D319" s="11"/>
      <c r="E319" s="11"/>
      <c r="F319" s="11"/>
    </row>
    <row r="320" spans="1:7" x14ac:dyDescent="0.15">
      <c r="A320" s="78" t="s">
        <v>36</v>
      </c>
      <c r="B320" s="2">
        <v>193</v>
      </c>
      <c r="C320" s="2" t="s">
        <v>41</v>
      </c>
      <c r="D320" s="94">
        <v>163482</v>
      </c>
      <c r="E320" s="94">
        <v>71472</v>
      </c>
      <c r="F320" s="95"/>
    </row>
    <row r="321" spans="1:6" x14ac:dyDescent="0.15">
      <c r="A321" s="78" t="s">
        <v>36</v>
      </c>
      <c r="B321" s="2">
        <v>199</v>
      </c>
      <c r="C321" s="2" t="s">
        <v>44</v>
      </c>
      <c r="D321" s="94">
        <v>146055</v>
      </c>
      <c r="E321" s="94">
        <v>75787</v>
      </c>
      <c r="F321" s="95"/>
    </row>
    <row r="322" spans="1:6" x14ac:dyDescent="0.15">
      <c r="A322" s="78" t="s">
        <v>36</v>
      </c>
      <c r="B322" s="2">
        <v>202</v>
      </c>
      <c r="C322" s="2" t="s">
        <v>48</v>
      </c>
      <c r="D322" s="94">
        <v>261647</v>
      </c>
      <c r="E322" s="94">
        <v>140196</v>
      </c>
      <c r="F322" s="95"/>
    </row>
    <row r="323" spans="1:6" x14ac:dyDescent="0.15">
      <c r="A323" s="78" t="s">
        <v>212</v>
      </c>
      <c r="B323" s="2">
        <v>211</v>
      </c>
      <c r="C323" s="2" t="s">
        <v>51</v>
      </c>
      <c r="D323" s="94">
        <v>114676</v>
      </c>
      <c r="E323" s="94">
        <v>39031</v>
      </c>
      <c r="F323" s="95"/>
    </row>
    <row r="324" spans="1:6" x14ac:dyDescent="0.15">
      <c r="A324" s="78" t="s">
        <v>212</v>
      </c>
      <c r="B324" s="2">
        <v>211</v>
      </c>
      <c r="C324" s="2" t="s">
        <v>52</v>
      </c>
      <c r="D324" s="94">
        <v>34867</v>
      </c>
      <c r="E324" s="94">
        <v>16697</v>
      </c>
      <c r="F324" s="95"/>
    </row>
    <row r="325" spans="1:6" x14ac:dyDescent="0.15">
      <c r="A325" s="78" t="s">
        <v>212</v>
      </c>
      <c r="B325" s="2">
        <v>221</v>
      </c>
      <c r="C325" s="2" t="s">
        <v>56</v>
      </c>
      <c r="D325" s="94">
        <v>109736</v>
      </c>
      <c r="E325" s="94">
        <v>85927</v>
      </c>
      <c r="F325" s="95"/>
    </row>
    <row r="326" spans="1:6" x14ac:dyDescent="0.15">
      <c r="A326" s="78" t="s">
        <v>212</v>
      </c>
      <c r="B326" s="2">
        <v>221</v>
      </c>
      <c r="C326" s="2" t="s">
        <v>58</v>
      </c>
      <c r="D326" s="94">
        <v>0</v>
      </c>
      <c r="E326" s="94">
        <v>10791</v>
      </c>
      <c r="F326" s="95"/>
    </row>
    <row r="327" spans="1:6" x14ac:dyDescent="0.15">
      <c r="A327" s="78" t="s">
        <v>212</v>
      </c>
      <c r="B327" s="2">
        <v>221</v>
      </c>
      <c r="C327" s="2" t="s">
        <v>59</v>
      </c>
      <c r="D327" s="94">
        <v>69186</v>
      </c>
      <c r="E327" s="94">
        <v>2728</v>
      </c>
      <c r="F327" s="95"/>
    </row>
    <row r="328" spans="1:6" x14ac:dyDescent="0.15">
      <c r="A328" s="78" t="s">
        <v>212</v>
      </c>
      <c r="B328" s="2">
        <v>221</v>
      </c>
      <c r="C328" s="2" t="s">
        <v>60</v>
      </c>
      <c r="D328" s="94">
        <v>16071</v>
      </c>
      <c r="E328" s="94">
        <v>632</v>
      </c>
      <c r="F328" s="95"/>
    </row>
    <row r="329" spans="1:6" x14ac:dyDescent="0.15">
      <c r="A329" s="35" t="s">
        <v>62</v>
      </c>
      <c r="B329" s="2">
        <v>228</v>
      </c>
      <c r="C329" s="2" t="s">
        <v>43</v>
      </c>
      <c r="D329" s="94">
        <v>153972</v>
      </c>
      <c r="E329" s="94">
        <v>163623</v>
      </c>
      <c r="F329" s="95"/>
    </row>
    <row r="330" spans="1:6" x14ac:dyDescent="0.15">
      <c r="A330" s="78" t="s">
        <v>49</v>
      </c>
      <c r="B330" s="36">
        <v>245</v>
      </c>
      <c r="C330" s="2" t="s">
        <v>79</v>
      </c>
      <c r="D330" s="94">
        <v>136814</v>
      </c>
      <c r="E330" s="94">
        <v>94421</v>
      </c>
      <c r="F330" s="95"/>
    </row>
    <row r="331" spans="1:6" x14ac:dyDescent="0.15">
      <c r="A331" s="78" t="s">
        <v>49</v>
      </c>
      <c r="B331" s="36">
        <v>245</v>
      </c>
      <c r="C331" s="2" t="s">
        <v>80</v>
      </c>
      <c r="D331" s="94">
        <v>16469</v>
      </c>
      <c r="E331" s="94">
        <v>11381</v>
      </c>
      <c r="F331" s="95"/>
    </row>
    <row r="332" spans="1:6" x14ac:dyDescent="0.15">
      <c r="A332" s="78" t="s">
        <v>264</v>
      </c>
      <c r="B332" s="2">
        <v>262</v>
      </c>
      <c r="C332" s="2" t="s">
        <v>91</v>
      </c>
      <c r="D332" s="94">
        <v>47883</v>
      </c>
      <c r="E332" s="94">
        <v>11322</v>
      </c>
      <c r="F332" s="95"/>
    </row>
    <row r="333" spans="1:6" x14ac:dyDescent="0.15">
      <c r="A333" s="78" t="s">
        <v>264</v>
      </c>
      <c r="B333" s="2">
        <v>262</v>
      </c>
      <c r="C333" s="2" t="s">
        <v>92</v>
      </c>
      <c r="D333" s="94">
        <v>19729</v>
      </c>
      <c r="E333" s="94">
        <v>2566</v>
      </c>
      <c r="F333" s="95"/>
    </row>
    <row r="334" spans="1:6" x14ac:dyDescent="0.15">
      <c r="A334" s="35" t="s">
        <v>62</v>
      </c>
      <c r="B334" s="2">
        <v>270</v>
      </c>
      <c r="C334" s="36" t="s">
        <v>46</v>
      </c>
      <c r="D334" s="94">
        <v>233845</v>
      </c>
      <c r="E334" s="94">
        <v>172118</v>
      </c>
      <c r="F334" s="95"/>
    </row>
    <row r="335" spans="1:6" x14ac:dyDescent="0.15">
      <c r="A335" s="35" t="s">
        <v>62</v>
      </c>
      <c r="B335" s="44">
        <v>319</v>
      </c>
      <c r="C335" s="36" t="s">
        <v>71</v>
      </c>
      <c r="D335" s="94">
        <v>228072</v>
      </c>
      <c r="E335" s="94">
        <v>183525</v>
      </c>
      <c r="F335" s="95"/>
    </row>
    <row r="336" spans="1:6" x14ac:dyDescent="0.15">
      <c r="A336" s="35" t="s">
        <v>236</v>
      </c>
      <c r="B336" s="44">
        <v>322</v>
      </c>
      <c r="C336" s="36" t="s">
        <v>127</v>
      </c>
      <c r="D336" s="94">
        <v>642516</v>
      </c>
      <c r="E336" s="94">
        <v>226602</v>
      </c>
      <c r="F336" s="95"/>
    </row>
    <row r="337" spans="1:6" x14ac:dyDescent="0.15">
      <c r="A337" s="35" t="s">
        <v>236</v>
      </c>
      <c r="B337" s="44">
        <v>322</v>
      </c>
      <c r="C337" s="36" t="s">
        <v>128</v>
      </c>
      <c r="D337" s="94">
        <v>147787</v>
      </c>
      <c r="E337" s="94">
        <v>56409</v>
      </c>
      <c r="F337" s="95"/>
    </row>
    <row r="338" spans="1:6" x14ac:dyDescent="0.15">
      <c r="A338" s="35" t="s">
        <v>236</v>
      </c>
      <c r="B338" s="44">
        <v>322</v>
      </c>
      <c r="C338" s="36" t="s">
        <v>130</v>
      </c>
      <c r="D338" s="94">
        <v>0</v>
      </c>
      <c r="E338" s="94">
        <v>16696</v>
      </c>
      <c r="F338" s="95"/>
    </row>
    <row r="339" spans="1:6" x14ac:dyDescent="0.15">
      <c r="A339" s="35" t="s">
        <v>441</v>
      </c>
      <c r="B339" s="44">
        <v>337</v>
      </c>
      <c r="C339" s="36" t="s">
        <v>142</v>
      </c>
      <c r="D339" s="94">
        <v>135285</v>
      </c>
      <c r="E339" s="94">
        <v>88078</v>
      </c>
      <c r="F339" s="95"/>
    </row>
    <row r="340" spans="1:6" x14ac:dyDescent="0.15">
      <c r="A340" s="35" t="s">
        <v>62</v>
      </c>
      <c r="B340" s="44">
        <v>341</v>
      </c>
      <c r="C340" s="36" t="s">
        <v>109</v>
      </c>
      <c r="D340" s="94">
        <v>100670</v>
      </c>
      <c r="E340" s="94">
        <v>43309</v>
      </c>
      <c r="F340" s="95"/>
    </row>
    <row r="341" spans="1:6" x14ac:dyDescent="0.15">
      <c r="A341" s="35" t="s">
        <v>96</v>
      </c>
      <c r="B341" s="44">
        <v>351</v>
      </c>
      <c r="C341" s="36" t="s">
        <v>153</v>
      </c>
      <c r="D341" s="94">
        <v>81102</v>
      </c>
      <c r="E341" s="94">
        <v>82706</v>
      </c>
      <c r="F341" s="95"/>
    </row>
    <row r="342" spans="1:6" x14ac:dyDescent="0.15">
      <c r="A342" s="35" t="s">
        <v>96</v>
      </c>
      <c r="B342" s="44">
        <v>351</v>
      </c>
      <c r="C342" s="36" t="s">
        <v>154</v>
      </c>
      <c r="D342" s="94">
        <v>31427</v>
      </c>
      <c r="E342" s="94">
        <v>32049</v>
      </c>
      <c r="F342" s="95"/>
    </row>
    <row r="343" spans="1:6" x14ac:dyDescent="0.15">
      <c r="A343" s="35" t="s">
        <v>96</v>
      </c>
      <c r="B343" s="44">
        <v>351</v>
      </c>
      <c r="C343" s="36" t="s">
        <v>157</v>
      </c>
      <c r="D343" s="94">
        <v>6620</v>
      </c>
      <c r="E343" s="94">
        <v>33511</v>
      </c>
      <c r="F343" s="95"/>
    </row>
    <row r="344" spans="1:6" x14ac:dyDescent="0.15">
      <c r="A344" s="35" t="s">
        <v>96</v>
      </c>
      <c r="B344" s="44">
        <v>351</v>
      </c>
      <c r="C344" s="36" t="s">
        <v>163</v>
      </c>
      <c r="D344" s="94">
        <v>146228</v>
      </c>
      <c r="E344" s="94">
        <v>154029</v>
      </c>
      <c r="F344" s="95"/>
    </row>
    <row r="345" spans="1:6" x14ac:dyDescent="0.15">
      <c r="A345" s="35" t="s">
        <v>96</v>
      </c>
      <c r="B345" s="44">
        <v>351</v>
      </c>
      <c r="C345" s="36" t="s">
        <v>164</v>
      </c>
      <c r="D345" s="94">
        <v>31439</v>
      </c>
      <c r="E345" s="94">
        <v>33116</v>
      </c>
      <c r="F345" s="95"/>
    </row>
    <row r="346" spans="1:6" x14ac:dyDescent="0.15">
      <c r="A346" s="35" t="s">
        <v>96</v>
      </c>
      <c r="B346" s="44">
        <v>351</v>
      </c>
      <c r="C346" s="36" t="s">
        <v>166</v>
      </c>
      <c r="D346" s="94">
        <v>10098</v>
      </c>
      <c r="E346" s="94">
        <v>45083</v>
      </c>
      <c r="F346" s="95"/>
    </row>
    <row r="347" spans="1:6" x14ac:dyDescent="0.15">
      <c r="A347" s="35" t="s">
        <v>96</v>
      </c>
      <c r="B347" s="44">
        <v>351</v>
      </c>
      <c r="C347" s="36" t="s">
        <v>173</v>
      </c>
      <c r="D347" s="94">
        <v>97914</v>
      </c>
      <c r="E347" s="94">
        <v>96845</v>
      </c>
      <c r="F347" s="95"/>
    </row>
    <row r="348" spans="1:6" x14ac:dyDescent="0.15">
      <c r="A348" s="35" t="s">
        <v>96</v>
      </c>
      <c r="B348" s="44">
        <v>351</v>
      </c>
      <c r="C348" s="36" t="s">
        <v>174</v>
      </c>
      <c r="D348" s="94">
        <v>24719</v>
      </c>
      <c r="E348" s="94">
        <v>24450</v>
      </c>
      <c r="F348" s="95"/>
    </row>
    <row r="349" spans="1:6" x14ac:dyDescent="0.15">
      <c r="A349" s="35" t="s">
        <v>96</v>
      </c>
      <c r="B349" s="44">
        <v>351</v>
      </c>
      <c r="C349" s="36" t="s">
        <v>175</v>
      </c>
      <c r="D349" s="94">
        <v>3784</v>
      </c>
      <c r="E349" s="94">
        <v>13773</v>
      </c>
      <c r="F349" s="95"/>
    </row>
    <row r="350" spans="1:6" x14ac:dyDescent="0.15">
      <c r="A350" s="35" t="s">
        <v>236</v>
      </c>
      <c r="B350" s="44">
        <v>351</v>
      </c>
      <c r="C350" s="36" t="s">
        <v>183</v>
      </c>
      <c r="D350" s="94">
        <v>86635</v>
      </c>
      <c r="E350" s="94">
        <v>81390</v>
      </c>
      <c r="F350" s="95"/>
    </row>
    <row r="351" spans="1:6" x14ac:dyDescent="0.15">
      <c r="A351" s="35" t="s">
        <v>236</v>
      </c>
      <c r="B351" s="44">
        <v>351</v>
      </c>
      <c r="C351" s="36" t="s">
        <v>185</v>
      </c>
      <c r="D351" s="94">
        <v>22140</v>
      </c>
      <c r="E351" s="94">
        <v>20800</v>
      </c>
      <c r="F351" s="95"/>
    </row>
    <row r="352" spans="1:6" x14ac:dyDescent="0.15">
      <c r="A352" s="35" t="s">
        <v>236</v>
      </c>
      <c r="B352" s="44">
        <v>351</v>
      </c>
      <c r="C352" s="36" t="s">
        <v>187</v>
      </c>
      <c r="D352" s="94">
        <v>3225</v>
      </c>
      <c r="E352" s="94">
        <v>9316</v>
      </c>
      <c r="F352" s="95"/>
    </row>
    <row r="353" spans="1:6" x14ac:dyDescent="0.15">
      <c r="A353" s="35" t="s">
        <v>96</v>
      </c>
      <c r="B353" s="44">
        <v>363</v>
      </c>
      <c r="C353" s="36" t="s">
        <v>190</v>
      </c>
      <c r="D353" s="94">
        <v>39006</v>
      </c>
      <c r="E353" s="94">
        <v>24016</v>
      </c>
      <c r="F353" s="95"/>
    </row>
    <row r="354" spans="1:6" x14ac:dyDescent="0.15">
      <c r="A354" s="35" t="s">
        <v>96</v>
      </c>
      <c r="B354" s="44">
        <v>363</v>
      </c>
      <c r="C354" s="36" t="s">
        <v>191</v>
      </c>
      <c r="D354" s="94">
        <v>9362</v>
      </c>
      <c r="E354" s="94">
        <v>5764</v>
      </c>
      <c r="F354" s="95"/>
    </row>
    <row r="355" spans="1:6" x14ac:dyDescent="0.15">
      <c r="A355" s="35" t="s">
        <v>62</v>
      </c>
      <c r="B355" s="44">
        <v>367</v>
      </c>
      <c r="C355" s="36" t="s">
        <v>51</v>
      </c>
      <c r="D355" s="94">
        <v>158701</v>
      </c>
      <c r="E355" s="94">
        <v>55816</v>
      </c>
      <c r="F355" s="95"/>
    </row>
    <row r="356" spans="1:6" x14ac:dyDescent="0.15">
      <c r="A356" s="35" t="s">
        <v>62</v>
      </c>
      <c r="B356" s="44">
        <v>367</v>
      </c>
      <c r="C356" s="36" t="s">
        <v>442</v>
      </c>
      <c r="D356" s="94">
        <v>188060</v>
      </c>
      <c r="E356" s="94">
        <v>111338</v>
      </c>
      <c r="F356" s="95"/>
    </row>
    <row r="357" spans="1:6" x14ac:dyDescent="0.15">
      <c r="A357" s="35" t="s">
        <v>756</v>
      </c>
      <c r="B357" s="44">
        <v>383</v>
      </c>
      <c r="C357" s="36" t="s">
        <v>103</v>
      </c>
      <c r="D357" s="94">
        <v>51067</v>
      </c>
      <c r="E357" s="94">
        <v>37394</v>
      </c>
      <c r="F357" s="95"/>
    </row>
    <row r="358" spans="1:6" x14ac:dyDescent="0.15">
      <c r="A358" s="35" t="s">
        <v>62</v>
      </c>
      <c r="B358" s="44">
        <v>420</v>
      </c>
      <c r="C358" s="36" t="s">
        <v>207</v>
      </c>
      <c r="D358" s="94">
        <v>305087</v>
      </c>
      <c r="E358" s="94">
        <v>63168</v>
      </c>
      <c r="F358" s="95"/>
    </row>
    <row r="359" spans="1:6" x14ac:dyDescent="0.15">
      <c r="A359" s="35" t="s">
        <v>62</v>
      </c>
      <c r="B359" s="44">
        <v>420</v>
      </c>
      <c r="C359" s="36" t="s">
        <v>208</v>
      </c>
      <c r="D359" s="94">
        <v>21173</v>
      </c>
      <c r="E359" s="94">
        <v>17185</v>
      </c>
      <c r="F359" s="95"/>
    </row>
    <row r="360" spans="1:6" x14ac:dyDescent="0.15">
      <c r="A360" s="35" t="s">
        <v>212</v>
      </c>
      <c r="B360" s="44">
        <v>424</v>
      </c>
      <c r="C360" s="36" t="s">
        <v>221</v>
      </c>
      <c r="D360" s="94">
        <v>16208029</v>
      </c>
      <c r="E360" s="94">
        <v>3350521</v>
      </c>
      <c r="F360" s="95"/>
    </row>
    <row r="361" spans="1:6" x14ac:dyDescent="0.15">
      <c r="A361" s="35" t="s">
        <v>69</v>
      </c>
      <c r="B361" s="44">
        <v>449</v>
      </c>
      <c r="C361" s="36" t="s">
        <v>207</v>
      </c>
      <c r="D361" s="94">
        <v>126114</v>
      </c>
      <c r="E361" s="94">
        <v>14248</v>
      </c>
      <c r="F361" s="95"/>
    </row>
    <row r="362" spans="1:6" x14ac:dyDescent="0.15">
      <c r="A362" s="35" t="s">
        <v>441</v>
      </c>
      <c r="B362" s="44">
        <v>486</v>
      </c>
      <c r="C362" s="36" t="s">
        <v>109</v>
      </c>
      <c r="D362" s="94">
        <v>90505</v>
      </c>
      <c r="E362" s="94">
        <v>74632</v>
      </c>
      <c r="F362" s="95"/>
    </row>
    <row r="363" spans="1:6" x14ac:dyDescent="0.15">
      <c r="A363" s="35" t="s">
        <v>136</v>
      </c>
      <c r="B363" s="44">
        <v>486</v>
      </c>
      <c r="C363" s="36" t="s">
        <v>205</v>
      </c>
      <c r="D363" s="94">
        <v>96738</v>
      </c>
      <c r="E363" s="94">
        <v>73781</v>
      </c>
      <c r="F363" s="95"/>
    </row>
    <row r="364" spans="1:6" x14ac:dyDescent="0.15">
      <c r="A364" s="35" t="s">
        <v>62</v>
      </c>
      <c r="B364" s="44">
        <v>495</v>
      </c>
      <c r="C364" s="36" t="s">
        <v>297</v>
      </c>
      <c r="D364" s="94">
        <v>241338</v>
      </c>
      <c r="E364" s="94">
        <v>91168</v>
      </c>
      <c r="F364" s="95"/>
    </row>
    <row r="365" spans="1:6" x14ac:dyDescent="0.15">
      <c r="A365" s="35" t="s">
        <v>62</v>
      </c>
      <c r="B365" s="44">
        <v>495</v>
      </c>
      <c r="C365" s="36" t="s">
        <v>298</v>
      </c>
      <c r="D365" s="94">
        <v>0</v>
      </c>
      <c r="E365" s="94">
        <v>14231</v>
      </c>
      <c r="F365" s="95"/>
    </row>
    <row r="366" spans="1:6" x14ac:dyDescent="0.15">
      <c r="A366" s="35" t="s">
        <v>62</v>
      </c>
      <c r="B366" s="44">
        <v>495</v>
      </c>
      <c r="C366" s="36" t="s">
        <v>299</v>
      </c>
      <c r="D366" s="94">
        <v>0</v>
      </c>
      <c r="E366" s="94">
        <v>9141</v>
      </c>
      <c r="F366" s="95"/>
    </row>
    <row r="367" spans="1:6" x14ac:dyDescent="0.15">
      <c r="A367" s="35" t="s">
        <v>62</v>
      </c>
      <c r="B367" s="44">
        <v>495</v>
      </c>
      <c r="C367" s="36" t="s">
        <v>300</v>
      </c>
      <c r="D367" s="94">
        <v>0</v>
      </c>
      <c r="E367" s="94">
        <v>8055</v>
      </c>
      <c r="F367" s="95"/>
    </row>
    <row r="368" spans="1:6" x14ac:dyDescent="0.15">
      <c r="A368" s="35" t="s">
        <v>62</v>
      </c>
      <c r="B368" s="44">
        <v>495</v>
      </c>
      <c r="C368" s="57" t="s">
        <v>302</v>
      </c>
      <c r="D368" s="94">
        <v>0</v>
      </c>
      <c r="E368" s="94">
        <v>10437</v>
      </c>
      <c r="F368" s="95"/>
    </row>
    <row r="369" spans="1:6" x14ac:dyDescent="0.15">
      <c r="A369" s="35" t="s">
        <v>62</v>
      </c>
      <c r="B369" s="44">
        <v>495</v>
      </c>
      <c r="C369" s="36" t="s">
        <v>52</v>
      </c>
      <c r="D369" s="94">
        <v>208394</v>
      </c>
      <c r="E369" s="94">
        <v>80789</v>
      </c>
      <c r="F369" s="95"/>
    </row>
    <row r="370" spans="1:6" x14ac:dyDescent="0.15">
      <c r="A370" s="35" t="s">
        <v>62</v>
      </c>
      <c r="B370" s="44">
        <v>495</v>
      </c>
      <c r="C370" s="36" t="s">
        <v>444</v>
      </c>
      <c r="D370" s="94">
        <v>0</v>
      </c>
      <c r="E370" s="94">
        <v>14995</v>
      </c>
      <c r="F370" s="95"/>
    </row>
    <row r="371" spans="1:6" x14ac:dyDescent="0.15">
      <c r="A371" s="35" t="s">
        <v>62</v>
      </c>
      <c r="B371" s="44">
        <v>495</v>
      </c>
      <c r="C371" s="36" t="s">
        <v>757</v>
      </c>
      <c r="D371" s="94">
        <v>0</v>
      </c>
      <c r="E371" s="94">
        <v>5691</v>
      </c>
      <c r="F371" s="95"/>
    </row>
    <row r="372" spans="1:6" x14ac:dyDescent="0.15">
      <c r="A372" s="35" t="s">
        <v>62</v>
      </c>
      <c r="B372" s="44">
        <v>495</v>
      </c>
      <c r="C372" s="36" t="s">
        <v>758</v>
      </c>
      <c r="D372" s="94">
        <v>0</v>
      </c>
      <c r="E372" s="94">
        <v>2980</v>
      </c>
      <c r="F372" s="95"/>
    </row>
    <row r="373" spans="1:6" x14ac:dyDescent="0.15">
      <c r="A373" s="35" t="s">
        <v>62</v>
      </c>
      <c r="B373" s="44">
        <v>495</v>
      </c>
      <c r="C373" s="36" t="s">
        <v>759</v>
      </c>
      <c r="D373" s="94">
        <v>0</v>
      </c>
      <c r="E373" s="94">
        <v>6650</v>
      </c>
      <c r="F373" s="95"/>
    </row>
    <row r="374" spans="1:6" x14ac:dyDescent="0.15">
      <c r="A374" s="35" t="s">
        <v>332</v>
      </c>
      <c r="B374" s="44">
        <v>495</v>
      </c>
      <c r="C374" s="36" t="s">
        <v>445</v>
      </c>
      <c r="D374" s="94">
        <v>169845</v>
      </c>
      <c r="E374" s="94">
        <v>88217</v>
      </c>
      <c r="F374" s="95"/>
    </row>
    <row r="375" spans="1:6" x14ac:dyDescent="0.15">
      <c r="A375" s="35" t="s">
        <v>332</v>
      </c>
      <c r="B375" s="44">
        <v>495</v>
      </c>
      <c r="C375" s="36" t="s">
        <v>446</v>
      </c>
      <c r="D375" s="94">
        <v>0</v>
      </c>
      <c r="E375" s="94">
        <v>10692</v>
      </c>
      <c r="F375" s="95"/>
    </row>
    <row r="376" spans="1:6" x14ac:dyDescent="0.15">
      <c r="A376" s="35" t="s">
        <v>332</v>
      </c>
      <c r="B376" s="44">
        <v>495</v>
      </c>
      <c r="C376" s="36" t="s">
        <v>760</v>
      </c>
      <c r="D376" s="94">
        <v>0</v>
      </c>
      <c r="E376" s="94">
        <v>3445</v>
      </c>
      <c r="F376" s="95"/>
    </row>
    <row r="377" spans="1:6" x14ac:dyDescent="0.15">
      <c r="A377" s="35" t="s">
        <v>332</v>
      </c>
      <c r="B377" s="44">
        <v>495</v>
      </c>
      <c r="C377" s="36" t="s">
        <v>761</v>
      </c>
      <c r="D377" s="94">
        <v>0</v>
      </c>
      <c r="E377" s="94">
        <v>1789</v>
      </c>
      <c r="F377" s="95"/>
    </row>
    <row r="378" spans="1:6" x14ac:dyDescent="0.15">
      <c r="A378" s="35" t="s">
        <v>332</v>
      </c>
      <c r="B378" s="44">
        <v>495</v>
      </c>
      <c r="C378" s="36" t="s">
        <v>762</v>
      </c>
      <c r="D378" s="94">
        <v>0</v>
      </c>
      <c r="E378" s="94">
        <v>2684</v>
      </c>
      <c r="F378" s="95"/>
    </row>
    <row r="379" spans="1:6" x14ac:dyDescent="0.15">
      <c r="A379" s="35" t="s">
        <v>332</v>
      </c>
      <c r="B379" s="44">
        <v>510</v>
      </c>
      <c r="C379" s="36" t="s">
        <v>260</v>
      </c>
      <c r="D379" s="94">
        <v>420853</v>
      </c>
      <c r="E379" s="94">
        <v>142288</v>
      </c>
      <c r="F379" s="95"/>
    </row>
    <row r="380" spans="1:6" x14ac:dyDescent="0.15">
      <c r="A380" s="35" t="s">
        <v>332</v>
      </c>
      <c r="B380" s="44">
        <v>510</v>
      </c>
      <c r="C380" s="36" t="s">
        <v>263</v>
      </c>
      <c r="D380" s="94">
        <v>65513</v>
      </c>
      <c r="E380" s="94">
        <v>23477</v>
      </c>
      <c r="F380" s="95"/>
    </row>
    <row r="381" spans="1:6" x14ac:dyDescent="0.15">
      <c r="A381" s="35" t="s">
        <v>230</v>
      </c>
      <c r="B381" s="44">
        <v>511</v>
      </c>
      <c r="C381" s="36" t="s">
        <v>276</v>
      </c>
      <c r="D381" s="94">
        <v>0</v>
      </c>
      <c r="E381" s="94">
        <v>188263</v>
      </c>
      <c r="F381" s="95"/>
    </row>
    <row r="382" spans="1:6" x14ac:dyDescent="0.15">
      <c r="A382" s="35" t="s">
        <v>258</v>
      </c>
      <c r="B382" s="44">
        <v>511</v>
      </c>
      <c r="C382" s="36" t="s">
        <v>277</v>
      </c>
      <c r="D382" s="94">
        <v>0</v>
      </c>
      <c r="E382" s="94">
        <v>64577</v>
      </c>
      <c r="F382" s="95"/>
    </row>
    <row r="383" spans="1:6" x14ac:dyDescent="0.15">
      <c r="A383" s="35" t="s">
        <v>332</v>
      </c>
      <c r="B383" s="44">
        <v>582</v>
      </c>
      <c r="C383" s="36" t="s">
        <v>353</v>
      </c>
      <c r="D383" s="94">
        <v>229284</v>
      </c>
      <c r="E383" s="94">
        <v>163419</v>
      </c>
      <c r="F383" s="95"/>
    </row>
    <row r="384" spans="1:6" x14ac:dyDescent="0.15">
      <c r="A384" s="35" t="s">
        <v>332</v>
      </c>
      <c r="B384" s="44">
        <v>582</v>
      </c>
      <c r="C384" s="36" t="s">
        <v>354</v>
      </c>
      <c r="D384" s="94">
        <v>12548</v>
      </c>
      <c r="E384" s="94">
        <v>9805</v>
      </c>
      <c r="F384" s="95"/>
    </row>
    <row r="385" spans="1:12" x14ac:dyDescent="0.15">
      <c r="A385" s="35" t="s">
        <v>264</v>
      </c>
      <c r="B385" s="44">
        <v>602</v>
      </c>
      <c r="C385" s="36" t="s">
        <v>371</v>
      </c>
      <c r="D385" s="94">
        <v>0</v>
      </c>
      <c r="E385" s="94">
        <v>506246</v>
      </c>
      <c r="F385" s="95"/>
    </row>
    <row r="386" spans="1:12" x14ac:dyDescent="0.15">
      <c r="A386" s="35" t="s">
        <v>264</v>
      </c>
      <c r="B386" s="44">
        <v>614</v>
      </c>
      <c r="C386" s="36" t="s">
        <v>380</v>
      </c>
      <c r="D386" s="94">
        <v>0</v>
      </c>
      <c r="E386" s="94">
        <v>214221</v>
      </c>
      <c r="F386" s="95"/>
    </row>
    <row r="387" spans="1:12" x14ac:dyDescent="0.15">
      <c r="A387" s="35" t="s">
        <v>258</v>
      </c>
      <c r="B387" s="44">
        <v>658</v>
      </c>
      <c r="C387" s="36" t="s">
        <v>751</v>
      </c>
      <c r="D387" s="94">
        <v>0</v>
      </c>
      <c r="E387" s="94">
        <v>170585</v>
      </c>
      <c r="F387" s="95"/>
    </row>
    <row r="388" spans="1:12" x14ac:dyDescent="0.15">
      <c r="A388" s="35"/>
      <c r="B388" s="44"/>
      <c r="C388" s="36"/>
      <c r="D388" s="94"/>
      <c r="E388" s="94"/>
      <c r="F388" s="95"/>
    </row>
    <row r="389" spans="1:12" x14ac:dyDescent="0.15">
      <c r="A389" s="96" t="s">
        <v>447</v>
      </c>
      <c r="B389" s="60"/>
      <c r="C389" s="61"/>
      <c r="D389" s="59">
        <v>21965710</v>
      </c>
      <c r="E389" s="59">
        <v>7802087</v>
      </c>
      <c r="F389" s="59">
        <v>0</v>
      </c>
    </row>
    <row r="391" spans="1:12" ht="12.75" x14ac:dyDescent="0.2">
      <c r="A391" s="8" t="s">
        <v>448</v>
      </c>
      <c r="B391" s="79"/>
      <c r="C391" s="79"/>
      <c r="E391" s="6"/>
      <c r="F391" s="97"/>
      <c r="G391" s="97"/>
      <c r="L391" s="98"/>
    </row>
    <row r="392" spans="1:12" ht="12.75" x14ac:dyDescent="0.2">
      <c r="A392" s="1" t="s">
        <v>428</v>
      </c>
      <c r="B392" s="79"/>
      <c r="C392" s="79"/>
      <c r="E392" s="6"/>
      <c r="F392" s="97"/>
      <c r="G392" s="97"/>
      <c r="L392" s="98"/>
    </row>
    <row r="393" spans="1:12" ht="12.75" x14ac:dyDescent="0.2">
      <c r="A393" s="83" t="s">
        <v>789</v>
      </c>
      <c r="B393" s="6"/>
      <c r="C393" s="6"/>
      <c r="E393" s="6"/>
      <c r="F393" s="97"/>
      <c r="G393" s="97"/>
      <c r="L393" s="98"/>
    </row>
    <row r="394" spans="1:12" x14ac:dyDescent="0.15">
      <c r="A394" s="11"/>
      <c r="B394" s="11"/>
      <c r="C394" s="11"/>
      <c r="D394" s="11"/>
      <c r="E394" s="11"/>
      <c r="F394" s="99"/>
      <c r="G394" s="99"/>
      <c r="H394" s="11"/>
      <c r="I394" s="11"/>
      <c r="J394" s="11"/>
      <c r="K394" s="11"/>
      <c r="L394" s="98"/>
    </row>
    <row r="395" spans="1:12" ht="12.75" x14ac:dyDescent="0.2">
      <c r="A395" s="84"/>
      <c r="B395" s="85" t="s">
        <v>449</v>
      </c>
      <c r="C395" s="85"/>
      <c r="D395" s="85"/>
      <c r="E395" s="100"/>
      <c r="F395" s="85" t="s">
        <v>450</v>
      </c>
      <c r="G395" s="85" t="s">
        <v>451</v>
      </c>
      <c r="H395" s="85" t="s">
        <v>452</v>
      </c>
      <c r="I395" s="85" t="s">
        <v>14</v>
      </c>
      <c r="J395" s="85" t="s">
        <v>452</v>
      </c>
      <c r="K395" s="85" t="s">
        <v>453</v>
      </c>
      <c r="L395" s="85" t="s">
        <v>454</v>
      </c>
    </row>
    <row r="396" spans="1:12" ht="12.75" x14ac:dyDescent="0.2">
      <c r="A396" s="88" t="s">
        <v>455</v>
      </c>
      <c r="B396" s="89" t="s">
        <v>456</v>
      </c>
      <c r="C396" s="89" t="s">
        <v>457</v>
      </c>
      <c r="D396" s="89" t="s">
        <v>5</v>
      </c>
      <c r="E396" s="89" t="s">
        <v>7</v>
      </c>
      <c r="F396" s="89" t="s">
        <v>15</v>
      </c>
      <c r="G396" s="89" t="s">
        <v>458</v>
      </c>
      <c r="H396" s="89" t="s">
        <v>459</v>
      </c>
      <c r="I396" s="89" t="s">
        <v>460</v>
      </c>
      <c r="J396" s="89" t="s">
        <v>461</v>
      </c>
      <c r="K396" s="89" t="s">
        <v>462</v>
      </c>
      <c r="L396" s="89" t="s">
        <v>463</v>
      </c>
    </row>
    <row r="397" spans="1:12" ht="12.75" x14ac:dyDescent="0.2">
      <c r="A397" s="88" t="s">
        <v>435</v>
      </c>
      <c r="B397" s="89" t="s">
        <v>464</v>
      </c>
      <c r="C397" s="89" t="s">
        <v>465</v>
      </c>
      <c r="D397" s="89" t="s">
        <v>466</v>
      </c>
      <c r="E397" s="21"/>
      <c r="F397" s="89" t="s">
        <v>467</v>
      </c>
      <c r="G397" s="89" t="s">
        <v>468</v>
      </c>
      <c r="H397" s="89" t="s">
        <v>469</v>
      </c>
      <c r="I397" s="89" t="s">
        <v>470</v>
      </c>
      <c r="J397" s="89" t="s">
        <v>22</v>
      </c>
      <c r="K397" s="101" t="s">
        <v>22</v>
      </c>
      <c r="L397" s="101" t="s">
        <v>471</v>
      </c>
    </row>
    <row r="398" spans="1:12" ht="12.75" x14ac:dyDescent="0.2">
      <c r="A398" s="91"/>
      <c r="B398" s="92" t="s">
        <v>472</v>
      </c>
      <c r="C398" s="92"/>
      <c r="D398" s="92"/>
      <c r="E398" s="31"/>
      <c r="F398" s="102"/>
      <c r="G398" s="102"/>
      <c r="H398" s="92"/>
      <c r="I398" s="92" t="s">
        <v>35</v>
      </c>
      <c r="J398" s="92"/>
      <c r="K398" s="103"/>
      <c r="L398" s="103" t="s">
        <v>473</v>
      </c>
    </row>
    <row r="399" spans="1:12" x14ac:dyDescent="0.15">
      <c r="A399" s="11"/>
      <c r="B399" s="11"/>
      <c r="C399" s="11"/>
      <c r="D399" s="11"/>
      <c r="E399" s="11"/>
      <c r="F399" s="99"/>
      <c r="G399" s="99"/>
      <c r="H399" s="11"/>
      <c r="I399" s="11"/>
      <c r="J399" s="11"/>
      <c r="K399" s="11"/>
      <c r="L399" s="98"/>
    </row>
    <row r="400" spans="1:12" x14ac:dyDescent="0.15">
      <c r="A400" s="138" t="s">
        <v>790</v>
      </c>
      <c r="B400" s="6"/>
      <c r="C400" s="6"/>
      <c r="D400" s="44"/>
      <c r="E400" s="36"/>
      <c r="F400" s="104"/>
      <c r="G400" s="36"/>
      <c r="H400" s="105"/>
      <c r="I400" s="105"/>
      <c r="J400" s="105"/>
      <c r="K400" s="105"/>
      <c r="L400" s="98"/>
    </row>
    <row r="401" spans="1:12" x14ac:dyDescent="0.15">
      <c r="A401" s="35"/>
      <c r="B401" s="35"/>
      <c r="C401" s="6"/>
      <c r="D401" s="44"/>
      <c r="E401" s="36"/>
      <c r="F401" s="104"/>
      <c r="G401" s="36"/>
      <c r="H401" s="105"/>
      <c r="I401" s="105"/>
      <c r="J401" s="105"/>
      <c r="K401" s="105"/>
      <c r="L401" s="98"/>
    </row>
    <row r="402" spans="1:12" x14ac:dyDescent="0.15">
      <c r="A402" s="106" t="s">
        <v>447</v>
      </c>
      <c r="B402" s="61"/>
      <c r="C402" s="61"/>
      <c r="D402" s="61"/>
      <c r="E402" s="61"/>
      <c r="F402" s="107"/>
      <c r="G402" s="107"/>
      <c r="H402" s="59"/>
      <c r="I402" s="63">
        <v>0</v>
      </c>
      <c r="J402" s="63">
        <v>0</v>
      </c>
      <c r="K402" s="63">
        <v>0</v>
      </c>
      <c r="L402" s="59"/>
    </row>
    <row r="403" spans="1:12" x14ac:dyDescent="0.15">
      <c r="A403" s="108"/>
      <c r="B403" s="6"/>
      <c r="C403" s="6"/>
      <c r="E403" s="6"/>
      <c r="F403" s="97"/>
      <c r="G403" s="97"/>
      <c r="H403" s="66"/>
      <c r="I403" s="66"/>
      <c r="J403" s="66"/>
      <c r="K403" s="66"/>
      <c r="L403" s="98"/>
    </row>
    <row r="404" spans="1:12" x14ac:dyDescent="0.15">
      <c r="A404" s="109" t="s">
        <v>475</v>
      </c>
      <c r="B404" s="6"/>
      <c r="C404" s="6"/>
      <c r="E404" s="6"/>
      <c r="F404" s="97"/>
      <c r="G404" s="97"/>
      <c r="H404" s="81"/>
      <c r="I404" s="81"/>
      <c r="J404" s="81"/>
      <c r="K404" s="81"/>
      <c r="L404" s="98"/>
    </row>
    <row r="405" spans="1:12" x14ac:dyDescent="0.15">
      <c r="A405" s="72" t="s">
        <v>476</v>
      </c>
      <c r="B405" s="6"/>
      <c r="C405" s="6"/>
      <c r="E405" s="74"/>
      <c r="F405" s="110"/>
      <c r="G405" s="111"/>
      <c r="H405" s="81"/>
      <c r="I405" s="81"/>
      <c r="J405" s="81"/>
      <c r="K405" s="81"/>
      <c r="L405" s="98"/>
    </row>
    <row r="406" spans="1:12" x14ac:dyDescent="0.15">
      <c r="A406" s="72" t="s">
        <v>477</v>
      </c>
      <c r="B406" s="6"/>
      <c r="C406" s="6"/>
      <c r="E406" s="6"/>
      <c r="F406" s="97"/>
      <c r="G406" s="97"/>
      <c r="L406" s="98"/>
    </row>
    <row r="407" spans="1:12" x14ac:dyDescent="0.15">
      <c r="A407" s="112"/>
      <c r="B407" s="6"/>
      <c r="C407" s="6"/>
      <c r="E407" s="6"/>
      <c r="F407" s="97"/>
      <c r="G407" s="97"/>
      <c r="H407" s="81"/>
      <c r="I407" s="81"/>
      <c r="J407" s="81"/>
      <c r="K407" s="81"/>
      <c r="L407" s="98"/>
    </row>
    <row r="409" spans="1:12" x14ac:dyDescent="0.15">
      <c r="A409" s="115" t="s">
        <v>478</v>
      </c>
      <c r="B409" s="116"/>
      <c r="C409" s="116"/>
      <c r="D409" s="116"/>
      <c r="E409" s="116"/>
      <c r="F409" s="117"/>
    </row>
    <row r="410" spans="1:12" ht="52.5" x14ac:dyDescent="0.15">
      <c r="A410" s="118" t="s">
        <v>479</v>
      </c>
      <c r="B410" s="119" t="s">
        <v>480</v>
      </c>
      <c r="C410" s="119" t="s">
        <v>481</v>
      </c>
      <c r="D410" s="120" t="s">
        <v>482</v>
      </c>
      <c r="E410" s="119" t="s">
        <v>483</v>
      </c>
      <c r="F410" s="121" t="s">
        <v>484</v>
      </c>
    </row>
    <row r="411" spans="1:12" ht="135" x14ac:dyDescent="0.15">
      <c r="A411" s="122">
        <v>193</v>
      </c>
      <c r="B411" s="123" t="s">
        <v>37</v>
      </c>
      <c r="C411" s="123" t="s">
        <v>485</v>
      </c>
      <c r="D411" s="123" t="s">
        <v>486</v>
      </c>
      <c r="E411" s="124" t="s">
        <v>487</v>
      </c>
      <c r="F411" s="124" t="s">
        <v>488</v>
      </c>
    </row>
    <row r="412" spans="1:12" ht="135" x14ac:dyDescent="0.15">
      <c r="A412" s="125">
        <v>199</v>
      </c>
      <c r="B412" s="126" t="s">
        <v>42</v>
      </c>
      <c r="C412" s="126" t="s">
        <v>485</v>
      </c>
      <c r="D412" s="126" t="s">
        <v>486</v>
      </c>
      <c r="E412" s="127" t="s">
        <v>487</v>
      </c>
      <c r="F412" s="127" t="s">
        <v>489</v>
      </c>
    </row>
    <row r="413" spans="1:12" ht="191.25" x14ac:dyDescent="0.15">
      <c r="A413" s="122">
        <v>202</v>
      </c>
      <c r="B413" s="123" t="s">
        <v>45</v>
      </c>
      <c r="C413" s="123" t="s">
        <v>485</v>
      </c>
      <c r="D413" s="123" t="s">
        <v>486</v>
      </c>
      <c r="E413" s="124" t="s">
        <v>490</v>
      </c>
      <c r="F413" s="124" t="s">
        <v>491</v>
      </c>
    </row>
    <row r="414" spans="1:12" ht="56.25" x14ac:dyDescent="0.15">
      <c r="A414" s="125">
        <v>211</v>
      </c>
      <c r="B414" s="126" t="s">
        <v>50</v>
      </c>
      <c r="C414" s="126" t="s">
        <v>492</v>
      </c>
      <c r="D414" s="126" t="s">
        <v>486</v>
      </c>
      <c r="E414" s="126" t="s">
        <v>493</v>
      </c>
      <c r="F414" s="126" t="s">
        <v>494</v>
      </c>
    </row>
    <row r="415" spans="1:12" ht="67.5" x14ac:dyDescent="0.15">
      <c r="A415" s="122">
        <v>221</v>
      </c>
      <c r="B415" s="123" t="s">
        <v>55</v>
      </c>
      <c r="C415" s="123" t="s">
        <v>492</v>
      </c>
      <c r="D415" s="123" t="s">
        <v>495</v>
      </c>
      <c r="E415" s="126" t="s">
        <v>496</v>
      </c>
      <c r="F415" s="126" t="s">
        <v>497</v>
      </c>
    </row>
    <row r="416" spans="1:12" ht="45" x14ac:dyDescent="0.15">
      <c r="A416" s="125">
        <v>225</v>
      </c>
      <c r="B416" s="126" t="s">
        <v>63</v>
      </c>
      <c r="C416" s="126" t="s">
        <v>498</v>
      </c>
      <c r="D416" s="126" t="s">
        <v>499</v>
      </c>
      <c r="E416" s="126" t="s">
        <v>500</v>
      </c>
      <c r="F416" s="126" t="s">
        <v>501</v>
      </c>
    </row>
    <row r="417" spans="1:6" ht="22.5" x14ac:dyDescent="0.15">
      <c r="A417" s="122">
        <v>226</v>
      </c>
      <c r="B417" s="123" t="s">
        <v>502</v>
      </c>
      <c r="C417" s="123" t="s">
        <v>492</v>
      </c>
      <c r="D417" s="123" t="s">
        <v>486</v>
      </c>
      <c r="E417" s="123" t="s">
        <v>503</v>
      </c>
      <c r="F417" s="123" t="s">
        <v>504</v>
      </c>
    </row>
    <row r="418" spans="1:6" ht="22.5" x14ac:dyDescent="0.15">
      <c r="A418" s="125">
        <v>228</v>
      </c>
      <c r="B418" s="126" t="s">
        <v>68</v>
      </c>
      <c r="C418" s="126" t="s">
        <v>498</v>
      </c>
      <c r="D418" s="126" t="s">
        <v>499</v>
      </c>
      <c r="E418" s="126" t="s">
        <v>505</v>
      </c>
      <c r="F418" s="126" t="s">
        <v>505</v>
      </c>
    </row>
    <row r="419" spans="1:6" ht="45" x14ac:dyDescent="0.15">
      <c r="A419" s="122">
        <v>233</v>
      </c>
      <c r="B419" s="123" t="s">
        <v>506</v>
      </c>
      <c r="C419" s="123" t="s">
        <v>492</v>
      </c>
      <c r="D419" s="123" t="s">
        <v>507</v>
      </c>
      <c r="E419" s="126" t="s">
        <v>508</v>
      </c>
      <c r="F419" s="126" t="s">
        <v>509</v>
      </c>
    </row>
    <row r="420" spans="1:6" ht="67.5" x14ac:dyDescent="0.15">
      <c r="A420" s="125">
        <v>236</v>
      </c>
      <c r="B420" s="126" t="s">
        <v>70</v>
      </c>
      <c r="C420" s="126" t="s">
        <v>485</v>
      </c>
      <c r="D420" s="126" t="s">
        <v>499</v>
      </c>
      <c r="E420" s="126" t="s">
        <v>510</v>
      </c>
      <c r="F420" s="126" t="s">
        <v>511</v>
      </c>
    </row>
    <row r="421" spans="1:6" ht="33.75" x14ac:dyDescent="0.15">
      <c r="A421" s="122">
        <v>239</v>
      </c>
      <c r="B421" s="123" t="s">
        <v>75</v>
      </c>
      <c r="C421" s="123" t="s">
        <v>512</v>
      </c>
      <c r="D421" s="123" t="s">
        <v>486</v>
      </c>
      <c r="E421" s="123" t="s">
        <v>513</v>
      </c>
      <c r="F421" s="123" t="s">
        <v>513</v>
      </c>
    </row>
    <row r="422" spans="1:6" ht="33.75" x14ac:dyDescent="0.15">
      <c r="A422" s="125">
        <v>243</v>
      </c>
      <c r="B422" s="126" t="s">
        <v>514</v>
      </c>
      <c r="C422" s="126" t="s">
        <v>512</v>
      </c>
      <c r="D422" s="126" t="s">
        <v>486</v>
      </c>
      <c r="E422" s="126" t="s">
        <v>515</v>
      </c>
      <c r="F422" s="126" t="s">
        <v>515</v>
      </c>
    </row>
    <row r="423" spans="1:6" ht="101.25" x14ac:dyDescent="0.15">
      <c r="A423" s="122">
        <v>245</v>
      </c>
      <c r="B423" s="123" t="s">
        <v>78</v>
      </c>
      <c r="C423" s="123" t="s">
        <v>492</v>
      </c>
      <c r="D423" s="123" t="s">
        <v>495</v>
      </c>
      <c r="E423" s="126" t="s">
        <v>516</v>
      </c>
      <c r="F423" s="126" t="s">
        <v>517</v>
      </c>
    </row>
    <row r="424" spans="1:6" ht="101.25" x14ac:dyDescent="0.15">
      <c r="A424" s="125">
        <v>247</v>
      </c>
      <c r="B424" s="126" t="s">
        <v>83</v>
      </c>
      <c r="C424" s="126" t="s">
        <v>492</v>
      </c>
      <c r="D424" s="126" t="s">
        <v>495</v>
      </c>
      <c r="E424" s="126" t="s">
        <v>518</v>
      </c>
      <c r="F424" s="126" t="s">
        <v>519</v>
      </c>
    </row>
    <row r="425" spans="1:6" ht="33.75" x14ac:dyDescent="0.15">
      <c r="A425" s="122">
        <v>262</v>
      </c>
      <c r="B425" s="123" t="s">
        <v>88</v>
      </c>
      <c r="C425" s="123" t="s">
        <v>520</v>
      </c>
      <c r="D425" s="123" t="s">
        <v>486</v>
      </c>
      <c r="E425" s="123" t="s">
        <v>521</v>
      </c>
      <c r="F425" s="123" t="s">
        <v>521</v>
      </c>
    </row>
    <row r="426" spans="1:6" ht="78.75" x14ac:dyDescent="0.15">
      <c r="A426" s="125">
        <v>265</v>
      </c>
      <c r="B426" s="126" t="s">
        <v>522</v>
      </c>
      <c r="C426" s="126" t="s">
        <v>523</v>
      </c>
      <c r="D426" s="126" t="s">
        <v>495</v>
      </c>
      <c r="E426" s="126" t="s">
        <v>524</v>
      </c>
      <c r="F426" s="126" t="s">
        <v>525</v>
      </c>
    </row>
    <row r="427" spans="1:6" ht="22.5" x14ac:dyDescent="0.15">
      <c r="A427" s="122">
        <v>270</v>
      </c>
      <c r="B427" s="123" t="s">
        <v>95</v>
      </c>
      <c r="C427" s="123" t="s">
        <v>498</v>
      </c>
      <c r="D427" s="123" t="s">
        <v>499</v>
      </c>
      <c r="E427" s="123" t="s">
        <v>505</v>
      </c>
      <c r="F427" s="123" t="s">
        <v>505</v>
      </c>
    </row>
    <row r="428" spans="1:6" ht="101.25" x14ac:dyDescent="0.15">
      <c r="A428" s="125">
        <v>271</v>
      </c>
      <c r="B428" s="126" t="s">
        <v>97</v>
      </c>
      <c r="C428" s="126" t="s">
        <v>526</v>
      </c>
      <c r="D428" s="126" t="s">
        <v>495</v>
      </c>
      <c r="E428" s="126" t="s">
        <v>527</v>
      </c>
      <c r="F428" s="126" t="s">
        <v>528</v>
      </c>
    </row>
    <row r="429" spans="1:6" ht="33.75" x14ac:dyDescent="0.15">
      <c r="A429" s="122">
        <v>278</v>
      </c>
      <c r="B429" s="123" t="s">
        <v>529</v>
      </c>
      <c r="C429" s="123" t="s">
        <v>530</v>
      </c>
      <c r="D429" s="123" t="s">
        <v>486</v>
      </c>
      <c r="E429" s="123" t="s">
        <v>531</v>
      </c>
      <c r="F429" s="123" t="s">
        <v>531</v>
      </c>
    </row>
    <row r="430" spans="1:6" ht="33.75" x14ac:dyDescent="0.15">
      <c r="A430" s="125">
        <v>280</v>
      </c>
      <c r="B430" s="126" t="s">
        <v>532</v>
      </c>
      <c r="C430" s="126" t="s">
        <v>492</v>
      </c>
      <c r="D430" s="126" t="s">
        <v>533</v>
      </c>
      <c r="E430" s="126" t="s">
        <v>534</v>
      </c>
      <c r="F430" s="126" t="s">
        <v>535</v>
      </c>
    </row>
    <row r="431" spans="1:6" ht="90" x14ac:dyDescent="0.15">
      <c r="A431" s="122">
        <v>282</v>
      </c>
      <c r="B431" s="123" t="s">
        <v>102</v>
      </c>
      <c r="C431" s="123" t="s">
        <v>526</v>
      </c>
      <c r="D431" s="123" t="s">
        <v>495</v>
      </c>
      <c r="E431" s="126" t="s">
        <v>536</v>
      </c>
      <c r="F431" s="126" t="s">
        <v>537</v>
      </c>
    </row>
    <row r="432" spans="1:6" ht="78.75" x14ac:dyDescent="0.15">
      <c r="A432" s="125">
        <v>283</v>
      </c>
      <c r="B432" s="126" t="s">
        <v>108</v>
      </c>
      <c r="C432" s="126" t="s">
        <v>485</v>
      </c>
      <c r="D432" s="126" t="s">
        <v>499</v>
      </c>
      <c r="E432" s="126" t="s">
        <v>538</v>
      </c>
      <c r="F432" s="126" t="s">
        <v>539</v>
      </c>
    </row>
    <row r="433" spans="1:6" ht="22.5" x14ac:dyDescent="0.15">
      <c r="A433" s="122">
        <v>290</v>
      </c>
      <c r="B433" s="123" t="s">
        <v>540</v>
      </c>
      <c r="C433" s="123" t="s">
        <v>526</v>
      </c>
      <c r="D433" s="123" t="s">
        <v>541</v>
      </c>
      <c r="E433" s="123"/>
      <c r="F433" s="123" t="s">
        <v>542</v>
      </c>
    </row>
    <row r="434" spans="1:6" ht="101.25" x14ac:dyDescent="0.15">
      <c r="A434" s="125">
        <v>294</v>
      </c>
      <c r="B434" s="126" t="s">
        <v>112</v>
      </c>
      <c r="C434" s="126" t="s">
        <v>492</v>
      </c>
      <c r="D434" s="126" t="s">
        <v>495</v>
      </c>
      <c r="E434" s="127" t="s">
        <v>543</v>
      </c>
      <c r="F434" s="127" t="s">
        <v>544</v>
      </c>
    </row>
    <row r="435" spans="1:6" ht="45" x14ac:dyDescent="0.15">
      <c r="A435" s="122">
        <v>295</v>
      </c>
      <c r="B435" s="123" t="s">
        <v>545</v>
      </c>
      <c r="C435" s="123" t="s">
        <v>526</v>
      </c>
      <c r="D435" s="123" t="s">
        <v>546</v>
      </c>
      <c r="E435" s="123" t="s">
        <v>547</v>
      </c>
      <c r="F435" s="123" t="s">
        <v>547</v>
      </c>
    </row>
    <row r="436" spans="1:6" ht="22.5" x14ac:dyDescent="0.15">
      <c r="A436" s="125">
        <v>299</v>
      </c>
      <c r="B436" s="126" t="s">
        <v>548</v>
      </c>
      <c r="C436" s="126" t="s">
        <v>526</v>
      </c>
      <c r="D436" s="126" t="s">
        <v>541</v>
      </c>
      <c r="E436" s="126"/>
      <c r="F436" s="126" t="s">
        <v>542</v>
      </c>
    </row>
    <row r="437" spans="1:6" ht="45" x14ac:dyDescent="0.15">
      <c r="A437" s="122">
        <v>300</v>
      </c>
      <c r="B437" s="123" t="s">
        <v>117</v>
      </c>
      <c r="C437" s="123" t="s">
        <v>523</v>
      </c>
      <c r="D437" s="123" t="s">
        <v>499</v>
      </c>
      <c r="E437" s="123" t="s">
        <v>549</v>
      </c>
      <c r="F437" s="123" t="s">
        <v>550</v>
      </c>
    </row>
    <row r="438" spans="1:6" ht="45" x14ac:dyDescent="0.15">
      <c r="A438" s="125">
        <v>304</v>
      </c>
      <c r="B438" s="126" t="s">
        <v>551</v>
      </c>
      <c r="C438" s="126" t="s">
        <v>520</v>
      </c>
      <c r="D438" s="126" t="s">
        <v>552</v>
      </c>
      <c r="E438" s="126" t="s">
        <v>553</v>
      </c>
      <c r="F438" s="126" t="s">
        <v>554</v>
      </c>
    </row>
    <row r="439" spans="1:6" ht="33.75" x14ac:dyDescent="0.15">
      <c r="A439" s="125" t="s">
        <v>555</v>
      </c>
      <c r="B439" s="126" t="s">
        <v>556</v>
      </c>
      <c r="C439" s="126" t="s">
        <v>492</v>
      </c>
      <c r="D439" s="126" t="s">
        <v>557</v>
      </c>
      <c r="E439" s="126" t="s">
        <v>558</v>
      </c>
      <c r="F439" s="126" t="s">
        <v>559</v>
      </c>
    </row>
    <row r="440" spans="1:6" ht="56.25" x14ac:dyDescent="0.15">
      <c r="A440" s="122">
        <v>311</v>
      </c>
      <c r="B440" s="123" t="s">
        <v>560</v>
      </c>
      <c r="C440" s="123" t="s">
        <v>520</v>
      </c>
      <c r="D440" s="123" t="s">
        <v>561</v>
      </c>
      <c r="E440" s="123" t="s">
        <v>562</v>
      </c>
      <c r="F440" s="123" t="s">
        <v>563</v>
      </c>
    </row>
    <row r="441" spans="1:6" ht="22.5" x14ac:dyDescent="0.15">
      <c r="A441" s="125">
        <v>312</v>
      </c>
      <c r="B441" s="126" t="s">
        <v>564</v>
      </c>
      <c r="C441" s="126" t="s">
        <v>565</v>
      </c>
      <c r="D441" s="126" t="s">
        <v>486</v>
      </c>
      <c r="E441" s="126" t="s">
        <v>566</v>
      </c>
      <c r="F441" s="126" t="s">
        <v>566</v>
      </c>
    </row>
    <row r="442" spans="1:6" ht="123.75" x14ac:dyDescent="0.15">
      <c r="A442" s="122">
        <v>313</v>
      </c>
      <c r="B442" s="123" t="s">
        <v>567</v>
      </c>
      <c r="C442" s="123" t="s">
        <v>568</v>
      </c>
      <c r="D442" s="123" t="s">
        <v>569</v>
      </c>
      <c r="E442" s="126" t="s">
        <v>570</v>
      </c>
      <c r="F442" s="123" t="s">
        <v>571</v>
      </c>
    </row>
    <row r="443" spans="1:6" ht="33.75" x14ac:dyDescent="0.15">
      <c r="A443" s="125">
        <v>315</v>
      </c>
      <c r="B443" s="126" t="s">
        <v>572</v>
      </c>
      <c r="C443" s="126" t="s">
        <v>573</v>
      </c>
      <c r="D443" s="126" t="s">
        <v>574</v>
      </c>
      <c r="E443" s="126"/>
      <c r="F443" s="126" t="s">
        <v>542</v>
      </c>
    </row>
    <row r="444" spans="1:6" ht="22.5" x14ac:dyDescent="0.15">
      <c r="A444" s="122">
        <v>316</v>
      </c>
      <c r="B444" s="123" t="s">
        <v>572</v>
      </c>
      <c r="C444" s="123" t="s">
        <v>526</v>
      </c>
      <c r="D444" s="123" t="s">
        <v>541</v>
      </c>
      <c r="E444" s="123"/>
      <c r="F444" s="123" t="s">
        <v>542</v>
      </c>
    </row>
    <row r="445" spans="1:6" ht="22.5" x14ac:dyDescent="0.15">
      <c r="A445" s="125">
        <v>319</v>
      </c>
      <c r="B445" s="126" t="s">
        <v>122</v>
      </c>
      <c r="C445" s="126" t="s">
        <v>498</v>
      </c>
      <c r="D445" s="126" t="s">
        <v>499</v>
      </c>
      <c r="E445" s="126" t="s">
        <v>505</v>
      </c>
      <c r="F445" s="126" t="s">
        <v>505</v>
      </c>
    </row>
    <row r="446" spans="1:6" ht="112.5" x14ac:dyDescent="0.15">
      <c r="A446" s="122">
        <v>322</v>
      </c>
      <c r="B446" s="123" t="s">
        <v>124</v>
      </c>
      <c r="C446" s="123" t="s">
        <v>526</v>
      </c>
      <c r="D446" s="123" t="s">
        <v>495</v>
      </c>
      <c r="E446" s="126" t="s">
        <v>575</v>
      </c>
      <c r="F446" s="126" t="s">
        <v>517</v>
      </c>
    </row>
    <row r="447" spans="1:6" ht="67.5" x14ac:dyDescent="0.15">
      <c r="A447" s="125">
        <v>323</v>
      </c>
      <c r="B447" s="126" t="s">
        <v>576</v>
      </c>
      <c r="C447" s="126" t="s">
        <v>565</v>
      </c>
      <c r="D447" s="126" t="s">
        <v>577</v>
      </c>
      <c r="E447" s="126" t="s">
        <v>578</v>
      </c>
      <c r="F447" s="126" t="s">
        <v>579</v>
      </c>
    </row>
    <row r="448" spans="1:6" ht="22.5" x14ac:dyDescent="0.15">
      <c r="A448" s="122">
        <v>330</v>
      </c>
      <c r="B448" s="123" t="s">
        <v>133</v>
      </c>
      <c r="C448" s="123" t="s">
        <v>523</v>
      </c>
      <c r="D448" s="123" t="s">
        <v>580</v>
      </c>
      <c r="E448" s="123" t="s">
        <v>581</v>
      </c>
      <c r="F448" s="123" t="s">
        <v>581</v>
      </c>
    </row>
    <row r="449" spans="1:6" ht="33.75" x14ac:dyDescent="0.15">
      <c r="A449" s="125">
        <v>331</v>
      </c>
      <c r="B449" s="126" t="s">
        <v>582</v>
      </c>
      <c r="C449" s="126" t="s">
        <v>573</v>
      </c>
      <c r="D449" s="126" t="s">
        <v>583</v>
      </c>
      <c r="E449" s="126" t="s">
        <v>584</v>
      </c>
      <c r="F449" s="126" t="s">
        <v>585</v>
      </c>
    </row>
    <row r="450" spans="1:6" ht="45" x14ac:dyDescent="0.15">
      <c r="A450" s="125">
        <v>332</v>
      </c>
      <c r="B450" s="126" t="s">
        <v>582</v>
      </c>
      <c r="C450" s="126" t="s">
        <v>586</v>
      </c>
      <c r="D450" s="126" t="s">
        <v>587</v>
      </c>
      <c r="E450" s="126" t="s">
        <v>588</v>
      </c>
      <c r="F450" s="126" t="s">
        <v>589</v>
      </c>
    </row>
    <row r="451" spans="1:6" ht="33.75" x14ac:dyDescent="0.15">
      <c r="A451" s="122" t="s">
        <v>590</v>
      </c>
      <c r="B451" s="123" t="s">
        <v>591</v>
      </c>
      <c r="C451" s="123" t="s">
        <v>492</v>
      </c>
      <c r="D451" s="123" t="s">
        <v>557</v>
      </c>
      <c r="E451" s="123" t="s">
        <v>558</v>
      </c>
      <c r="F451" s="123" t="s">
        <v>559</v>
      </c>
    </row>
    <row r="452" spans="1:6" ht="22.5" x14ac:dyDescent="0.15">
      <c r="A452" s="125" t="s">
        <v>592</v>
      </c>
      <c r="B452" s="126" t="s">
        <v>137</v>
      </c>
      <c r="C452" s="126" t="s">
        <v>593</v>
      </c>
      <c r="D452" s="126" t="s">
        <v>499</v>
      </c>
      <c r="E452" s="126" t="s">
        <v>594</v>
      </c>
      <c r="F452" s="126" t="s">
        <v>594</v>
      </c>
    </row>
    <row r="453" spans="1:6" ht="22.5" x14ac:dyDescent="0.15">
      <c r="A453" s="122">
        <v>338</v>
      </c>
      <c r="B453" s="123" t="s">
        <v>595</v>
      </c>
      <c r="C453" s="123" t="s">
        <v>520</v>
      </c>
      <c r="D453" s="123" t="s">
        <v>486</v>
      </c>
      <c r="E453" s="126" t="s">
        <v>596</v>
      </c>
      <c r="F453" s="126" t="s">
        <v>596</v>
      </c>
    </row>
    <row r="454" spans="1:6" ht="67.5" x14ac:dyDescent="0.15">
      <c r="A454" s="125">
        <v>341</v>
      </c>
      <c r="B454" s="126" t="s">
        <v>148</v>
      </c>
      <c r="C454" s="126" t="s">
        <v>498</v>
      </c>
      <c r="D454" s="126" t="s">
        <v>486</v>
      </c>
      <c r="E454" s="126" t="s">
        <v>597</v>
      </c>
      <c r="F454" s="126" t="s">
        <v>597</v>
      </c>
    </row>
    <row r="455" spans="1:6" ht="45" x14ac:dyDescent="0.15">
      <c r="A455" s="122">
        <v>342</v>
      </c>
      <c r="B455" s="123" t="s">
        <v>598</v>
      </c>
      <c r="C455" s="123" t="s">
        <v>526</v>
      </c>
      <c r="D455" s="123" t="s">
        <v>599</v>
      </c>
      <c r="E455" s="126" t="s">
        <v>547</v>
      </c>
      <c r="F455" s="123" t="s">
        <v>547</v>
      </c>
    </row>
    <row r="456" spans="1:6" ht="56.25" x14ac:dyDescent="0.15">
      <c r="A456" s="125">
        <v>346</v>
      </c>
      <c r="B456" s="126" t="s">
        <v>600</v>
      </c>
      <c r="C456" s="126" t="s">
        <v>520</v>
      </c>
      <c r="D456" s="126" t="s">
        <v>561</v>
      </c>
      <c r="E456" s="126" t="s">
        <v>601</v>
      </c>
      <c r="F456" s="126" t="s">
        <v>563</v>
      </c>
    </row>
    <row r="457" spans="1:6" ht="56.25" x14ac:dyDescent="0.15">
      <c r="A457" s="122" t="s">
        <v>602</v>
      </c>
      <c r="B457" s="123" t="s">
        <v>152</v>
      </c>
      <c r="C457" s="123" t="s">
        <v>526</v>
      </c>
      <c r="D457" s="126" t="s">
        <v>495</v>
      </c>
      <c r="E457" s="126" t="s">
        <v>603</v>
      </c>
      <c r="F457" s="126" t="s">
        <v>603</v>
      </c>
    </row>
    <row r="458" spans="1:6" ht="56.25" x14ac:dyDescent="0.15">
      <c r="A458" s="125">
        <v>354</v>
      </c>
      <c r="B458" s="126" t="s">
        <v>604</v>
      </c>
      <c r="C458" s="126" t="s">
        <v>573</v>
      </c>
      <c r="D458" s="126" t="s">
        <v>605</v>
      </c>
      <c r="E458" s="126" t="s">
        <v>606</v>
      </c>
      <c r="F458" s="126" t="s">
        <v>606</v>
      </c>
    </row>
    <row r="459" spans="1:6" ht="22.5" x14ac:dyDescent="0.15">
      <c r="A459" s="122">
        <v>361</v>
      </c>
      <c r="B459" s="123" t="s">
        <v>607</v>
      </c>
      <c r="C459" s="123" t="s">
        <v>565</v>
      </c>
      <c r="D459" s="123" t="s">
        <v>486</v>
      </c>
      <c r="E459" s="123" t="s">
        <v>566</v>
      </c>
      <c r="F459" s="123" t="s">
        <v>566</v>
      </c>
    </row>
    <row r="460" spans="1:6" ht="33.75" x14ac:dyDescent="0.15">
      <c r="A460" s="125">
        <v>362</v>
      </c>
      <c r="B460" s="126" t="s">
        <v>608</v>
      </c>
      <c r="C460" s="126" t="s">
        <v>492</v>
      </c>
      <c r="D460" s="126" t="s">
        <v>486</v>
      </c>
      <c r="E460" s="126" t="s">
        <v>531</v>
      </c>
      <c r="F460" s="126" t="s">
        <v>531</v>
      </c>
    </row>
    <row r="461" spans="1:6" ht="45" x14ac:dyDescent="0.15">
      <c r="A461" s="122">
        <v>363</v>
      </c>
      <c r="B461" s="123" t="s">
        <v>189</v>
      </c>
      <c r="C461" s="123" t="s">
        <v>526</v>
      </c>
      <c r="D461" s="123" t="s">
        <v>609</v>
      </c>
      <c r="E461" s="126" t="s">
        <v>610</v>
      </c>
      <c r="F461" s="126" t="s">
        <v>610</v>
      </c>
    </row>
    <row r="462" spans="1:6" ht="90" x14ac:dyDescent="0.15">
      <c r="A462" s="125" t="s">
        <v>611</v>
      </c>
      <c r="B462" s="126" t="s">
        <v>160</v>
      </c>
      <c r="C462" s="126" t="s">
        <v>526</v>
      </c>
      <c r="D462" s="126" t="s">
        <v>495</v>
      </c>
      <c r="E462" s="126" t="s">
        <v>612</v>
      </c>
      <c r="F462" s="126" t="s">
        <v>517</v>
      </c>
    </row>
    <row r="463" spans="1:6" ht="22.5" x14ac:dyDescent="0.15">
      <c r="A463" s="122">
        <v>365</v>
      </c>
      <c r="B463" s="123" t="s">
        <v>613</v>
      </c>
      <c r="C463" s="123" t="s">
        <v>565</v>
      </c>
      <c r="D463" s="123" t="s">
        <v>614</v>
      </c>
      <c r="E463" s="126" t="s">
        <v>615</v>
      </c>
      <c r="F463" s="126" t="s">
        <v>615</v>
      </c>
    </row>
    <row r="464" spans="1:6" ht="22.5" x14ac:dyDescent="0.15">
      <c r="A464" s="125">
        <v>367</v>
      </c>
      <c r="B464" s="126" t="s">
        <v>193</v>
      </c>
      <c r="C464" s="126" t="s">
        <v>498</v>
      </c>
      <c r="D464" s="126" t="s">
        <v>499</v>
      </c>
      <c r="E464" s="126" t="s">
        <v>505</v>
      </c>
      <c r="F464" s="126" t="s">
        <v>505</v>
      </c>
    </row>
    <row r="465" spans="1:6" ht="56.25" x14ac:dyDescent="0.15">
      <c r="A465" s="122">
        <v>368</v>
      </c>
      <c r="B465" s="123" t="s">
        <v>616</v>
      </c>
      <c r="C465" s="123" t="s">
        <v>520</v>
      </c>
      <c r="D465" s="123" t="s">
        <v>617</v>
      </c>
      <c r="E465" s="126" t="s">
        <v>618</v>
      </c>
      <c r="F465" s="126" t="s">
        <v>619</v>
      </c>
    </row>
    <row r="466" spans="1:6" ht="45" x14ac:dyDescent="0.15">
      <c r="A466" s="125">
        <v>369</v>
      </c>
      <c r="B466" s="126" t="s">
        <v>620</v>
      </c>
      <c r="C466" s="126" t="s">
        <v>565</v>
      </c>
      <c r="D466" s="126" t="s">
        <v>546</v>
      </c>
      <c r="E466" s="126" t="s">
        <v>547</v>
      </c>
      <c r="F466" s="126" t="s">
        <v>547</v>
      </c>
    </row>
    <row r="467" spans="1:6" ht="56.25" x14ac:dyDescent="0.15">
      <c r="A467" s="125">
        <v>373</v>
      </c>
      <c r="B467" s="126" t="s">
        <v>621</v>
      </c>
      <c r="C467" s="126" t="s">
        <v>523</v>
      </c>
      <c r="D467" s="126" t="s">
        <v>622</v>
      </c>
      <c r="E467" s="126" t="s">
        <v>623</v>
      </c>
      <c r="F467" s="126" t="s">
        <v>624</v>
      </c>
    </row>
    <row r="468" spans="1:6" ht="22.5" x14ac:dyDescent="0.15">
      <c r="A468" s="125">
        <v>379</v>
      </c>
      <c r="B468" s="126" t="s">
        <v>625</v>
      </c>
      <c r="C468" s="126" t="s">
        <v>526</v>
      </c>
      <c r="D468" s="126" t="s">
        <v>626</v>
      </c>
      <c r="E468" s="126"/>
      <c r="F468" s="126" t="s">
        <v>627</v>
      </c>
    </row>
    <row r="469" spans="1:6" ht="67.5" x14ac:dyDescent="0.15">
      <c r="A469" s="125" t="s">
        <v>628</v>
      </c>
      <c r="B469" s="126" t="s">
        <v>141</v>
      </c>
      <c r="C469" s="126" t="s">
        <v>593</v>
      </c>
      <c r="D469" s="126" t="s">
        <v>495</v>
      </c>
      <c r="E469" s="126" t="s">
        <v>629</v>
      </c>
      <c r="F469" s="126" t="s">
        <v>629</v>
      </c>
    </row>
    <row r="470" spans="1:6" ht="101.25" x14ac:dyDescent="0.15">
      <c r="A470" s="125" t="s">
        <v>630</v>
      </c>
      <c r="B470" s="126" t="s">
        <v>169</v>
      </c>
      <c r="C470" s="126" t="s">
        <v>526</v>
      </c>
      <c r="D470" s="126" t="s">
        <v>499</v>
      </c>
      <c r="E470" s="126" t="s">
        <v>631</v>
      </c>
      <c r="F470" s="126" t="s">
        <v>603</v>
      </c>
    </row>
    <row r="471" spans="1:6" ht="78.75" x14ac:dyDescent="0.15">
      <c r="A471" s="125">
        <v>383</v>
      </c>
      <c r="B471" s="126" t="s">
        <v>632</v>
      </c>
      <c r="C471" s="126" t="s">
        <v>586</v>
      </c>
      <c r="D471" s="126" t="s">
        <v>495</v>
      </c>
      <c r="E471" s="126" t="s">
        <v>633</v>
      </c>
      <c r="F471" s="126" t="s">
        <v>634</v>
      </c>
    </row>
    <row r="472" spans="1:6" ht="101.25" x14ac:dyDescent="0.15">
      <c r="A472" s="125">
        <v>392</v>
      </c>
      <c r="B472" s="126" t="s">
        <v>200</v>
      </c>
      <c r="C472" s="126" t="s">
        <v>485</v>
      </c>
      <c r="D472" s="126" t="s">
        <v>495</v>
      </c>
      <c r="E472" s="126" t="s">
        <v>635</v>
      </c>
      <c r="F472" s="126" t="s">
        <v>636</v>
      </c>
    </row>
    <row r="473" spans="1:6" ht="45" x14ac:dyDescent="0.15">
      <c r="A473" s="125">
        <v>393</v>
      </c>
      <c r="B473" s="126" t="s">
        <v>637</v>
      </c>
      <c r="C473" s="126" t="s">
        <v>526</v>
      </c>
      <c r="D473" s="126" t="s">
        <v>599</v>
      </c>
      <c r="E473" s="126" t="s">
        <v>547</v>
      </c>
      <c r="F473" s="126" t="s">
        <v>547</v>
      </c>
    </row>
    <row r="474" spans="1:6" ht="22.5" x14ac:dyDescent="0.15">
      <c r="A474" s="125">
        <v>396</v>
      </c>
      <c r="B474" s="126" t="s">
        <v>638</v>
      </c>
      <c r="C474" s="126" t="s">
        <v>565</v>
      </c>
      <c r="D474" s="126" t="s">
        <v>639</v>
      </c>
      <c r="E474" s="126" t="s">
        <v>640</v>
      </c>
      <c r="F474" s="126" t="s">
        <v>640</v>
      </c>
    </row>
    <row r="475" spans="1:6" ht="112.5" x14ac:dyDescent="0.15">
      <c r="A475" s="125" t="s">
        <v>641</v>
      </c>
      <c r="B475" s="126" t="s">
        <v>179</v>
      </c>
      <c r="C475" s="126" t="s">
        <v>526</v>
      </c>
      <c r="D475" s="126" t="s">
        <v>499</v>
      </c>
      <c r="E475" s="126" t="s">
        <v>642</v>
      </c>
      <c r="F475" s="126" t="s">
        <v>603</v>
      </c>
    </row>
    <row r="476" spans="1:6" ht="67.5" x14ac:dyDescent="0.15">
      <c r="A476" s="125">
        <v>405</v>
      </c>
      <c r="B476" s="128">
        <v>38393</v>
      </c>
      <c r="C476" s="126" t="s">
        <v>526</v>
      </c>
      <c r="D476" s="126" t="s">
        <v>486</v>
      </c>
      <c r="E476" s="126" t="s">
        <v>643</v>
      </c>
      <c r="F476" s="126" t="s">
        <v>643</v>
      </c>
    </row>
    <row r="477" spans="1:6" ht="45" x14ac:dyDescent="0.15">
      <c r="A477" s="122">
        <v>410</v>
      </c>
      <c r="B477" s="129">
        <v>38454</v>
      </c>
      <c r="C477" s="130" t="s">
        <v>526</v>
      </c>
      <c r="D477" s="130" t="s">
        <v>599</v>
      </c>
      <c r="E477" s="130" t="s">
        <v>547</v>
      </c>
      <c r="F477" s="130" t="s">
        <v>547</v>
      </c>
    </row>
    <row r="478" spans="1:6" ht="45" x14ac:dyDescent="0.15">
      <c r="A478" s="125">
        <v>412</v>
      </c>
      <c r="B478" s="128">
        <v>38470</v>
      </c>
      <c r="C478" s="126" t="s">
        <v>520</v>
      </c>
      <c r="D478" s="126" t="s">
        <v>644</v>
      </c>
      <c r="E478" s="126" t="s">
        <v>645</v>
      </c>
      <c r="F478" s="126" t="s">
        <v>645</v>
      </c>
    </row>
    <row r="479" spans="1:6" ht="22.5" x14ac:dyDescent="0.15">
      <c r="A479" s="125">
        <v>414</v>
      </c>
      <c r="B479" s="128">
        <v>38498</v>
      </c>
      <c r="C479" s="126" t="s">
        <v>565</v>
      </c>
      <c r="D479" s="126" t="s">
        <v>646</v>
      </c>
      <c r="E479" s="126" t="s">
        <v>647</v>
      </c>
      <c r="F479" s="126" t="s">
        <v>647</v>
      </c>
    </row>
    <row r="480" spans="1:6" ht="22.5" x14ac:dyDescent="0.15">
      <c r="A480" s="125">
        <v>420</v>
      </c>
      <c r="B480" s="128">
        <v>38526</v>
      </c>
      <c r="C480" s="126" t="s">
        <v>498</v>
      </c>
      <c r="D480" s="126" t="s">
        <v>486</v>
      </c>
      <c r="E480" s="126" t="s">
        <v>505</v>
      </c>
      <c r="F480" s="126" t="s">
        <v>505</v>
      </c>
    </row>
    <row r="481" spans="1:6" ht="33.75" x14ac:dyDescent="0.15">
      <c r="A481" s="125">
        <v>424</v>
      </c>
      <c r="B481" s="128">
        <v>38553</v>
      </c>
      <c r="C481" s="128" t="s">
        <v>492</v>
      </c>
      <c r="D481" s="123" t="s">
        <v>557</v>
      </c>
      <c r="E481" s="123" t="s">
        <v>558</v>
      </c>
      <c r="F481" s="123" t="s">
        <v>559</v>
      </c>
    </row>
    <row r="482" spans="1:6" ht="22.5" x14ac:dyDescent="0.15">
      <c r="A482" s="125" t="s">
        <v>648</v>
      </c>
      <c r="B482" s="128">
        <v>38559</v>
      </c>
      <c r="C482" s="126" t="s">
        <v>593</v>
      </c>
      <c r="D482" s="126" t="s">
        <v>499</v>
      </c>
      <c r="E482" s="126" t="s">
        <v>649</v>
      </c>
      <c r="F482" s="126" t="s">
        <v>649</v>
      </c>
    </row>
    <row r="483" spans="1:6" ht="33.75" x14ac:dyDescent="0.15">
      <c r="A483" s="125">
        <v>430</v>
      </c>
      <c r="B483" s="128">
        <v>38576</v>
      </c>
      <c r="C483" s="128" t="s">
        <v>492</v>
      </c>
      <c r="D483" s="126" t="s">
        <v>650</v>
      </c>
      <c r="E483" s="126" t="s">
        <v>651</v>
      </c>
      <c r="F483" s="126" t="s">
        <v>559</v>
      </c>
    </row>
    <row r="484" spans="1:6" ht="67.5" x14ac:dyDescent="0.15">
      <c r="A484" s="125">
        <v>436</v>
      </c>
      <c r="B484" s="128">
        <v>38638</v>
      </c>
      <c r="C484" s="126" t="s">
        <v>565</v>
      </c>
      <c r="D484" s="126" t="s">
        <v>577</v>
      </c>
      <c r="E484" s="126" t="s">
        <v>578</v>
      </c>
      <c r="F484" s="126" t="s">
        <v>579</v>
      </c>
    </row>
    <row r="485" spans="1:6" ht="90" x14ac:dyDescent="0.15">
      <c r="A485" s="125" t="s">
        <v>652</v>
      </c>
      <c r="B485" s="128">
        <v>38649</v>
      </c>
      <c r="C485" s="126" t="s">
        <v>526</v>
      </c>
      <c r="D485" s="126" t="s">
        <v>499</v>
      </c>
      <c r="E485" s="126" t="s">
        <v>653</v>
      </c>
      <c r="F485" s="126" t="s">
        <v>603</v>
      </c>
    </row>
    <row r="486" spans="1:6" ht="45" x14ac:dyDescent="0.15">
      <c r="A486" s="125">
        <v>441</v>
      </c>
      <c r="B486" s="128">
        <v>38673</v>
      </c>
      <c r="C486" s="126" t="s">
        <v>565</v>
      </c>
      <c r="D486" s="130" t="s">
        <v>599</v>
      </c>
      <c r="E486" s="130" t="s">
        <v>547</v>
      </c>
      <c r="F486" s="130" t="s">
        <v>547</v>
      </c>
    </row>
    <row r="487" spans="1:6" ht="22.5" x14ac:dyDescent="0.15">
      <c r="A487" s="125">
        <v>442</v>
      </c>
      <c r="B487" s="128">
        <v>38677</v>
      </c>
      <c r="C487" s="126" t="s">
        <v>520</v>
      </c>
      <c r="D487" s="126" t="s">
        <v>654</v>
      </c>
      <c r="E487" s="126" t="s">
        <v>655</v>
      </c>
      <c r="F487" s="126" t="s">
        <v>655</v>
      </c>
    </row>
    <row r="488" spans="1:6" ht="409.5" x14ac:dyDescent="0.15">
      <c r="A488" s="125">
        <v>449</v>
      </c>
      <c r="B488" s="128">
        <v>38716</v>
      </c>
      <c r="C488" s="126" t="s">
        <v>485</v>
      </c>
      <c r="D488" s="126" t="s">
        <v>495</v>
      </c>
      <c r="E488" s="131" t="s">
        <v>656</v>
      </c>
      <c r="F488" s="126" t="s">
        <v>657</v>
      </c>
    </row>
    <row r="489" spans="1:6" ht="56.25" x14ac:dyDescent="0.15">
      <c r="A489" s="125" t="s">
        <v>658</v>
      </c>
      <c r="B489" s="128">
        <v>38734</v>
      </c>
      <c r="C489" s="126" t="s">
        <v>520</v>
      </c>
      <c r="D489" s="126" t="s">
        <v>561</v>
      </c>
      <c r="E489" s="126" t="s">
        <v>601</v>
      </c>
      <c r="F489" s="126" t="s">
        <v>563</v>
      </c>
    </row>
    <row r="490" spans="1:6" ht="22.5" x14ac:dyDescent="0.15">
      <c r="A490" s="125">
        <v>455</v>
      </c>
      <c r="B490" s="128">
        <v>38769</v>
      </c>
      <c r="C490" s="126" t="s">
        <v>659</v>
      </c>
      <c r="D490" s="126" t="s">
        <v>660</v>
      </c>
      <c r="E490" s="126" t="s">
        <v>661</v>
      </c>
      <c r="F490" s="126" t="s">
        <v>661</v>
      </c>
    </row>
    <row r="491" spans="1:6" ht="45" x14ac:dyDescent="0.15">
      <c r="A491" s="125">
        <v>458</v>
      </c>
      <c r="B491" s="128">
        <v>38792</v>
      </c>
      <c r="C491" s="130" t="s">
        <v>662</v>
      </c>
      <c r="D491" s="126" t="s">
        <v>599</v>
      </c>
      <c r="E491" s="130" t="s">
        <v>547</v>
      </c>
      <c r="F491" s="130" t="s">
        <v>547</v>
      </c>
    </row>
    <row r="492" spans="1:6" ht="22.5" x14ac:dyDescent="0.15">
      <c r="A492" s="125">
        <v>460</v>
      </c>
      <c r="B492" s="128">
        <v>38812</v>
      </c>
      <c r="C492" s="126" t="s">
        <v>498</v>
      </c>
      <c r="D492" s="126" t="s">
        <v>499</v>
      </c>
      <c r="E492" s="126" t="s">
        <v>594</v>
      </c>
      <c r="F492" s="126" t="s">
        <v>594</v>
      </c>
    </row>
    <row r="493" spans="1:6" ht="146.25" x14ac:dyDescent="0.15">
      <c r="A493" s="125">
        <v>462</v>
      </c>
      <c r="B493" s="128">
        <v>38818</v>
      </c>
      <c r="C493" s="126" t="s">
        <v>520</v>
      </c>
      <c r="D493" s="126" t="s">
        <v>663</v>
      </c>
      <c r="E493" s="126" t="s">
        <v>664</v>
      </c>
      <c r="F493" s="126" t="s">
        <v>665</v>
      </c>
    </row>
    <row r="494" spans="1:6" ht="22.5" x14ac:dyDescent="0.15">
      <c r="A494" s="125">
        <v>471</v>
      </c>
      <c r="B494" s="128">
        <v>38960</v>
      </c>
      <c r="C494" s="126" t="s">
        <v>520</v>
      </c>
      <c r="D494" s="126" t="s">
        <v>666</v>
      </c>
      <c r="E494" s="126" t="s">
        <v>667</v>
      </c>
      <c r="F494" s="126" t="s">
        <v>667</v>
      </c>
    </row>
    <row r="495" spans="1:6" ht="45" x14ac:dyDescent="0.15">
      <c r="A495" s="125">
        <v>472</v>
      </c>
      <c r="B495" s="128">
        <v>38973</v>
      </c>
      <c r="C495" s="126" t="s">
        <v>593</v>
      </c>
      <c r="D495" s="123" t="s">
        <v>546</v>
      </c>
      <c r="E495" s="123" t="s">
        <v>547</v>
      </c>
      <c r="F495" s="123" t="s">
        <v>547</v>
      </c>
    </row>
    <row r="496" spans="1:6" x14ac:dyDescent="0.15">
      <c r="A496" s="125">
        <v>473</v>
      </c>
      <c r="B496" s="128">
        <v>38986</v>
      </c>
      <c r="C496" s="126" t="s">
        <v>520</v>
      </c>
      <c r="D496" s="126" t="s">
        <v>668</v>
      </c>
      <c r="E496" s="126" t="s">
        <v>669</v>
      </c>
      <c r="F496" s="126" t="s">
        <v>669</v>
      </c>
    </row>
    <row r="497" spans="1:6" ht="45" x14ac:dyDescent="0.15">
      <c r="A497" s="125">
        <v>486</v>
      </c>
      <c r="B497" s="128" t="s">
        <v>283</v>
      </c>
      <c r="C497" s="126" t="s">
        <v>593</v>
      </c>
      <c r="D497" s="126" t="s">
        <v>499</v>
      </c>
      <c r="E497" s="126" t="s">
        <v>670</v>
      </c>
      <c r="F497" s="126" t="s">
        <v>670</v>
      </c>
    </row>
    <row r="498" spans="1:6" ht="90" x14ac:dyDescent="0.15">
      <c r="A498" s="125" t="s">
        <v>671</v>
      </c>
      <c r="B498" s="128" t="s">
        <v>248</v>
      </c>
      <c r="C498" s="126" t="s">
        <v>526</v>
      </c>
      <c r="D498" s="126" t="s">
        <v>499</v>
      </c>
      <c r="E498" s="126" t="s">
        <v>653</v>
      </c>
      <c r="F498" s="126" t="s">
        <v>603</v>
      </c>
    </row>
    <row r="499" spans="1:6" ht="56.25" x14ac:dyDescent="0.15">
      <c r="A499" s="125" t="s">
        <v>672</v>
      </c>
      <c r="B499" s="128" t="s">
        <v>289</v>
      </c>
      <c r="C499" s="126" t="s">
        <v>520</v>
      </c>
      <c r="D499" s="126" t="s">
        <v>617</v>
      </c>
      <c r="E499" s="126" t="s">
        <v>618</v>
      </c>
      <c r="F499" s="126" t="s">
        <v>619</v>
      </c>
    </row>
    <row r="500" spans="1:6" ht="22.5" x14ac:dyDescent="0.15">
      <c r="A500" s="125" t="s">
        <v>673</v>
      </c>
      <c r="B500" s="128" t="s">
        <v>296</v>
      </c>
      <c r="C500" s="126" t="s">
        <v>498</v>
      </c>
      <c r="D500" s="126" t="s">
        <v>499</v>
      </c>
      <c r="E500" s="126" t="s">
        <v>594</v>
      </c>
      <c r="F500" s="126" t="s">
        <v>594</v>
      </c>
    </row>
    <row r="501" spans="1:6" ht="101.25" x14ac:dyDescent="0.15">
      <c r="A501" s="125">
        <v>496</v>
      </c>
      <c r="B501" s="128" t="s">
        <v>325</v>
      </c>
      <c r="C501" s="126" t="s">
        <v>520</v>
      </c>
      <c r="D501" s="126" t="s">
        <v>674</v>
      </c>
      <c r="E501" s="126" t="s">
        <v>675</v>
      </c>
      <c r="F501" s="126" t="s">
        <v>676</v>
      </c>
    </row>
    <row r="502" spans="1:6" ht="56.25" x14ac:dyDescent="0.15">
      <c r="A502" s="125" t="s">
        <v>677</v>
      </c>
      <c r="B502" s="128" t="s">
        <v>678</v>
      </c>
      <c r="C502" s="126" t="s">
        <v>520</v>
      </c>
      <c r="D502" s="126" t="s">
        <v>679</v>
      </c>
      <c r="E502" s="126" t="s">
        <v>562</v>
      </c>
      <c r="F502" s="126" t="s">
        <v>563</v>
      </c>
    </row>
    <row r="503" spans="1:6" ht="56.25" x14ac:dyDescent="0.15">
      <c r="A503" s="125">
        <v>501</v>
      </c>
      <c r="B503" s="128" t="s">
        <v>329</v>
      </c>
      <c r="C503" s="126" t="s">
        <v>485</v>
      </c>
      <c r="D503" s="126" t="s">
        <v>495</v>
      </c>
      <c r="E503" s="126" t="s">
        <v>680</v>
      </c>
      <c r="F503" s="126" t="s">
        <v>657</v>
      </c>
    </row>
    <row r="504" spans="1:6" ht="56.25" x14ac:dyDescent="0.15">
      <c r="A504" s="125" t="s">
        <v>681</v>
      </c>
      <c r="B504" s="128" t="s">
        <v>678</v>
      </c>
      <c r="C504" s="126" t="s">
        <v>520</v>
      </c>
      <c r="D504" s="126" t="s">
        <v>617</v>
      </c>
      <c r="E504" s="126" t="s">
        <v>618</v>
      </c>
      <c r="F504" s="126" t="s">
        <v>619</v>
      </c>
    </row>
    <row r="505" spans="1:6" ht="22.5" x14ac:dyDescent="0.15">
      <c r="A505" s="125">
        <v>510</v>
      </c>
      <c r="B505" s="128" t="s">
        <v>333</v>
      </c>
      <c r="C505" s="126" t="s">
        <v>498</v>
      </c>
      <c r="D505" s="126" t="s">
        <v>499</v>
      </c>
      <c r="E505" s="126" t="s">
        <v>505</v>
      </c>
      <c r="F505" s="126" t="s">
        <v>505</v>
      </c>
    </row>
    <row r="506" spans="1:6" ht="67.5" x14ac:dyDescent="0.15">
      <c r="A506" s="125">
        <v>511</v>
      </c>
      <c r="B506" s="128" t="s">
        <v>339</v>
      </c>
      <c r="C506" s="126" t="s">
        <v>565</v>
      </c>
      <c r="D506" s="126" t="s">
        <v>577</v>
      </c>
      <c r="E506" s="126" t="s">
        <v>578</v>
      </c>
      <c r="F506" s="126" t="s">
        <v>579</v>
      </c>
    </row>
    <row r="507" spans="1:6" ht="22.5" x14ac:dyDescent="0.15">
      <c r="A507" s="125">
        <v>514</v>
      </c>
      <c r="B507" s="128" t="s">
        <v>341</v>
      </c>
      <c r="C507" s="126" t="s">
        <v>565</v>
      </c>
      <c r="D507" s="126" t="s">
        <v>682</v>
      </c>
      <c r="E507" s="126"/>
      <c r="F507" s="126" t="s">
        <v>258</v>
      </c>
    </row>
    <row r="508" spans="1:6" ht="22.5" x14ac:dyDescent="0.15">
      <c r="A508" s="125" t="s">
        <v>683</v>
      </c>
      <c r="B508" s="128" t="s">
        <v>305</v>
      </c>
      <c r="C508" s="126" t="s">
        <v>498</v>
      </c>
      <c r="D508" s="126" t="s">
        <v>499</v>
      </c>
      <c r="E508" s="126" t="s">
        <v>649</v>
      </c>
      <c r="F508" s="126" t="s">
        <v>649</v>
      </c>
    </row>
    <row r="509" spans="1:6" ht="22.5" x14ac:dyDescent="0.15">
      <c r="A509" s="125">
        <v>519</v>
      </c>
      <c r="B509" s="128" t="s">
        <v>346</v>
      </c>
      <c r="C509" s="126" t="s">
        <v>520</v>
      </c>
      <c r="D509" s="126" t="s">
        <v>646</v>
      </c>
      <c r="E509" s="126" t="s">
        <v>647</v>
      </c>
      <c r="F509" s="126" t="s">
        <v>647</v>
      </c>
    </row>
    <row r="510" spans="1:6" ht="45" x14ac:dyDescent="0.15">
      <c r="A510" s="125">
        <v>523</v>
      </c>
      <c r="B510" s="128" t="s">
        <v>286</v>
      </c>
      <c r="C510" s="126" t="s">
        <v>593</v>
      </c>
      <c r="D510" s="126" t="s">
        <v>499</v>
      </c>
      <c r="E510" s="126" t="s">
        <v>670</v>
      </c>
      <c r="F510" s="126" t="s">
        <v>670</v>
      </c>
    </row>
    <row r="511" spans="1:6" ht="101.25" x14ac:dyDescent="0.15">
      <c r="A511" s="125">
        <v>524</v>
      </c>
      <c r="B511" s="128" t="s">
        <v>349</v>
      </c>
      <c r="C511" s="126" t="s">
        <v>520</v>
      </c>
      <c r="D511" s="126" t="s">
        <v>674</v>
      </c>
      <c r="E511" s="126" t="s">
        <v>675</v>
      </c>
      <c r="F511" s="126" t="s">
        <v>676</v>
      </c>
    </row>
    <row r="512" spans="1:6" ht="33.75" x14ac:dyDescent="0.15">
      <c r="A512" s="125">
        <v>536</v>
      </c>
      <c r="B512" s="128" t="s">
        <v>352</v>
      </c>
      <c r="C512" s="126" t="s">
        <v>565</v>
      </c>
      <c r="D512" s="126" t="s">
        <v>499</v>
      </c>
      <c r="E512" s="126" t="s">
        <v>684</v>
      </c>
      <c r="F512" s="126" t="s">
        <v>649</v>
      </c>
    </row>
    <row r="513" spans="1:6" ht="168.75" x14ac:dyDescent="0.15">
      <c r="A513" s="125">
        <v>554</v>
      </c>
      <c r="B513" s="128" t="s">
        <v>685</v>
      </c>
      <c r="C513" s="126" t="s">
        <v>686</v>
      </c>
      <c r="D513" s="126" t="s">
        <v>687</v>
      </c>
      <c r="E513" s="126" t="s">
        <v>688</v>
      </c>
      <c r="F513" s="126" t="s">
        <v>264</v>
      </c>
    </row>
    <row r="514" spans="1:6" ht="78.75" x14ac:dyDescent="0.15">
      <c r="A514" s="125">
        <v>557</v>
      </c>
      <c r="B514" s="128" t="s">
        <v>359</v>
      </c>
      <c r="C514" s="126" t="s">
        <v>485</v>
      </c>
      <c r="D514" s="126" t="s">
        <v>495</v>
      </c>
      <c r="E514" s="126" t="s">
        <v>689</v>
      </c>
      <c r="F514" s="126" t="s">
        <v>690</v>
      </c>
    </row>
    <row r="515" spans="1:6" ht="22.5" x14ac:dyDescent="0.15">
      <c r="A515" s="125">
        <v>571</v>
      </c>
      <c r="B515" s="128" t="s">
        <v>363</v>
      </c>
      <c r="C515" s="126" t="s">
        <v>520</v>
      </c>
      <c r="D515" s="126" t="s">
        <v>691</v>
      </c>
      <c r="E515" s="126" t="s">
        <v>692</v>
      </c>
      <c r="F515" s="126" t="s">
        <v>692</v>
      </c>
    </row>
    <row r="516" spans="1:6" ht="22.5" x14ac:dyDescent="0.15">
      <c r="A516" s="125">
        <v>582</v>
      </c>
      <c r="B516" s="128" t="s">
        <v>368</v>
      </c>
      <c r="C516" s="126" t="s">
        <v>498</v>
      </c>
      <c r="D516" s="126" t="s">
        <v>499</v>
      </c>
      <c r="E516" s="126" t="s">
        <v>505</v>
      </c>
      <c r="F516" s="126" t="s">
        <v>505</v>
      </c>
    </row>
    <row r="517" spans="1:6" ht="22.5" x14ac:dyDescent="0.15">
      <c r="A517" s="125" t="s">
        <v>693</v>
      </c>
      <c r="B517" s="128" t="s">
        <v>316</v>
      </c>
      <c r="C517" s="126" t="s">
        <v>498</v>
      </c>
      <c r="D517" s="126" t="s">
        <v>499</v>
      </c>
      <c r="E517" s="126" t="s">
        <v>649</v>
      </c>
      <c r="F517" s="126" t="s">
        <v>649</v>
      </c>
    </row>
    <row r="518" spans="1:6" ht="22.5" x14ac:dyDescent="0.15">
      <c r="A518" s="125">
        <v>602</v>
      </c>
      <c r="B518" s="128" t="s">
        <v>370</v>
      </c>
      <c r="C518" s="126" t="s">
        <v>520</v>
      </c>
      <c r="D518" s="126" t="s">
        <v>561</v>
      </c>
      <c r="E518" s="126" t="s">
        <v>694</v>
      </c>
      <c r="F518" s="126" t="s">
        <v>563</v>
      </c>
    </row>
    <row r="519" spans="1:6" ht="22.5" x14ac:dyDescent="0.15">
      <c r="A519" s="125">
        <v>607</v>
      </c>
      <c r="B519" s="128" t="s">
        <v>374</v>
      </c>
      <c r="C519" s="126" t="s">
        <v>565</v>
      </c>
      <c r="D519" s="126" t="s">
        <v>695</v>
      </c>
      <c r="E519" s="126" t="s">
        <v>696</v>
      </c>
      <c r="F519" s="126" t="s">
        <v>696</v>
      </c>
    </row>
    <row r="520" spans="1:6" ht="22.5" x14ac:dyDescent="0.15">
      <c r="A520" s="125">
        <v>612</v>
      </c>
      <c r="B520" s="128" t="s">
        <v>376</v>
      </c>
      <c r="C520" s="126" t="s">
        <v>520</v>
      </c>
      <c r="D520" s="126" t="s">
        <v>697</v>
      </c>
      <c r="E520" s="126" t="s">
        <v>655</v>
      </c>
      <c r="F520" s="126" t="s">
        <v>655</v>
      </c>
    </row>
    <row r="521" spans="1:6" ht="146.25" x14ac:dyDescent="0.15">
      <c r="A521" s="125">
        <v>614</v>
      </c>
      <c r="B521" s="128" t="s">
        <v>379</v>
      </c>
      <c r="C521" s="126" t="s">
        <v>520</v>
      </c>
      <c r="D521" s="126" t="s">
        <v>698</v>
      </c>
      <c r="E521" s="126" t="s">
        <v>699</v>
      </c>
      <c r="F521" s="126" t="s">
        <v>619</v>
      </c>
    </row>
    <row r="522" spans="1:6" ht="33.75" x14ac:dyDescent="0.15">
      <c r="A522" s="125">
        <v>626</v>
      </c>
      <c r="B522" s="128" t="s">
        <v>383</v>
      </c>
      <c r="C522" s="126" t="s">
        <v>492</v>
      </c>
      <c r="D522" s="126" t="s">
        <v>700</v>
      </c>
      <c r="E522" s="126" t="s">
        <v>701</v>
      </c>
      <c r="F522" s="126" t="s">
        <v>559</v>
      </c>
    </row>
    <row r="523" spans="1:6" ht="22.5" x14ac:dyDescent="0.15">
      <c r="A523" s="125">
        <v>628</v>
      </c>
      <c r="B523" s="128" t="s">
        <v>386</v>
      </c>
      <c r="C523" s="126" t="s">
        <v>520</v>
      </c>
      <c r="D523" s="126" t="s">
        <v>702</v>
      </c>
      <c r="E523" s="126" t="s">
        <v>703</v>
      </c>
      <c r="F523" s="126" t="s">
        <v>703</v>
      </c>
    </row>
    <row r="524" spans="1:6" ht="33.75" x14ac:dyDescent="0.15">
      <c r="A524" s="125">
        <v>631</v>
      </c>
      <c r="B524" s="128" t="s">
        <v>389</v>
      </c>
      <c r="C524" s="126" t="s">
        <v>520</v>
      </c>
      <c r="D524" s="126" t="s">
        <v>668</v>
      </c>
      <c r="E524" s="126" t="s">
        <v>704</v>
      </c>
      <c r="F524" s="126" t="s">
        <v>704</v>
      </c>
    </row>
    <row r="525" spans="1:6" ht="22.5" x14ac:dyDescent="0.15">
      <c r="A525" s="125">
        <v>634</v>
      </c>
      <c r="B525" s="128" t="s">
        <v>394</v>
      </c>
      <c r="C525" s="126" t="s">
        <v>565</v>
      </c>
      <c r="D525" s="126" t="s">
        <v>705</v>
      </c>
      <c r="E525" s="126" t="s">
        <v>706</v>
      </c>
      <c r="F525" s="126" t="s">
        <v>258</v>
      </c>
    </row>
    <row r="526" spans="1:6" ht="146.25" x14ac:dyDescent="0.15">
      <c r="A526" s="125">
        <v>657</v>
      </c>
      <c r="B526" s="128" t="s">
        <v>389</v>
      </c>
      <c r="C526" s="126" t="s">
        <v>520</v>
      </c>
      <c r="D526" s="126" t="s">
        <v>698</v>
      </c>
      <c r="E526" s="126" t="s">
        <v>699</v>
      </c>
      <c r="F526" s="126" t="s">
        <v>619</v>
      </c>
    </row>
    <row r="527" spans="1:6" ht="22.5" x14ac:dyDescent="0.15">
      <c r="A527" s="125">
        <v>658</v>
      </c>
      <c r="B527" s="128" t="s">
        <v>750</v>
      </c>
      <c r="C527" s="126" t="s">
        <v>565</v>
      </c>
      <c r="D527" s="126" t="s">
        <v>614</v>
      </c>
      <c r="E527" s="126" t="s">
        <v>615</v>
      </c>
      <c r="F527" s="126" t="s">
        <v>615</v>
      </c>
    </row>
    <row r="528" spans="1:6" x14ac:dyDescent="0.15">
      <c r="A528" s="122"/>
      <c r="B528" s="129"/>
      <c r="C528" s="123"/>
      <c r="D528" s="123"/>
      <c r="E528" s="123"/>
      <c r="F528" s="123"/>
    </row>
    <row r="529" spans="1:6" ht="12.75" x14ac:dyDescent="0.2">
      <c r="A529" s="113" t="s">
        <v>707</v>
      </c>
      <c r="B529" s="132" t="s">
        <v>708</v>
      </c>
      <c r="C529" s="114"/>
      <c r="D529" s="114"/>
      <c r="E529" s="124"/>
      <c r="F529" s="114"/>
    </row>
    <row r="530" spans="1:6" ht="12.75" x14ac:dyDescent="0.2">
      <c r="A530" s="113" t="s">
        <v>709</v>
      </c>
      <c r="B530" s="114" t="s">
        <v>499</v>
      </c>
      <c r="C530" s="114"/>
      <c r="D530" s="114"/>
      <c r="E530" s="123"/>
      <c r="F530" s="114"/>
    </row>
    <row r="531" spans="1:6" ht="12.75" x14ac:dyDescent="0.2">
      <c r="A531" s="113" t="s">
        <v>710</v>
      </c>
      <c r="B531" s="132" t="s">
        <v>486</v>
      </c>
      <c r="C531" s="114"/>
      <c r="D531" s="114"/>
      <c r="E531" s="114"/>
      <c r="F531" s="114"/>
    </row>
    <row r="532" spans="1:6" ht="12.75" x14ac:dyDescent="0.2">
      <c r="A532" s="113" t="s">
        <v>711</v>
      </c>
      <c r="B532" s="114" t="s">
        <v>712</v>
      </c>
      <c r="C532" s="114"/>
      <c r="D532" s="114"/>
      <c r="E532" s="114"/>
      <c r="F532" s="114"/>
    </row>
    <row r="533" spans="1:6" ht="12.75" x14ac:dyDescent="0.2">
      <c r="A533" s="113" t="s">
        <v>713</v>
      </c>
      <c r="B533" s="114" t="s">
        <v>714</v>
      </c>
      <c r="C533" s="114"/>
      <c r="D533" s="114"/>
      <c r="E533" s="114"/>
      <c r="F533" s="114"/>
    </row>
    <row r="534" spans="1:6" ht="12.75" x14ac:dyDescent="0.2">
      <c r="A534" s="113" t="s">
        <v>715</v>
      </c>
      <c r="B534" s="114" t="s">
        <v>716</v>
      </c>
      <c r="C534" s="114"/>
      <c r="D534" s="114"/>
      <c r="E534" s="114"/>
      <c r="F534" s="114"/>
    </row>
    <row r="535" spans="1:6" ht="12.75" x14ac:dyDescent="0.2">
      <c r="A535" s="113" t="s">
        <v>717</v>
      </c>
      <c r="B535" s="114" t="s">
        <v>718</v>
      </c>
      <c r="C535" s="114"/>
      <c r="D535" s="114"/>
      <c r="E535" s="114"/>
      <c r="F535" s="114"/>
    </row>
    <row r="536" spans="1:6" ht="12.75" x14ac:dyDescent="0.2">
      <c r="A536" s="113" t="s">
        <v>719</v>
      </c>
      <c r="B536" s="114" t="s">
        <v>720</v>
      </c>
      <c r="C536" s="114"/>
      <c r="D536" s="114"/>
      <c r="E536" s="114"/>
      <c r="F536" s="114"/>
    </row>
    <row r="537" spans="1:6" ht="12.75" x14ac:dyDescent="0.2">
      <c r="A537" s="113" t="s">
        <v>721</v>
      </c>
      <c r="B537" s="114" t="s">
        <v>722</v>
      </c>
      <c r="C537" s="114"/>
      <c r="D537" s="114"/>
      <c r="E537" s="114"/>
      <c r="F537" s="114"/>
    </row>
    <row r="538" spans="1:6" ht="12.75" x14ac:dyDescent="0.2">
      <c r="A538" s="113" t="s">
        <v>723</v>
      </c>
      <c r="B538" s="114" t="s">
        <v>724</v>
      </c>
      <c r="C538" s="114"/>
      <c r="D538" s="114"/>
      <c r="E538" s="114"/>
      <c r="F538" s="114"/>
    </row>
    <row r="539" spans="1:6" ht="12.75" x14ac:dyDescent="0.2">
      <c r="A539" s="113"/>
      <c r="B539" s="114"/>
      <c r="C539" s="114"/>
      <c r="D539" s="114"/>
      <c r="E539" s="114"/>
      <c r="F539" s="114"/>
    </row>
    <row r="540" spans="1:6" x14ac:dyDescent="0.15">
      <c r="A540" s="143" t="s">
        <v>725</v>
      </c>
      <c r="B540" s="143"/>
      <c r="C540" s="143"/>
      <c r="D540" s="143"/>
      <c r="E540" s="143"/>
      <c r="F540" s="143"/>
    </row>
    <row r="541" spans="1:6" x14ac:dyDescent="0.15">
      <c r="A541" s="143"/>
      <c r="B541" s="143"/>
      <c r="C541" s="143"/>
      <c r="D541" s="143"/>
      <c r="E541" s="143"/>
      <c r="F541" s="143"/>
    </row>
    <row r="542" spans="1:6" x14ac:dyDescent="0.15">
      <c r="A542" s="143"/>
      <c r="B542" s="143"/>
      <c r="C542" s="143"/>
      <c r="D542" s="143"/>
      <c r="E542" s="143"/>
      <c r="F542" s="143"/>
    </row>
    <row r="543" spans="1:6" x14ac:dyDescent="0.15">
      <c r="A543" s="143"/>
      <c r="B543" s="143"/>
      <c r="C543" s="143"/>
      <c r="D543" s="143"/>
      <c r="E543" s="143"/>
      <c r="F543" s="143"/>
    </row>
  </sheetData>
  <mergeCells count="2">
    <mergeCell ref="J5:K5"/>
    <mergeCell ref="A540:F5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9"/>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3.85546875" style="9" bestFit="1" customWidth="1"/>
    <col min="6" max="6" width="16.5703125" style="6" bestFit="1" customWidth="1"/>
    <col min="7" max="7" width="9.5703125" style="6" bestFit="1" customWidth="1"/>
    <col min="8" max="8" width="9.85546875" style="6" bestFit="1" customWidth="1"/>
    <col min="9" max="9" width="13.7109375" style="6" bestFit="1" customWidth="1"/>
    <col min="10" max="10" width="15" style="6" bestFit="1" customWidth="1"/>
    <col min="11" max="11" width="13" style="6" bestFit="1" customWidth="1"/>
    <col min="12" max="12" width="16.7109375" style="6" bestFit="1" customWidth="1"/>
    <col min="13" max="14" width="16.140625" style="6" bestFit="1" customWidth="1"/>
    <col min="15" max="15" width="3.42578125" style="6" customWidth="1"/>
    <col min="16" max="256" width="11.7109375" style="7"/>
    <col min="257" max="257" width="37.28515625" style="7" customWidth="1"/>
    <col min="258" max="258" width="6.7109375" style="7" customWidth="1"/>
    <col min="259" max="259" width="9.85546875" style="7" bestFit="1" customWidth="1"/>
    <col min="260" max="260" width="5.7109375" style="7" customWidth="1"/>
    <col min="261" max="261" width="13.85546875" style="7" bestFit="1" customWidth="1"/>
    <col min="262" max="262" width="7.7109375" style="7" bestFit="1" customWidth="1"/>
    <col min="263" max="263" width="9.5703125" style="7" bestFit="1" customWidth="1"/>
    <col min="264" max="264" width="9.85546875" style="7" bestFit="1" customWidth="1"/>
    <col min="265" max="265" width="13.7109375" style="7" bestFit="1" customWidth="1"/>
    <col min="266" max="266" width="15" style="7" bestFit="1" customWidth="1"/>
    <col min="267" max="267" width="13" style="7" bestFit="1" customWidth="1"/>
    <col min="268" max="268" width="16.7109375" style="7" bestFit="1" customWidth="1"/>
    <col min="269" max="270" width="16.140625" style="7" bestFit="1" customWidth="1"/>
    <col min="271" max="271" width="3.42578125" style="7" customWidth="1"/>
    <col min="272" max="512" width="11.7109375" style="7"/>
    <col min="513" max="513" width="37.28515625" style="7" customWidth="1"/>
    <col min="514" max="514" width="6.7109375" style="7" customWidth="1"/>
    <col min="515" max="515" width="9.85546875" style="7" bestFit="1" customWidth="1"/>
    <col min="516" max="516" width="5.7109375" style="7" customWidth="1"/>
    <col min="517" max="517" width="13.85546875" style="7" bestFit="1" customWidth="1"/>
    <col min="518" max="518" width="7.7109375" style="7" bestFit="1" customWidth="1"/>
    <col min="519" max="519" width="9.5703125" style="7" bestFit="1" customWidth="1"/>
    <col min="520" max="520" width="9.85546875" style="7" bestFit="1" customWidth="1"/>
    <col min="521" max="521" width="13.7109375" style="7" bestFit="1" customWidth="1"/>
    <col min="522" max="522" width="15" style="7" bestFit="1" customWidth="1"/>
    <col min="523" max="523" width="13" style="7" bestFit="1" customWidth="1"/>
    <col min="524" max="524" width="16.7109375" style="7" bestFit="1" customWidth="1"/>
    <col min="525" max="526" width="16.140625" style="7" bestFit="1" customWidth="1"/>
    <col min="527" max="527" width="3.42578125" style="7" customWidth="1"/>
    <col min="528" max="768" width="11.7109375" style="7"/>
    <col min="769" max="769" width="37.28515625" style="7" customWidth="1"/>
    <col min="770" max="770" width="6.7109375" style="7" customWidth="1"/>
    <col min="771" max="771" width="9.85546875" style="7" bestFit="1" customWidth="1"/>
    <col min="772" max="772" width="5.7109375" style="7" customWidth="1"/>
    <col min="773" max="773" width="13.85546875" style="7" bestFit="1" customWidth="1"/>
    <col min="774" max="774" width="7.7109375" style="7" bestFit="1" customWidth="1"/>
    <col min="775" max="775" width="9.5703125" style="7" bestFit="1" customWidth="1"/>
    <col min="776" max="776" width="9.85546875" style="7" bestFit="1" customWidth="1"/>
    <col min="777" max="777" width="13.7109375" style="7" bestFit="1" customWidth="1"/>
    <col min="778" max="778" width="15" style="7" bestFit="1" customWidth="1"/>
    <col min="779" max="779" width="13" style="7" bestFit="1" customWidth="1"/>
    <col min="780" max="780" width="16.7109375" style="7" bestFit="1" customWidth="1"/>
    <col min="781" max="782" width="16.140625" style="7" bestFit="1" customWidth="1"/>
    <col min="783" max="783" width="3.42578125" style="7" customWidth="1"/>
    <col min="784"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3.85546875" style="7" bestFit="1" customWidth="1"/>
    <col min="1030" max="1030" width="7.7109375" style="7" bestFit="1" customWidth="1"/>
    <col min="1031" max="1031" width="9.5703125" style="7" bestFit="1" customWidth="1"/>
    <col min="1032" max="1032" width="9.85546875" style="7" bestFit="1" customWidth="1"/>
    <col min="1033" max="1033" width="13.7109375" style="7" bestFit="1" customWidth="1"/>
    <col min="1034" max="1034" width="15" style="7" bestFit="1" customWidth="1"/>
    <col min="1035" max="1035" width="13" style="7" bestFit="1" customWidth="1"/>
    <col min="1036" max="1036" width="16.7109375" style="7" bestFit="1" customWidth="1"/>
    <col min="1037" max="1038" width="16.140625" style="7" bestFit="1" customWidth="1"/>
    <col min="1039" max="1039" width="3.42578125" style="7" customWidth="1"/>
    <col min="1040"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3.85546875" style="7" bestFit="1" customWidth="1"/>
    <col min="1286" max="1286" width="7.7109375" style="7" bestFit="1" customWidth="1"/>
    <col min="1287" max="1287" width="9.5703125" style="7" bestFit="1" customWidth="1"/>
    <col min="1288" max="1288" width="9.85546875" style="7" bestFit="1" customWidth="1"/>
    <col min="1289" max="1289" width="13.7109375" style="7" bestFit="1" customWidth="1"/>
    <col min="1290" max="1290" width="15" style="7" bestFit="1" customWidth="1"/>
    <col min="1291" max="1291" width="13" style="7" bestFit="1" customWidth="1"/>
    <col min="1292" max="1292" width="16.7109375" style="7" bestFit="1" customWidth="1"/>
    <col min="1293" max="1294" width="16.140625" style="7" bestFit="1" customWidth="1"/>
    <col min="1295" max="1295" width="3.42578125" style="7" customWidth="1"/>
    <col min="1296"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3.85546875" style="7" bestFit="1" customWidth="1"/>
    <col min="1542" max="1542" width="7.7109375" style="7" bestFit="1" customWidth="1"/>
    <col min="1543" max="1543" width="9.5703125" style="7" bestFit="1" customWidth="1"/>
    <col min="1544" max="1544" width="9.85546875" style="7" bestFit="1" customWidth="1"/>
    <col min="1545" max="1545" width="13.7109375" style="7" bestFit="1" customWidth="1"/>
    <col min="1546" max="1546" width="15" style="7" bestFit="1" customWidth="1"/>
    <col min="1547" max="1547" width="13" style="7" bestFit="1" customWidth="1"/>
    <col min="1548" max="1548" width="16.7109375" style="7" bestFit="1" customWidth="1"/>
    <col min="1549" max="1550" width="16.140625" style="7" bestFit="1" customWidth="1"/>
    <col min="1551" max="1551" width="3.42578125" style="7" customWidth="1"/>
    <col min="1552"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3.85546875" style="7" bestFit="1" customWidth="1"/>
    <col min="1798" max="1798" width="7.7109375" style="7" bestFit="1" customWidth="1"/>
    <col min="1799" max="1799" width="9.5703125" style="7" bestFit="1" customWidth="1"/>
    <col min="1800" max="1800" width="9.85546875" style="7" bestFit="1" customWidth="1"/>
    <col min="1801" max="1801" width="13.7109375" style="7" bestFit="1" customWidth="1"/>
    <col min="1802" max="1802" width="15" style="7" bestFit="1" customWidth="1"/>
    <col min="1803" max="1803" width="13" style="7" bestFit="1" customWidth="1"/>
    <col min="1804" max="1804" width="16.7109375" style="7" bestFit="1" customWidth="1"/>
    <col min="1805" max="1806" width="16.140625" style="7" bestFit="1" customWidth="1"/>
    <col min="1807" max="1807" width="3.42578125" style="7" customWidth="1"/>
    <col min="1808"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3.85546875" style="7" bestFit="1" customWidth="1"/>
    <col min="2054" max="2054" width="7.7109375" style="7" bestFit="1" customWidth="1"/>
    <col min="2055" max="2055" width="9.5703125" style="7" bestFit="1" customWidth="1"/>
    <col min="2056" max="2056" width="9.85546875" style="7" bestFit="1" customWidth="1"/>
    <col min="2057" max="2057" width="13.7109375" style="7" bestFit="1" customWidth="1"/>
    <col min="2058" max="2058" width="15" style="7" bestFit="1" customWidth="1"/>
    <col min="2059" max="2059" width="13" style="7" bestFit="1" customWidth="1"/>
    <col min="2060" max="2060" width="16.7109375" style="7" bestFit="1" customWidth="1"/>
    <col min="2061" max="2062" width="16.140625" style="7" bestFit="1" customWidth="1"/>
    <col min="2063" max="2063" width="3.42578125" style="7" customWidth="1"/>
    <col min="2064"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3.85546875" style="7" bestFit="1" customWidth="1"/>
    <col min="2310" max="2310" width="7.7109375" style="7" bestFit="1" customWidth="1"/>
    <col min="2311" max="2311" width="9.5703125" style="7" bestFit="1" customWidth="1"/>
    <col min="2312" max="2312" width="9.85546875" style="7" bestFit="1" customWidth="1"/>
    <col min="2313" max="2313" width="13.7109375" style="7" bestFit="1" customWidth="1"/>
    <col min="2314" max="2314" width="15" style="7" bestFit="1" customWidth="1"/>
    <col min="2315" max="2315" width="13" style="7" bestFit="1" customWidth="1"/>
    <col min="2316" max="2316" width="16.7109375" style="7" bestFit="1" customWidth="1"/>
    <col min="2317" max="2318" width="16.140625" style="7" bestFit="1" customWidth="1"/>
    <col min="2319" max="2319" width="3.42578125" style="7" customWidth="1"/>
    <col min="2320"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3.85546875" style="7" bestFit="1" customWidth="1"/>
    <col min="2566" max="2566" width="7.7109375" style="7" bestFit="1" customWidth="1"/>
    <col min="2567" max="2567" width="9.5703125" style="7" bestFit="1" customWidth="1"/>
    <col min="2568" max="2568" width="9.85546875" style="7" bestFit="1" customWidth="1"/>
    <col min="2569" max="2569" width="13.7109375" style="7" bestFit="1" customWidth="1"/>
    <col min="2570" max="2570" width="15" style="7" bestFit="1" customWidth="1"/>
    <col min="2571" max="2571" width="13" style="7" bestFit="1" customWidth="1"/>
    <col min="2572" max="2572" width="16.7109375" style="7" bestFit="1" customWidth="1"/>
    <col min="2573" max="2574" width="16.140625" style="7" bestFit="1" customWidth="1"/>
    <col min="2575" max="2575" width="3.42578125" style="7" customWidth="1"/>
    <col min="2576"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3.85546875" style="7" bestFit="1" customWidth="1"/>
    <col min="2822" max="2822" width="7.7109375" style="7" bestFit="1" customWidth="1"/>
    <col min="2823" max="2823" width="9.5703125" style="7" bestFit="1" customWidth="1"/>
    <col min="2824" max="2824" width="9.85546875" style="7" bestFit="1" customWidth="1"/>
    <col min="2825" max="2825" width="13.7109375" style="7" bestFit="1" customWidth="1"/>
    <col min="2826" max="2826" width="15" style="7" bestFit="1" customWidth="1"/>
    <col min="2827" max="2827" width="13" style="7" bestFit="1" customWidth="1"/>
    <col min="2828" max="2828" width="16.7109375" style="7" bestFit="1" customWidth="1"/>
    <col min="2829" max="2830" width="16.140625" style="7" bestFit="1" customWidth="1"/>
    <col min="2831" max="2831" width="3.42578125" style="7" customWidth="1"/>
    <col min="2832"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3.85546875" style="7" bestFit="1" customWidth="1"/>
    <col min="3078" max="3078" width="7.7109375" style="7" bestFit="1" customWidth="1"/>
    <col min="3079" max="3079" width="9.5703125" style="7" bestFit="1" customWidth="1"/>
    <col min="3080" max="3080" width="9.85546875" style="7" bestFit="1" customWidth="1"/>
    <col min="3081" max="3081" width="13.7109375" style="7" bestFit="1" customWidth="1"/>
    <col min="3082" max="3082" width="15" style="7" bestFit="1" customWidth="1"/>
    <col min="3083" max="3083" width="13" style="7" bestFit="1" customWidth="1"/>
    <col min="3084" max="3084" width="16.7109375" style="7" bestFit="1" customWidth="1"/>
    <col min="3085" max="3086" width="16.140625" style="7" bestFit="1" customWidth="1"/>
    <col min="3087" max="3087" width="3.42578125" style="7" customWidth="1"/>
    <col min="3088"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3.85546875" style="7" bestFit="1" customWidth="1"/>
    <col min="3334" max="3334" width="7.7109375" style="7" bestFit="1" customWidth="1"/>
    <col min="3335" max="3335" width="9.5703125" style="7" bestFit="1" customWidth="1"/>
    <col min="3336" max="3336" width="9.85546875" style="7" bestFit="1" customWidth="1"/>
    <col min="3337" max="3337" width="13.7109375" style="7" bestFit="1" customWidth="1"/>
    <col min="3338" max="3338" width="15" style="7" bestFit="1" customWidth="1"/>
    <col min="3339" max="3339" width="13" style="7" bestFit="1" customWidth="1"/>
    <col min="3340" max="3340" width="16.7109375" style="7" bestFit="1" customWidth="1"/>
    <col min="3341" max="3342" width="16.140625" style="7" bestFit="1" customWidth="1"/>
    <col min="3343" max="3343" width="3.42578125" style="7" customWidth="1"/>
    <col min="3344"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3.85546875" style="7" bestFit="1" customWidth="1"/>
    <col min="3590" max="3590" width="7.7109375" style="7" bestFit="1" customWidth="1"/>
    <col min="3591" max="3591" width="9.5703125" style="7" bestFit="1" customWidth="1"/>
    <col min="3592" max="3592" width="9.85546875" style="7" bestFit="1" customWidth="1"/>
    <col min="3593" max="3593" width="13.7109375" style="7" bestFit="1" customWidth="1"/>
    <col min="3594" max="3594" width="15" style="7" bestFit="1" customWidth="1"/>
    <col min="3595" max="3595" width="13" style="7" bestFit="1" customWidth="1"/>
    <col min="3596" max="3596" width="16.7109375" style="7" bestFit="1" customWidth="1"/>
    <col min="3597" max="3598" width="16.140625" style="7" bestFit="1" customWidth="1"/>
    <col min="3599" max="3599" width="3.42578125" style="7" customWidth="1"/>
    <col min="3600"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3.85546875" style="7" bestFit="1" customWidth="1"/>
    <col min="3846" max="3846" width="7.7109375" style="7" bestFit="1" customWidth="1"/>
    <col min="3847" max="3847" width="9.5703125" style="7" bestFit="1" customWidth="1"/>
    <col min="3848" max="3848" width="9.85546875" style="7" bestFit="1" customWidth="1"/>
    <col min="3849" max="3849" width="13.7109375" style="7" bestFit="1" customWidth="1"/>
    <col min="3850" max="3850" width="15" style="7" bestFit="1" customWidth="1"/>
    <col min="3851" max="3851" width="13" style="7" bestFit="1" customWidth="1"/>
    <col min="3852" max="3852" width="16.7109375" style="7" bestFit="1" customWidth="1"/>
    <col min="3853" max="3854" width="16.140625" style="7" bestFit="1" customWidth="1"/>
    <col min="3855" max="3855" width="3.42578125" style="7" customWidth="1"/>
    <col min="3856"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3.85546875" style="7" bestFit="1" customWidth="1"/>
    <col min="4102" max="4102" width="7.7109375" style="7" bestFit="1" customWidth="1"/>
    <col min="4103" max="4103" width="9.5703125" style="7" bestFit="1" customWidth="1"/>
    <col min="4104" max="4104" width="9.85546875" style="7" bestFit="1" customWidth="1"/>
    <col min="4105" max="4105" width="13.7109375" style="7" bestFit="1" customWidth="1"/>
    <col min="4106" max="4106" width="15" style="7" bestFit="1" customWidth="1"/>
    <col min="4107" max="4107" width="13" style="7" bestFit="1" customWidth="1"/>
    <col min="4108" max="4108" width="16.7109375" style="7" bestFit="1" customWidth="1"/>
    <col min="4109" max="4110" width="16.140625" style="7" bestFit="1" customWidth="1"/>
    <col min="4111" max="4111" width="3.42578125" style="7" customWidth="1"/>
    <col min="4112"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3.85546875" style="7" bestFit="1" customWidth="1"/>
    <col min="4358" max="4358" width="7.7109375" style="7" bestFit="1" customWidth="1"/>
    <col min="4359" max="4359" width="9.5703125" style="7" bestFit="1" customWidth="1"/>
    <col min="4360" max="4360" width="9.85546875" style="7" bestFit="1" customWidth="1"/>
    <col min="4361" max="4361" width="13.7109375" style="7" bestFit="1" customWidth="1"/>
    <col min="4362" max="4362" width="15" style="7" bestFit="1" customWidth="1"/>
    <col min="4363" max="4363" width="13" style="7" bestFit="1" customWidth="1"/>
    <col min="4364" max="4364" width="16.7109375" style="7" bestFit="1" customWidth="1"/>
    <col min="4365" max="4366" width="16.140625" style="7" bestFit="1" customWidth="1"/>
    <col min="4367" max="4367" width="3.42578125" style="7" customWidth="1"/>
    <col min="4368"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3.85546875" style="7" bestFit="1" customWidth="1"/>
    <col min="4614" max="4614" width="7.7109375" style="7" bestFit="1" customWidth="1"/>
    <col min="4615" max="4615" width="9.5703125" style="7" bestFit="1" customWidth="1"/>
    <col min="4616" max="4616" width="9.85546875" style="7" bestFit="1" customWidth="1"/>
    <col min="4617" max="4617" width="13.7109375" style="7" bestFit="1" customWidth="1"/>
    <col min="4618" max="4618" width="15" style="7" bestFit="1" customWidth="1"/>
    <col min="4619" max="4619" width="13" style="7" bestFit="1" customWidth="1"/>
    <col min="4620" max="4620" width="16.7109375" style="7" bestFit="1" customWidth="1"/>
    <col min="4621" max="4622" width="16.140625" style="7" bestFit="1" customWidth="1"/>
    <col min="4623" max="4623" width="3.42578125" style="7" customWidth="1"/>
    <col min="4624"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3.85546875" style="7" bestFit="1" customWidth="1"/>
    <col min="4870" max="4870" width="7.7109375" style="7" bestFit="1" customWidth="1"/>
    <col min="4871" max="4871" width="9.5703125" style="7" bestFit="1" customWidth="1"/>
    <col min="4872" max="4872" width="9.85546875" style="7" bestFit="1" customWidth="1"/>
    <col min="4873" max="4873" width="13.7109375" style="7" bestFit="1" customWidth="1"/>
    <col min="4874" max="4874" width="15" style="7" bestFit="1" customWidth="1"/>
    <col min="4875" max="4875" width="13" style="7" bestFit="1" customWidth="1"/>
    <col min="4876" max="4876" width="16.7109375" style="7" bestFit="1" customWidth="1"/>
    <col min="4877" max="4878" width="16.140625" style="7" bestFit="1" customWidth="1"/>
    <col min="4879" max="4879" width="3.42578125" style="7" customWidth="1"/>
    <col min="4880"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3.85546875" style="7" bestFit="1" customWidth="1"/>
    <col min="5126" max="5126" width="7.7109375" style="7" bestFit="1" customWidth="1"/>
    <col min="5127" max="5127" width="9.5703125" style="7" bestFit="1" customWidth="1"/>
    <col min="5128" max="5128" width="9.85546875" style="7" bestFit="1" customWidth="1"/>
    <col min="5129" max="5129" width="13.7109375" style="7" bestFit="1" customWidth="1"/>
    <col min="5130" max="5130" width="15" style="7" bestFit="1" customWidth="1"/>
    <col min="5131" max="5131" width="13" style="7" bestFit="1" customWidth="1"/>
    <col min="5132" max="5132" width="16.7109375" style="7" bestFit="1" customWidth="1"/>
    <col min="5133" max="5134" width="16.140625" style="7" bestFit="1" customWidth="1"/>
    <col min="5135" max="5135" width="3.42578125" style="7" customWidth="1"/>
    <col min="5136"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3.85546875" style="7" bestFit="1" customWidth="1"/>
    <col min="5382" max="5382" width="7.7109375" style="7" bestFit="1" customWidth="1"/>
    <col min="5383" max="5383" width="9.5703125" style="7" bestFit="1" customWidth="1"/>
    <col min="5384" max="5384" width="9.85546875" style="7" bestFit="1" customWidth="1"/>
    <col min="5385" max="5385" width="13.7109375" style="7" bestFit="1" customWidth="1"/>
    <col min="5386" max="5386" width="15" style="7" bestFit="1" customWidth="1"/>
    <col min="5387" max="5387" width="13" style="7" bestFit="1" customWidth="1"/>
    <col min="5388" max="5388" width="16.7109375" style="7" bestFit="1" customWidth="1"/>
    <col min="5389" max="5390" width="16.140625" style="7" bestFit="1" customWidth="1"/>
    <col min="5391" max="5391" width="3.42578125" style="7" customWidth="1"/>
    <col min="5392"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3.85546875" style="7" bestFit="1" customWidth="1"/>
    <col min="5638" max="5638" width="7.7109375" style="7" bestFit="1" customWidth="1"/>
    <col min="5639" max="5639" width="9.5703125" style="7" bestFit="1" customWidth="1"/>
    <col min="5640" max="5640" width="9.85546875" style="7" bestFit="1" customWidth="1"/>
    <col min="5641" max="5641" width="13.7109375" style="7" bestFit="1" customWidth="1"/>
    <col min="5642" max="5642" width="15" style="7" bestFit="1" customWidth="1"/>
    <col min="5643" max="5643" width="13" style="7" bestFit="1" customWidth="1"/>
    <col min="5644" max="5644" width="16.7109375" style="7" bestFit="1" customWidth="1"/>
    <col min="5645" max="5646" width="16.140625" style="7" bestFit="1" customWidth="1"/>
    <col min="5647" max="5647" width="3.42578125" style="7" customWidth="1"/>
    <col min="5648"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3.85546875" style="7" bestFit="1" customWidth="1"/>
    <col min="5894" max="5894" width="7.7109375" style="7" bestFit="1" customWidth="1"/>
    <col min="5895" max="5895" width="9.5703125" style="7" bestFit="1" customWidth="1"/>
    <col min="5896" max="5896" width="9.85546875" style="7" bestFit="1" customWidth="1"/>
    <col min="5897" max="5897" width="13.7109375" style="7" bestFit="1" customWidth="1"/>
    <col min="5898" max="5898" width="15" style="7" bestFit="1" customWidth="1"/>
    <col min="5899" max="5899" width="13" style="7" bestFit="1" customWidth="1"/>
    <col min="5900" max="5900" width="16.7109375" style="7" bestFit="1" customWidth="1"/>
    <col min="5901" max="5902" width="16.140625" style="7" bestFit="1" customWidth="1"/>
    <col min="5903" max="5903" width="3.42578125" style="7" customWidth="1"/>
    <col min="5904"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3.85546875" style="7" bestFit="1" customWidth="1"/>
    <col min="6150" max="6150" width="7.7109375" style="7" bestFit="1" customWidth="1"/>
    <col min="6151" max="6151" width="9.5703125" style="7" bestFit="1" customWidth="1"/>
    <col min="6152" max="6152" width="9.85546875" style="7" bestFit="1" customWidth="1"/>
    <col min="6153" max="6153" width="13.7109375" style="7" bestFit="1" customWidth="1"/>
    <col min="6154" max="6154" width="15" style="7" bestFit="1" customWidth="1"/>
    <col min="6155" max="6155" width="13" style="7" bestFit="1" customWidth="1"/>
    <col min="6156" max="6156" width="16.7109375" style="7" bestFit="1" customWidth="1"/>
    <col min="6157" max="6158" width="16.140625" style="7" bestFit="1" customWidth="1"/>
    <col min="6159" max="6159" width="3.42578125" style="7" customWidth="1"/>
    <col min="6160"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3.85546875" style="7" bestFit="1" customWidth="1"/>
    <col min="6406" max="6406" width="7.7109375" style="7" bestFit="1" customWidth="1"/>
    <col min="6407" max="6407" width="9.5703125" style="7" bestFit="1" customWidth="1"/>
    <col min="6408" max="6408" width="9.85546875" style="7" bestFit="1" customWidth="1"/>
    <col min="6409" max="6409" width="13.7109375" style="7" bestFit="1" customWidth="1"/>
    <col min="6410" max="6410" width="15" style="7" bestFit="1" customWidth="1"/>
    <col min="6411" max="6411" width="13" style="7" bestFit="1" customWidth="1"/>
    <col min="6412" max="6412" width="16.7109375" style="7" bestFit="1" customWidth="1"/>
    <col min="6413" max="6414" width="16.140625" style="7" bestFit="1" customWidth="1"/>
    <col min="6415" max="6415" width="3.42578125" style="7" customWidth="1"/>
    <col min="6416"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3.85546875" style="7" bestFit="1" customWidth="1"/>
    <col min="6662" max="6662" width="7.7109375" style="7" bestFit="1" customWidth="1"/>
    <col min="6663" max="6663" width="9.5703125" style="7" bestFit="1" customWidth="1"/>
    <col min="6664" max="6664" width="9.85546875" style="7" bestFit="1" customWidth="1"/>
    <col min="6665" max="6665" width="13.7109375" style="7" bestFit="1" customWidth="1"/>
    <col min="6666" max="6666" width="15" style="7" bestFit="1" customWidth="1"/>
    <col min="6667" max="6667" width="13" style="7" bestFit="1" customWidth="1"/>
    <col min="6668" max="6668" width="16.7109375" style="7" bestFit="1" customWidth="1"/>
    <col min="6669" max="6670" width="16.140625" style="7" bestFit="1" customWidth="1"/>
    <col min="6671" max="6671" width="3.42578125" style="7" customWidth="1"/>
    <col min="6672"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3.85546875" style="7" bestFit="1" customWidth="1"/>
    <col min="6918" max="6918" width="7.7109375" style="7" bestFit="1" customWidth="1"/>
    <col min="6919" max="6919" width="9.5703125" style="7" bestFit="1" customWidth="1"/>
    <col min="6920" max="6920" width="9.85546875" style="7" bestFit="1" customWidth="1"/>
    <col min="6921" max="6921" width="13.7109375" style="7" bestFit="1" customWidth="1"/>
    <col min="6922" max="6922" width="15" style="7" bestFit="1" customWidth="1"/>
    <col min="6923" max="6923" width="13" style="7" bestFit="1" customWidth="1"/>
    <col min="6924" max="6924" width="16.7109375" style="7" bestFit="1" customWidth="1"/>
    <col min="6925" max="6926" width="16.140625" style="7" bestFit="1" customWidth="1"/>
    <col min="6927" max="6927" width="3.42578125" style="7" customWidth="1"/>
    <col min="6928"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3.85546875" style="7" bestFit="1" customWidth="1"/>
    <col min="7174" max="7174" width="7.7109375" style="7" bestFit="1" customWidth="1"/>
    <col min="7175" max="7175" width="9.5703125" style="7" bestFit="1" customWidth="1"/>
    <col min="7176" max="7176" width="9.85546875" style="7" bestFit="1" customWidth="1"/>
    <col min="7177" max="7177" width="13.7109375" style="7" bestFit="1" customWidth="1"/>
    <col min="7178" max="7178" width="15" style="7" bestFit="1" customWidth="1"/>
    <col min="7179" max="7179" width="13" style="7" bestFit="1" customWidth="1"/>
    <col min="7180" max="7180" width="16.7109375" style="7" bestFit="1" customWidth="1"/>
    <col min="7181" max="7182" width="16.140625" style="7" bestFit="1" customWidth="1"/>
    <col min="7183" max="7183" width="3.42578125" style="7" customWidth="1"/>
    <col min="7184"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3.85546875" style="7" bestFit="1" customWidth="1"/>
    <col min="7430" max="7430" width="7.7109375" style="7" bestFit="1" customWidth="1"/>
    <col min="7431" max="7431" width="9.5703125" style="7" bestFit="1" customWidth="1"/>
    <col min="7432" max="7432" width="9.85546875" style="7" bestFit="1" customWidth="1"/>
    <col min="7433" max="7433" width="13.7109375" style="7" bestFit="1" customWidth="1"/>
    <col min="7434" max="7434" width="15" style="7" bestFit="1" customWidth="1"/>
    <col min="7435" max="7435" width="13" style="7" bestFit="1" customWidth="1"/>
    <col min="7436" max="7436" width="16.7109375" style="7" bestFit="1" customWidth="1"/>
    <col min="7437" max="7438" width="16.140625" style="7" bestFit="1" customWidth="1"/>
    <col min="7439" max="7439" width="3.42578125" style="7" customWidth="1"/>
    <col min="7440"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3.85546875" style="7" bestFit="1" customWidth="1"/>
    <col min="7686" max="7686" width="7.7109375" style="7" bestFit="1" customWidth="1"/>
    <col min="7687" max="7687" width="9.5703125" style="7" bestFit="1" customWidth="1"/>
    <col min="7688" max="7688" width="9.85546875" style="7" bestFit="1" customWidth="1"/>
    <col min="7689" max="7689" width="13.7109375" style="7" bestFit="1" customWidth="1"/>
    <col min="7690" max="7690" width="15" style="7" bestFit="1" customWidth="1"/>
    <col min="7691" max="7691" width="13" style="7" bestFit="1" customWidth="1"/>
    <col min="7692" max="7692" width="16.7109375" style="7" bestFit="1" customWidth="1"/>
    <col min="7693" max="7694" width="16.140625" style="7" bestFit="1" customWidth="1"/>
    <col min="7695" max="7695" width="3.42578125" style="7" customWidth="1"/>
    <col min="7696"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3.85546875" style="7" bestFit="1" customWidth="1"/>
    <col min="7942" max="7942" width="7.7109375" style="7" bestFit="1" customWidth="1"/>
    <col min="7943" max="7943" width="9.5703125" style="7" bestFit="1" customWidth="1"/>
    <col min="7944" max="7944" width="9.85546875" style="7" bestFit="1" customWidth="1"/>
    <col min="7945" max="7945" width="13.7109375" style="7" bestFit="1" customWidth="1"/>
    <col min="7946" max="7946" width="15" style="7" bestFit="1" customWidth="1"/>
    <col min="7947" max="7947" width="13" style="7" bestFit="1" customWidth="1"/>
    <col min="7948" max="7948" width="16.7109375" style="7" bestFit="1" customWidth="1"/>
    <col min="7949" max="7950" width="16.140625" style="7" bestFit="1" customWidth="1"/>
    <col min="7951" max="7951" width="3.42578125" style="7" customWidth="1"/>
    <col min="7952"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3.85546875" style="7" bestFit="1" customWidth="1"/>
    <col min="8198" max="8198" width="7.7109375" style="7" bestFit="1" customWidth="1"/>
    <col min="8199" max="8199" width="9.5703125" style="7" bestFit="1" customWidth="1"/>
    <col min="8200" max="8200" width="9.85546875" style="7" bestFit="1" customWidth="1"/>
    <col min="8201" max="8201" width="13.7109375" style="7" bestFit="1" customWidth="1"/>
    <col min="8202" max="8202" width="15" style="7" bestFit="1" customWidth="1"/>
    <col min="8203" max="8203" width="13" style="7" bestFit="1" customWidth="1"/>
    <col min="8204" max="8204" width="16.7109375" style="7" bestFit="1" customWidth="1"/>
    <col min="8205" max="8206" width="16.140625" style="7" bestFit="1" customWidth="1"/>
    <col min="8207" max="8207" width="3.42578125" style="7" customWidth="1"/>
    <col min="8208"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3.85546875" style="7" bestFit="1" customWidth="1"/>
    <col min="8454" max="8454" width="7.7109375" style="7" bestFit="1" customWidth="1"/>
    <col min="8455" max="8455" width="9.5703125" style="7" bestFit="1" customWidth="1"/>
    <col min="8456" max="8456" width="9.85546875" style="7" bestFit="1" customWidth="1"/>
    <col min="8457" max="8457" width="13.7109375" style="7" bestFit="1" customWidth="1"/>
    <col min="8458" max="8458" width="15" style="7" bestFit="1" customWidth="1"/>
    <col min="8459" max="8459" width="13" style="7" bestFit="1" customWidth="1"/>
    <col min="8460" max="8460" width="16.7109375" style="7" bestFit="1" customWidth="1"/>
    <col min="8461" max="8462" width="16.140625" style="7" bestFit="1" customWidth="1"/>
    <col min="8463" max="8463" width="3.42578125" style="7" customWidth="1"/>
    <col min="8464"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3.85546875" style="7" bestFit="1" customWidth="1"/>
    <col min="8710" max="8710" width="7.7109375" style="7" bestFit="1" customWidth="1"/>
    <col min="8711" max="8711" width="9.5703125" style="7" bestFit="1" customWidth="1"/>
    <col min="8712" max="8712" width="9.85546875" style="7" bestFit="1" customWidth="1"/>
    <col min="8713" max="8713" width="13.7109375" style="7" bestFit="1" customWidth="1"/>
    <col min="8714" max="8714" width="15" style="7" bestFit="1" customWidth="1"/>
    <col min="8715" max="8715" width="13" style="7" bestFit="1" customWidth="1"/>
    <col min="8716" max="8716" width="16.7109375" style="7" bestFit="1" customWidth="1"/>
    <col min="8717" max="8718" width="16.140625" style="7" bestFit="1" customWidth="1"/>
    <col min="8719" max="8719" width="3.42578125" style="7" customWidth="1"/>
    <col min="8720"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3.85546875" style="7" bestFit="1" customWidth="1"/>
    <col min="8966" max="8966" width="7.7109375" style="7" bestFit="1" customWidth="1"/>
    <col min="8967" max="8967" width="9.5703125" style="7" bestFit="1" customWidth="1"/>
    <col min="8968" max="8968" width="9.85546875" style="7" bestFit="1" customWidth="1"/>
    <col min="8969" max="8969" width="13.7109375" style="7" bestFit="1" customWidth="1"/>
    <col min="8970" max="8970" width="15" style="7" bestFit="1" customWidth="1"/>
    <col min="8971" max="8971" width="13" style="7" bestFit="1" customWidth="1"/>
    <col min="8972" max="8972" width="16.7109375" style="7" bestFit="1" customWidth="1"/>
    <col min="8973" max="8974" width="16.140625" style="7" bestFit="1" customWidth="1"/>
    <col min="8975" max="8975" width="3.42578125" style="7" customWidth="1"/>
    <col min="8976"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3.85546875" style="7" bestFit="1" customWidth="1"/>
    <col min="9222" max="9222" width="7.7109375" style="7" bestFit="1" customWidth="1"/>
    <col min="9223" max="9223" width="9.5703125" style="7" bestFit="1" customWidth="1"/>
    <col min="9224" max="9224" width="9.85546875" style="7" bestFit="1" customWidth="1"/>
    <col min="9225" max="9225" width="13.7109375" style="7" bestFit="1" customWidth="1"/>
    <col min="9226" max="9226" width="15" style="7" bestFit="1" customWidth="1"/>
    <col min="9227" max="9227" width="13" style="7" bestFit="1" customWidth="1"/>
    <col min="9228" max="9228" width="16.7109375" style="7" bestFit="1" customWidth="1"/>
    <col min="9229" max="9230" width="16.140625" style="7" bestFit="1" customWidth="1"/>
    <col min="9231" max="9231" width="3.42578125" style="7" customWidth="1"/>
    <col min="9232"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3.85546875" style="7" bestFit="1" customWidth="1"/>
    <col min="9478" max="9478" width="7.7109375" style="7" bestFit="1" customWidth="1"/>
    <col min="9479" max="9479" width="9.5703125" style="7" bestFit="1" customWidth="1"/>
    <col min="9480" max="9480" width="9.85546875" style="7" bestFit="1" customWidth="1"/>
    <col min="9481" max="9481" width="13.7109375" style="7" bestFit="1" customWidth="1"/>
    <col min="9482" max="9482" width="15" style="7" bestFit="1" customWidth="1"/>
    <col min="9483" max="9483" width="13" style="7" bestFit="1" customWidth="1"/>
    <col min="9484" max="9484" width="16.7109375" style="7" bestFit="1" customWidth="1"/>
    <col min="9485" max="9486" width="16.140625" style="7" bestFit="1" customWidth="1"/>
    <col min="9487" max="9487" width="3.42578125" style="7" customWidth="1"/>
    <col min="9488"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3.85546875" style="7" bestFit="1" customWidth="1"/>
    <col min="9734" max="9734" width="7.7109375" style="7" bestFit="1" customWidth="1"/>
    <col min="9735" max="9735" width="9.5703125" style="7" bestFit="1" customWidth="1"/>
    <col min="9736" max="9736" width="9.85546875" style="7" bestFit="1" customWidth="1"/>
    <col min="9737" max="9737" width="13.7109375" style="7" bestFit="1" customWidth="1"/>
    <col min="9738" max="9738" width="15" style="7" bestFit="1" customWidth="1"/>
    <col min="9739" max="9739" width="13" style="7" bestFit="1" customWidth="1"/>
    <col min="9740" max="9740" width="16.7109375" style="7" bestFit="1" customWidth="1"/>
    <col min="9741" max="9742" width="16.140625" style="7" bestFit="1" customWidth="1"/>
    <col min="9743" max="9743" width="3.42578125" style="7" customWidth="1"/>
    <col min="9744"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3.85546875" style="7" bestFit="1" customWidth="1"/>
    <col min="9990" max="9990" width="7.7109375" style="7" bestFit="1" customWidth="1"/>
    <col min="9991" max="9991" width="9.5703125" style="7" bestFit="1" customWidth="1"/>
    <col min="9992" max="9992" width="9.85546875" style="7" bestFit="1" customWidth="1"/>
    <col min="9993" max="9993" width="13.7109375" style="7" bestFit="1" customWidth="1"/>
    <col min="9994" max="9994" width="15" style="7" bestFit="1" customWidth="1"/>
    <col min="9995" max="9995" width="13" style="7" bestFit="1" customWidth="1"/>
    <col min="9996" max="9996" width="16.7109375" style="7" bestFit="1" customWidth="1"/>
    <col min="9997" max="9998" width="16.140625" style="7" bestFit="1" customWidth="1"/>
    <col min="9999" max="9999" width="3.42578125" style="7" customWidth="1"/>
    <col min="10000"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3.85546875" style="7" bestFit="1" customWidth="1"/>
    <col min="10246" max="10246" width="7.7109375" style="7" bestFit="1" customWidth="1"/>
    <col min="10247" max="10247" width="9.5703125" style="7" bestFit="1" customWidth="1"/>
    <col min="10248" max="10248" width="9.85546875" style="7" bestFit="1" customWidth="1"/>
    <col min="10249" max="10249" width="13.7109375" style="7" bestFit="1" customWidth="1"/>
    <col min="10250" max="10250" width="15" style="7" bestFit="1" customWidth="1"/>
    <col min="10251" max="10251" width="13" style="7" bestFit="1" customWidth="1"/>
    <col min="10252" max="10252" width="16.7109375" style="7" bestFit="1" customWidth="1"/>
    <col min="10253" max="10254" width="16.140625" style="7" bestFit="1" customWidth="1"/>
    <col min="10255" max="10255" width="3.42578125" style="7" customWidth="1"/>
    <col min="10256"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3.85546875" style="7" bestFit="1" customWidth="1"/>
    <col min="10502" max="10502" width="7.7109375" style="7" bestFit="1" customWidth="1"/>
    <col min="10503" max="10503" width="9.5703125" style="7" bestFit="1" customWidth="1"/>
    <col min="10504" max="10504" width="9.85546875" style="7" bestFit="1" customWidth="1"/>
    <col min="10505" max="10505" width="13.7109375" style="7" bestFit="1" customWidth="1"/>
    <col min="10506" max="10506" width="15" style="7" bestFit="1" customWidth="1"/>
    <col min="10507" max="10507" width="13" style="7" bestFit="1" customWidth="1"/>
    <col min="10508" max="10508" width="16.7109375" style="7" bestFit="1" customWidth="1"/>
    <col min="10509" max="10510" width="16.140625" style="7" bestFit="1" customWidth="1"/>
    <col min="10511" max="10511" width="3.42578125" style="7" customWidth="1"/>
    <col min="10512"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3.85546875" style="7" bestFit="1" customWidth="1"/>
    <col min="10758" max="10758" width="7.7109375" style="7" bestFit="1" customWidth="1"/>
    <col min="10759" max="10759" width="9.5703125" style="7" bestFit="1" customWidth="1"/>
    <col min="10760" max="10760" width="9.85546875" style="7" bestFit="1" customWidth="1"/>
    <col min="10761" max="10761" width="13.7109375" style="7" bestFit="1" customWidth="1"/>
    <col min="10762" max="10762" width="15" style="7" bestFit="1" customWidth="1"/>
    <col min="10763" max="10763" width="13" style="7" bestFit="1" customWidth="1"/>
    <col min="10764" max="10764" width="16.7109375" style="7" bestFit="1" customWidth="1"/>
    <col min="10765" max="10766" width="16.140625" style="7" bestFit="1" customWidth="1"/>
    <col min="10767" max="10767" width="3.42578125" style="7" customWidth="1"/>
    <col min="10768"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3.85546875" style="7" bestFit="1" customWidth="1"/>
    <col min="11014" max="11014" width="7.7109375" style="7" bestFit="1" customWidth="1"/>
    <col min="11015" max="11015" width="9.5703125" style="7" bestFit="1" customWidth="1"/>
    <col min="11016" max="11016" width="9.85546875" style="7" bestFit="1" customWidth="1"/>
    <col min="11017" max="11017" width="13.7109375" style="7" bestFit="1" customWidth="1"/>
    <col min="11018" max="11018" width="15" style="7" bestFit="1" customWidth="1"/>
    <col min="11019" max="11019" width="13" style="7" bestFit="1" customWidth="1"/>
    <col min="11020" max="11020" width="16.7109375" style="7" bestFit="1" customWidth="1"/>
    <col min="11021" max="11022" width="16.140625" style="7" bestFit="1" customWidth="1"/>
    <col min="11023" max="11023" width="3.42578125" style="7" customWidth="1"/>
    <col min="11024"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3.85546875" style="7" bestFit="1" customWidth="1"/>
    <col min="11270" max="11270" width="7.7109375" style="7" bestFit="1" customWidth="1"/>
    <col min="11271" max="11271" width="9.5703125" style="7" bestFit="1" customWidth="1"/>
    <col min="11272" max="11272" width="9.85546875" style="7" bestFit="1" customWidth="1"/>
    <col min="11273" max="11273" width="13.7109375" style="7" bestFit="1" customWidth="1"/>
    <col min="11274" max="11274" width="15" style="7" bestFit="1" customWidth="1"/>
    <col min="11275" max="11275" width="13" style="7" bestFit="1" customWidth="1"/>
    <col min="11276" max="11276" width="16.7109375" style="7" bestFit="1" customWidth="1"/>
    <col min="11277" max="11278" width="16.140625" style="7" bestFit="1" customWidth="1"/>
    <col min="11279" max="11279" width="3.42578125" style="7" customWidth="1"/>
    <col min="11280"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3.85546875" style="7" bestFit="1" customWidth="1"/>
    <col min="11526" max="11526" width="7.7109375" style="7" bestFit="1" customWidth="1"/>
    <col min="11527" max="11527" width="9.5703125" style="7" bestFit="1" customWidth="1"/>
    <col min="11528" max="11528" width="9.85546875" style="7" bestFit="1" customWidth="1"/>
    <col min="11529" max="11529" width="13.7109375" style="7" bestFit="1" customWidth="1"/>
    <col min="11530" max="11530" width="15" style="7" bestFit="1" customWidth="1"/>
    <col min="11531" max="11531" width="13" style="7" bestFit="1" customWidth="1"/>
    <col min="11532" max="11532" width="16.7109375" style="7" bestFit="1" customWidth="1"/>
    <col min="11533" max="11534" width="16.140625" style="7" bestFit="1" customWidth="1"/>
    <col min="11535" max="11535" width="3.42578125" style="7" customWidth="1"/>
    <col min="11536"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3.85546875" style="7" bestFit="1" customWidth="1"/>
    <col min="11782" max="11782" width="7.7109375" style="7" bestFit="1" customWidth="1"/>
    <col min="11783" max="11783" width="9.5703125" style="7" bestFit="1" customWidth="1"/>
    <col min="11784" max="11784" width="9.85546875" style="7" bestFit="1" customWidth="1"/>
    <col min="11785" max="11785" width="13.7109375" style="7" bestFit="1" customWidth="1"/>
    <col min="11786" max="11786" width="15" style="7" bestFit="1" customWidth="1"/>
    <col min="11787" max="11787" width="13" style="7" bestFit="1" customWidth="1"/>
    <col min="11788" max="11788" width="16.7109375" style="7" bestFit="1" customWidth="1"/>
    <col min="11789" max="11790" width="16.140625" style="7" bestFit="1" customWidth="1"/>
    <col min="11791" max="11791" width="3.42578125" style="7" customWidth="1"/>
    <col min="11792"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3.85546875" style="7" bestFit="1" customWidth="1"/>
    <col min="12038" max="12038" width="7.7109375" style="7" bestFit="1" customWidth="1"/>
    <col min="12039" max="12039" width="9.5703125" style="7" bestFit="1" customWidth="1"/>
    <col min="12040" max="12040" width="9.85546875" style="7" bestFit="1" customWidth="1"/>
    <col min="12041" max="12041" width="13.7109375" style="7" bestFit="1" customWidth="1"/>
    <col min="12042" max="12042" width="15" style="7" bestFit="1" customWidth="1"/>
    <col min="12043" max="12043" width="13" style="7" bestFit="1" customWidth="1"/>
    <col min="12044" max="12044" width="16.7109375" style="7" bestFit="1" customWidth="1"/>
    <col min="12045" max="12046" width="16.140625" style="7" bestFit="1" customWidth="1"/>
    <col min="12047" max="12047" width="3.42578125" style="7" customWidth="1"/>
    <col min="12048"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3.85546875" style="7" bestFit="1" customWidth="1"/>
    <col min="12294" max="12294" width="7.7109375" style="7" bestFit="1" customWidth="1"/>
    <col min="12295" max="12295" width="9.5703125" style="7" bestFit="1" customWidth="1"/>
    <col min="12296" max="12296" width="9.85546875" style="7" bestFit="1" customWidth="1"/>
    <col min="12297" max="12297" width="13.7109375" style="7" bestFit="1" customWidth="1"/>
    <col min="12298" max="12298" width="15" style="7" bestFit="1" customWidth="1"/>
    <col min="12299" max="12299" width="13" style="7" bestFit="1" customWidth="1"/>
    <col min="12300" max="12300" width="16.7109375" style="7" bestFit="1" customWidth="1"/>
    <col min="12301" max="12302" width="16.140625" style="7" bestFit="1" customWidth="1"/>
    <col min="12303" max="12303" width="3.42578125" style="7" customWidth="1"/>
    <col min="12304"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3.85546875" style="7" bestFit="1" customWidth="1"/>
    <col min="12550" max="12550" width="7.7109375" style="7" bestFit="1" customWidth="1"/>
    <col min="12551" max="12551" width="9.5703125" style="7" bestFit="1" customWidth="1"/>
    <col min="12552" max="12552" width="9.85546875" style="7" bestFit="1" customWidth="1"/>
    <col min="12553" max="12553" width="13.7109375" style="7" bestFit="1" customWidth="1"/>
    <col min="12554" max="12554" width="15" style="7" bestFit="1" customWidth="1"/>
    <col min="12555" max="12555" width="13" style="7" bestFit="1" customWidth="1"/>
    <col min="12556" max="12556" width="16.7109375" style="7" bestFit="1" customWidth="1"/>
    <col min="12557" max="12558" width="16.140625" style="7" bestFit="1" customWidth="1"/>
    <col min="12559" max="12559" width="3.42578125" style="7" customWidth="1"/>
    <col min="12560"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3.85546875" style="7" bestFit="1" customWidth="1"/>
    <col min="12806" max="12806" width="7.7109375" style="7" bestFit="1" customWidth="1"/>
    <col min="12807" max="12807" width="9.5703125" style="7" bestFit="1" customWidth="1"/>
    <col min="12808" max="12808" width="9.85546875" style="7" bestFit="1" customWidth="1"/>
    <col min="12809" max="12809" width="13.7109375" style="7" bestFit="1" customWidth="1"/>
    <col min="12810" max="12810" width="15" style="7" bestFit="1" customWidth="1"/>
    <col min="12811" max="12811" width="13" style="7" bestFit="1" customWidth="1"/>
    <col min="12812" max="12812" width="16.7109375" style="7" bestFit="1" customWidth="1"/>
    <col min="12813" max="12814" width="16.140625" style="7" bestFit="1" customWidth="1"/>
    <col min="12815" max="12815" width="3.42578125" style="7" customWidth="1"/>
    <col min="12816"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3.85546875" style="7" bestFit="1" customWidth="1"/>
    <col min="13062" max="13062" width="7.7109375" style="7" bestFit="1" customWidth="1"/>
    <col min="13063" max="13063" width="9.5703125" style="7" bestFit="1" customWidth="1"/>
    <col min="13064" max="13064" width="9.85546875" style="7" bestFit="1" customWidth="1"/>
    <col min="13065" max="13065" width="13.7109375" style="7" bestFit="1" customWidth="1"/>
    <col min="13066" max="13066" width="15" style="7" bestFit="1" customWidth="1"/>
    <col min="13067" max="13067" width="13" style="7" bestFit="1" customWidth="1"/>
    <col min="13068" max="13068" width="16.7109375" style="7" bestFit="1" customWidth="1"/>
    <col min="13069" max="13070" width="16.140625" style="7" bestFit="1" customWidth="1"/>
    <col min="13071" max="13071" width="3.42578125" style="7" customWidth="1"/>
    <col min="13072"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3.85546875" style="7" bestFit="1" customWidth="1"/>
    <col min="13318" max="13318" width="7.7109375" style="7" bestFit="1" customWidth="1"/>
    <col min="13319" max="13319" width="9.5703125" style="7" bestFit="1" customWidth="1"/>
    <col min="13320" max="13320" width="9.85546875" style="7" bestFit="1" customWidth="1"/>
    <col min="13321" max="13321" width="13.7109375" style="7" bestFit="1" customWidth="1"/>
    <col min="13322" max="13322" width="15" style="7" bestFit="1" customWidth="1"/>
    <col min="13323" max="13323" width="13" style="7" bestFit="1" customWidth="1"/>
    <col min="13324" max="13324" width="16.7109375" style="7" bestFit="1" customWidth="1"/>
    <col min="13325" max="13326" width="16.140625" style="7" bestFit="1" customWidth="1"/>
    <col min="13327" max="13327" width="3.42578125" style="7" customWidth="1"/>
    <col min="13328"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3.85546875" style="7" bestFit="1" customWidth="1"/>
    <col min="13574" max="13574" width="7.7109375" style="7" bestFit="1" customWidth="1"/>
    <col min="13575" max="13575" width="9.5703125" style="7" bestFit="1" customWidth="1"/>
    <col min="13576" max="13576" width="9.85546875" style="7" bestFit="1" customWidth="1"/>
    <col min="13577" max="13577" width="13.7109375" style="7" bestFit="1" customWidth="1"/>
    <col min="13578" max="13578" width="15" style="7" bestFit="1" customWidth="1"/>
    <col min="13579" max="13579" width="13" style="7" bestFit="1" customWidth="1"/>
    <col min="13580" max="13580" width="16.7109375" style="7" bestFit="1" customWidth="1"/>
    <col min="13581" max="13582" width="16.140625" style="7" bestFit="1" customWidth="1"/>
    <col min="13583" max="13583" width="3.42578125" style="7" customWidth="1"/>
    <col min="13584"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3.85546875" style="7" bestFit="1" customWidth="1"/>
    <col min="13830" max="13830" width="7.7109375" style="7" bestFit="1" customWidth="1"/>
    <col min="13831" max="13831" width="9.5703125" style="7" bestFit="1" customWidth="1"/>
    <col min="13832" max="13832" width="9.85546875" style="7" bestFit="1" customWidth="1"/>
    <col min="13833" max="13833" width="13.7109375" style="7" bestFit="1" customWidth="1"/>
    <col min="13834" max="13834" width="15" style="7" bestFit="1" customWidth="1"/>
    <col min="13835" max="13835" width="13" style="7" bestFit="1" customWidth="1"/>
    <col min="13836" max="13836" width="16.7109375" style="7" bestFit="1" customWidth="1"/>
    <col min="13837" max="13838" width="16.140625" style="7" bestFit="1" customWidth="1"/>
    <col min="13839" max="13839" width="3.42578125" style="7" customWidth="1"/>
    <col min="13840"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3.85546875" style="7" bestFit="1" customWidth="1"/>
    <col min="14086" max="14086" width="7.7109375" style="7" bestFit="1" customWidth="1"/>
    <col min="14087" max="14087" width="9.5703125" style="7" bestFit="1" customWidth="1"/>
    <col min="14088" max="14088" width="9.85546875" style="7" bestFit="1" customWidth="1"/>
    <col min="14089" max="14089" width="13.7109375" style="7" bestFit="1" customWidth="1"/>
    <col min="14090" max="14090" width="15" style="7" bestFit="1" customWidth="1"/>
    <col min="14091" max="14091" width="13" style="7" bestFit="1" customWidth="1"/>
    <col min="14092" max="14092" width="16.7109375" style="7" bestFit="1" customWidth="1"/>
    <col min="14093" max="14094" width="16.140625" style="7" bestFit="1" customWidth="1"/>
    <col min="14095" max="14095" width="3.42578125" style="7" customWidth="1"/>
    <col min="14096"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3.85546875" style="7" bestFit="1" customWidth="1"/>
    <col min="14342" max="14342" width="7.7109375" style="7" bestFit="1" customWidth="1"/>
    <col min="14343" max="14343" width="9.5703125" style="7" bestFit="1" customWidth="1"/>
    <col min="14344" max="14344" width="9.85546875" style="7" bestFit="1" customWidth="1"/>
    <col min="14345" max="14345" width="13.7109375" style="7" bestFit="1" customWidth="1"/>
    <col min="14346" max="14346" width="15" style="7" bestFit="1" customWidth="1"/>
    <col min="14347" max="14347" width="13" style="7" bestFit="1" customWidth="1"/>
    <col min="14348" max="14348" width="16.7109375" style="7" bestFit="1" customWidth="1"/>
    <col min="14349" max="14350" width="16.140625" style="7" bestFit="1" customWidth="1"/>
    <col min="14351" max="14351" width="3.42578125" style="7" customWidth="1"/>
    <col min="14352"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3.85546875" style="7" bestFit="1" customWidth="1"/>
    <col min="14598" max="14598" width="7.7109375" style="7" bestFit="1" customWidth="1"/>
    <col min="14599" max="14599" width="9.5703125" style="7" bestFit="1" customWidth="1"/>
    <col min="14600" max="14600" width="9.85546875" style="7" bestFit="1" customWidth="1"/>
    <col min="14601" max="14601" width="13.7109375" style="7" bestFit="1" customWidth="1"/>
    <col min="14602" max="14602" width="15" style="7" bestFit="1" customWidth="1"/>
    <col min="14603" max="14603" width="13" style="7" bestFit="1" customWidth="1"/>
    <col min="14604" max="14604" width="16.7109375" style="7" bestFit="1" customWidth="1"/>
    <col min="14605" max="14606" width="16.140625" style="7" bestFit="1" customWidth="1"/>
    <col min="14607" max="14607" width="3.42578125" style="7" customWidth="1"/>
    <col min="14608"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3.85546875" style="7" bestFit="1" customWidth="1"/>
    <col min="14854" max="14854" width="7.7109375" style="7" bestFit="1" customWidth="1"/>
    <col min="14855" max="14855" width="9.5703125" style="7" bestFit="1" customWidth="1"/>
    <col min="14856" max="14856" width="9.85546875" style="7" bestFit="1" customWidth="1"/>
    <col min="14857" max="14857" width="13.7109375" style="7" bestFit="1" customWidth="1"/>
    <col min="14858" max="14858" width="15" style="7" bestFit="1" customWidth="1"/>
    <col min="14859" max="14859" width="13" style="7" bestFit="1" customWidth="1"/>
    <col min="14860" max="14860" width="16.7109375" style="7" bestFit="1" customWidth="1"/>
    <col min="14861" max="14862" width="16.140625" style="7" bestFit="1" customWidth="1"/>
    <col min="14863" max="14863" width="3.42578125" style="7" customWidth="1"/>
    <col min="14864"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3.85546875" style="7" bestFit="1" customWidth="1"/>
    <col min="15110" max="15110" width="7.7109375" style="7" bestFit="1" customWidth="1"/>
    <col min="15111" max="15111" width="9.5703125" style="7" bestFit="1" customWidth="1"/>
    <col min="15112" max="15112" width="9.85546875" style="7" bestFit="1" customWidth="1"/>
    <col min="15113" max="15113" width="13.7109375" style="7" bestFit="1" customWidth="1"/>
    <col min="15114" max="15114" width="15" style="7" bestFit="1" customWidth="1"/>
    <col min="15115" max="15115" width="13" style="7" bestFit="1" customWidth="1"/>
    <col min="15116" max="15116" width="16.7109375" style="7" bestFit="1" customWidth="1"/>
    <col min="15117" max="15118" width="16.140625" style="7" bestFit="1" customWidth="1"/>
    <col min="15119" max="15119" width="3.42578125" style="7" customWidth="1"/>
    <col min="15120"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3.85546875" style="7" bestFit="1" customWidth="1"/>
    <col min="15366" max="15366" width="7.7109375" style="7" bestFit="1" customWidth="1"/>
    <col min="15367" max="15367" width="9.5703125" style="7" bestFit="1" customWidth="1"/>
    <col min="15368" max="15368" width="9.85546875" style="7" bestFit="1" customWidth="1"/>
    <col min="15369" max="15369" width="13.7109375" style="7" bestFit="1" customWidth="1"/>
    <col min="15370" max="15370" width="15" style="7" bestFit="1" customWidth="1"/>
    <col min="15371" max="15371" width="13" style="7" bestFit="1" customWidth="1"/>
    <col min="15372" max="15372" width="16.7109375" style="7" bestFit="1" customWidth="1"/>
    <col min="15373" max="15374" width="16.140625" style="7" bestFit="1" customWidth="1"/>
    <col min="15375" max="15375" width="3.42578125" style="7" customWidth="1"/>
    <col min="15376"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3.85546875" style="7" bestFit="1" customWidth="1"/>
    <col min="15622" max="15622" width="7.7109375" style="7" bestFit="1" customWidth="1"/>
    <col min="15623" max="15623" width="9.5703125" style="7" bestFit="1" customWidth="1"/>
    <col min="15624" max="15624" width="9.85546875" style="7" bestFit="1" customWidth="1"/>
    <col min="15625" max="15625" width="13.7109375" style="7" bestFit="1" customWidth="1"/>
    <col min="15626" max="15626" width="15" style="7" bestFit="1" customWidth="1"/>
    <col min="15627" max="15627" width="13" style="7" bestFit="1" customWidth="1"/>
    <col min="15628" max="15628" width="16.7109375" style="7" bestFit="1" customWidth="1"/>
    <col min="15629" max="15630" width="16.140625" style="7" bestFit="1" customWidth="1"/>
    <col min="15631" max="15631" width="3.42578125" style="7" customWidth="1"/>
    <col min="15632"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3.85546875" style="7" bestFit="1" customWidth="1"/>
    <col min="15878" max="15878" width="7.7109375" style="7" bestFit="1" customWidth="1"/>
    <col min="15879" max="15879" width="9.5703125" style="7" bestFit="1" customWidth="1"/>
    <col min="15880" max="15880" width="9.85546875" style="7" bestFit="1" customWidth="1"/>
    <col min="15881" max="15881" width="13.7109375" style="7" bestFit="1" customWidth="1"/>
    <col min="15882" max="15882" width="15" style="7" bestFit="1" customWidth="1"/>
    <col min="15883" max="15883" width="13" style="7" bestFit="1" customWidth="1"/>
    <col min="15884" max="15884" width="16.7109375" style="7" bestFit="1" customWidth="1"/>
    <col min="15885" max="15886" width="16.140625" style="7" bestFit="1" customWidth="1"/>
    <col min="15887" max="15887" width="3.42578125" style="7" customWidth="1"/>
    <col min="15888"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3.85546875" style="7" bestFit="1" customWidth="1"/>
    <col min="16134" max="16134" width="7.7109375" style="7" bestFit="1" customWidth="1"/>
    <col min="16135" max="16135" width="9.5703125" style="7" bestFit="1" customWidth="1"/>
    <col min="16136" max="16136" width="9.85546875" style="7" bestFit="1" customWidth="1"/>
    <col min="16137" max="16137" width="13.7109375" style="7" bestFit="1" customWidth="1"/>
    <col min="16138" max="16138" width="15" style="7" bestFit="1" customWidth="1"/>
    <col min="16139" max="16139" width="13" style="7" bestFit="1" customWidth="1"/>
    <col min="16140" max="16140" width="16.7109375" style="7" bestFit="1" customWidth="1"/>
    <col min="16141" max="16142" width="16.140625" style="7" bestFit="1" customWidth="1"/>
    <col min="16143" max="16143" width="3.42578125" style="7" customWidth="1"/>
    <col min="16144" max="16384" width="11.7109375" style="7"/>
  </cols>
  <sheetData>
    <row r="1" spans="1:15" ht="12.75" x14ac:dyDescent="0.2">
      <c r="A1" s="1" t="s">
        <v>0</v>
      </c>
      <c r="B1" s="2"/>
      <c r="D1" s="4"/>
      <c r="E1" s="5"/>
    </row>
    <row r="2" spans="1:15" ht="12.75" x14ac:dyDescent="0.2">
      <c r="A2" s="1" t="s">
        <v>1</v>
      </c>
      <c r="B2" s="2"/>
      <c r="D2" s="4"/>
      <c r="E2" s="5"/>
    </row>
    <row r="3" spans="1:15" ht="12.75" x14ac:dyDescent="0.2">
      <c r="A3" s="8" t="s">
        <v>791</v>
      </c>
      <c r="F3" s="6" t="s">
        <v>3</v>
      </c>
      <c r="L3" s="10"/>
    </row>
    <row r="4" spans="1:15" x14ac:dyDescent="0.15">
      <c r="A4" s="11"/>
      <c r="B4" s="2"/>
      <c r="C4" s="2"/>
      <c r="D4" s="11"/>
      <c r="E4" s="12"/>
      <c r="F4" s="11" t="s">
        <v>3</v>
      </c>
      <c r="G4" s="11"/>
      <c r="H4" s="11"/>
      <c r="I4" s="11"/>
      <c r="J4" s="11"/>
      <c r="K4" s="11"/>
      <c r="L4" s="11"/>
      <c r="M4" s="11"/>
      <c r="N4" s="11"/>
      <c r="O4" s="11"/>
    </row>
    <row r="5" spans="1:15"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c r="O5" s="133"/>
    </row>
    <row r="6" spans="1:15" ht="12.75" customHeight="1" x14ac:dyDescent="0.2">
      <c r="A6" s="19"/>
      <c r="B6" s="20"/>
      <c r="C6" s="20"/>
      <c r="D6" s="21"/>
      <c r="E6" s="22"/>
      <c r="F6" s="21"/>
      <c r="G6" s="20" t="s">
        <v>15</v>
      </c>
      <c r="H6" s="20" t="s">
        <v>16</v>
      </c>
      <c r="I6" s="23" t="s">
        <v>17</v>
      </c>
      <c r="J6" s="23" t="s">
        <v>18</v>
      </c>
      <c r="K6" s="23" t="s">
        <v>19</v>
      </c>
      <c r="L6" s="20" t="s">
        <v>20</v>
      </c>
      <c r="M6" s="20" t="s">
        <v>21</v>
      </c>
      <c r="N6" s="24" t="s">
        <v>22</v>
      </c>
      <c r="O6" s="133"/>
    </row>
    <row r="7" spans="1:15" ht="12.75" customHeight="1" x14ac:dyDescent="0.2">
      <c r="A7" s="19"/>
      <c r="B7" s="20" t="s">
        <v>23</v>
      </c>
      <c r="C7" s="20" t="s">
        <v>24</v>
      </c>
      <c r="D7" s="25"/>
      <c r="E7" s="26" t="s">
        <v>25</v>
      </c>
      <c r="F7" s="21"/>
      <c r="G7" s="20" t="s">
        <v>26</v>
      </c>
      <c r="H7" s="20" t="s">
        <v>27</v>
      </c>
      <c r="I7" s="20" t="s">
        <v>28</v>
      </c>
      <c r="J7" s="23" t="s">
        <v>29</v>
      </c>
      <c r="K7" s="23" t="s">
        <v>30</v>
      </c>
      <c r="L7" s="20" t="s">
        <v>31</v>
      </c>
      <c r="M7" s="20" t="s">
        <v>32</v>
      </c>
      <c r="N7" s="27"/>
      <c r="O7" s="133"/>
    </row>
    <row r="8" spans="1:15" ht="12.75" customHeight="1" x14ac:dyDescent="0.2">
      <c r="A8" s="28" t="s">
        <v>792</v>
      </c>
      <c r="B8" s="29"/>
      <c r="C8" s="29">
        <v>21975.54</v>
      </c>
      <c r="D8" s="30"/>
      <c r="E8" s="29"/>
      <c r="F8" s="29" t="s">
        <v>793</v>
      </c>
      <c r="G8" s="29">
        <v>463.19</v>
      </c>
      <c r="H8" s="31"/>
      <c r="I8" s="31"/>
      <c r="J8" s="31"/>
      <c r="K8" s="31"/>
      <c r="L8" s="32" t="s">
        <v>35</v>
      </c>
      <c r="M8" s="31" t="s">
        <v>22</v>
      </c>
      <c r="N8" s="33"/>
      <c r="O8" s="133"/>
    </row>
    <row r="9" spans="1:15" x14ac:dyDescent="0.15">
      <c r="A9" s="11"/>
      <c r="B9" s="2"/>
      <c r="C9" s="34"/>
      <c r="D9" s="11"/>
      <c r="E9" s="12"/>
      <c r="F9" s="11"/>
      <c r="G9" s="2"/>
      <c r="H9" s="2"/>
      <c r="I9" s="2"/>
      <c r="J9" s="2"/>
      <c r="K9" s="11"/>
      <c r="L9" s="11"/>
      <c r="M9" s="11"/>
      <c r="N9" s="11"/>
      <c r="O9" s="11"/>
    </row>
    <row r="10" spans="1:15" x14ac:dyDescent="0.15">
      <c r="A10" s="35" t="s">
        <v>36</v>
      </c>
      <c r="B10" s="36">
        <v>193</v>
      </c>
      <c r="C10" s="36" t="s">
        <v>37</v>
      </c>
      <c r="D10" s="36" t="s">
        <v>38</v>
      </c>
      <c r="E10" s="37">
        <v>163</v>
      </c>
      <c r="F10" s="38" t="s">
        <v>39</v>
      </c>
      <c r="G10" s="39">
        <v>6.5</v>
      </c>
      <c r="H10" s="36" t="s">
        <v>40</v>
      </c>
      <c r="I10" s="40">
        <v>11.5</v>
      </c>
      <c r="J10" s="41">
        <v>163000</v>
      </c>
      <c r="K10" s="41">
        <v>0</v>
      </c>
      <c r="L10" s="41">
        <f t="shared" ref="L10:L22" si="0">ROUND((K10*$C$8/1000),0)</f>
        <v>0</v>
      </c>
      <c r="M10" s="41"/>
      <c r="N10" s="41"/>
      <c r="O10" s="134"/>
    </row>
    <row r="11" spans="1:15" x14ac:dyDescent="0.15">
      <c r="A11" s="35" t="s">
        <v>36</v>
      </c>
      <c r="B11" s="36">
        <v>193</v>
      </c>
      <c r="C11" s="36" t="s">
        <v>37</v>
      </c>
      <c r="D11" s="36" t="s">
        <v>38</v>
      </c>
      <c r="E11" s="37">
        <v>139</v>
      </c>
      <c r="F11" s="38" t="s">
        <v>41</v>
      </c>
      <c r="G11" s="39">
        <v>6.3</v>
      </c>
      <c r="H11" s="36" t="s">
        <v>40</v>
      </c>
      <c r="I11" s="40">
        <v>24.5</v>
      </c>
      <c r="J11" s="41">
        <v>139000</v>
      </c>
      <c r="K11" s="41">
        <v>97536.4</v>
      </c>
      <c r="L11" s="41">
        <f t="shared" si="0"/>
        <v>2143415</v>
      </c>
      <c r="M11" s="41">
        <v>22042</v>
      </c>
      <c r="N11" s="41">
        <v>2165457</v>
      </c>
      <c r="O11" s="134"/>
    </row>
    <row r="12" spans="1:15" x14ac:dyDescent="0.15">
      <c r="A12" s="35" t="s">
        <v>36</v>
      </c>
      <c r="B12" s="36">
        <v>199</v>
      </c>
      <c r="C12" s="36" t="s">
        <v>42</v>
      </c>
      <c r="D12" s="36" t="s">
        <v>38</v>
      </c>
      <c r="E12" s="37">
        <v>168</v>
      </c>
      <c r="F12" s="38" t="s">
        <v>43</v>
      </c>
      <c r="G12" s="39">
        <v>6.5</v>
      </c>
      <c r="H12" s="36" t="s">
        <v>40</v>
      </c>
      <c r="I12" s="40">
        <v>11.5</v>
      </c>
      <c r="J12" s="41">
        <v>168000</v>
      </c>
      <c r="K12" s="41">
        <v>0</v>
      </c>
      <c r="L12" s="41">
        <f t="shared" si="0"/>
        <v>0</v>
      </c>
      <c r="M12" s="41"/>
      <c r="N12" s="41"/>
      <c r="O12" s="134"/>
    </row>
    <row r="13" spans="1:15" x14ac:dyDescent="0.15">
      <c r="A13" s="35" t="s">
        <v>36</v>
      </c>
      <c r="B13" s="36">
        <v>199</v>
      </c>
      <c r="C13" s="36" t="s">
        <v>42</v>
      </c>
      <c r="D13" s="36" t="s">
        <v>38</v>
      </c>
      <c r="E13" s="37">
        <v>143</v>
      </c>
      <c r="F13" s="38" t="s">
        <v>44</v>
      </c>
      <c r="G13" s="39">
        <v>6.3</v>
      </c>
      <c r="H13" s="36" t="s">
        <v>40</v>
      </c>
      <c r="I13" s="40">
        <v>24.5</v>
      </c>
      <c r="J13" s="41">
        <v>143000</v>
      </c>
      <c r="K13" s="41">
        <v>104668.65</v>
      </c>
      <c r="L13" s="41">
        <f t="shared" si="0"/>
        <v>2300150</v>
      </c>
      <c r="M13" s="41">
        <v>23654</v>
      </c>
      <c r="N13" s="41">
        <v>2323804</v>
      </c>
      <c r="O13" s="134"/>
    </row>
    <row r="14" spans="1:15" x14ac:dyDescent="0.15">
      <c r="A14" s="35" t="s">
        <v>36</v>
      </c>
      <c r="B14" s="36">
        <v>202</v>
      </c>
      <c r="C14" s="36" t="s">
        <v>45</v>
      </c>
      <c r="D14" s="36" t="s">
        <v>38</v>
      </c>
      <c r="E14" s="37">
        <v>230</v>
      </c>
      <c r="F14" s="38" t="s">
        <v>46</v>
      </c>
      <c r="G14" s="39">
        <v>7.4</v>
      </c>
      <c r="H14" s="36" t="s">
        <v>40</v>
      </c>
      <c r="I14" s="40">
        <v>5</v>
      </c>
      <c r="J14" s="41">
        <v>230000</v>
      </c>
      <c r="K14" s="41">
        <v>0</v>
      </c>
      <c r="L14" s="41">
        <f t="shared" si="0"/>
        <v>0</v>
      </c>
      <c r="M14" s="41"/>
      <c r="N14" s="41"/>
      <c r="O14" s="134"/>
    </row>
    <row r="15" spans="1:15" x14ac:dyDescent="0.15">
      <c r="A15" s="35" t="s">
        <v>47</v>
      </c>
      <c r="B15" s="36">
        <v>202</v>
      </c>
      <c r="C15" s="36" t="s">
        <v>45</v>
      </c>
      <c r="D15" s="36" t="s">
        <v>38</v>
      </c>
      <c r="E15" s="37">
        <v>317</v>
      </c>
      <c r="F15" s="38" t="s">
        <v>48</v>
      </c>
      <c r="G15" s="39">
        <v>7.4</v>
      </c>
      <c r="H15" s="36" t="s">
        <v>40</v>
      </c>
      <c r="I15" s="40">
        <v>20</v>
      </c>
      <c r="J15" s="41">
        <v>317000</v>
      </c>
      <c r="K15" s="41">
        <v>163859.54</v>
      </c>
      <c r="L15" s="41">
        <f t="shared" si="0"/>
        <v>3600902</v>
      </c>
      <c r="M15" s="41">
        <v>43381</v>
      </c>
      <c r="N15" s="41">
        <v>3644283</v>
      </c>
      <c r="O15" s="134"/>
    </row>
    <row r="16" spans="1:15" x14ac:dyDescent="0.15">
      <c r="A16" s="35" t="s">
        <v>49</v>
      </c>
      <c r="B16" s="36">
        <v>211</v>
      </c>
      <c r="C16" s="36" t="s">
        <v>50</v>
      </c>
      <c r="D16" s="36" t="s">
        <v>38</v>
      </c>
      <c r="E16" s="37">
        <v>290</v>
      </c>
      <c r="F16" s="36" t="s">
        <v>51</v>
      </c>
      <c r="G16" s="39">
        <v>6.9</v>
      </c>
      <c r="H16" s="36" t="s">
        <v>40</v>
      </c>
      <c r="I16" s="40">
        <v>20</v>
      </c>
      <c r="J16" s="41">
        <v>290000</v>
      </c>
      <c r="K16" s="41">
        <v>99339.8</v>
      </c>
      <c r="L16" s="41">
        <f t="shared" si="0"/>
        <v>2183046</v>
      </c>
      <c r="M16" s="41">
        <v>422230</v>
      </c>
      <c r="N16" s="41">
        <v>2605276</v>
      </c>
      <c r="O16" s="134"/>
    </row>
    <row r="17" spans="1:15" x14ac:dyDescent="0.15">
      <c r="A17" s="35" t="s">
        <v>49</v>
      </c>
      <c r="B17" s="36">
        <v>211</v>
      </c>
      <c r="C17" s="36" t="s">
        <v>50</v>
      </c>
      <c r="D17" s="36" t="s">
        <v>38</v>
      </c>
      <c r="E17" s="37">
        <v>128</v>
      </c>
      <c r="F17" s="36" t="s">
        <v>52</v>
      </c>
      <c r="G17" s="39">
        <v>6.9</v>
      </c>
      <c r="H17" s="36" t="s">
        <v>40</v>
      </c>
      <c r="I17" s="40">
        <v>20</v>
      </c>
      <c r="J17" s="41">
        <v>128000</v>
      </c>
      <c r="K17" s="41">
        <v>43140.639999999999</v>
      </c>
      <c r="L17" s="41">
        <f t="shared" si="0"/>
        <v>948039</v>
      </c>
      <c r="M17" s="41">
        <v>183360</v>
      </c>
      <c r="N17" s="41">
        <v>1131399</v>
      </c>
      <c r="O17" s="134"/>
    </row>
    <row r="18" spans="1:15" x14ac:dyDescent="0.15">
      <c r="A18" s="35" t="s">
        <v>53</v>
      </c>
      <c r="B18" s="36">
        <v>211</v>
      </c>
      <c r="C18" s="36" t="s">
        <v>50</v>
      </c>
      <c r="D18" s="36" t="s">
        <v>38</v>
      </c>
      <c r="E18" s="37">
        <v>22</v>
      </c>
      <c r="F18" s="36" t="s">
        <v>54</v>
      </c>
      <c r="G18" s="39">
        <v>6.9</v>
      </c>
      <c r="H18" s="36" t="s">
        <v>40</v>
      </c>
      <c r="I18" s="40">
        <v>20</v>
      </c>
      <c r="J18" s="41">
        <v>22000</v>
      </c>
      <c r="K18" s="41">
        <v>49570.84</v>
      </c>
      <c r="L18" s="41">
        <f t="shared" si="0"/>
        <v>1089346</v>
      </c>
      <c r="M18" s="41">
        <v>210694</v>
      </c>
      <c r="N18" s="41">
        <v>1300040</v>
      </c>
      <c r="O18" s="134"/>
    </row>
    <row r="19" spans="1:15" x14ac:dyDescent="0.15">
      <c r="A19" s="35"/>
      <c r="B19" s="36"/>
      <c r="C19" s="36"/>
      <c r="D19" s="36"/>
      <c r="E19" s="37"/>
      <c r="F19" s="36"/>
      <c r="G19" s="39"/>
      <c r="H19" s="36"/>
      <c r="I19" s="40"/>
      <c r="J19" s="41"/>
      <c r="K19" s="41"/>
      <c r="L19" s="41"/>
      <c r="M19" s="41"/>
      <c r="N19" s="41"/>
      <c r="O19" s="134"/>
    </row>
    <row r="20" spans="1:15" x14ac:dyDescent="0.15">
      <c r="A20" s="35" t="s">
        <v>49</v>
      </c>
      <c r="B20" s="36">
        <v>221</v>
      </c>
      <c r="C20" s="36" t="s">
        <v>55</v>
      </c>
      <c r="D20" s="36" t="s">
        <v>38</v>
      </c>
      <c r="E20" s="37">
        <v>330</v>
      </c>
      <c r="F20" s="36" t="s">
        <v>56</v>
      </c>
      <c r="G20" s="39">
        <v>7.4</v>
      </c>
      <c r="H20" s="36" t="s">
        <v>57</v>
      </c>
      <c r="I20" s="40">
        <v>20</v>
      </c>
      <c r="J20" s="41">
        <v>330000</v>
      </c>
      <c r="K20" s="41">
        <v>210000</v>
      </c>
      <c r="L20" s="41">
        <f t="shared" si="0"/>
        <v>4614863</v>
      </c>
      <c r="M20" s="41">
        <v>961125</v>
      </c>
      <c r="N20" s="41">
        <v>5575988</v>
      </c>
      <c r="O20" s="134"/>
    </row>
    <row r="21" spans="1:15" x14ac:dyDescent="0.15">
      <c r="A21" s="35" t="s">
        <v>49</v>
      </c>
      <c r="B21" s="36">
        <v>221</v>
      </c>
      <c r="C21" s="36" t="s">
        <v>55</v>
      </c>
      <c r="D21" s="36" t="s">
        <v>38</v>
      </c>
      <c r="E21" s="37">
        <v>43</v>
      </c>
      <c r="F21" s="36" t="s">
        <v>58</v>
      </c>
      <c r="G21" s="39">
        <v>7.4</v>
      </c>
      <c r="H21" s="36" t="s">
        <v>57</v>
      </c>
      <c r="I21" s="40">
        <v>20</v>
      </c>
      <c r="J21" s="41">
        <v>43000</v>
      </c>
      <c r="K21" s="41">
        <v>27000</v>
      </c>
      <c r="L21" s="41">
        <f t="shared" si="0"/>
        <v>593340</v>
      </c>
      <c r="M21" s="41">
        <v>123568</v>
      </c>
      <c r="N21" s="41">
        <v>716908</v>
      </c>
      <c r="O21" s="134"/>
    </row>
    <row r="22" spans="1:15" x14ac:dyDescent="0.15">
      <c r="A22" s="35" t="s">
        <v>49</v>
      </c>
      <c r="B22" s="36">
        <v>221</v>
      </c>
      <c r="C22" s="36" t="s">
        <v>55</v>
      </c>
      <c r="D22" s="36" t="s">
        <v>38</v>
      </c>
      <c r="E22" s="37">
        <v>240</v>
      </c>
      <c r="F22" s="36" t="s">
        <v>59</v>
      </c>
      <c r="G22" s="39">
        <v>7.4</v>
      </c>
      <c r="H22" s="36" t="s">
        <v>57</v>
      </c>
      <c r="I22" s="40">
        <v>12</v>
      </c>
      <c r="J22" s="41">
        <v>240000</v>
      </c>
      <c r="K22" s="41">
        <v>3682.8</v>
      </c>
      <c r="L22" s="41">
        <f t="shared" si="0"/>
        <v>80932</v>
      </c>
      <c r="M22" s="41">
        <v>16855</v>
      </c>
      <c r="N22" s="41">
        <v>97787</v>
      </c>
      <c r="O22" s="134"/>
    </row>
    <row r="23" spans="1:15" x14ac:dyDescent="0.15">
      <c r="A23" s="35" t="s">
        <v>49</v>
      </c>
      <c r="B23" s="36">
        <v>221</v>
      </c>
      <c r="C23" s="36" t="s">
        <v>55</v>
      </c>
      <c r="D23" s="36" t="s">
        <v>38</v>
      </c>
      <c r="E23" s="37">
        <v>55</v>
      </c>
      <c r="F23" s="36" t="s">
        <v>60</v>
      </c>
      <c r="G23" s="39">
        <v>7.4</v>
      </c>
      <c r="H23" s="36" t="s">
        <v>57</v>
      </c>
      <c r="I23" s="40">
        <v>12</v>
      </c>
      <c r="J23" s="41">
        <v>55000</v>
      </c>
      <c r="K23" s="41">
        <v>855</v>
      </c>
      <c r="L23" s="41">
        <f>ROUND((K23*$C$8/1000),0)</f>
        <v>18789</v>
      </c>
      <c r="M23" s="41">
        <v>3943</v>
      </c>
      <c r="N23" s="41">
        <v>22732</v>
      </c>
      <c r="O23" s="134"/>
    </row>
    <row r="24" spans="1:15" x14ac:dyDescent="0.15">
      <c r="A24" s="35" t="s">
        <v>53</v>
      </c>
      <c r="B24" s="36">
        <v>221</v>
      </c>
      <c r="C24" s="36" t="s">
        <v>55</v>
      </c>
      <c r="D24" s="36" t="s">
        <v>38</v>
      </c>
      <c r="E24" s="37">
        <v>50</v>
      </c>
      <c r="F24" s="36" t="s">
        <v>61</v>
      </c>
      <c r="G24" s="39">
        <v>7.4</v>
      </c>
      <c r="H24" s="36" t="s">
        <v>57</v>
      </c>
      <c r="I24" s="40">
        <v>20</v>
      </c>
      <c r="J24" s="41">
        <v>50000</v>
      </c>
      <c r="K24" s="41">
        <v>116373.5</v>
      </c>
      <c r="L24" s="41">
        <f>ROUND((K24*$C$8/1000),0)</f>
        <v>2557371</v>
      </c>
      <c r="M24" s="41">
        <v>530123</v>
      </c>
      <c r="N24" s="41">
        <v>3087494</v>
      </c>
      <c r="O24" s="134"/>
    </row>
    <row r="25" spans="1:15" x14ac:dyDescent="0.15">
      <c r="A25" s="35" t="s">
        <v>62</v>
      </c>
      <c r="B25" s="36">
        <v>225</v>
      </c>
      <c r="C25" s="36" t="s">
        <v>63</v>
      </c>
      <c r="D25" s="36" t="s">
        <v>38</v>
      </c>
      <c r="E25" s="37">
        <v>427</v>
      </c>
      <c r="F25" s="36" t="s">
        <v>64</v>
      </c>
      <c r="G25" s="39">
        <v>7.5</v>
      </c>
      <c r="H25" s="36" t="s">
        <v>65</v>
      </c>
      <c r="I25" s="40">
        <v>24</v>
      </c>
      <c r="J25" s="41">
        <v>427000</v>
      </c>
      <c r="K25" s="41">
        <v>0</v>
      </c>
      <c r="L25" s="41">
        <f>ROUND((K25*$C$8/1000),0)</f>
        <v>0</v>
      </c>
      <c r="M25" s="41"/>
      <c r="N25" s="41"/>
      <c r="O25" s="134"/>
    </row>
    <row r="26" spans="1:15" x14ac:dyDescent="0.15">
      <c r="A26" s="35" t="s">
        <v>66</v>
      </c>
      <c r="B26" s="36">
        <v>225</v>
      </c>
      <c r="C26" s="36" t="s">
        <v>63</v>
      </c>
      <c r="D26" s="36" t="s">
        <v>38</v>
      </c>
      <c r="E26" s="37">
        <v>36</v>
      </c>
      <c r="F26" s="36" t="s">
        <v>67</v>
      </c>
      <c r="G26" s="39">
        <v>7.5</v>
      </c>
      <c r="H26" s="36" t="s">
        <v>65</v>
      </c>
      <c r="I26" s="40">
        <v>24</v>
      </c>
      <c r="J26" s="41">
        <v>36000</v>
      </c>
      <c r="K26" s="41">
        <v>0</v>
      </c>
      <c r="L26" s="41">
        <f>ROUND((K26*$C$8/1000),0)</f>
        <v>0</v>
      </c>
      <c r="M26" s="41"/>
      <c r="N26" s="41"/>
      <c r="O26" s="134"/>
    </row>
    <row r="27" spans="1:15" x14ac:dyDescent="0.15">
      <c r="A27" s="35"/>
      <c r="B27" s="36"/>
      <c r="C27" s="36"/>
      <c r="D27" s="36"/>
      <c r="E27" s="37"/>
      <c r="F27" s="36"/>
      <c r="G27" s="39"/>
      <c r="H27" s="36"/>
      <c r="I27" s="40"/>
      <c r="J27" s="41"/>
      <c r="K27" s="41"/>
      <c r="L27" s="41"/>
      <c r="M27" s="41"/>
      <c r="N27" s="41"/>
      <c r="O27" s="134"/>
    </row>
    <row r="28" spans="1:15" x14ac:dyDescent="0.15">
      <c r="A28" s="35" t="s">
        <v>62</v>
      </c>
      <c r="B28" s="36">
        <v>228</v>
      </c>
      <c r="C28" s="36" t="s">
        <v>68</v>
      </c>
      <c r="D28" s="36" t="s">
        <v>38</v>
      </c>
      <c r="E28" s="37">
        <v>433</v>
      </c>
      <c r="F28" s="36" t="s">
        <v>43</v>
      </c>
      <c r="G28" s="39">
        <v>7.5</v>
      </c>
      <c r="H28" s="36" t="s">
        <v>65</v>
      </c>
      <c r="I28" s="40">
        <v>21</v>
      </c>
      <c r="J28" s="41">
        <v>433000</v>
      </c>
      <c r="K28" s="41">
        <v>195453</v>
      </c>
      <c r="L28" s="41">
        <f>ROUND((K28*$C$8/1000),0)</f>
        <v>4295185</v>
      </c>
      <c r="M28" s="41">
        <v>52719</v>
      </c>
      <c r="N28" s="41">
        <v>4347904</v>
      </c>
      <c r="O28" s="134"/>
    </row>
    <row r="29" spans="1:15" x14ac:dyDescent="0.15">
      <c r="A29" s="35" t="s">
        <v>66</v>
      </c>
      <c r="B29" s="36">
        <v>228</v>
      </c>
      <c r="C29" s="36" t="s">
        <v>68</v>
      </c>
      <c r="D29" s="36" t="s">
        <v>38</v>
      </c>
      <c r="E29" s="37">
        <v>60</v>
      </c>
      <c r="F29" s="36" t="s">
        <v>44</v>
      </c>
      <c r="G29" s="39">
        <v>7.5</v>
      </c>
      <c r="H29" s="36" t="s">
        <v>65</v>
      </c>
      <c r="I29" s="40">
        <v>21</v>
      </c>
      <c r="J29" s="41">
        <v>60000</v>
      </c>
      <c r="K29" s="41">
        <v>135362</v>
      </c>
      <c r="L29" s="41">
        <f>ROUND((K29*$C$8/1000),0)</f>
        <v>2974653</v>
      </c>
      <c r="M29" s="41">
        <v>36511</v>
      </c>
      <c r="N29" s="41">
        <v>3011164</v>
      </c>
      <c r="O29" s="134"/>
    </row>
    <row r="30" spans="1:15" x14ac:dyDescent="0.15">
      <c r="A30" s="35" t="s">
        <v>69</v>
      </c>
      <c r="B30" s="36">
        <v>236</v>
      </c>
      <c r="C30" s="36" t="s">
        <v>70</v>
      </c>
      <c r="D30" s="36" t="s">
        <v>38</v>
      </c>
      <c r="E30" s="37">
        <v>403</v>
      </c>
      <c r="F30" s="38" t="s">
        <v>71</v>
      </c>
      <c r="G30" s="39">
        <v>7</v>
      </c>
      <c r="H30" s="36" t="s">
        <v>65</v>
      </c>
      <c r="I30" s="40">
        <v>19</v>
      </c>
      <c r="J30" s="41">
        <v>403000</v>
      </c>
      <c r="K30" s="41">
        <v>187870.7</v>
      </c>
      <c r="L30" s="41">
        <f>ROUND((K30*$C$8/1000),0)</f>
        <v>4128560</v>
      </c>
      <c r="M30" s="41">
        <v>70640</v>
      </c>
      <c r="N30" s="41">
        <v>4199200</v>
      </c>
      <c r="O30" s="134"/>
    </row>
    <row r="31" spans="1:15" x14ac:dyDescent="0.15">
      <c r="A31" s="35" t="s">
        <v>72</v>
      </c>
      <c r="B31" s="36">
        <v>236</v>
      </c>
      <c r="C31" s="36" t="s">
        <v>70</v>
      </c>
      <c r="D31" s="36" t="s">
        <v>38</v>
      </c>
      <c r="E31" s="37">
        <v>35.5</v>
      </c>
      <c r="F31" s="38" t="s">
        <v>73</v>
      </c>
      <c r="G31" s="39">
        <v>6.5</v>
      </c>
      <c r="H31" s="36" t="s">
        <v>65</v>
      </c>
      <c r="I31" s="40">
        <v>20</v>
      </c>
      <c r="J31" s="41">
        <v>35500</v>
      </c>
      <c r="K31" s="41">
        <v>72098.77</v>
      </c>
      <c r="L31" s="41">
        <f>ROUND((K31*$C$8/1000),0)</f>
        <v>1584409</v>
      </c>
      <c r="M31" s="41">
        <v>0</v>
      </c>
      <c r="N31" s="41">
        <v>1584409</v>
      </c>
      <c r="O31" s="134"/>
    </row>
    <row r="32" spans="1:15" x14ac:dyDescent="0.15">
      <c r="A32" s="35" t="s">
        <v>74</v>
      </c>
      <c r="B32" s="36">
        <v>239</v>
      </c>
      <c r="C32" s="36" t="s">
        <v>75</v>
      </c>
      <c r="D32" s="36" t="s">
        <v>38</v>
      </c>
      <c r="E32" s="37">
        <v>2100</v>
      </c>
      <c r="F32" s="36" t="s">
        <v>51</v>
      </c>
      <c r="G32" s="39">
        <v>6.8</v>
      </c>
      <c r="H32" s="36" t="s">
        <v>40</v>
      </c>
      <c r="I32" s="40">
        <v>4</v>
      </c>
      <c r="J32" s="41">
        <v>210000</v>
      </c>
      <c r="K32" s="41">
        <v>0</v>
      </c>
      <c r="L32" s="41">
        <v>0</v>
      </c>
      <c r="M32" s="41"/>
      <c r="N32" s="41"/>
      <c r="O32" s="134"/>
    </row>
    <row r="33" spans="1:15" x14ac:dyDescent="0.15">
      <c r="A33" s="35" t="s">
        <v>74</v>
      </c>
      <c r="B33" s="36">
        <v>239</v>
      </c>
      <c r="C33" s="36" t="s">
        <v>75</v>
      </c>
      <c r="D33" s="36" t="s">
        <v>38</v>
      </c>
      <c r="E33" s="37">
        <v>590</v>
      </c>
      <c r="F33" s="36" t="s">
        <v>54</v>
      </c>
      <c r="G33" s="39">
        <v>6.8</v>
      </c>
      <c r="H33" s="36" t="s">
        <v>40</v>
      </c>
      <c r="I33" s="40">
        <v>14</v>
      </c>
      <c r="J33" s="41">
        <v>590000</v>
      </c>
      <c r="K33" s="41">
        <v>0</v>
      </c>
      <c r="L33" s="41">
        <f>ROUND((K33*$C$8/1000),0)</f>
        <v>0</v>
      </c>
      <c r="M33" s="41"/>
      <c r="N33" s="41"/>
      <c r="O33" s="134"/>
    </row>
    <row r="34" spans="1:15" x14ac:dyDescent="0.15">
      <c r="A34" s="35" t="s">
        <v>76</v>
      </c>
      <c r="B34" s="36">
        <v>239</v>
      </c>
      <c r="C34" s="36" t="s">
        <v>75</v>
      </c>
      <c r="D34" s="36" t="s">
        <v>38</v>
      </c>
      <c r="E34" s="37">
        <v>48</v>
      </c>
      <c r="F34" s="36" t="s">
        <v>77</v>
      </c>
      <c r="G34" s="39">
        <v>6.8</v>
      </c>
      <c r="H34" s="36" t="s">
        <v>40</v>
      </c>
      <c r="I34" s="40">
        <v>14</v>
      </c>
      <c r="J34" s="41">
        <v>48000</v>
      </c>
      <c r="K34" s="41">
        <v>0</v>
      </c>
      <c r="L34" s="41">
        <f>ROUND((K34*$C$8/1000),0)</f>
        <v>0</v>
      </c>
      <c r="M34" s="41"/>
      <c r="N34" s="41"/>
      <c r="O34" s="134"/>
    </row>
    <row r="35" spans="1:15" x14ac:dyDescent="0.15">
      <c r="A35" s="35"/>
      <c r="B35" s="36"/>
      <c r="C35" s="36"/>
      <c r="D35" s="36"/>
      <c r="E35" s="37"/>
      <c r="F35" s="36"/>
      <c r="G35" s="39"/>
      <c r="H35" s="36"/>
      <c r="I35" s="40"/>
      <c r="J35" s="41"/>
      <c r="K35" s="41"/>
      <c r="L35" s="41"/>
      <c r="M35" s="41"/>
      <c r="N35" s="41"/>
      <c r="O35" s="134"/>
    </row>
    <row r="36" spans="1:15" x14ac:dyDescent="0.15">
      <c r="A36" s="35" t="s">
        <v>49</v>
      </c>
      <c r="B36" s="36">
        <v>245</v>
      </c>
      <c r="C36" s="36" t="s">
        <v>78</v>
      </c>
      <c r="D36" s="36" t="s">
        <v>38</v>
      </c>
      <c r="E36" s="37">
        <v>800</v>
      </c>
      <c r="F36" s="36" t="s">
        <v>79</v>
      </c>
      <c r="G36" s="39">
        <v>7</v>
      </c>
      <c r="H36" s="36" t="s">
        <v>57</v>
      </c>
      <c r="I36" s="39">
        <v>19.75</v>
      </c>
      <c r="J36" s="41">
        <v>800000</v>
      </c>
      <c r="K36" s="41">
        <v>243174.54</v>
      </c>
      <c r="L36" s="41">
        <f>ROUND((K36*$C$8/1000),0)</f>
        <v>5343892</v>
      </c>
      <c r="M36" s="41">
        <v>1049309</v>
      </c>
      <c r="N36" s="41">
        <v>6393201</v>
      </c>
      <c r="O36" s="134"/>
    </row>
    <row r="37" spans="1:15" x14ac:dyDescent="0.15">
      <c r="A37" s="35" t="s">
        <v>49</v>
      </c>
      <c r="B37" s="36">
        <v>245</v>
      </c>
      <c r="C37" s="36" t="s">
        <v>78</v>
      </c>
      <c r="D37" s="36" t="s">
        <v>38</v>
      </c>
      <c r="E37" s="37">
        <v>95</v>
      </c>
      <c r="F37" s="36" t="s">
        <v>80</v>
      </c>
      <c r="G37" s="39">
        <v>7</v>
      </c>
      <c r="H37" s="36" t="s">
        <v>57</v>
      </c>
      <c r="I37" s="39">
        <v>19.75</v>
      </c>
      <c r="J37" s="41">
        <v>95000</v>
      </c>
      <c r="K37" s="41">
        <v>29296.959999999999</v>
      </c>
      <c r="L37" s="41">
        <f>ROUND((K37*$C$8/1000),0)</f>
        <v>643817</v>
      </c>
      <c r="M37" s="41">
        <v>126405</v>
      </c>
      <c r="N37" s="41">
        <v>770222</v>
      </c>
      <c r="O37" s="134"/>
    </row>
    <row r="38" spans="1:15" x14ac:dyDescent="0.15">
      <c r="A38" s="35" t="s">
        <v>81</v>
      </c>
      <c r="B38" s="36">
        <v>245</v>
      </c>
      <c r="C38" s="36" t="s">
        <v>78</v>
      </c>
      <c r="D38" s="36" t="s">
        <v>38</v>
      </c>
      <c r="E38" s="37">
        <v>90</v>
      </c>
      <c r="F38" s="36" t="s">
        <v>82</v>
      </c>
      <c r="G38" s="39">
        <v>7</v>
      </c>
      <c r="H38" s="36" t="s">
        <v>57</v>
      </c>
      <c r="I38" s="39">
        <v>19.75</v>
      </c>
      <c r="J38" s="41">
        <v>90000</v>
      </c>
      <c r="K38" s="41">
        <v>152085.54</v>
      </c>
      <c r="L38" s="41">
        <f>ROUND((K38*$C$8/1000),0)</f>
        <v>3342162</v>
      </c>
      <c r="M38" s="41">
        <v>656315</v>
      </c>
      <c r="N38" s="41">
        <v>3998477</v>
      </c>
      <c r="O38" s="134"/>
    </row>
    <row r="39" spans="1:15" x14ac:dyDescent="0.15">
      <c r="A39" s="35" t="s">
        <v>49</v>
      </c>
      <c r="B39" s="36">
        <v>247</v>
      </c>
      <c r="C39" s="36" t="s">
        <v>83</v>
      </c>
      <c r="D39" s="36" t="s">
        <v>38</v>
      </c>
      <c r="E39" s="37">
        <v>470</v>
      </c>
      <c r="F39" s="36" t="s">
        <v>84</v>
      </c>
      <c r="G39" s="39">
        <v>6.3</v>
      </c>
      <c r="H39" s="36" t="s">
        <v>57</v>
      </c>
      <c r="I39" s="39">
        <v>25</v>
      </c>
      <c r="J39" s="41">
        <v>470000</v>
      </c>
      <c r="K39" s="41">
        <v>160750.17000000001</v>
      </c>
      <c r="L39" s="41">
        <f t="shared" ref="L39:L46" si="1">ROUND((K39*$C$8/1000),0)</f>
        <v>3532572</v>
      </c>
      <c r="M39" s="41">
        <v>579420</v>
      </c>
      <c r="N39" s="41">
        <v>4111992</v>
      </c>
      <c r="O39" s="134"/>
    </row>
    <row r="40" spans="1:15" x14ac:dyDescent="0.15">
      <c r="A40" s="35" t="s">
        <v>49</v>
      </c>
      <c r="B40" s="36">
        <v>247</v>
      </c>
      <c r="C40" s="36" t="s">
        <v>83</v>
      </c>
      <c r="D40" s="36" t="s">
        <v>38</v>
      </c>
      <c r="E40" s="37">
        <v>25</v>
      </c>
      <c r="F40" s="36" t="s">
        <v>85</v>
      </c>
      <c r="G40" s="39">
        <v>6.3</v>
      </c>
      <c r="H40" s="36" t="s">
        <v>57</v>
      </c>
      <c r="I40" s="39">
        <v>25</v>
      </c>
      <c r="J40" s="41">
        <v>25000</v>
      </c>
      <c r="K40" s="41">
        <v>8678.5</v>
      </c>
      <c r="L40" s="41">
        <f t="shared" si="1"/>
        <v>190715</v>
      </c>
      <c r="M40" s="41">
        <v>31272</v>
      </c>
      <c r="N40" s="41">
        <v>221987</v>
      </c>
      <c r="O40" s="134"/>
    </row>
    <row r="41" spans="1:15" x14ac:dyDescent="0.15">
      <c r="A41" s="35" t="s">
        <v>53</v>
      </c>
      <c r="B41" s="36">
        <v>247</v>
      </c>
      <c r="C41" s="36" t="s">
        <v>83</v>
      </c>
      <c r="D41" s="36" t="s">
        <v>38</v>
      </c>
      <c r="E41" s="37">
        <v>27</v>
      </c>
      <c r="F41" s="36" t="s">
        <v>86</v>
      </c>
      <c r="G41" s="39">
        <v>7.3</v>
      </c>
      <c r="H41" s="36" t="s">
        <v>57</v>
      </c>
      <c r="I41" s="39">
        <v>25</v>
      </c>
      <c r="J41" s="41">
        <v>27000</v>
      </c>
      <c r="K41" s="41">
        <v>56491.02</v>
      </c>
      <c r="L41" s="41">
        <f t="shared" si="1"/>
        <v>1241421</v>
      </c>
      <c r="M41" s="41">
        <v>204127</v>
      </c>
      <c r="N41" s="41">
        <v>1445548</v>
      </c>
      <c r="O41" s="134"/>
    </row>
    <row r="42" spans="1:15" x14ac:dyDescent="0.15">
      <c r="A42" s="35" t="s">
        <v>87</v>
      </c>
      <c r="B42" s="36">
        <v>262</v>
      </c>
      <c r="C42" s="36" t="s">
        <v>88</v>
      </c>
      <c r="D42" s="36" t="s">
        <v>38</v>
      </c>
      <c r="E42" s="37">
        <v>405</v>
      </c>
      <c r="F42" s="36" t="s">
        <v>89</v>
      </c>
      <c r="G42" s="39">
        <v>5.75</v>
      </c>
      <c r="H42" s="36" t="s">
        <v>40</v>
      </c>
      <c r="I42" s="39">
        <v>6</v>
      </c>
      <c r="J42" s="41">
        <v>405000</v>
      </c>
      <c r="K42" s="41">
        <v>0</v>
      </c>
      <c r="L42" s="41">
        <f>ROUND((K42*$C$8/1000),0)</f>
        <v>0</v>
      </c>
      <c r="M42" s="41"/>
      <c r="N42" s="41"/>
      <c r="O42" s="134"/>
    </row>
    <row r="43" spans="1:15" x14ac:dyDescent="0.15">
      <c r="A43" s="35" t="s">
        <v>87</v>
      </c>
      <c r="B43" s="36">
        <v>262</v>
      </c>
      <c r="C43" s="36" t="s">
        <v>88</v>
      </c>
      <c r="D43" s="36" t="s">
        <v>38</v>
      </c>
      <c r="E43" s="37">
        <v>104</v>
      </c>
      <c r="F43" s="36" t="s">
        <v>90</v>
      </c>
      <c r="G43" s="39">
        <v>5.75</v>
      </c>
      <c r="H43" s="36" t="s">
        <v>40</v>
      </c>
      <c r="I43" s="39">
        <v>6</v>
      </c>
      <c r="J43" s="41">
        <v>104000</v>
      </c>
      <c r="K43" s="41">
        <v>0</v>
      </c>
      <c r="L43" s="41">
        <f t="shared" si="1"/>
        <v>0</v>
      </c>
      <c r="M43" s="41"/>
      <c r="N43" s="41"/>
      <c r="O43" s="134"/>
    </row>
    <row r="44" spans="1:15" x14ac:dyDescent="0.15">
      <c r="A44" s="35" t="s">
        <v>87</v>
      </c>
      <c r="B44" s="36">
        <v>262</v>
      </c>
      <c r="C44" s="36" t="s">
        <v>88</v>
      </c>
      <c r="D44" s="36" t="s">
        <v>38</v>
      </c>
      <c r="E44" s="37">
        <v>465</v>
      </c>
      <c r="F44" s="36" t="s">
        <v>91</v>
      </c>
      <c r="G44" s="39">
        <v>6.5</v>
      </c>
      <c r="H44" s="36" t="s">
        <v>40</v>
      </c>
      <c r="I44" s="39">
        <v>20</v>
      </c>
      <c r="J44" s="41">
        <v>465000</v>
      </c>
      <c r="K44" s="41">
        <v>30328.6</v>
      </c>
      <c r="L44" s="41">
        <f t="shared" si="1"/>
        <v>666487</v>
      </c>
      <c r="M44" s="41">
        <v>8555</v>
      </c>
      <c r="N44" s="41">
        <v>675042</v>
      </c>
      <c r="O44" s="134"/>
    </row>
    <row r="45" spans="1:15" x14ac:dyDescent="0.15">
      <c r="A45" s="35" t="s">
        <v>87</v>
      </c>
      <c r="B45" s="36">
        <v>262</v>
      </c>
      <c r="C45" s="36" t="s">
        <v>88</v>
      </c>
      <c r="D45" s="36" t="s">
        <v>38</v>
      </c>
      <c r="E45" s="37">
        <v>121</v>
      </c>
      <c r="F45" s="36" t="s">
        <v>92</v>
      </c>
      <c r="G45" s="39">
        <v>6.5</v>
      </c>
      <c r="H45" s="36" t="s">
        <v>40</v>
      </c>
      <c r="I45" s="39">
        <v>20</v>
      </c>
      <c r="J45" s="41">
        <v>121000</v>
      </c>
      <c r="K45" s="41">
        <v>6470.1</v>
      </c>
      <c r="L45" s="41">
        <f t="shared" si="1"/>
        <v>142184</v>
      </c>
      <c r="M45" s="41">
        <v>1825</v>
      </c>
      <c r="N45" s="41">
        <v>144009</v>
      </c>
      <c r="O45" s="134"/>
    </row>
    <row r="46" spans="1:15" x14ac:dyDescent="0.15">
      <c r="A46" s="35" t="s">
        <v>93</v>
      </c>
      <c r="B46" s="36">
        <v>262</v>
      </c>
      <c r="C46" s="36" t="s">
        <v>88</v>
      </c>
      <c r="D46" s="36" t="s">
        <v>38</v>
      </c>
      <c r="E46" s="37">
        <v>35</v>
      </c>
      <c r="F46" s="36" t="s">
        <v>94</v>
      </c>
      <c r="G46" s="39">
        <v>6.5</v>
      </c>
      <c r="H46" s="36" t="s">
        <v>40</v>
      </c>
      <c r="I46" s="39">
        <v>20</v>
      </c>
      <c r="J46" s="41">
        <v>35000</v>
      </c>
      <c r="K46" s="41">
        <v>65699.8</v>
      </c>
      <c r="L46" s="41">
        <f t="shared" si="1"/>
        <v>1443789</v>
      </c>
      <c r="M46" s="41">
        <v>15190</v>
      </c>
      <c r="N46" s="41">
        <v>1458979</v>
      </c>
      <c r="O46" s="134"/>
    </row>
    <row r="47" spans="1:15" x14ac:dyDescent="0.15">
      <c r="A47" s="35"/>
      <c r="B47" s="36"/>
      <c r="C47" s="36"/>
      <c r="D47" s="36"/>
      <c r="E47" s="37"/>
      <c r="F47" s="36"/>
      <c r="G47" s="39"/>
      <c r="H47" s="36"/>
      <c r="I47" s="39"/>
      <c r="J47" s="41"/>
      <c r="K47" s="41"/>
      <c r="L47" s="41"/>
      <c r="M47" s="41"/>
      <c r="N47" s="41"/>
      <c r="O47" s="134"/>
    </row>
    <row r="48" spans="1:15" x14ac:dyDescent="0.15">
      <c r="A48" s="35" t="s">
        <v>62</v>
      </c>
      <c r="B48" s="36">
        <v>270</v>
      </c>
      <c r="C48" s="36" t="s">
        <v>95</v>
      </c>
      <c r="D48" s="36" t="s">
        <v>38</v>
      </c>
      <c r="E48" s="37">
        <v>450</v>
      </c>
      <c r="F48" s="36" t="s">
        <v>46</v>
      </c>
      <c r="G48" s="39">
        <v>7</v>
      </c>
      <c r="H48" s="36" t="s">
        <v>65</v>
      </c>
      <c r="I48" s="39">
        <v>21</v>
      </c>
      <c r="J48" s="41">
        <v>450000</v>
      </c>
      <c r="K48" s="41">
        <v>217268</v>
      </c>
      <c r="L48" s="41">
        <f t="shared" ref="L48:L54" si="2">ROUND((K48*$C$8/1000),0)</f>
        <v>4774582</v>
      </c>
      <c r="M48" s="41">
        <v>54761</v>
      </c>
      <c r="N48" s="41">
        <v>4829343</v>
      </c>
      <c r="O48" s="134"/>
    </row>
    <row r="49" spans="1:15" x14ac:dyDescent="0.15">
      <c r="A49" s="35" t="s">
        <v>66</v>
      </c>
      <c r="B49" s="36">
        <v>270</v>
      </c>
      <c r="C49" s="36" t="s">
        <v>95</v>
      </c>
      <c r="D49" s="36" t="s">
        <v>38</v>
      </c>
      <c r="E49" s="37">
        <v>80</v>
      </c>
      <c r="F49" s="36" t="s">
        <v>48</v>
      </c>
      <c r="G49" s="39">
        <v>7</v>
      </c>
      <c r="H49" s="36" t="s">
        <v>65</v>
      </c>
      <c r="I49" s="39">
        <v>21</v>
      </c>
      <c r="J49" s="41">
        <v>80000</v>
      </c>
      <c r="K49" s="41">
        <v>157372</v>
      </c>
      <c r="L49" s="41">
        <f t="shared" si="2"/>
        <v>3458335</v>
      </c>
      <c r="M49" s="41">
        <v>39665</v>
      </c>
      <c r="N49" s="41">
        <v>3498000</v>
      </c>
      <c r="O49" s="134"/>
    </row>
    <row r="50" spans="1:15" x14ac:dyDescent="0.15">
      <c r="A50" s="35" t="s">
        <v>96</v>
      </c>
      <c r="B50" s="36">
        <v>271</v>
      </c>
      <c r="C50" s="36" t="s">
        <v>97</v>
      </c>
      <c r="D50" s="36" t="s">
        <v>38</v>
      </c>
      <c r="E50" s="37">
        <v>185</v>
      </c>
      <c r="F50" s="36" t="s">
        <v>98</v>
      </c>
      <c r="G50" s="39">
        <v>5.5</v>
      </c>
      <c r="H50" s="36" t="s">
        <v>57</v>
      </c>
      <c r="I50" s="39">
        <v>5</v>
      </c>
      <c r="J50" s="41">
        <v>185000</v>
      </c>
      <c r="K50" s="41">
        <v>0</v>
      </c>
      <c r="L50" s="41">
        <f t="shared" si="2"/>
        <v>0</v>
      </c>
      <c r="M50" s="41"/>
      <c r="N50" s="41"/>
      <c r="O50" s="134"/>
    </row>
    <row r="51" spans="1:15" x14ac:dyDescent="0.15">
      <c r="A51" s="35" t="s">
        <v>96</v>
      </c>
      <c r="B51" s="36">
        <v>271</v>
      </c>
      <c r="C51" s="36" t="s">
        <v>97</v>
      </c>
      <c r="D51" s="36" t="s">
        <v>38</v>
      </c>
      <c r="E51" s="37">
        <v>47</v>
      </c>
      <c r="F51" s="36" t="s">
        <v>56</v>
      </c>
      <c r="G51" s="39">
        <v>5.5</v>
      </c>
      <c r="H51" s="36" t="s">
        <v>57</v>
      </c>
      <c r="I51" s="39">
        <v>5</v>
      </c>
      <c r="J51" s="41">
        <v>47000</v>
      </c>
      <c r="K51" s="41">
        <v>0</v>
      </c>
      <c r="L51" s="41">
        <f t="shared" si="2"/>
        <v>0</v>
      </c>
      <c r="M51" s="41"/>
      <c r="N51" s="41"/>
      <c r="O51" s="134"/>
    </row>
    <row r="52" spans="1:15" x14ac:dyDescent="0.15">
      <c r="A52" s="35" t="s">
        <v>96</v>
      </c>
      <c r="B52" s="36">
        <v>271</v>
      </c>
      <c r="C52" s="36" t="s">
        <v>97</v>
      </c>
      <c r="D52" s="36" t="s">
        <v>38</v>
      </c>
      <c r="E52" s="37">
        <v>795</v>
      </c>
      <c r="F52" s="36" t="s">
        <v>99</v>
      </c>
      <c r="G52" s="39">
        <v>6.5</v>
      </c>
      <c r="H52" s="36" t="s">
        <v>57</v>
      </c>
      <c r="I52" s="39">
        <v>22.25</v>
      </c>
      <c r="J52" s="41">
        <v>795000</v>
      </c>
      <c r="K52" s="41">
        <v>301647.88</v>
      </c>
      <c r="L52" s="41">
        <f t="shared" si="2"/>
        <v>6628875</v>
      </c>
      <c r="M52" s="41">
        <v>10445</v>
      </c>
      <c r="N52" s="41">
        <v>6639320</v>
      </c>
      <c r="O52" s="134"/>
    </row>
    <row r="53" spans="1:15" x14ac:dyDescent="0.15">
      <c r="A53" s="35" t="s">
        <v>96</v>
      </c>
      <c r="B53" s="36">
        <v>271</v>
      </c>
      <c r="C53" s="36" t="s">
        <v>97</v>
      </c>
      <c r="D53" s="36" t="s">
        <v>38</v>
      </c>
      <c r="E53" s="37">
        <v>203</v>
      </c>
      <c r="F53" s="36" t="s">
        <v>100</v>
      </c>
      <c r="G53" s="39">
        <v>6.5</v>
      </c>
      <c r="H53" s="36" t="s">
        <v>57</v>
      </c>
      <c r="I53" s="39">
        <v>22.25</v>
      </c>
      <c r="J53" s="41">
        <v>203000</v>
      </c>
      <c r="K53" s="41">
        <v>75920.34</v>
      </c>
      <c r="L53" s="41">
        <f t="shared" si="2"/>
        <v>1668390</v>
      </c>
      <c r="M53" s="41">
        <v>2629</v>
      </c>
      <c r="N53" s="41">
        <v>1671019</v>
      </c>
      <c r="O53" s="134"/>
    </row>
    <row r="54" spans="1:15" x14ac:dyDescent="0.15">
      <c r="A54" s="35" t="s">
        <v>101</v>
      </c>
      <c r="B54" s="36">
        <v>271</v>
      </c>
      <c r="C54" s="36" t="s">
        <v>97</v>
      </c>
      <c r="D54" s="36" t="s">
        <v>38</v>
      </c>
      <c r="E54" s="37">
        <v>90</v>
      </c>
      <c r="F54" s="36" t="s">
        <v>79</v>
      </c>
      <c r="G54" s="39">
        <v>6.5</v>
      </c>
      <c r="H54" s="36" t="s">
        <v>57</v>
      </c>
      <c r="I54" s="39">
        <v>22.25</v>
      </c>
      <c r="J54" s="41">
        <v>90000</v>
      </c>
      <c r="K54" s="41">
        <v>168942.37</v>
      </c>
      <c r="L54" s="41">
        <f t="shared" si="2"/>
        <v>3712600</v>
      </c>
      <c r="M54" s="41">
        <v>5849</v>
      </c>
      <c r="N54" s="41">
        <v>3718449</v>
      </c>
      <c r="O54" s="134"/>
    </row>
    <row r="55" spans="1:15" x14ac:dyDescent="0.15">
      <c r="A55" s="35"/>
      <c r="B55" s="36"/>
      <c r="C55" s="36"/>
      <c r="D55" s="36"/>
      <c r="E55" s="37"/>
      <c r="F55" s="36"/>
      <c r="G55" s="39"/>
      <c r="H55" s="36"/>
      <c r="I55" s="39"/>
      <c r="J55" s="41"/>
      <c r="K55" s="41"/>
      <c r="L55" s="41"/>
      <c r="M55" s="41"/>
      <c r="N55" s="41"/>
      <c r="O55" s="134"/>
    </row>
    <row r="56" spans="1:15" x14ac:dyDescent="0.15">
      <c r="A56" s="35" t="s">
        <v>96</v>
      </c>
      <c r="B56" s="36">
        <v>282</v>
      </c>
      <c r="C56" s="36" t="s">
        <v>102</v>
      </c>
      <c r="D56" s="36" t="s">
        <v>38</v>
      </c>
      <c r="E56" s="37">
        <v>280</v>
      </c>
      <c r="F56" s="36" t="s">
        <v>103</v>
      </c>
      <c r="G56" s="39">
        <v>5</v>
      </c>
      <c r="H56" s="36" t="s">
        <v>57</v>
      </c>
      <c r="I56" s="39">
        <v>5</v>
      </c>
      <c r="J56" s="41">
        <v>280000</v>
      </c>
      <c r="K56" s="41">
        <v>0</v>
      </c>
      <c r="L56" s="41">
        <f t="shared" ref="L56:L62" si="3">ROUND((K56*$C$8/1000),0)</f>
        <v>0</v>
      </c>
      <c r="M56" s="41"/>
      <c r="N56" s="41"/>
      <c r="O56" s="134"/>
    </row>
    <row r="57" spans="1:15" x14ac:dyDescent="0.15">
      <c r="A57" s="35" t="s">
        <v>96</v>
      </c>
      <c r="B57" s="36">
        <v>282</v>
      </c>
      <c r="C57" s="36" t="s">
        <v>102</v>
      </c>
      <c r="D57" s="36" t="s">
        <v>38</v>
      </c>
      <c r="E57" s="37">
        <v>73</v>
      </c>
      <c r="F57" s="36" t="s">
        <v>58</v>
      </c>
      <c r="G57" s="39">
        <v>5</v>
      </c>
      <c r="H57" s="36" t="s">
        <v>57</v>
      </c>
      <c r="I57" s="39">
        <v>5</v>
      </c>
      <c r="J57" s="41">
        <v>73000</v>
      </c>
      <c r="K57" s="41">
        <v>0</v>
      </c>
      <c r="L57" s="41">
        <v>0</v>
      </c>
      <c r="M57" s="41"/>
      <c r="N57" s="41"/>
      <c r="O57" s="134"/>
    </row>
    <row r="58" spans="1:15" x14ac:dyDescent="0.15">
      <c r="A58" s="35" t="s">
        <v>96</v>
      </c>
      <c r="B58" s="36">
        <v>282</v>
      </c>
      <c r="C58" s="36" t="s">
        <v>102</v>
      </c>
      <c r="D58" s="36" t="s">
        <v>38</v>
      </c>
      <c r="E58" s="37">
        <v>1090</v>
      </c>
      <c r="F58" s="36" t="s">
        <v>104</v>
      </c>
      <c r="G58" s="39">
        <v>6</v>
      </c>
      <c r="H58" s="36" t="s">
        <v>57</v>
      </c>
      <c r="I58" s="39">
        <v>25</v>
      </c>
      <c r="J58" s="41">
        <v>1090000</v>
      </c>
      <c r="K58" s="41">
        <v>439750.37</v>
      </c>
      <c r="L58" s="41">
        <f t="shared" si="3"/>
        <v>9663752</v>
      </c>
      <c r="M58" s="41">
        <v>108532</v>
      </c>
      <c r="N58" s="41">
        <v>9772284</v>
      </c>
      <c r="O58" s="134"/>
    </row>
    <row r="59" spans="1:15" x14ac:dyDescent="0.15">
      <c r="A59" s="35" t="s">
        <v>96</v>
      </c>
      <c r="B59" s="36">
        <v>282</v>
      </c>
      <c r="C59" s="36" t="s">
        <v>102</v>
      </c>
      <c r="D59" s="36" t="s">
        <v>38</v>
      </c>
      <c r="E59" s="37">
        <v>274</v>
      </c>
      <c r="F59" s="36" t="s">
        <v>105</v>
      </c>
      <c r="G59" s="39">
        <v>6</v>
      </c>
      <c r="H59" s="36" t="s">
        <v>57</v>
      </c>
      <c r="I59" s="39">
        <v>25</v>
      </c>
      <c r="J59" s="41">
        <v>274000</v>
      </c>
      <c r="K59" s="41">
        <v>109085.36</v>
      </c>
      <c r="L59" s="41">
        <f t="shared" si="3"/>
        <v>2397210</v>
      </c>
      <c r="M59" s="41">
        <v>26923</v>
      </c>
      <c r="N59" s="41">
        <v>2424133</v>
      </c>
      <c r="O59" s="134"/>
    </row>
    <row r="60" spans="1:15" x14ac:dyDescent="0.15">
      <c r="A60" s="35" t="s">
        <v>106</v>
      </c>
      <c r="B60" s="36">
        <v>282</v>
      </c>
      <c r="C60" s="36" t="s">
        <v>102</v>
      </c>
      <c r="D60" s="36" t="s">
        <v>38</v>
      </c>
      <c r="E60" s="37">
        <v>197</v>
      </c>
      <c r="F60" s="36" t="s">
        <v>80</v>
      </c>
      <c r="G60" s="39">
        <v>6</v>
      </c>
      <c r="H60" s="36" t="s">
        <v>57</v>
      </c>
      <c r="I60" s="39">
        <v>25</v>
      </c>
      <c r="J60" s="41">
        <v>197000</v>
      </c>
      <c r="K60" s="41">
        <v>342666.74</v>
      </c>
      <c r="L60" s="41">
        <f t="shared" si="3"/>
        <v>7530287</v>
      </c>
      <c r="M60" s="41">
        <v>84571</v>
      </c>
      <c r="N60" s="41">
        <v>7614858</v>
      </c>
      <c r="O60" s="134"/>
    </row>
    <row r="61" spans="1:15" x14ac:dyDescent="0.15">
      <c r="A61" s="35" t="s">
        <v>107</v>
      </c>
      <c r="B61" s="36">
        <v>283</v>
      </c>
      <c r="C61" s="36" t="s">
        <v>108</v>
      </c>
      <c r="D61" s="36" t="s">
        <v>38</v>
      </c>
      <c r="E61" s="37">
        <v>438</v>
      </c>
      <c r="F61" s="38" t="s">
        <v>109</v>
      </c>
      <c r="G61" s="39">
        <v>6</v>
      </c>
      <c r="H61" s="36" t="s">
        <v>65</v>
      </c>
      <c r="I61" s="39">
        <v>22</v>
      </c>
      <c r="J61" s="41">
        <v>438000</v>
      </c>
      <c r="K61" s="41">
        <v>306932.96999999997</v>
      </c>
      <c r="L61" s="41">
        <f t="shared" si="3"/>
        <v>6745018</v>
      </c>
      <c r="M61" s="41">
        <v>99156</v>
      </c>
      <c r="N61" s="41">
        <v>6844174</v>
      </c>
      <c r="O61" s="134"/>
    </row>
    <row r="62" spans="1:15" x14ac:dyDescent="0.15">
      <c r="A62" s="35" t="s">
        <v>110</v>
      </c>
      <c r="B62" s="36">
        <v>283</v>
      </c>
      <c r="C62" s="36" t="s">
        <v>108</v>
      </c>
      <c r="D62" s="36" t="s">
        <v>38</v>
      </c>
      <c r="E62" s="37">
        <v>122.8</v>
      </c>
      <c r="F62" s="36" t="s">
        <v>111</v>
      </c>
      <c r="G62" s="39">
        <v>6</v>
      </c>
      <c r="H62" s="36" t="s">
        <v>65</v>
      </c>
      <c r="I62" s="39">
        <v>22.5</v>
      </c>
      <c r="J62" s="41">
        <v>122800</v>
      </c>
      <c r="K62" s="41">
        <v>216741.32</v>
      </c>
      <c r="L62" s="41">
        <f t="shared" si="3"/>
        <v>4763008</v>
      </c>
      <c r="M62" s="41">
        <v>0</v>
      </c>
      <c r="N62" s="41">
        <v>4763008</v>
      </c>
      <c r="O62" s="134"/>
    </row>
    <row r="63" spans="1:15" x14ac:dyDescent="0.15">
      <c r="A63" s="35"/>
      <c r="B63" s="36"/>
      <c r="C63" s="36"/>
      <c r="D63" s="36"/>
      <c r="E63" s="37"/>
      <c r="F63" s="36"/>
      <c r="G63" s="39"/>
      <c r="H63" s="36"/>
      <c r="I63" s="39"/>
      <c r="J63" s="41"/>
      <c r="K63" s="41"/>
      <c r="L63" s="41"/>
      <c r="M63" s="41"/>
      <c r="N63" s="41"/>
      <c r="O63" s="134"/>
    </row>
    <row r="64" spans="1:15" x14ac:dyDescent="0.15">
      <c r="A64" s="35" t="s">
        <v>49</v>
      </c>
      <c r="B64" s="36">
        <v>294</v>
      </c>
      <c r="C64" s="42" t="s">
        <v>112</v>
      </c>
      <c r="D64" s="36" t="s">
        <v>38</v>
      </c>
      <c r="E64" s="37">
        <v>400</v>
      </c>
      <c r="F64" s="36" t="s">
        <v>113</v>
      </c>
      <c r="G64" s="39">
        <v>6.25</v>
      </c>
      <c r="H64" s="36" t="s">
        <v>57</v>
      </c>
      <c r="I64" s="39">
        <v>20.83</v>
      </c>
      <c r="J64" s="41">
        <v>400000</v>
      </c>
      <c r="K64" s="41">
        <v>151170.71</v>
      </c>
      <c r="L64" s="41">
        <f t="shared" ref="L64:L69" si="4">ROUND((K64*$C$8/1000),0)</f>
        <v>3322058</v>
      </c>
      <c r="M64" s="41">
        <v>531305</v>
      </c>
      <c r="N64" s="41">
        <v>3853363</v>
      </c>
      <c r="O64" s="134"/>
    </row>
    <row r="65" spans="1:15" x14ac:dyDescent="0.15">
      <c r="A65" s="35" t="s">
        <v>49</v>
      </c>
      <c r="B65" s="36">
        <v>294</v>
      </c>
      <c r="C65" s="42" t="s">
        <v>112</v>
      </c>
      <c r="D65" s="36" t="s">
        <v>38</v>
      </c>
      <c r="E65" s="37">
        <v>69</v>
      </c>
      <c r="F65" s="36" t="s">
        <v>114</v>
      </c>
      <c r="G65" s="39">
        <v>6.25</v>
      </c>
      <c r="H65" s="36" t="s">
        <v>57</v>
      </c>
      <c r="I65" s="39">
        <v>20.83</v>
      </c>
      <c r="J65" s="41">
        <v>69000</v>
      </c>
      <c r="K65" s="41">
        <v>27327.01</v>
      </c>
      <c r="L65" s="41">
        <f t="shared" si="4"/>
        <v>600526</v>
      </c>
      <c r="M65" s="41">
        <v>96044</v>
      </c>
      <c r="N65" s="41">
        <v>696570</v>
      </c>
      <c r="O65" s="134"/>
    </row>
    <row r="66" spans="1:15" x14ac:dyDescent="0.15">
      <c r="A66" s="35" t="s">
        <v>53</v>
      </c>
      <c r="B66" s="36">
        <v>294</v>
      </c>
      <c r="C66" s="42" t="s">
        <v>112</v>
      </c>
      <c r="D66" s="36" t="s">
        <v>38</v>
      </c>
      <c r="E66" s="37">
        <v>31.8</v>
      </c>
      <c r="F66" s="36" t="s">
        <v>115</v>
      </c>
      <c r="G66" s="39">
        <v>6.75</v>
      </c>
      <c r="H66" s="36" t="s">
        <v>57</v>
      </c>
      <c r="I66" s="39">
        <v>20.83</v>
      </c>
      <c r="J66" s="41">
        <v>31800</v>
      </c>
      <c r="K66" s="41">
        <v>58909.91</v>
      </c>
      <c r="L66" s="41">
        <f t="shared" si="4"/>
        <v>1294577</v>
      </c>
      <c r="M66" s="41">
        <v>228261</v>
      </c>
      <c r="N66" s="41">
        <v>1522838</v>
      </c>
      <c r="O66" s="134"/>
    </row>
    <row r="67" spans="1:15" x14ac:dyDescent="0.15">
      <c r="A67" s="35" t="s">
        <v>116</v>
      </c>
      <c r="B67" s="36">
        <v>300</v>
      </c>
      <c r="C67" s="36" t="s">
        <v>117</v>
      </c>
      <c r="D67" s="36" t="s">
        <v>38</v>
      </c>
      <c r="E67" s="37">
        <v>275</v>
      </c>
      <c r="F67" s="36" t="s">
        <v>118</v>
      </c>
      <c r="G67" s="39">
        <v>6.2</v>
      </c>
      <c r="H67" s="36" t="s">
        <v>65</v>
      </c>
      <c r="I67" s="39">
        <v>22.75</v>
      </c>
      <c r="J67" s="41">
        <v>275000</v>
      </c>
      <c r="K67" s="41">
        <v>175318</v>
      </c>
      <c r="L67" s="41">
        <f t="shared" si="4"/>
        <v>3852708</v>
      </c>
      <c r="M67" s="41">
        <v>44673</v>
      </c>
      <c r="N67" s="41">
        <v>3897381</v>
      </c>
      <c r="O67" s="134"/>
    </row>
    <row r="68" spans="1:15" x14ac:dyDescent="0.15">
      <c r="A68" s="35" t="s">
        <v>116</v>
      </c>
      <c r="B68" s="36">
        <v>300</v>
      </c>
      <c r="C68" s="42" t="s">
        <v>117</v>
      </c>
      <c r="D68" s="36" t="s">
        <v>38</v>
      </c>
      <c r="E68" s="37">
        <v>74</v>
      </c>
      <c r="F68" s="36" t="s">
        <v>119</v>
      </c>
      <c r="G68" s="39">
        <v>6.2</v>
      </c>
      <c r="H68" s="36" t="s">
        <v>65</v>
      </c>
      <c r="I68" s="39">
        <v>22.75</v>
      </c>
      <c r="J68" s="41">
        <v>74000</v>
      </c>
      <c r="K68" s="41">
        <v>41357</v>
      </c>
      <c r="L68" s="41">
        <f t="shared" si="4"/>
        <v>908842</v>
      </c>
      <c r="M68" s="41">
        <v>10540</v>
      </c>
      <c r="N68" s="41">
        <v>919382</v>
      </c>
      <c r="O68" s="134"/>
    </row>
    <row r="69" spans="1:15" x14ac:dyDescent="0.15">
      <c r="A69" s="35" t="s">
        <v>120</v>
      </c>
      <c r="B69" s="36">
        <v>300</v>
      </c>
      <c r="C69" s="42" t="s">
        <v>117</v>
      </c>
      <c r="D69" s="36" t="s">
        <v>38</v>
      </c>
      <c r="E69" s="37">
        <v>70</v>
      </c>
      <c r="F69" s="36" t="s">
        <v>121</v>
      </c>
      <c r="G69" s="39">
        <v>6.2</v>
      </c>
      <c r="H69" s="36" t="s">
        <v>65</v>
      </c>
      <c r="I69" s="39">
        <v>22.75</v>
      </c>
      <c r="J69" s="41">
        <v>70000</v>
      </c>
      <c r="K69" s="41">
        <v>70000</v>
      </c>
      <c r="L69" s="41">
        <f t="shared" si="4"/>
        <v>1538288</v>
      </c>
      <c r="M69" s="41">
        <v>1135737</v>
      </c>
      <c r="N69" s="43">
        <v>2674025</v>
      </c>
      <c r="O69" s="7"/>
    </row>
    <row r="70" spans="1:15" x14ac:dyDescent="0.15">
      <c r="A70" s="35"/>
      <c r="B70" s="44"/>
      <c r="C70" s="44"/>
      <c r="D70" s="36"/>
      <c r="E70" s="37"/>
      <c r="F70" s="36"/>
      <c r="G70" s="39"/>
      <c r="H70" s="36"/>
      <c r="I70" s="39"/>
      <c r="J70" s="41"/>
      <c r="K70" s="41"/>
      <c r="L70" s="41"/>
      <c r="M70" s="41"/>
      <c r="N70" s="41"/>
      <c r="O70" s="134"/>
    </row>
    <row r="71" spans="1:15" x14ac:dyDescent="0.15">
      <c r="A71" s="35" t="s">
        <v>62</v>
      </c>
      <c r="B71" s="44">
        <v>319</v>
      </c>
      <c r="C71" s="44" t="s">
        <v>122</v>
      </c>
      <c r="D71" s="36" t="s">
        <v>38</v>
      </c>
      <c r="E71" s="37">
        <v>950</v>
      </c>
      <c r="F71" s="36" t="s">
        <v>71</v>
      </c>
      <c r="G71" s="39">
        <v>6</v>
      </c>
      <c r="H71" s="36" t="s">
        <v>65</v>
      </c>
      <c r="I71" s="39">
        <v>22</v>
      </c>
      <c r="J71" s="41">
        <v>950000</v>
      </c>
      <c r="K71" s="41">
        <v>559473</v>
      </c>
      <c r="L71" s="41">
        <f t="shared" ref="L71:L79" si="5">ROUND((K71*$C$8/1000),0)</f>
        <v>12294721</v>
      </c>
      <c r="M71" s="41">
        <v>120274</v>
      </c>
      <c r="N71" s="41">
        <v>12414995</v>
      </c>
      <c r="O71" s="134"/>
    </row>
    <row r="72" spans="1:15" x14ac:dyDescent="0.15">
      <c r="A72" s="35" t="s">
        <v>66</v>
      </c>
      <c r="B72" s="44">
        <v>319</v>
      </c>
      <c r="C72" s="44" t="s">
        <v>122</v>
      </c>
      <c r="D72" s="36" t="s">
        <v>38</v>
      </c>
      <c r="E72" s="37">
        <v>58</v>
      </c>
      <c r="F72" s="36" t="s">
        <v>73</v>
      </c>
      <c r="G72" s="39">
        <v>6</v>
      </c>
      <c r="H72" s="36" t="s">
        <v>65</v>
      </c>
      <c r="I72" s="39">
        <v>22</v>
      </c>
      <c r="J72" s="41">
        <v>58000</v>
      </c>
      <c r="K72" s="41">
        <v>95176</v>
      </c>
      <c r="L72" s="41">
        <f t="shared" si="5"/>
        <v>2091544</v>
      </c>
      <c r="M72" s="41">
        <v>20461</v>
      </c>
      <c r="N72" s="41">
        <v>2112005</v>
      </c>
      <c r="O72" s="134"/>
    </row>
    <row r="73" spans="1:15" x14ac:dyDescent="0.15">
      <c r="A73" s="35" t="s">
        <v>66</v>
      </c>
      <c r="B73" s="44">
        <v>319</v>
      </c>
      <c r="C73" s="44" t="s">
        <v>122</v>
      </c>
      <c r="D73" s="36" t="s">
        <v>38</v>
      </c>
      <c r="E73" s="37">
        <v>100</v>
      </c>
      <c r="F73" s="36" t="s">
        <v>123</v>
      </c>
      <c r="G73" s="39">
        <v>6</v>
      </c>
      <c r="H73" s="36" t="s">
        <v>65</v>
      </c>
      <c r="I73" s="39">
        <v>22</v>
      </c>
      <c r="J73" s="41">
        <v>100000</v>
      </c>
      <c r="K73" s="41">
        <v>164097</v>
      </c>
      <c r="L73" s="41">
        <f t="shared" si="5"/>
        <v>3606120</v>
      </c>
      <c r="M73" s="41">
        <v>35277</v>
      </c>
      <c r="N73" s="41">
        <v>3641397</v>
      </c>
      <c r="O73" s="134"/>
    </row>
    <row r="74" spans="1:15" x14ac:dyDescent="0.15">
      <c r="A74" s="35" t="s">
        <v>96</v>
      </c>
      <c r="B74" s="44">
        <v>322</v>
      </c>
      <c r="C74" s="44" t="s">
        <v>124</v>
      </c>
      <c r="D74" s="36" t="s">
        <v>38</v>
      </c>
      <c r="E74" s="37">
        <v>440</v>
      </c>
      <c r="F74" s="36" t="s">
        <v>125</v>
      </c>
      <c r="G74" s="39">
        <v>4</v>
      </c>
      <c r="H74" s="36" t="s">
        <v>57</v>
      </c>
      <c r="I74" s="39">
        <v>5</v>
      </c>
      <c r="J74" s="41">
        <v>440000</v>
      </c>
      <c r="K74" s="41">
        <v>0</v>
      </c>
      <c r="L74" s="41">
        <f t="shared" si="5"/>
        <v>0</v>
      </c>
      <c r="M74" s="41"/>
      <c r="N74" s="41"/>
      <c r="O74" s="134"/>
    </row>
    <row r="75" spans="1:15" x14ac:dyDescent="0.15">
      <c r="A75" s="35" t="s">
        <v>96</v>
      </c>
      <c r="B75" s="44">
        <v>322</v>
      </c>
      <c r="C75" s="44" t="s">
        <v>124</v>
      </c>
      <c r="D75" s="36" t="s">
        <v>38</v>
      </c>
      <c r="E75" s="37">
        <v>114</v>
      </c>
      <c r="F75" s="36" t="s">
        <v>126</v>
      </c>
      <c r="G75" s="39">
        <v>4</v>
      </c>
      <c r="H75" s="36" t="s">
        <v>57</v>
      </c>
      <c r="I75" s="39">
        <v>5</v>
      </c>
      <c r="J75" s="41">
        <v>114000</v>
      </c>
      <c r="K75" s="41">
        <v>0</v>
      </c>
      <c r="L75" s="41">
        <f t="shared" si="5"/>
        <v>0</v>
      </c>
      <c r="M75" s="41"/>
      <c r="N75" s="41"/>
      <c r="O75" s="134"/>
    </row>
    <row r="76" spans="1:15" x14ac:dyDescent="0.15">
      <c r="A76" s="35" t="s">
        <v>96</v>
      </c>
      <c r="B76" s="44">
        <v>322</v>
      </c>
      <c r="C76" s="44" t="s">
        <v>124</v>
      </c>
      <c r="D76" s="36" t="s">
        <v>38</v>
      </c>
      <c r="E76" s="37">
        <v>1500</v>
      </c>
      <c r="F76" s="36" t="s">
        <v>127</v>
      </c>
      <c r="G76" s="39">
        <v>5.8</v>
      </c>
      <c r="H76" s="36" t="s">
        <v>57</v>
      </c>
      <c r="I76" s="39">
        <v>19.25</v>
      </c>
      <c r="J76" s="41">
        <v>1500000</v>
      </c>
      <c r="K76" s="41">
        <v>698088.69</v>
      </c>
      <c r="L76" s="41">
        <f t="shared" si="5"/>
        <v>15340876</v>
      </c>
      <c r="M76" s="41">
        <v>93987</v>
      </c>
      <c r="N76" s="41">
        <v>15434863</v>
      </c>
      <c r="O76" s="134"/>
    </row>
    <row r="77" spans="1:15" x14ac:dyDescent="0.15">
      <c r="A77" s="35" t="s">
        <v>96</v>
      </c>
      <c r="B77" s="44">
        <v>322</v>
      </c>
      <c r="C77" s="44" t="s">
        <v>124</v>
      </c>
      <c r="D77" s="36" t="s">
        <v>38</v>
      </c>
      <c r="E77" s="37">
        <v>374</v>
      </c>
      <c r="F77" s="36" t="s">
        <v>128</v>
      </c>
      <c r="G77" s="39">
        <v>5.8</v>
      </c>
      <c r="H77" s="36" t="s">
        <v>57</v>
      </c>
      <c r="I77" s="39">
        <v>19.25</v>
      </c>
      <c r="J77" s="41">
        <v>374000</v>
      </c>
      <c r="K77" s="41">
        <v>174333.51</v>
      </c>
      <c r="L77" s="41">
        <f t="shared" si="5"/>
        <v>3831073</v>
      </c>
      <c r="M77" s="41">
        <v>23471</v>
      </c>
      <c r="N77" s="41">
        <v>3854544</v>
      </c>
      <c r="O77" s="134"/>
    </row>
    <row r="78" spans="1:15" x14ac:dyDescent="0.15">
      <c r="A78" s="35" t="s">
        <v>129</v>
      </c>
      <c r="B78" s="44">
        <v>322</v>
      </c>
      <c r="C78" s="44" t="s">
        <v>124</v>
      </c>
      <c r="D78" s="36" t="s">
        <v>38</v>
      </c>
      <c r="E78" s="37">
        <v>314</v>
      </c>
      <c r="F78" s="36" t="s">
        <v>130</v>
      </c>
      <c r="G78" s="39">
        <v>5.8</v>
      </c>
      <c r="H78" s="36" t="s">
        <v>57</v>
      </c>
      <c r="I78" s="39">
        <v>19</v>
      </c>
      <c r="J78" s="41">
        <v>314000</v>
      </c>
      <c r="K78" s="41">
        <v>411736.75</v>
      </c>
      <c r="L78" s="41">
        <f t="shared" si="5"/>
        <v>9048137</v>
      </c>
      <c r="M78" s="41">
        <v>55433</v>
      </c>
      <c r="N78" s="41">
        <v>9103570</v>
      </c>
      <c r="O78" s="134"/>
    </row>
    <row r="79" spans="1:15" x14ac:dyDescent="0.15">
      <c r="A79" s="35" t="s">
        <v>131</v>
      </c>
      <c r="B79" s="44">
        <v>322</v>
      </c>
      <c r="C79" s="44" t="s">
        <v>124</v>
      </c>
      <c r="D79" s="36" t="s">
        <v>38</v>
      </c>
      <c r="E79" s="37">
        <v>28</v>
      </c>
      <c r="F79" s="36" t="s">
        <v>132</v>
      </c>
      <c r="G79" s="39">
        <v>5.8</v>
      </c>
      <c r="H79" s="36" t="s">
        <v>57</v>
      </c>
      <c r="I79" s="39">
        <v>19</v>
      </c>
      <c r="J79" s="41">
        <v>28000</v>
      </c>
      <c r="K79" s="41">
        <v>45215.37</v>
      </c>
      <c r="L79" s="41">
        <f t="shared" si="5"/>
        <v>993632</v>
      </c>
      <c r="M79" s="41">
        <v>6088</v>
      </c>
      <c r="N79" s="41">
        <v>999720</v>
      </c>
      <c r="O79" s="134"/>
    </row>
    <row r="80" spans="1:15" x14ac:dyDescent="0.15">
      <c r="A80" s="35"/>
      <c r="B80" s="44"/>
      <c r="C80" s="44"/>
      <c r="D80" s="36"/>
      <c r="E80" s="37"/>
      <c r="F80" s="36"/>
      <c r="G80" s="39"/>
      <c r="H80" s="36"/>
      <c r="I80" s="39"/>
      <c r="J80" s="41"/>
      <c r="K80" s="41"/>
      <c r="L80" s="41"/>
      <c r="M80" s="41"/>
      <c r="N80" s="41"/>
      <c r="O80" s="134"/>
    </row>
    <row r="81" spans="1:15" x14ac:dyDescent="0.15">
      <c r="A81" s="35" t="s">
        <v>136</v>
      </c>
      <c r="B81" s="44">
        <v>337</v>
      </c>
      <c r="C81" s="44" t="s">
        <v>137</v>
      </c>
      <c r="D81" s="36" t="s">
        <v>38</v>
      </c>
      <c r="E81" s="37">
        <v>400</v>
      </c>
      <c r="F81" s="36" t="s">
        <v>39</v>
      </c>
      <c r="G81" s="39">
        <v>6.3</v>
      </c>
      <c r="H81" s="36" t="s">
        <v>65</v>
      </c>
      <c r="I81" s="39">
        <v>19.5</v>
      </c>
      <c r="J81" s="41">
        <v>400000</v>
      </c>
      <c r="K81" s="41">
        <v>208160</v>
      </c>
      <c r="L81" s="41">
        <f t="shared" ref="L81:L87" si="6">ROUND((K81*$C$8/1000),0)</f>
        <v>4574428</v>
      </c>
      <c r="M81" s="41">
        <v>3878</v>
      </c>
      <c r="N81" s="41">
        <v>4578306</v>
      </c>
      <c r="O81" s="35"/>
    </row>
    <row r="82" spans="1:15" x14ac:dyDescent="0.15">
      <c r="A82" s="35" t="s">
        <v>136</v>
      </c>
      <c r="B82" s="44">
        <v>337</v>
      </c>
      <c r="C82" s="44" t="s">
        <v>137</v>
      </c>
      <c r="D82" s="36" t="s">
        <v>38</v>
      </c>
      <c r="E82" s="37">
        <v>74</v>
      </c>
      <c r="F82" s="36" t="s">
        <v>41</v>
      </c>
      <c r="G82" s="39">
        <v>6.3</v>
      </c>
      <c r="H82" s="36" t="s">
        <v>65</v>
      </c>
      <c r="I82" s="39">
        <v>19.5</v>
      </c>
      <c r="J82" s="41">
        <v>74000</v>
      </c>
      <c r="K82" s="41">
        <v>38566</v>
      </c>
      <c r="L82" s="41">
        <f t="shared" si="6"/>
        <v>847509</v>
      </c>
      <c r="M82" s="41">
        <v>720</v>
      </c>
      <c r="N82" s="41">
        <v>848229</v>
      </c>
      <c r="O82" s="35"/>
    </row>
    <row r="83" spans="1:15" x14ac:dyDescent="0.15">
      <c r="A83" s="35" t="s">
        <v>138</v>
      </c>
      <c r="B83" s="44">
        <v>337</v>
      </c>
      <c r="C83" s="44" t="s">
        <v>137</v>
      </c>
      <c r="D83" s="36" t="s">
        <v>38</v>
      </c>
      <c r="E83" s="37">
        <v>38</v>
      </c>
      <c r="F83" s="36" t="s">
        <v>139</v>
      </c>
      <c r="G83" s="39">
        <v>7</v>
      </c>
      <c r="H83" s="36" t="s">
        <v>65</v>
      </c>
      <c r="I83" s="39">
        <v>19.75</v>
      </c>
      <c r="J83" s="41">
        <v>38000</v>
      </c>
      <c r="K83" s="41">
        <v>38000</v>
      </c>
      <c r="L83" s="41">
        <f t="shared" si="6"/>
        <v>835071</v>
      </c>
      <c r="M83" s="41">
        <v>625583</v>
      </c>
      <c r="N83" s="41">
        <v>1460654</v>
      </c>
      <c r="O83" s="35"/>
    </row>
    <row r="84" spans="1:15" s="45" customFormat="1" x14ac:dyDescent="0.15">
      <c r="A84" s="35" t="s">
        <v>140</v>
      </c>
      <c r="B84" s="44">
        <v>337</v>
      </c>
      <c r="C84" s="44" t="s">
        <v>141</v>
      </c>
      <c r="D84" s="36" t="s">
        <v>38</v>
      </c>
      <c r="E84" s="37">
        <v>539</v>
      </c>
      <c r="F84" s="36" t="s">
        <v>142</v>
      </c>
      <c r="G84" s="39">
        <v>5</v>
      </c>
      <c r="H84" s="44" t="s">
        <v>57</v>
      </c>
      <c r="I84" s="39">
        <v>19.5</v>
      </c>
      <c r="J84" s="41">
        <v>539000</v>
      </c>
      <c r="K84" s="41">
        <v>320850</v>
      </c>
      <c r="L84" s="41">
        <f t="shared" si="6"/>
        <v>7050852</v>
      </c>
      <c r="M84" s="41">
        <v>33518</v>
      </c>
      <c r="N84" s="41">
        <v>7084370</v>
      </c>
      <c r="O84" s="35"/>
    </row>
    <row r="85" spans="1:15" s="45" customFormat="1" x14ac:dyDescent="0.15">
      <c r="A85" s="35" t="s">
        <v>140</v>
      </c>
      <c r="B85" s="44">
        <v>337</v>
      </c>
      <c r="C85" s="44" t="s">
        <v>141</v>
      </c>
      <c r="D85" s="36" t="s">
        <v>38</v>
      </c>
      <c r="E85" s="37">
        <v>40</v>
      </c>
      <c r="F85" s="36" t="s">
        <v>143</v>
      </c>
      <c r="G85" s="39">
        <v>7.5</v>
      </c>
      <c r="H85" s="44" t="s">
        <v>57</v>
      </c>
      <c r="I85" s="39">
        <v>19.75</v>
      </c>
      <c r="J85" s="41">
        <v>40000</v>
      </c>
      <c r="K85" s="41">
        <v>40000</v>
      </c>
      <c r="L85" s="41">
        <f t="shared" si="6"/>
        <v>879022</v>
      </c>
      <c r="M85" s="41">
        <v>589608</v>
      </c>
      <c r="N85" s="41">
        <v>1468630</v>
      </c>
      <c r="O85" s="35"/>
    </row>
    <row r="86" spans="1:15" x14ac:dyDescent="0.15">
      <c r="A86" s="35" t="s">
        <v>144</v>
      </c>
      <c r="B86" s="44">
        <v>337</v>
      </c>
      <c r="C86" s="44" t="s">
        <v>145</v>
      </c>
      <c r="D86" s="36" t="s">
        <v>38</v>
      </c>
      <c r="E86" s="37">
        <v>512</v>
      </c>
      <c r="F86" s="36" t="s">
        <v>146</v>
      </c>
      <c r="G86" s="39">
        <v>4.5</v>
      </c>
      <c r="H86" s="36" t="s">
        <v>65</v>
      </c>
      <c r="I86" s="39">
        <v>19.5</v>
      </c>
      <c r="J86" s="41">
        <v>512000</v>
      </c>
      <c r="K86" s="41">
        <v>327575</v>
      </c>
      <c r="L86" s="41">
        <f t="shared" si="6"/>
        <v>7198638</v>
      </c>
      <c r="M86" s="41">
        <v>4408</v>
      </c>
      <c r="N86" s="41">
        <v>7203046</v>
      </c>
      <c r="O86" s="134"/>
    </row>
    <row r="87" spans="1:15" x14ac:dyDescent="0.15">
      <c r="A87" s="35" t="s">
        <v>144</v>
      </c>
      <c r="B87" s="44">
        <v>337</v>
      </c>
      <c r="C87" s="44" t="s">
        <v>145</v>
      </c>
      <c r="D87" s="36" t="s">
        <v>38</v>
      </c>
      <c r="E87" s="37">
        <v>45</v>
      </c>
      <c r="F87" s="36" t="s">
        <v>147</v>
      </c>
      <c r="G87" s="39">
        <v>8</v>
      </c>
      <c r="H87" s="36" t="s">
        <v>65</v>
      </c>
      <c r="I87" s="39">
        <v>19.75</v>
      </c>
      <c r="J87" s="41">
        <v>45000</v>
      </c>
      <c r="K87" s="41">
        <v>45000</v>
      </c>
      <c r="L87" s="41">
        <f t="shared" si="6"/>
        <v>988899</v>
      </c>
      <c r="M87" s="41">
        <v>612556</v>
      </c>
      <c r="N87" s="41">
        <v>1601455</v>
      </c>
      <c r="O87" s="134"/>
    </row>
    <row r="88" spans="1:15" x14ac:dyDescent="0.15">
      <c r="A88" s="35"/>
      <c r="B88" s="44"/>
      <c r="C88" s="44"/>
      <c r="D88" s="36"/>
      <c r="E88" s="37"/>
      <c r="F88" s="36"/>
      <c r="G88" s="39"/>
      <c r="H88" s="36"/>
      <c r="I88" s="39"/>
      <c r="J88" s="41"/>
      <c r="K88" s="41"/>
      <c r="L88" s="41"/>
      <c r="M88" s="41"/>
      <c r="N88" s="41"/>
      <c r="O88" s="35"/>
    </row>
    <row r="89" spans="1:15" x14ac:dyDescent="0.15">
      <c r="A89" s="35" t="s">
        <v>62</v>
      </c>
      <c r="B89" s="44">
        <v>341</v>
      </c>
      <c r="C89" s="44" t="s">
        <v>148</v>
      </c>
      <c r="D89" s="36" t="s">
        <v>38</v>
      </c>
      <c r="E89" s="37">
        <v>320</v>
      </c>
      <c r="F89" s="36" t="s">
        <v>149</v>
      </c>
      <c r="G89" s="39">
        <v>5.8</v>
      </c>
      <c r="H89" s="36" t="s">
        <v>40</v>
      </c>
      <c r="I89" s="39">
        <v>23.75</v>
      </c>
      <c r="J89" s="41">
        <v>320000</v>
      </c>
      <c r="K89" s="41">
        <v>134431</v>
      </c>
      <c r="L89" s="41">
        <f>ROUND((K89*$C$8/1000),0)</f>
        <v>2954194</v>
      </c>
      <c r="M89" s="41">
        <v>27956</v>
      </c>
      <c r="N89" s="41">
        <v>2982150</v>
      </c>
      <c r="O89" s="134"/>
    </row>
    <row r="90" spans="1:15" x14ac:dyDescent="0.15">
      <c r="A90" s="35" t="s">
        <v>66</v>
      </c>
      <c r="B90" s="44">
        <v>341</v>
      </c>
      <c r="C90" s="44" t="s">
        <v>148</v>
      </c>
      <c r="D90" s="36" t="s">
        <v>38</v>
      </c>
      <c r="E90" s="37">
        <v>6</v>
      </c>
      <c r="F90" s="36" t="s">
        <v>150</v>
      </c>
      <c r="G90" s="39">
        <v>7.5</v>
      </c>
      <c r="H90" s="36" t="s">
        <v>40</v>
      </c>
      <c r="I90" s="39">
        <v>23.75</v>
      </c>
      <c r="J90" s="41">
        <v>6000</v>
      </c>
      <c r="K90" s="41">
        <v>10509</v>
      </c>
      <c r="L90" s="41">
        <f>ROUND((K90*$C$8/1000),0)</f>
        <v>230941</v>
      </c>
      <c r="M90" s="41">
        <v>2809</v>
      </c>
      <c r="N90" s="41">
        <v>233750</v>
      </c>
      <c r="O90" s="134"/>
    </row>
    <row r="91" spans="1:15" x14ac:dyDescent="0.15">
      <c r="A91" s="35" t="s">
        <v>66</v>
      </c>
      <c r="B91" s="44">
        <v>341</v>
      </c>
      <c r="C91" s="44" t="s">
        <v>148</v>
      </c>
      <c r="D91" s="36" t="s">
        <v>38</v>
      </c>
      <c r="E91" s="37">
        <v>15.2</v>
      </c>
      <c r="F91" s="36" t="s">
        <v>151</v>
      </c>
      <c r="G91" s="39">
        <v>7.5</v>
      </c>
      <c r="H91" s="36" t="s">
        <v>40</v>
      </c>
      <c r="I91" s="39">
        <v>23.75</v>
      </c>
      <c r="J91" s="41">
        <v>15200</v>
      </c>
      <c r="K91" s="41">
        <v>26623</v>
      </c>
      <c r="L91" s="41">
        <f>ROUND((K91*$C$8/1000),0)</f>
        <v>585055</v>
      </c>
      <c r="M91" s="41">
        <v>7116</v>
      </c>
      <c r="N91" s="41">
        <v>592171</v>
      </c>
      <c r="O91" s="134"/>
    </row>
    <row r="92" spans="1:15" x14ac:dyDescent="0.15">
      <c r="A92" s="35"/>
      <c r="B92" s="44"/>
      <c r="C92" s="44"/>
      <c r="D92" s="36"/>
      <c r="E92" s="37"/>
      <c r="F92" s="36"/>
      <c r="G92" s="39"/>
      <c r="H92" s="36"/>
      <c r="I92" s="39"/>
      <c r="J92" s="41"/>
      <c r="K92" s="41"/>
      <c r="L92" s="41"/>
      <c r="M92" s="41"/>
      <c r="N92" s="41"/>
      <c r="O92" s="134"/>
    </row>
    <row r="93" spans="1:15" x14ac:dyDescent="0.15">
      <c r="A93" s="35" t="s">
        <v>96</v>
      </c>
      <c r="B93" s="44">
        <v>351</v>
      </c>
      <c r="C93" s="44" t="s">
        <v>152</v>
      </c>
      <c r="D93" s="36" t="s">
        <v>38</v>
      </c>
      <c r="E93" s="37">
        <v>400</v>
      </c>
      <c r="F93" s="36" t="s">
        <v>153</v>
      </c>
      <c r="G93" s="39">
        <v>6.5</v>
      </c>
      <c r="H93" s="36" t="s">
        <v>57</v>
      </c>
      <c r="I93" s="39">
        <v>20</v>
      </c>
      <c r="J93" s="41">
        <v>400000</v>
      </c>
      <c r="K93" s="41">
        <v>233785.53</v>
      </c>
      <c r="L93" s="41">
        <f>ROUND((K93*$C$8/1000),0)</f>
        <v>5137563</v>
      </c>
      <c r="M93" s="41">
        <v>35170</v>
      </c>
      <c r="N93" s="41">
        <v>5172733</v>
      </c>
      <c r="O93" s="134"/>
    </row>
    <row r="94" spans="1:15" x14ac:dyDescent="0.15">
      <c r="A94" s="35" t="s">
        <v>96</v>
      </c>
      <c r="B94" s="44">
        <v>351</v>
      </c>
      <c r="C94" s="44" t="s">
        <v>152</v>
      </c>
      <c r="D94" s="36" t="s">
        <v>38</v>
      </c>
      <c r="E94" s="37">
        <v>155</v>
      </c>
      <c r="F94" s="36" t="s">
        <v>154</v>
      </c>
      <c r="G94" s="39">
        <v>6.5</v>
      </c>
      <c r="H94" s="36" t="s">
        <v>57</v>
      </c>
      <c r="I94" s="39">
        <v>20</v>
      </c>
      <c r="J94" s="41">
        <v>155000</v>
      </c>
      <c r="K94" s="41">
        <v>90592.09</v>
      </c>
      <c r="L94" s="41">
        <f>ROUND((K94*$C$8/1000),0)</f>
        <v>1990810</v>
      </c>
      <c r="M94" s="41">
        <v>13628</v>
      </c>
      <c r="N94" s="41">
        <v>2004438</v>
      </c>
      <c r="O94" s="134"/>
    </row>
    <row r="95" spans="1:15" x14ac:dyDescent="0.15">
      <c r="A95" s="35" t="s">
        <v>155</v>
      </c>
      <c r="B95" s="44">
        <v>351</v>
      </c>
      <c r="C95" s="44" t="s">
        <v>152</v>
      </c>
      <c r="D95" s="36" t="s">
        <v>38</v>
      </c>
      <c r="E95" s="37">
        <v>21</v>
      </c>
      <c r="F95" s="36" t="s">
        <v>156</v>
      </c>
      <c r="G95" s="39">
        <v>5</v>
      </c>
      <c r="H95" s="36" t="s">
        <v>57</v>
      </c>
      <c r="I95" s="39">
        <v>5.5</v>
      </c>
      <c r="J95" s="41">
        <v>21000</v>
      </c>
      <c r="K95" s="41">
        <v>0</v>
      </c>
      <c r="L95" s="41">
        <f>ROUND((K95*$C$8/1000),0)</f>
        <v>0</v>
      </c>
      <c r="M95" s="41"/>
      <c r="N95" s="41"/>
      <c r="O95" s="134"/>
    </row>
    <row r="96" spans="1:15" x14ac:dyDescent="0.15">
      <c r="A96" s="35" t="s">
        <v>106</v>
      </c>
      <c r="B96" s="44">
        <v>351</v>
      </c>
      <c r="C96" s="44" t="s">
        <v>152</v>
      </c>
      <c r="D96" s="36" t="s">
        <v>38</v>
      </c>
      <c r="E96" s="37">
        <v>60</v>
      </c>
      <c r="F96" s="36" t="s">
        <v>157</v>
      </c>
      <c r="G96" s="39">
        <v>6.5</v>
      </c>
      <c r="H96" s="36" t="s">
        <v>57</v>
      </c>
      <c r="I96" s="39">
        <v>20</v>
      </c>
      <c r="J96" s="41">
        <v>60000</v>
      </c>
      <c r="K96" s="41">
        <v>95920.12</v>
      </c>
      <c r="L96" s="41">
        <f>ROUND((K96*$C$8/1000),0)</f>
        <v>2107896</v>
      </c>
      <c r="M96" s="41">
        <v>14430</v>
      </c>
      <c r="N96" s="41">
        <v>2122326</v>
      </c>
      <c r="O96" s="134"/>
    </row>
    <row r="97" spans="1:15" x14ac:dyDescent="0.15">
      <c r="A97" s="35" t="s">
        <v>106</v>
      </c>
      <c r="B97" s="44">
        <v>351</v>
      </c>
      <c r="C97" s="44" t="s">
        <v>152</v>
      </c>
      <c r="D97" s="36" t="s">
        <v>38</v>
      </c>
      <c r="E97" s="37">
        <v>2</v>
      </c>
      <c r="F97" s="36" t="s">
        <v>158</v>
      </c>
      <c r="G97" s="39">
        <v>6.5</v>
      </c>
      <c r="H97" s="36" t="s">
        <v>57</v>
      </c>
      <c r="I97" s="39">
        <v>21</v>
      </c>
      <c r="J97" s="41">
        <v>2000</v>
      </c>
      <c r="K97" s="41">
        <v>3258.29</v>
      </c>
      <c r="L97" s="41">
        <f>ROUND((K97*$C$8/1000),0)</f>
        <v>71603</v>
      </c>
      <c r="M97" s="41">
        <v>490</v>
      </c>
      <c r="N97" s="41">
        <v>72093</v>
      </c>
      <c r="O97" s="134"/>
    </row>
    <row r="98" spans="1:15" x14ac:dyDescent="0.15">
      <c r="A98" s="35" t="s">
        <v>159</v>
      </c>
      <c r="B98" s="44">
        <v>351</v>
      </c>
      <c r="C98" s="44" t="s">
        <v>160</v>
      </c>
      <c r="D98" s="36" t="s">
        <v>38</v>
      </c>
      <c r="E98" s="37">
        <v>160</v>
      </c>
      <c r="F98" s="36" t="s">
        <v>161</v>
      </c>
      <c r="G98" s="39">
        <v>5.3</v>
      </c>
      <c r="H98" s="36" t="s">
        <v>57</v>
      </c>
      <c r="I98" s="39">
        <v>6</v>
      </c>
      <c r="J98" s="41">
        <v>160000</v>
      </c>
      <c r="K98" s="41">
        <v>0</v>
      </c>
      <c r="L98" s="41">
        <f t="shared" ref="L98:L110" si="7">ROUND((K98*$C$8/1000),0)</f>
        <v>0</v>
      </c>
      <c r="M98" s="41"/>
      <c r="N98" s="41"/>
      <c r="O98" s="134"/>
    </row>
    <row r="99" spans="1:15" x14ac:dyDescent="0.15">
      <c r="A99" s="35" t="s">
        <v>159</v>
      </c>
      <c r="B99" s="44">
        <v>351</v>
      </c>
      <c r="C99" s="44" t="s">
        <v>160</v>
      </c>
      <c r="D99" s="36" t="s">
        <v>38</v>
      </c>
      <c r="E99" s="37">
        <v>60</v>
      </c>
      <c r="F99" s="36" t="s">
        <v>162</v>
      </c>
      <c r="G99" s="39">
        <v>5.3</v>
      </c>
      <c r="H99" s="36" t="s">
        <v>57</v>
      </c>
      <c r="I99" s="39">
        <v>6</v>
      </c>
      <c r="J99" s="41">
        <v>60000</v>
      </c>
      <c r="K99" s="41">
        <v>0</v>
      </c>
      <c r="L99" s="41">
        <f t="shared" si="7"/>
        <v>0</v>
      </c>
      <c r="M99" s="41"/>
      <c r="N99" s="41"/>
      <c r="O99" s="134"/>
    </row>
    <row r="100" spans="1:15" x14ac:dyDescent="0.15">
      <c r="A100" s="35" t="s">
        <v>159</v>
      </c>
      <c r="B100" s="44">
        <v>351</v>
      </c>
      <c r="C100" s="44" t="s">
        <v>160</v>
      </c>
      <c r="D100" s="36" t="s">
        <v>38</v>
      </c>
      <c r="E100" s="37">
        <v>600</v>
      </c>
      <c r="F100" s="36" t="s">
        <v>163</v>
      </c>
      <c r="G100" s="39">
        <v>6.5</v>
      </c>
      <c r="H100" s="36" t="s">
        <v>57</v>
      </c>
      <c r="I100" s="39">
        <v>22.5</v>
      </c>
      <c r="J100" s="41">
        <v>600000</v>
      </c>
      <c r="K100" s="41">
        <v>435612.13</v>
      </c>
      <c r="L100" s="41">
        <f t="shared" si="7"/>
        <v>9572812</v>
      </c>
      <c r="M100" s="41">
        <v>65531</v>
      </c>
      <c r="N100" s="41">
        <v>9638343</v>
      </c>
      <c r="O100" s="134"/>
    </row>
    <row r="101" spans="1:15" x14ac:dyDescent="0.15">
      <c r="A101" s="35" t="s">
        <v>159</v>
      </c>
      <c r="B101" s="44">
        <v>351</v>
      </c>
      <c r="C101" s="44" t="s">
        <v>160</v>
      </c>
      <c r="D101" s="36" t="s">
        <v>38</v>
      </c>
      <c r="E101" s="37">
        <v>129</v>
      </c>
      <c r="F101" s="36" t="s">
        <v>164</v>
      </c>
      <c r="G101" s="39">
        <v>6.5</v>
      </c>
      <c r="H101" s="36" t="s">
        <v>57</v>
      </c>
      <c r="I101" s="39">
        <v>22.5</v>
      </c>
      <c r="J101" s="41">
        <v>129000</v>
      </c>
      <c r="K101" s="41">
        <v>93657.04</v>
      </c>
      <c r="L101" s="41">
        <f t="shared" si="7"/>
        <v>2058164</v>
      </c>
      <c r="M101" s="41">
        <v>14090</v>
      </c>
      <c r="N101" s="41">
        <v>2072254</v>
      </c>
      <c r="O101" s="134"/>
    </row>
    <row r="102" spans="1:15" x14ac:dyDescent="0.15">
      <c r="A102" s="35" t="s">
        <v>165</v>
      </c>
      <c r="B102" s="44">
        <v>351</v>
      </c>
      <c r="C102" s="44" t="s">
        <v>160</v>
      </c>
      <c r="D102" s="36" t="s">
        <v>38</v>
      </c>
      <c r="E102" s="37">
        <v>82</v>
      </c>
      <c r="F102" s="36" t="s">
        <v>166</v>
      </c>
      <c r="G102" s="39">
        <v>6.5</v>
      </c>
      <c r="H102" s="36" t="s">
        <v>57</v>
      </c>
      <c r="I102" s="39">
        <v>22.5</v>
      </c>
      <c r="J102" s="41">
        <v>82000</v>
      </c>
      <c r="K102" s="41">
        <v>128988.86</v>
      </c>
      <c r="L102" s="41">
        <f t="shared" si="7"/>
        <v>2834600</v>
      </c>
      <c r="M102" s="41">
        <v>19404</v>
      </c>
      <c r="N102" s="41">
        <v>2854004</v>
      </c>
      <c r="O102" s="134"/>
    </row>
    <row r="103" spans="1:15" x14ac:dyDescent="0.15">
      <c r="A103" s="35" t="s">
        <v>165</v>
      </c>
      <c r="B103" s="44">
        <v>351</v>
      </c>
      <c r="C103" s="44" t="s">
        <v>160</v>
      </c>
      <c r="D103" s="36" t="s">
        <v>38</v>
      </c>
      <c r="E103" s="37">
        <v>7</v>
      </c>
      <c r="F103" s="36" t="s">
        <v>167</v>
      </c>
      <c r="G103" s="39">
        <v>6.5</v>
      </c>
      <c r="H103" s="36" t="s">
        <v>57</v>
      </c>
      <c r="I103" s="39">
        <v>22.5</v>
      </c>
      <c r="J103" s="41">
        <v>7000</v>
      </c>
      <c r="K103" s="41">
        <v>11225.87</v>
      </c>
      <c r="L103" s="41">
        <f t="shared" si="7"/>
        <v>246695</v>
      </c>
      <c r="M103" s="41">
        <v>1688</v>
      </c>
      <c r="N103" s="41">
        <v>248383</v>
      </c>
      <c r="O103" s="134"/>
    </row>
    <row r="104" spans="1:15" x14ac:dyDescent="0.15">
      <c r="A104" s="35" t="s">
        <v>168</v>
      </c>
      <c r="B104" s="44">
        <v>351</v>
      </c>
      <c r="C104" s="44" t="s">
        <v>169</v>
      </c>
      <c r="D104" s="36" t="s">
        <v>38</v>
      </c>
      <c r="E104" s="37">
        <v>255</v>
      </c>
      <c r="F104" s="36" t="s">
        <v>170</v>
      </c>
      <c r="G104" s="39">
        <v>4</v>
      </c>
      <c r="H104" s="44" t="s">
        <v>65</v>
      </c>
      <c r="I104" s="39">
        <v>5.75</v>
      </c>
      <c r="J104" s="41">
        <v>255000</v>
      </c>
      <c r="K104" s="41">
        <v>0</v>
      </c>
      <c r="L104" s="41">
        <f t="shared" si="7"/>
        <v>0</v>
      </c>
      <c r="M104" s="41"/>
      <c r="N104" s="41"/>
      <c r="O104" s="134"/>
    </row>
    <row r="105" spans="1:15" x14ac:dyDescent="0.15">
      <c r="A105" s="35" t="s">
        <v>168</v>
      </c>
      <c r="B105" s="44">
        <v>351</v>
      </c>
      <c r="C105" s="44" t="s">
        <v>169</v>
      </c>
      <c r="D105" s="36" t="s">
        <v>38</v>
      </c>
      <c r="E105" s="37">
        <v>69</v>
      </c>
      <c r="F105" s="36" t="s">
        <v>171</v>
      </c>
      <c r="G105" s="39">
        <v>4</v>
      </c>
      <c r="H105" s="44" t="s">
        <v>65</v>
      </c>
      <c r="I105" s="39">
        <v>5.75</v>
      </c>
      <c r="J105" s="41">
        <v>69000</v>
      </c>
      <c r="K105" s="41">
        <v>0</v>
      </c>
      <c r="L105" s="41">
        <f t="shared" si="7"/>
        <v>0</v>
      </c>
      <c r="M105" s="41"/>
      <c r="N105" s="41"/>
      <c r="O105" s="134"/>
    </row>
    <row r="106" spans="1:15" x14ac:dyDescent="0.15">
      <c r="A106" s="35" t="s">
        <v>172</v>
      </c>
      <c r="B106" s="44">
        <v>351</v>
      </c>
      <c r="C106" s="44" t="s">
        <v>169</v>
      </c>
      <c r="D106" s="36" t="s">
        <v>38</v>
      </c>
      <c r="E106" s="37">
        <v>305</v>
      </c>
      <c r="F106" s="36" t="s">
        <v>173</v>
      </c>
      <c r="G106" s="39">
        <v>6</v>
      </c>
      <c r="H106" s="44" t="s">
        <v>65</v>
      </c>
      <c r="I106" s="39">
        <v>22.5</v>
      </c>
      <c r="J106" s="41">
        <v>305000</v>
      </c>
      <c r="K106" s="41">
        <v>296253.77</v>
      </c>
      <c r="L106" s="41">
        <f t="shared" si="7"/>
        <v>6510337</v>
      </c>
      <c r="M106" s="41">
        <v>41225</v>
      </c>
      <c r="N106" s="41">
        <v>6551562</v>
      </c>
      <c r="O106" s="134"/>
    </row>
    <row r="107" spans="1:15" x14ac:dyDescent="0.15">
      <c r="A107" s="35" t="s">
        <v>172</v>
      </c>
      <c r="B107" s="44">
        <v>351</v>
      </c>
      <c r="C107" s="44" t="s">
        <v>169</v>
      </c>
      <c r="D107" s="36" t="s">
        <v>38</v>
      </c>
      <c r="E107" s="37">
        <v>77</v>
      </c>
      <c r="F107" s="36" t="s">
        <v>174</v>
      </c>
      <c r="G107" s="39">
        <v>6</v>
      </c>
      <c r="H107" s="44" t="s">
        <v>65</v>
      </c>
      <c r="I107" s="39">
        <v>22.5</v>
      </c>
      <c r="J107" s="41">
        <v>77000</v>
      </c>
      <c r="K107" s="41">
        <v>74792.320000000007</v>
      </c>
      <c r="L107" s="41">
        <f t="shared" si="7"/>
        <v>1643602</v>
      </c>
      <c r="M107" s="41">
        <v>10408</v>
      </c>
      <c r="N107" s="41">
        <v>1654010</v>
      </c>
      <c r="O107" s="134"/>
    </row>
    <row r="108" spans="1:15" x14ac:dyDescent="0.15">
      <c r="A108" s="35" t="s">
        <v>172</v>
      </c>
      <c r="B108" s="44">
        <v>351</v>
      </c>
      <c r="C108" s="44" t="s">
        <v>169</v>
      </c>
      <c r="D108" s="36" t="s">
        <v>38</v>
      </c>
      <c r="E108" s="37">
        <v>29</v>
      </c>
      <c r="F108" s="36" t="s">
        <v>175</v>
      </c>
      <c r="G108" s="39">
        <v>6</v>
      </c>
      <c r="H108" s="44" t="s">
        <v>65</v>
      </c>
      <c r="I108" s="39">
        <v>25.5</v>
      </c>
      <c r="J108" s="41">
        <v>29000</v>
      </c>
      <c r="K108" s="41">
        <v>42594.080000000002</v>
      </c>
      <c r="L108" s="41">
        <f t="shared" si="7"/>
        <v>936028</v>
      </c>
      <c r="M108" s="41">
        <v>5927</v>
      </c>
      <c r="N108" s="41">
        <v>941955</v>
      </c>
      <c r="O108" s="134"/>
    </row>
    <row r="109" spans="1:15" x14ac:dyDescent="0.15">
      <c r="A109" s="35" t="s">
        <v>176</v>
      </c>
      <c r="B109" s="44">
        <v>351</v>
      </c>
      <c r="C109" s="44" t="s">
        <v>169</v>
      </c>
      <c r="D109" s="36" t="s">
        <v>38</v>
      </c>
      <c r="E109" s="37">
        <v>29</v>
      </c>
      <c r="F109" s="36" t="s">
        <v>177</v>
      </c>
      <c r="G109" s="39">
        <v>4.5</v>
      </c>
      <c r="H109" s="44" t="s">
        <v>65</v>
      </c>
      <c r="I109" s="39">
        <v>26</v>
      </c>
      <c r="J109" s="41">
        <v>29000</v>
      </c>
      <c r="K109" s="41">
        <v>39320.5</v>
      </c>
      <c r="L109" s="41">
        <f t="shared" si="7"/>
        <v>864089</v>
      </c>
      <c r="M109" s="41">
        <v>4130</v>
      </c>
      <c r="N109" s="41">
        <v>868219</v>
      </c>
      <c r="O109" s="134"/>
    </row>
    <row r="110" spans="1:15" x14ac:dyDescent="0.15">
      <c r="A110" s="35" t="s">
        <v>178</v>
      </c>
      <c r="B110" s="44">
        <v>351</v>
      </c>
      <c r="C110" s="44" t="s">
        <v>179</v>
      </c>
      <c r="D110" s="36" t="s">
        <v>38</v>
      </c>
      <c r="E110" s="37">
        <v>205</v>
      </c>
      <c r="F110" s="36" t="s">
        <v>180</v>
      </c>
      <c r="G110" s="39">
        <v>4</v>
      </c>
      <c r="H110" s="44" t="s">
        <v>65</v>
      </c>
      <c r="I110" s="39">
        <v>5.75</v>
      </c>
      <c r="J110" s="41">
        <v>205000</v>
      </c>
      <c r="K110" s="41">
        <v>0</v>
      </c>
      <c r="L110" s="41">
        <f t="shared" si="7"/>
        <v>0</v>
      </c>
      <c r="M110" s="41"/>
      <c r="N110" s="41"/>
      <c r="O110" s="134"/>
    </row>
    <row r="111" spans="1:15" x14ac:dyDescent="0.15">
      <c r="A111" s="35" t="s">
        <v>178</v>
      </c>
      <c r="B111" s="44">
        <v>351</v>
      </c>
      <c r="C111" s="44" t="s">
        <v>179</v>
      </c>
      <c r="D111" s="36" t="s">
        <v>38</v>
      </c>
      <c r="E111" s="37">
        <v>57</v>
      </c>
      <c r="F111" s="36" t="s">
        <v>181</v>
      </c>
      <c r="G111" s="39">
        <v>4</v>
      </c>
      <c r="H111" s="44" t="s">
        <v>65</v>
      </c>
      <c r="I111" s="39">
        <v>5.75</v>
      </c>
      <c r="J111" s="41">
        <v>57000</v>
      </c>
      <c r="K111" s="41">
        <v>0</v>
      </c>
      <c r="L111" s="41">
        <f>ROUND((K111*$C$8/1000),0)</f>
        <v>0</v>
      </c>
      <c r="M111" s="41"/>
      <c r="N111" s="41"/>
      <c r="O111" s="134"/>
    </row>
    <row r="112" spans="1:15" x14ac:dyDescent="0.15">
      <c r="A112" s="35" t="s">
        <v>182</v>
      </c>
      <c r="B112" s="44">
        <v>351</v>
      </c>
      <c r="C112" s="44" t="s">
        <v>179</v>
      </c>
      <c r="D112" s="36" t="s">
        <v>38</v>
      </c>
      <c r="E112" s="37">
        <v>270</v>
      </c>
      <c r="F112" s="36" t="s">
        <v>183</v>
      </c>
      <c r="G112" s="39">
        <v>5.6</v>
      </c>
      <c r="H112" s="44" t="s">
        <v>65</v>
      </c>
      <c r="I112" s="39">
        <v>19.75</v>
      </c>
      <c r="J112" s="41">
        <v>270000</v>
      </c>
      <c r="K112" s="41">
        <v>266441.33</v>
      </c>
      <c r="L112" s="41">
        <f>ROUND((K112*$C$8/1000),0)</f>
        <v>5855192</v>
      </c>
      <c r="M112" s="41">
        <v>34665</v>
      </c>
      <c r="N112" s="41">
        <v>5889857</v>
      </c>
      <c r="O112" s="134"/>
    </row>
    <row r="113" spans="1:15" x14ac:dyDescent="0.15">
      <c r="A113" s="35" t="s">
        <v>184</v>
      </c>
      <c r="B113" s="44">
        <v>351</v>
      </c>
      <c r="C113" s="44" t="s">
        <v>179</v>
      </c>
      <c r="D113" s="36" t="s">
        <v>38</v>
      </c>
      <c r="E113" s="37">
        <v>69</v>
      </c>
      <c r="F113" s="36" t="s">
        <v>185</v>
      </c>
      <c r="G113" s="39">
        <v>5.6</v>
      </c>
      <c r="H113" s="44" t="s">
        <v>65</v>
      </c>
      <c r="I113" s="39">
        <v>19.75</v>
      </c>
      <c r="J113" s="41">
        <v>69000</v>
      </c>
      <c r="K113" s="41">
        <v>68090.75</v>
      </c>
      <c r="L113" s="41">
        <f>ROUND((K113*$C$8/1000),0)</f>
        <v>1496331</v>
      </c>
      <c r="M113" s="41">
        <v>8859</v>
      </c>
      <c r="N113" s="41">
        <v>1505190</v>
      </c>
      <c r="O113" s="134"/>
    </row>
    <row r="114" spans="1:15" x14ac:dyDescent="0.15">
      <c r="A114" s="35" t="s">
        <v>186</v>
      </c>
      <c r="B114" s="44">
        <v>351</v>
      </c>
      <c r="C114" s="44" t="s">
        <v>179</v>
      </c>
      <c r="D114" s="36" t="s">
        <v>38</v>
      </c>
      <c r="E114" s="37">
        <v>20</v>
      </c>
      <c r="F114" s="36" t="s">
        <v>187</v>
      </c>
      <c r="G114" s="39">
        <v>6</v>
      </c>
      <c r="H114" s="44" t="s">
        <v>65</v>
      </c>
      <c r="I114" s="39">
        <v>25.25</v>
      </c>
      <c r="J114" s="41">
        <v>20000</v>
      </c>
      <c r="K114" s="41">
        <v>28779.86</v>
      </c>
      <c r="L114" s="41">
        <f>ROUND((K114*$C$8/1000),0)</f>
        <v>632453</v>
      </c>
      <c r="M114" s="41">
        <v>4005</v>
      </c>
      <c r="N114" s="41">
        <v>636458</v>
      </c>
      <c r="O114" s="134"/>
    </row>
    <row r="115" spans="1:15" s="52" customFormat="1" x14ac:dyDescent="0.15">
      <c r="A115" s="46" t="s">
        <v>182</v>
      </c>
      <c r="B115" s="47">
        <v>351</v>
      </c>
      <c r="C115" s="47" t="s">
        <v>179</v>
      </c>
      <c r="D115" s="48" t="s">
        <v>38</v>
      </c>
      <c r="E115" s="49">
        <v>46</v>
      </c>
      <c r="F115" s="48" t="s">
        <v>188</v>
      </c>
      <c r="G115" s="50">
        <v>4.5</v>
      </c>
      <c r="H115" s="47" t="s">
        <v>65</v>
      </c>
      <c r="I115" s="50">
        <v>25.75</v>
      </c>
      <c r="J115" s="51">
        <v>46000</v>
      </c>
      <c r="K115" s="51">
        <v>61462.01</v>
      </c>
      <c r="L115" s="41">
        <f>ROUND((K115*$C$8/1000),0)</f>
        <v>1350661</v>
      </c>
      <c r="M115" s="51">
        <v>6456</v>
      </c>
      <c r="N115" s="51">
        <v>1357117</v>
      </c>
      <c r="O115" s="135"/>
    </row>
    <row r="116" spans="1:15" s="52" customFormat="1" x14ac:dyDescent="0.15">
      <c r="A116" s="46"/>
      <c r="B116" s="47"/>
      <c r="C116" s="47"/>
      <c r="D116" s="48"/>
      <c r="E116" s="49"/>
      <c r="F116" s="48"/>
      <c r="G116" s="50"/>
      <c r="H116" s="47"/>
      <c r="I116" s="50"/>
      <c r="J116" s="51"/>
      <c r="K116" s="51"/>
      <c r="L116" s="51"/>
      <c r="M116" s="51"/>
      <c r="N116" s="51"/>
      <c r="O116" s="135"/>
    </row>
    <row r="117" spans="1:15" x14ac:dyDescent="0.15">
      <c r="A117" s="35" t="s">
        <v>96</v>
      </c>
      <c r="B117" s="44">
        <v>363</v>
      </c>
      <c r="C117" s="44" t="s">
        <v>189</v>
      </c>
      <c r="D117" s="36" t="s">
        <v>38</v>
      </c>
      <c r="E117" s="37">
        <v>400</v>
      </c>
      <c r="F117" s="36" t="s">
        <v>190</v>
      </c>
      <c r="G117" s="39">
        <v>5</v>
      </c>
      <c r="H117" s="44" t="s">
        <v>135</v>
      </c>
      <c r="I117" s="39">
        <v>17.5</v>
      </c>
      <c r="J117" s="41">
        <v>400000</v>
      </c>
      <c r="K117" s="41">
        <v>265027.90000000002</v>
      </c>
      <c r="L117" s="41">
        <f t="shared" ref="L117:L123" si="8">ROUND((K117*$C$8/1000),0)</f>
        <v>5824131</v>
      </c>
      <c r="M117" s="41">
        <v>4593</v>
      </c>
      <c r="N117" s="41">
        <v>5828724</v>
      </c>
      <c r="O117" s="134"/>
    </row>
    <row r="118" spans="1:15" x14ac:dyDescent="0.15">
      <c r="A118" s="35" t="s">
        <v>96</v>
      </c>
      <c r="B118" s="44">
        <v>363</v>
      </c>
      <c r="C118" s="44" t="s">
        <v>189</v>
      </c>
      <c r="D118" s="36" t="s">
        <v>38</v>
      </c>
      <c r="E118" s="37">
        <v>96</v>
      </c>
      <c r="F118" s="36" t="s">
        <v>191</v>
      </c>
      <c r="G118" s="39">
        <v>5</v>
      </c>
      <c r="H118" s="44" t="s">
        <v>135</v>
      </c>
      <c r="I118" s="39">
        <v>17.5</v>
      </c>
      <c r="J118" s="41">
        <v>96000</v>
      </c>
      <c r="K118" s="41">
        <v>63606.69</v>
      </c>
      <c r="L118" s="41">
        <f t="shared" si="8"/>
        <v>1397791</v>
      </c>
      <c r="M118" s="41">
        <v>1103</v>
      </c>
      <c r="N118" s="41">
        <v>1398894</v>
      </c>
      <c r="O118" s="134"/>
    </row>
    <row r="119" spans="1:15" x14ac:dyDescent="0.15">
      <c r="A119" s="35" t="s">
        <v>155</v>
      </c>
      <c r="B119" s="44">
        <v>363</v>
      </c>
      <c r="C119" s="44" t="s">
        <v>189</v>
      </c>
      <c r="D119" s="36" t="s">
        <v>38</v>
      </c>
      <c r="E119" s="53">
        <v>1E-3</v>
      </c>
      <c r="F119" s="36" t="s">
        <v>192</v>
      </c>
      <c r="G119" s="39">
        <v>0</v>
      </c>
      <c r="H119" s="44" t="s">
        <v>135</v>
      </c>
      <c r="I119" s="39">
        <v>17.5</v>
      </c>
      <c r="J119" s="41">
        <v>1</v>
      </c>
      <c r="K119" s="41">
        <v>1</v>
      </c>
      <c r="L119" s="41">
        <f t="shared" si="8"/>
        <v>22</v>
      </c>
      <c r="M119" s="41">
        <v>0</v>
      </c>
      <c r="N119" s="41">
        <v>22</v>
      </c>
      <c r="O119" s="134"/>
    </row>
    <row r="120" spans="1:15" x14ac:dyDescent="0.15">
      <c r="A120" s="35" t="s">
        <v>62</v>
      </c>
      <c r="B120" s="44">
        <v>367</v>
      </c>
      <c r="C120" s="44" t="s">
        <v>193</v>
      </c>
      <c r="D120" s="36" t="s">
        <v>38</v>
      </c>
      <c r="E120" s="37">
        <v>321.5</v>
      </c>
      <c r="F120" s="36" t="s">
        <v>194</v>
      </c>
      <c r="G120" s="39">
        <v>5.5</v>
      </c>
      <c r="H120" s="44" t="s">
        <v>65</v>
      </c>
      <c r="I120" s="39">
        <v>19</v>
      </c>
      <c r="J120" s="41">
        <v>321500</v>
      </c>
      <c r="K120" s="41">
        <v>181503</v>
      </c>
      <c r="L120" s="41">
        <f t="shared" si="8"/>
        <v>3988626</v>
      </c>
      <c r="M120" s="41">
        <v>35832</v>
      </c>
      <c r="N120" s="41">
        <v>4024458</v>
      </c>
      <c r="O120" s="134"/>
    </row>
    <row r="121" spans="1:15" x14ac:dyDescent="0.15">
      <c r="A121" s="35" t="s">
        <v>62</v>
      </c>
      <c r="B121" s="44">
        <v>367</v>
      </c>
      <c r="C121" s="44" t="s">
        <v>193</v>
      </c>
      <c r="D121" s="36" t="s">
        <v>38</v>
      </c>
      <c r="E121" s="37">
        <v>452.5</v>
      </c>
      <c r="F121" s="36" t="s">
        <v>195</v>
      </c>
      <c r="G121" s="39">
        <v>5.9</v>
      </c>
      <c r="H121" s="44" t="s">
        <v>65</v>
      </c>
      <c r="I121" s="39">
        <v>21.5</v>
      </c>
      <c r="J121" s="41">
        <v>452500</v>
      </c>
      <c r="K121" s="41">
        <v>342879</v>
      </c>
      <c r="L121" s="41">
        <f t="shared" si="8"/>
        <v>7534951</v>
      </c>
      <c r="M121" s="41">
        <v>72508</v>
      </c>
      <c r="N121" s="41">
        <v>7607459</v>
      </c>
      <c r="O121" s="134"/>
    </row>
    <row r="122" spans="1:15" x14ac:dyDescent="0.15">
      <c r="A122" s="35" t="s">
        <v>66</v>
      </c>
      <c r="B122" s="44">
        <v>367</v>
      </c>
      <c r="C122" s="44" t="s">
        <v>193</v>
      </c>
      <c r="D122" s="36" t="s">
        <v>38</v>
      </c>
      <c r="E122" s="37">
        <v>31</v>
      </c>
      <c r="F122" s="36" t="s">
        <v>196</v>
      </c>
      <c r="G122" s="39">
        <v>6.3</v>
      </c>
      <c r="H122" s="44" t="s">
        <v>65</v>
      </c>
      <c r="I122" s="39">
        <v>21.5</v>
      </c>
      <c r="J122" s="41">
        <v>31000</v>
      </c>
      <c r="K122" s="41">
        <v>48276</v>
      </c>
      <c r="L122" s="41">
        <f t="shared" si="8"/>
        <v>1060891</v>
      </c>
      <c r="M122" s="41">
        <v>10885</v>
      </c>
      <c r="N122" s="41">
        <v>1071776</v>
      </c>
      <c r="O122" s="134"/>
    </row>
    <row r="123" spans="1:15" x14ac:dyDescent="0.15">
      <c r="A123" s="35" t="s">
        <v>66</v>
      </c>
      <c r="B123" s="44">
        <v>367</v>
      </c>
      <c r="C123" s="44" t="s">
        <v>193</v>
      </c>
      <c r="D123" s="36" t="s">
        <v>38</v>
      </c>
      <c r="E123" s="37">
        <v>51.8</v>
      </c>
      <c r="F123" s="36" t="s">
        <v>197</v>
      </c>
      <c r="G123" s="39">
        <v>6.3</v>
      </c>
      <c r="H123" s="44" t="s">
        <v>65</v>
      </c>
      <c r="I123" s="39">
        <v>21.5</v>
      </c>
      <c r="J123" s="41">
        <v>51800</v>
      </c>
      <c r="K123" s="41">
        <v>80667</v>
      </c>
      <c r="L123" s="41">
        <f t="shared" si="8"/>
        <v>1772701</v>
      </c>
      <c r="M123" s="41">
        <v>18189</v>
      </c>
      <c r="N123" s="41">
        <v>1790890</v>
      </c>
      <c r="O123" s="134"/>
    </row>
    <row r="124" spans="1:15" x14ac:dyDescent="0.15">
      <c r="A124" s="35"/>
      <c r="B124" s="44"/>
      <c r="C124" s="44"/>
      <c r="D124" s="36"/>
      <c r="E124" s="37"/>
      <c r="F124" s="36"/>
      <c r="G124" s="39"/>
      <c r="H124" s="44"/>
      <c r="I124" s="39"/>
      <c r="J124" s="41"/>
      <c r="K124" s="41"/>
      <c r="L124" s="41"/>
      <c r="M124" s="41"/>
      <c r="N124" s="41"/>
      <c r="O124" s="134"/>
    </row>
    <row r="125" spans="1:15" x14ac:dyDescent="0.15">
      <c r="A125" s="35" t="s">
        <v>748</v>
      </c>
      <c r="B125" s="44">
        <v>383</v>
      </c>
      <c r="C125" s="44" t="s">
        <v>169</v>
      </c>
      <c r="D125" s="36" t="s">
        <v>38</v>
      </c>
      <c r="E125" s="37">
        <v>1250</v>
      </c>
      <c r="F125" s="36" t="s">
        <v>103</v>
      </c>
      <c r="G125" s="39">
        <v>4.5</v>
      </c>
      <c r="H125" s="44" t="s">
        <v>57</v>
      </c>
      <c r="I125" s="39">
        <v>22</v>
      </c>
      <c r="J125" s="41">
        <v>1250000</v>
      </c>
      <c r="K125" s="41">
        <v>458964</v>
      </c>
      <c r="L125" s="41">
        <f t="shared" ref="L125:L130" si="9">ROUND((K125*$C$8/1000),0)</f>
        <v>10085982</v>
      </c>
      <c r="M125" s="41">
        <v>6159</v>
      </c>
      <c r="N125" s="41">
        <v>10092141</v>
      </c>
      <c r="O125" s="134"/>
    </row>
    <row r="126" spans="1:15" x14ac:dyDescent="0.15">
      <c r="A126" s="35" t="s">
        <v>749</v>
      </c>
      <c r="B126" s="44">
        <v>383</v>
      </c>
      <c r="C126" s="44" t="s">
        <v>169</v>
      </c>
      <c r="D126" s="36" t="s">
        <v>38</v>
      </c>
      <c r="E126" s="53">
        <v>161</v>
      </c>
      <c r="F126" s="36" t="s">
        <v>58</v>
      </c>
      <c r="G126" s="39">
        <v>6</v>
      </c>
      <c r="H126" s="44" t="s">
        <v>57</v>
      </c>
      <c r="I126" s="39">
        <v>22</v>
      </c>
      <c r="J126" s="41">
        <v>161000</v>
      </c>
      <c r="K126" s="41">
        <v>238584</v>
      </c>
      <c r="L126" s="41">
        <f t="shared" si="9"/>
        <v>5243012</v>
      </c>
      <c r="M126" s="41">
        <v>17008</v>
      </c>
      <c r="N126" s="41">
        <v>5260020</v>
      </c>
      <c r="O126" s="134"/>
    </row>
    <row r="127" spans="1:15" x14ac:dyDescent="0.15">
      <c r="A127" s="35" t="s">
        <v>69</v>
      </c>
      <c r="B127" s="44">
        <v>392</v>
      </c>
      <c r="C127" s="44" t="s">
        <v>200</v>
      </c>
      <c r="D127" s="36" t="s">
        <v>38</v>
      </c>
      <c r="E127" s="37">
        <v>240</v>
      </c>
      <c r="F127" s="36" t="s">
        <v>201</v>
      </c>
      <c r="G127" s="39">
        <v>3.5</v>
      </c>
      <c r="H127" s="44" t="s">
        <v>57</v>
      </c>
      <c r="I127" s="39">
        <v>7</v>
      </c>
      <c r="J127" s="41">
        <v>240000</v>
      </c>
      <c r="K127" s="41">
        <v>5057.33</v>
      </c>
      <c r="L127" s="41">
        <f t="shared" si="9"/>
        <v>111138</v>
      </c>
      <c r="M127" s="41">
        <v>949</v>
      </c>
      <c r="N127" s="41">
        <v>112087</v>
      </c>
      <c r="O127" s="134"/>
    </row>
    <row r="128" spans="1:15" x14ac:dyDescent="0.15">
      <c r="A128" s="35" t="s">
        <v>202</v>
      </c>
      <c r="B128" s="44">
        <v>392</v>
      </c>
      <c r="C128" s="44" t="s">
        <v>200</v>
      </c>
      <c r="D128" s="36" t="s">
        <v>38</v>
      </c>
      <c r="E128" s="37">
        <v>245</v>
      </c>
      <c r="F128" s="36" t="s">
        <v>196</v>
      </c>
      <c r="G128" s="39">
        <v>4.5</v>
      </c>
      <c r="H128" s="44" t="s">
        <v>57</v>
      </c>
      <c r="I128" s="39">
        <v>11</v>
      </c>
      <c r="J128" s="41">
        <v>119805</v>
      </c>
      <c r="K128" s="41">
        <v>149298.81</v>
      </c>
      <c r="L128" s="41">
        <f t="shared" si="9"/>
        <v>3280922</v>
      </c>
      <c r="M128" s="41">
        <v>35909</v>
      </c>
      <c r="N128" s="41">
        <v>3316831</v>
      </c>
      <c r="O128" s="134"/>
    </row>
    <row r="129" spans="1:15" x14ac:dyDescent="0.15">
      <c r="A129" s="35" t="s">
        <v>202</v>
      </c>
      <c r="B129" s="44">
        <v>392</v>
      </c>
      <c r="C129" s="44" t="s">
        <v>200</v>
      </c>
      <c r="D129" s="36" t="s">
        <v>38</v>
      </c>
      <c r="E129" s="54" t="s">
        <v>203</v>
      </c>
      <c r="F129" s="36" t="s">
        <v>204</v>
      </c>
      <c r="G129" s="39">
        <v>4.5</v>
      </c>
      <c r="H129" s="44" t="s">
        <v>57</v>
      </c>
      <c r="I129" s="39">
        <v>11</v>
      </c>
      <c r="J129" s="41">
        <v>195</v>
      </c>
      <c r="K129" s="41">
        <v>242.97</v>
      </c>
      <c r="L129" s="41">
        <f t="shared" si="9"/>
        <v>5339</v>
      </c>
      <c r="M129" s="41">
        <v>59</v>
      </c>
      <c r="N129" s="41">
        <v>5398</v>
      </c>
      <c r="O129" s="134"/>
    </row>
    <row r="130" spans="1:15" x14ac:dyDescent="0.15">
      <c r="A130" s="35" t="s">
        <v>202</v>
      </c>
      <c r="B130" s="44">
        <v>392</v>
      </c>
      <c r="C130" s="44" t="s">
        <v>200</v>
      </c>
      <c r="D130" s="36" t="s">
        <v>38</v>
      </c>
      <c r="E130" s="54" t="s">
        <v>203</v>
      </c>
      <c r="F130" s="36" t="s">
        <v>205</v>
      </c>
      <c r="G130" s="39">
        <v>5</v>
      </c>
      <c r="H130" s="44" t="s">
        <v>57</v>
      </c>
      <c r="I130" s="39">
        <v>11.5</v>
      </c>
      <c r="J130" s="41">
        <v>146837.81</v>
      </c>
      <c r="K130" s="41">
        <v>189681.27</v>
      </c>
      <c r="L130" s="41">
        <f t="shared" si="9"/>
        <v>4168348</v>
      </c>
      <c r="M130" s="41">
        <v>0</v>
      </c>
      <c r="N130" s="41">
        <v>4168348</v>
      </c>
      <c r="O130" s="134"/>
    </row>
    <row r="132" spans="1:15" x14ac:dyDescent="0.15">
      <c r="A132" s="35" t="s">
        <v>62</v>
      </c>
      <c r="B132" s="44">
        <v>420</v>
      </c>
      <c r="C132" s="44" t="s">
        <v>206</v>
      </c>
      <c r="D132" s="36" t="s">
        <v>38</v>
      </c>
      <c r="E132" s="37">
        <v>507</v>
      </c>
      <c r="F132" s="36" t="s">
        <v>207</v>
      </c>
      <c r="G132" s="39">
        <v>4.5</v>
      </c>
      <c r="H132" s="44" t="s">
        <v>40</v>
      </c>
      <c r="I132" s="39">
        <v>19.5</v>
      </c>
      <c r="J132" s="41">
        <v>507000</v>
      </c>
      <c r="K132" s="41">
        <v>246213</v>
      </c>
      <c r="L132" s="41">
        <f>ROUND((K132*$C$8/1000),0)</f>
        <v>5410664</v>
      </c>
      <c r="M132" s="41">
        <v>39912</v>
      </c>
      <c r="N132" s="41">
        <v>5450576</v>
      </c>
      <c r="O132" s="134"/>
    </row>
    <row r="133" spans="1:15" x14ac:dyDescent="0.15">
      <c r="A133" s="35" t="s">
        <v>62</v>
      </c>
      <c r="B133" s="44">
        <v>420</v>
      </c>
      <c r="C133" s="44" t="s">
        <v>206</v>
      </c>
      <c r="D133" s="36" t="s">
        <v>38</v>
      </c>
      <c r="E133" s="37">
        <v>91</v>
      </c>
      <c r="F133" s="36" t="s">
        <v>208</v>
      </c>
      <c r="G133" s="39">
        <v>4.5</v>
      </c>
      <c r="H133" s="44" t="s">
        <v>40</v>
      </c>
      <c r="I133" s="39">
        <v>19.5</v>
      </c>
      <c r="J133" s="41">
        <v>91000</v>
      </c>
      <c r="K133" s="41">
        <v>69799</v>
      </c>
      <c r="L133" s="41">
        <f>ROUND((K133*$C$8/1000),0)</f>
        <v>1533871</v>
      </c>
      <c r="M133" s="41">
        <v>11315</v>
      </c>
      <c r="N133" s="41">
        <v>1545186</v>
      </c>
      <c r="O133" s="134"/>
    </row>
    <row r="134" spans="1:15" x14ac:dyDescent="0.15">
      <c r="A134" s="35" t="s">
        <v>66</v>
      </c>
      <c r="B134" s="44">
        <v>420</v>
      </c>
      <c r="C134" s="44" t="s">
        <v>206</v>
      </c>
      <c r="D134" s="36" t="s">
        <v>38</v>
      </c>
      <c r="E134" s="37">
        <v>32</v>
      </c>
      <c r="F134" s="36" t="s">
        <v>209</v>
      </c>
      <c r="G134" s="39">
        <v>4.5</v>
      </c>
      <c r="H134" s="44" t="s">
        <v>40</v>
      </c>
      <c r="I134" s="39">
        <v>19.5</v>
      </c>
      <c r="J134" s="41">
        <v>32000</v>
      </c>
      <c r="K134" s="41">
        <v>42133</v>
      </c>
      <c r="L134" s="41">
        <f>ROUND((K134*$C$8/1000),0)</f>
        <v>925895</v>
      </c>
      <c r="M134" s="41">
        <v>6830</v>
      </c>
      <c r="N134" s="41">
        <v>932725</v>
      </c>
      <c r="O134" s="134"/>
    </row>
    <row r="135" spans="1:15" x14ac:dyDescent="0.15">
      <c r="A135" s="35" t="s">
        <v>66</v>
      </c>
      <c r="B135" s="44">
        <v>420</v>
      </c>
      <c r="C135" s="44" t="s">
        <v>206</v>
      </c>
      <c r="D135" s="36" t="s">
        <v>38</v>
      </c>
      <c r="E135" s="37">
        <v>28</v>
      </c>
      <c r="F135" s="36" t="s">
        <v>210</v>
      </c>
      <c r="G135" s="39">
        <v>4.5</v>
      </c>
      <c r="H135" s="44" t="s">
        <v>40</v>
      </c>
      <c r="I135" s="39">
        <v>19.5</v>
      </c>
      <c r="J135" s="41">
        <v>28000</v>
      </c>
      <c r="K135" s="41">
        <v>36867</v>
      </c>
      <c r="L135" s="41">
        <f>ROUND((K135*$C$8/1000),0)</f>
        <v>810172</v>
      </c>
      <c r="M135" s="41">
        <v>5976</v>
      </c>
      <c r="N135" s="41">
        <v>816148</v>
      </c>
      <c r="O135" s="134"/>
    </row>
    <row r="136" spans="1:15" x14ac:dyDescent="0.15">
      <c r="A136" s="35" t="s">
        <v>66</v>
      </c>
      <c r="B136" s="44">
        <v>420</v>
      </c>
      <c r="C136" s="44" t="s">
        <v>206</v>
      </c>
      <c r="D136" s="36" t="s">
        <v>38</v>
      </c>
      <c r="E136" s="37">
        <v>25</v>
      </c>
      <c r="F136" s="36" t="s">
        <v>211</v>
      </c>
      <c r="G136" s="39">
        <v>4.5</v>
      </c>
      <c r="H136" s="44" t="s">
        <v>40</v>
      </c>
      <c r="I136" s="39">
        <v>19.5</v>
      </c>
      <c r="J136" s="41">
        <v>25000</v>
      </c>
      <c r="K136" s="41">
        <v>32917</v>
      </c>
      <c r="L136" s="41">
        <f>ROUND((K136*$C$8/1000),0)</f>
        <v>723369</v>
      </c>
      <c r="M136" s="41">
        <v>5336</v>
      </c>
      <c r="N136" s="41">
        <v>728705</v>
      </c>
      <c r="O136" s="134"/>
    </row>
    <row r="137" spans="1:15" x14ac:dyDescent="0.15">
      <c r="A137" s="35"/>
      <c r="B137" s="44"/>
      <c r="C137" s="44"/>
      <c r="D137" s="36"/>
      <c r="E137" s="37"/>
      <c r="F137" s="36"/>
      <c r="G137" s="39"/>
      <c r="H137" s="44"/>
      <c r="I137" s="39"/>
      <c r="J137" s="41"/>
      <c r="K137" s="41"/>
      <c r="L137" s="41"/>
      <c r="M137" s="41"/>
      <c r="N137" s="41"/>
      <c r="O137" s="134"/>
    </row>
    <row r="138" spans="1:15" x14ac:dyDescent="0.15">
      <c r="A138" s="35" t="s">
        <v>212</v>
      </c>
      <c r="B138" s="44">
        <v>424</v>
      </c>
      <c r="C138" s="44" t="s">
        <v>213</v>
      </c>
      <c r="D138" s="36" t="s">
        <v>38</v>
      </c>
      <c r="E138" s="37">
        <v>893.5</v>
      </c>
      <c r="F138" s="36" t="s">
        <v>214</v>
      </c>
      <c r="G138" s="39">
        <v>1.51</v>
      </c>
      <c r="H138" s="36" t="s">
        <v>215</v>
      </c>
      <c r="I138" s="39">
        <v>1.04</v>
      </c>
      <c r="J138" s="41">
        <v>893500</v>
      </c>
      <c r="K138" s="41">
        <v>0</v>
      </c>
      <c r="L138" s="41">
        <f>ROUND((K138*$C$8/1000),0)</f>
        <v>0</v>
      </c>
      <c r="M138" s="41"/>
      <c r="N138" s="41"/>
      <c r="O138" s="134"/>
    </row>
    <row r="139" spans="1:15"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f>ROUND((K139*$C$8/1000),0)</f>
        <v>0</v>
      </c>
      <c r="M139" s="41"/>
      <c r="N139" s="41"/>
      <c r="O139" s="134"/>
    </row>
    <row r="140" spans="1:15" x14ac:dyDescent="0.15">
      <c r="A140" s="35" t="s">
        <v>212</v>
      </c>
      <c r="B140" s="44">
        <v>424</v>
      </c>
      <c r="C140" s="44" t="s">
        <v>213</v>
      </c>
      <c r="D140" s="36" t="s">
        <v>38</v>
      </c>
      <c r="E140" s="37">
        <v>618</v>
      </c>
      <c r="F140" s="36" t="s">
        <v>217</v>
      </c>
      <c r="G140" s="39">
        <v>2.41</v>
      </c>
      <c r="H140" s="36" t="s">
        <v>215</v>
      </c>
      <c r="I140" s="39">
        <v>2.15</v>
      </c>
      <c r="J140" s="41">
        <v>618000</v>
      </c>
      <c r="K140" s="41">
        <v>0</v>
      </c>
      <c r="L140" s="41">
        <f t="shared" ref="L140:L146" si="10">ROUND((K140*$C$8/1000),0)</f>
        <v>0</v>
      </c>
      <c r="M140" s="41"/>
      <c r="N140" s="41"/>
      <c r="O140" s="134"/>
    </row>
    <row r="141" spans="1:15" x14ac:dyDescent="0.15">
      <c r="A141" s="35" t="s">
        <v>212</v>
      </c>
      <c r="B141" s="44">
        <v>424</v>
      </c>
      <c r="C141" s="44" t="s">
        <v>213</v>
      </c>
      <c r="D141" s="36" t="s">
        <v>38</v>
      </c>
      <c r="E141" s="37">
        <v>821</v>
      </c>
      <c r="F141" s="36" t="s">
        <v>218</v>
      </c>
      <c r="G141" s="39">
        <v>2.72</v>
      </c>
      <c r="H141" s="36" t="s">
        <v>215</v>
      </c>
      <c r="I141" s="39">
        <v>3.07</v>
      </c>
      <c r="J141" s="41">
        <v>821000</v>
      </c>
      <c r="K141" s="41">
        <v>0</v>
      </c>
      <c r="L141" s="41">
        <f t="shared" si="10"/>
        <v>0</v>
      </c>
      <c r="M141" s="41"/>
      <c r="N141" s="41"/>
      <c r="O141" s="134"/>
    </row>
    <row r="142" spans="1:15" x14ac:dyDescent="0.15">
      <c r="A142" s="35" t="s">
        <v>212</v>
      </c>
      <c r="B142" s="44">
        <v>424</v>
      </c>
      <c r="C142" s="44" t="s">
        <v>213</v>
      </c>
      <c r="D142" s="36" t="s">
        <v>38</v>
      </c>
      <c r="E142" s="37">
        <v>789.5</v>
      </c>
      <c r="F142" s="36" t="s">
        <v>219</v>
      </c>
      <c r="G142" s="39">
        <v>3.02</v>
      </c>
      <c r="H142" s="36" t="s">
        <v>215</v>
      </c>
      <c r="I142" s="39">
        <v>4.08</v>
      </c>
      <c r="J142" s="41">
        <v>789500</v>
      </c>
      <c r="K142" s="41">
        <v>0</v>
      </c>
      <c r="L142" s="41">
        <f t="shared" si="10"/>
        <v>0</v>
      </c>
      <c r="M142" s="41"/>
      <c r="N142" s="41"/>
      <c r="O142" s="134"/>
    </row>
    <row r="143" spans="1:15" x14ac:dyDescent="0.15">
      <c r="A143" s="35" t="s">
        <v>212</v>
      </c>
      <c r="B143" s="44">
        <v>424</v>
      </c>
      <c r="C143" s="44" t="s">
        <v>213</v>
      </c>
      <c r="D143" s="36" t="s">
        <v>38</v>
      </c>
      <c r="E143" s="37">
        <v>764</v>
      </c>
      <c r="F143" s="36" t="s">
        <v>220</v>
      </c>
      <c r="G143" s="39">
        <v>3.07</v>
      </c>
      <c r="H143" s="36" t="s">
        <v>215</v>
      </c>
      <c r="I143" s="39">
        <v>5.09</v>
      </c>
      <c r="J143" s="41">
        <v>764000</v>
      </c>
      <c r="K143" s="41">
        <v>0</v>
      </c>
      <c r="L143" s="41">
        <f t="shared" si="10"/>
        <v>0</v>
      </c>
      <c r="M143" s="41"/>
      <c r="N143" s="41"/>
      <c r="O143" s="134"/>
    </row>
    <row r="144" spans="1:15" x14ac:dyDescent="0.15">
      <c r="A144" s="35" t="s">
        <v>212</v>
      </c>
      <c r="B144" s="44">
        <v>424</v>
      </c>
      <c r="C144" s="44" t="s">
        <v>213</v>
      </c>
      <c r="D144" s="36" t="s">
        <v>38</v>
      </c>
      <c r="E144" s="37">
        <v>738.5</v>
      </c>
      <c r="F144" s="36" t="s">
        <v>221</v>
      </c>
      <c r="G144" s="39">
        <v>3.12</v>
      </c>
      <c r="H144" s="36" t="s">
        <v>215</v>
      </c>
      <c r="I144" s="39">
        <v>6.11</v>
      </c>
      <c r="J144" s="41">
        <v>738500</v>
      </c>
      <c r="K144" s="41">
        <v>0</v>
      </c>
      <c r="L144" s="41">
        <f t="shared" si="10"/>
        <v>0</v>
      </c>
      <c r="M144" s="41"/>
      <c r="N144" s="41"/>
      <c r="O144" s="134"/>
    </row>
    <row r="145" spans="1:15" x14ac:dyDescent="0.15">
      <c r="A145" s="35" t="s">
        <v>212</v>
      </c>
      <c r="B145" s="44">
        <v>424</v>
      </c>
      <c r="C145" s="44" t="s">
        <v>213</v>
      </c>
      <c r="D145" s="36" t="s">
        <v>38</v>
      </c>
      <c r="E145" s="37">
        <v>708</v>
      </c>
      <c r="F145" s="36" t="s">
        <v>222</v>
      </c>
      <c r="G145" s="39">
        <v>3.17</v>
      </c>
      <c r="H145" s="36" t="s">
        <v>215</v>
      </c>
      <c r="I145" s="39">
        <v>7.13</v>
      </c>
      <c r="J145" s="41">
        <v>708000</v>
      </c>
      <c r="K145" s="41">
        <v>708000</v>
      </c>
      <c r="L145" s="41">
        <f t="shared" si="10"/>
        <v>15558682</v>
      </c>
      <c r="M145" s="41">
        <v>3326862</v>
      </c>
      <c r="N145" s="41">
        <v>18885544</v>
      </c>
      <c r="O145" s="134"/>
    </row>
    <row r="146" spans="1:15" x14ac:dyDescent="0.15">
      <c r="A146" s="35" t="s">
        <v>212</v>
      </c>
      <c r="B146" s="44">
        <v>424</v>
      </c>
      <c r="C146" s="44" t="s">
        <v>213</v>
      </c>
      <c r="D146" s="36" t="s">
        <v>38</v>
      </c>
      <c r="E146" s="53">
        <v>1E-3</v>
      </c>
      <c r="F146" s="36" t="s">
        <v>223</v>
      </c>
      <c r="G146" s="39">
        <v>0</v>
      </c>
      <c r="H146" s="36" t="s">
        <v>215</v>
      </c>
      <c r="I146" s="39">
        <v>7.13</v>
      </c>
      <c r="J146" s="41">
        <v>1</v>
      </c>
      <c r="K146" s="41">
        <v>1</v>
      </c>
      <c r="L146" s="41">
        <f t="shared" si="10"/>
        <v>22</v>
      </c>
      <c r="M146" s="41">
        <v>0</v>
      </c>
      <c r="N146" s="41">
        <v>22</v>
      </c>
      <c r="O146" s="134"/>
    </row>
    <row r="147" spans="1:15" x14ac:dyDescent="0.15">
      <c r="A147" s="35"/>
      <c r="B147" s="44"/>
      <c r="C147" s="44"/>
      <c r="D147" s="36"/>
      <c r="E147" s="37"/>
      <c r="F147" s="36"/>
      <c r="G147" s="39"/>
      <c r="H147" s="44"/>
      <c r="I147" s="39"/>
      <c r="J147" s="41"/>
      <c r="K147" s="41"/>
      <c r="L147" s="41"/>
      <c r="M147" s="41"/>
      <c r="N147" s="41"/>
      <c r="O147" s="134"/>
    </row>
    <row r="148" spans="1:15" x14ac:dyDescent="0.15">
      <c r="A148" s="35" t="s">
        <v>224</v>
      </c>
      <c r="B148" s="44">
        <v>430</v>
      </c>
      <c r="C148" s="44" t="s">
        <v>225</v>
      </c>
      <c r="D148" s="36" t="s">
        <v>38</v>
      </c>
      <c r="E148" s="55">
        <v>3660</v>
      </c>
      <c r="F148" s="36" t="s">
        <v>226</v>
      </c>
      <c r="G148" s="39">
        <v>3</v>
      </c>
      <c r="H148" s="44" t="s">
        <v>135</v>
      </c>
      <c r="I148" s="39">
        <v>11.42</v>
      </c>
      <c r="J148" s="41">
        <v>3660000</v>
      </c>
      <c r="K148" s="41">
        <v>1890887.76</v>
      </c>
      <c r="L148" s="41">
        <f>ROUND((K148*$C$8/1000),0)</f>
        <v>41553280</v>
      </c>
      <c r="M148" s="41">
        <v>4042286</v>
      </c>
      <c r="N148" s="41">
        <v>45595566</v>
      </c>
      <c r="O148" s="134"/>
    </row>
    <row r="149" spans="1:15" x14ac:dyDescent="0.15">
      <c r="A149" s="35" t="s">
        <v>224</v>
      </c>
      <c r="B149" s="44">
        <v>430</v>
      </c>
      <c r="C149" s="44" t="s">
        <v>225</v>
      </c>
      <c r="D149" s="36" t="s">
        <v>38</v>
      </c>
      <c r="E149" s="55">
        <v>479</v>
      </c>
      <c r="F149" s="36" t="s">
        <v>227</v>
      </c>
      <c r="G149" s="39">
        <v>4</v>
      </c>
      <c r="H149" s="44" t="s">
        <v>135</v>
      </c>
      <c r="I149" s="39">
        <v>11.42</v>
      </c>
      <c r="J149" s="41">
        <v>479000</v>
      </c>
      <c r="K149" s="41">
        <v>408229.76</v>
      </c>
      <c r="L149" s="41">
        <f>ROUND((K149*$C$8/1000),0)</f>
        <v>8971069</v>
      </c>
      <c r="M149" s="41">
        <v>1151285</v>
      </c>
      <c r="N149" s="41">
        <v>10122354</v>
      </c>
      <c r="O149" s="134"/>
    </row>
    <row r="150" spans="1:15" x14ac:dyDescent="0.15">
      <c r="A150" s="35" t="s">
        <v>228</v>
      </c>
      <c r="B150" s="44">
        <v>430</v>
      </c>
      <c r="C150" s="44" t="s">
        <v>225</v>
      </c>
      <c r="D150" s="36" t="s">
        <v>38</v>
      </c>
      <c r="E150" s="53">
        <v>1.5349999999999999</v>
      </c>
      <c r="F150" s="36" t="s">
        <v>229</v>
      </c>
      <c r="G150" s="39">
        <v>10</v>
      </c>
      <c r="H150" s="44" t="s">
        <v>135</v>
      </c>
      <c r="I150" s="39">
        <v>11.42</v>
      </c>
      <c r="J150" s="41">
        <v>1535</v>
      </c>
      <c r="K150" s="41">
        <v>2593.13</v>
      </c>
      <c r="L150" s="41">
        <f>ROUND((K150*$C$8/1000),0)</f>
        <v>56985</v>
      </c>
      <c r="M150" s="41">
        <v>19246</v>
      </c>
      <c r="N150" s="41">
        <v>76231</v>
      </c>
      <c r="O150" s="134"/>
    </row>
    <row r="151" spans="1:15" x14ac:dyDescent="0.15">
      <c r="A151" s="35" t="s">
        <v>230</v>
      </c>
      <c r="B151" s="44">
        <v>436</v>
      </c>
      <c r="C151" s="44" t="s">
        <v>231</v>
      </c>
      <c r="D151" s="36" t="s">
        <v>232</v>
      </c>
      <c r="E151" s="55">
        <v>22000000</v>
      </c>
      <c r="F151" s="44" t="s">
        <v>233</v>
      </c>
      <c r="G151" s="39">
        <v>5.5</v>
      </c>
      <c r="H151" s="44" t="s">
        <v>135</v>
      </c>
      <c r="I151" s="39">
        <v>6</v>
      </c>
      <c r="J151" s="41">
        <v>22000000000</v>
      </c>
      <c r="K151" s="41">
        <v>0</v>
      </c>
      <c r="L151" s="41">
        <f>ROUND((K151/1000),0)</f>
        <v>0</v>
      </c>
      <c r="M151" s="41">
        <v>0</v>
      </c>
      <c r="N151" s="41">
        <v>0</v>
      </c>
      <c r="O151" s="134"/>
    </row>
    <row r="152" spans="1:15" x14ac:dyDescent="0.15">
      <c r="A152" s="35" t="s">
        <v>234</v>
      </c>
      <c r="B152" s="44">
        <v>436</v>
      </c>
      <c r="C152" s="44" t="s">
        <v>231</v>
      </c>
      <c r="D152" s="36" t="s">
        <v>232</v>
      </c>
      <c r="E152" s="55">
        <v>14100000</v>
      </c>
      <c r="F152" s="44" t="s">
        <v>235</v>
      </c>
      <c r="G152" s="39">
        <v>10</v>
      </c>
      <c r="H152" s="44" t="s">
        <v>135</v>
      </c>
      <c r="I152" s="39">
        <v>6</v>
      </c>
      <c r="J152" s="41">
        <v>14100000000</v>
      </c>
      <c r="K152" s="41">
        <v>24390856566</v>
      </c>
      <c r="L152" s="41">
        <f>ROUND((K152/1000),0)</f>
        <v>24390857</v>
      </c>
      <c r="M152" s="41">
        <v>456269</v>
      </c>
      <c r="N152" s="41">
        <v>24847126</v>
      </c>
      <c r="O152" s="134"/>
    </row>
    <row r="153" spans="1:15" x14ac:dyDescent="0.15">
      <c r="A153" s="35"/>
      <c r="B153" s="44"/>
      <c r="C153" s="44"/>
      <c r="D153" s="36"/>
      <c r="E153" s="55"/>
      <c r="F153" s="44"/>
      <c r="G153" s="39"/>
      <c r="H153" s="44"/>
      <c r="I153" s="39"/>
      <c r="J153" s="41"/>
      <c r="K153" s="41"/>
      <c r="L153" s="41"/>
      <c r="M153" s="41"/>
      <c r="N153" s="41"/>
      <c r="O153" s="134"/>
    </row>
    <row r="154" spans="1:15" x14ac:dyDescent="0.15">
      <c r="A154" s="35" t="s">
        <v>236</v>
      </c>
      <c r="B154" s="44">
        <v>437</v>
      </c>
      <c r="C154" s="44" t="s">
        <v>237</v>
      </c>
      <c r="D154" s="36" t="s">
        <v>38</v>
      </c>
      <c r="E154" s="55">
        <v>110</v>
      </c>
      <c r="F154" s="36" t="s">
        <v>238</v>
      </c>
      <c r="G154" s="39">
        <v>3</v>
      </c>
      <c r="H154" s="44" t="s">
        <v>65</v>
      </c>
      <c r="I154" s="39">
        <v>7</v>
      </c>
      <c r="J154" s="41">
        <v>110000</v>
      </c>
      <c r="K154" s="41">
        <v>15487.25</v>
      </c>
      <c r="L154" s="41">
        <f>ROUND((K154*$C$8/1000),0)</f>
        <v>340341</v>
      </c>
      <c r="M154" s="41">
        <v>1933</v>
      </c>
      <c r="N154" s="41">
        <v>342274</v>
      </c>
      <c r="O154" s="134"/>
    </row>
    <row r="155" spans="1:15" x14ac:dyDescent="0.15">
      <c r="A155" s="35" t="s">
        <v>236</v>
      </c>
      <c r="B155" s="44">
        <v>437</v>
      </c>
      <c r="C155" s="44" t="s">
        <v>237</v>
      </c>
      <c r="D155" s="36" t="s">
        <v>38</v>
      </c>
      <c r="E155" s="55">
        <v>33</v>
      </c>
      <c r="F155" s="36" t="s">
        <v>239</v>
      </c>
      <c r="G155" s="39">
        <v>3</v>
      </c>
      <c r="H155" s="44" t="s">
        <v>65</v>
      </c>
      <c r="I155" s="39">
        <v>7</v>
      </c>
      <c r="J155" s="41">
        <v>33000</v>
      </c>
      <c r="K155" s="41">
        <v>4646.18</v>
      </c>
      <c r="L155" s="41">
        <f t="shared" ref="L155:L167" si="11">ROUND((K155*$C$8/1000),0)</f>
        <v>102102</v>
      </c>
      <c r="M155" s="41">
        <v>580</v>
      </c>
      <c r="N155" s="41">
        <v>102682</v>
      </c>
      <c r="O155" s="134"/>
    </row>
    <row r="156" spans="1:15" x14ac:dyDescent="0.15">
      <c r="A156" s="35" t="s">
        <v>236</v>
      </c>
      <c r="B156" s="44">
        <v>437</v>
      </c>
      <c r="C156" s="44" t="s">
        <v>237</v>
      </c>
      <c r="D156" s="36" t="s">
        <v>38</v>
      </c>
      <c r="E156" s="55">
        <v>260</v>
      </c>
      <c r="F156" s="36" t="s">
        <v>240</v>
      </c>
      <c r="G156" s="39">
        <v>4.2</v>
      </c>
      <c r="H156" s="44" t="s">
        <v>65</v>
      </c>
      <c r="I156" s="39">
        <v>20</v>
      </c>
      <c r="J156" s="41">
        <v>260000</v>
      </c>
      <c r="K156" s="41">
        <v>205517.21</v>
      </c>
      <c r="L156" s="41">
        <f t="shared" si="11"/>
        <v>4516352</v>
      </c>
      <c r="M156" s="41">
        <v>35754</v>
      </c>
      <c r="N156" s="41">
        <v>4552106</v>
      </c>
      <c r="O156" s="134"/>
    </row>
    <row r="157" spans="1:15" x14ac:dyDescent="0.15">
      <c r="A157" s="35" t="s">
        <v>236</v>
      </c>
      <c r="B157" s="44">
        <v>437</v>
      </c>
      <c r="C157" s="44" t="s">
        <v>237</v>
      </c>
      <c r="D157" s="36" t="s">
        <v>38</v>
      </c>
      <c r="E157" s="55">
        <v>68</v>
      </c>
      <c r="F157" s="36" t="s">
        <v>241</v>
      </c>
      <c r="G157" s="39">
        <v>4.2</v>
      </c>
      <c r="H157" s="44" t="s">
        <v>65</v>
      </c>
      <c r="I157" s="39">
        <v>20</v>
      </c>
      <c r="J157" s="41">
        <v>68000</v>
      </c>
      <c r="K157" s="41">
        <v>53750.65</v>
      </c>
      <c r="L157" s="41">
        <f t="shared" si="11"/>
        <v>1181200</v>
      </c>
      <c r="M157" s="41">
        <v>9350</v>
      </c>
      <c r="N157" s="41">
        <v>1190550</v>
      </c>
      <c r="O157" s="134"/>
    </row>
    <row r="158" spans="1:15" x14ac:dyDescent="0.15">
      <c r="A158" s="35" t="s">
        <v>242</v>
      </c>
      <c r="B158" s="44">
        <v>437</v>
      </c>
      <c r="C158" s="44" t="s">
        <v>237</v>
      </c>
      <c r="D158" s="36" t="s">
        <v>38</v>
      </c>
      <c r="E158" s="56">
        <v>132</v>
      </c>
      <c r="F158" s="36" t="s">
        <v>243</v>
      </c>
      <c r="G158" s="39">
        <v>4.2</v>
      </c>
      <c r="H158" s="44" t="s">
        <v>65</v>
      </c>
      <c r="I158" s="39">
        <v>20</v>
      </c>
      <c r="J158" s="41">
        <v>132000</v>
      </c>
      <c r="K158" s="41">
        <v>93235.13</v>
      </c>
      <c r="L158" s="41">
        <f t="shared" si="11"/>
        <v>2048892</v>
      </c>
      <c r="M158" s="41">
        <v>16221</v>
      </c>
      <c r="N158" s="41">
        <v>2065113</v>
      </c>
      <c r="O158" s="134"/>
    </row>
    <row r="159" spans="1:15" x14ac:dyDescent="0.15">
      <c r="A159" s="35" t="s">
        <v>244</v>
      </c>
      <c r="B159" s="44">
        <v>437</v>
      </c>
      <c r="C159" s="44" t="s">
        <v>237</v>
      </c>
      <c r="D159" s="36" t="s">
        <v>38</v>
      </c>
      <c r="E159" s="56">
        <v>55</v>
      </c>
      <c r="F159" s="36" t="s">
        <v>245</v>
      </c>
      <c r="G159" s="39">
        <v>4.2</v>
      </c>
      <c r="H159" s="44" t="s">
        <v>65</v>
      </c>
      <c r="I159" s="39">
        <v>20</v>
      </c>
      <c r="J159" s="41">
        <v>55000</v>
      </c>
      <c r="K159" s="41">
        <v>58277</v>
      </c>
      <c r="L159" s="41">
        <f t="shared" si="11"/>
        <v>1280669</v>
      </c>
      <c r="M159" s="41">
        <v>10138</v>
      </c>
      <c r="N159" s="41">
        <v>1290807</v>
      </c>
      <c r="O159" s="134"/>
    </row>
    <row r="160" spans="1:15" x14ac:dyDescent="0.15">
      <c r="A160" s="35" t="s">
        <v>244</v>
      </c>
      <c r="B160" s="44">
        <v>437</v>
      </c>
      <c r="C160" s="44" t="s">
        <v>237</v>
      </c>
      <c r="D160" s="36" t="s">
        <v>38</v>
      </c>
      <c r="E160" s="56">
        <v>1</v>
      </c>
      <c r="F160" s="36" t="s">
        <v>246</v>
      </c>
      <c r="G160" s="39">
        <v>4.2</v>
      </c>
      <c r="H160" s="44" t="s">
        <v>65</v>
      </c>
      <c r="I160" s="39">
        <v>20</v>
      </c>
      <c r="J160" s="41">
        <v>1000</v>
      </c>
      <c r="K160" s="41">
        <v>1266.8900000000001</v>
      </c>
      <c r="L160" s="41">
        <f t="shared" si="11"/>
        <v>27841</v>
      </c>
      <c r="M160" s="41">
        <v>220</v>
      </c>
      <c r="N160" s="41">
        <v>28061</v>
      </c>
      <c r="O160" s="134"/>
    </row>
    <row r="161" spans="1:15" x14ac:dyDescent="0.15">
      <c r="A161" s="35" t="s">
        <v>247</v>
      </c>
      <c r="B161" s="44">
        <v>437</v>
      </c>
      <c r="C161" s="44" t="s">
        <v>248</v>
      </c>
      <c r="D161" s="36" t="s">
        <v>38</v>
      </c>
      <c r="E161" s="37">
        <v>110</v>
      </c>
      <c r="F161" s="36" t="s">
        <v>249</v>
      </c>
      <c r="G161" s="39">
        <v>3</v>
      </c>
      <c r="H161" s="44" t="s">
        <v>65</v>
      </c>
      <c r="I161" s="39">
        <v>5.93</v>
      </c>
      <c r="J161" s="41">
        <v>110000</v>
      </c>
      <c r="K161" s="41">
        <v>24803.87</v>
      </c>
      <c r="L161" s="41">
        <f t="shared" si="11"/>
        <v>545078</v>
      </c>
      <c r="M161" s="41">
        <v>3097</v>
      </c>
      <c r="N161" s="41">
        <v>548175</v>
      </c>
      <c r="O161" s="134"/>
    </row>
    <row r="162" spans="1:15" x14ac:dyDescent="0.15">
      <c r="A162" s="35" t="s">
        <v>250</v>
      </c>
      <c r="B162" s="44">
        <v>437</v>
      </c>
      <c r="C162" s="44" t="s">
        <v>248</v>
      </c>
      <c r="D162" s="36" t="s">
        <v>38</v>
      </c>
      <c r="E162" s="37">
        <v>33</v>
      </c>
      <c r="F162" s="36" t="s">
        <v>251</v>
      </c>
      <c r="G162" s="39">
        <v>3</v>
      </c>
      <c r="H162" s="44" t="s">
        <v>65</v>
      </c>
      <c r="I162" s="39">
        <v>5.93</v>
      </c>
      <c r="J162" s="41">
        <v>33000</v>
      </c>
      <c r="K162" s="41">
        <v>7441.16</v>
      </c>
      <c r="L162" s="41">
        <f t="shared" si="11"/>
        <v>163524</v>
      </c>
      <c r="M162" s="41">
        <v>929</v>
      </c>
      <c r="N162" s="41">
        <v>164453</v>
      </c>
      <c r="O162" s="134"/>
    </row>
    <row r="163" spans="1:15" x14ac:dyDescent="0.15">
      <c r="A163" s="35" t="s">
        <v>247</v>
      </c>
      <c r="B163" s="44">
        <v>437</v>
      </c>
      <c r="C163" s="44" t="s">
        <v>248</v>
      </c>
      <c r="D163" s="36" t="s">
        <v>38</v>
      </c>
      <c r="E163" s="37">
        <v>375</v>
      </c>
      <c r="F163" s="36" t="s">
        <v>252</v>
      </c>
      <c r="G163" s="39">
        <v>4.2</v>
      </c>
      <c r="H163" s="44" t="s">
        <v>65</v>
      </c>
      <c r="I163" s="39">
        <v>19.75</v>
      </c>
      <c r="J163" s="41">
        <v>375000</v>
      </c>
      <c r="K163" s="41">
        <v>314675.40000000002</v>
      </c>
      <c r="L163" s="41">
        <f t="shared" si="11"/>
        <v>6915162</v>
      </c>
      <c r="M163" s="41">
        <v>54745</v>
      </c>
      <c r="N163" s="41">
        <v>6969907</v>
      </c>
      <c r="O163" s="134"/>
    </row>
    <row r="164" spans="1:15" x14ac:dyDescent="0.15">
      <c r="A164" s="35" t="s">
        <v>247</v>
      </c>
      <c r="B164" s="44">
        <v>437</v>
      </c>
      <c r="C164" s="44" t="s">
        <v>248</v>
      </c>
      <c r="D164" s="36" t="s">
        <v>38</v>
      </c>
      <c r="E164" s="37">
        <v>99</v>
      </c>
      <c r="F164" s="36" t="s">
        <v>253</v>
      </c>
      <c r="G164" s="39">
        <v>4.2</v>
      </c>
      <c r="H164" s="44" t="s">
        <v>65</v>
      </c>
      <c r="I164" s="39">
        <v>19.75</v>
      </c>
      <c r="J164" s="41">
        <v>99000</v>
      </c>
      <c r="K164" s="41">
        <v>83074.289999999994</v>
      </c>
      <c r="L164" s="41">
        <f t="shared" si="11"/>
        <v>1825602</v>
      </c>
      <c r="M164" s="41">
        <v>14452</v>
      </c>
      <c r="N164" s="41">
        <v>1840054</v>
      </c>
      <c r="O164" s="134"/>
    </row>
    <row r="165" spans="1:15" x14ac:dyDescent="0.15">
      <c r="A165" s="35" t="s">
        <v>247</v>
      </c>
      <c r="B165" s="44">
        <v>437</v>
      </c>
      <c r="C165" s="44" t="s">
        <v>248</v>
      </c>
      <c r="D165" s="36" t="s">
        <v>38</v>
      </c>
      <c r="E165" s="37">
        <v>93</v>
      </c>
      <c r="F165" s="36" t="s">
        <v>254</v>
      </c>
      <c r="G165" s="39">
        <v>4.2</v>
      </c>
      <c r="H165" s="44" t="s">
        <v>65</v>
      </c>
      <c r="I165" s="39">
        <v>19.75</v>
      </c>
      <c r="J165" s="41">
        <v>93000</v>
      </c>
      <c r="K165" s="41">
        <v>73986.94</v>
      </c>
      <c r="L165" s="41">
        <f t="shared" si="11"/>
        <v>1625903</v>
      </c>
      <c r="M165" s="41">
        <v>12872</v>
      </c>
      <c r="N165" s="41">
        <v>1638775</v>
      </c>
      <c r="O165" s="134"/>
    </row>
    <row r="166" spans="1:15" x14ac:dyDescent="0.15">
      <c r="A166" s="35" t="s">
        <v>255</v>
      </c>
      <c r="B166" s="44">
        <v>437</v>
      </c>
      <c r="C166" s="44" t="s">
        <v>248</v>
      </c>
      <c r="D166" s="36" t="s">
        <v>38</v>
      </c>
      <c r="E166" s="37">
        <v>122</v>
      </c>
      <c r="F166" s="36" t="s">
        <v>256</v>
      </c>
      <c r="G166" s="39">
        <v>4.2</v>
      </c>
      <c r="H166" s="44" t="s">
        <v>65</v>
      </c>
      <c r="I166" s="39">
        <v>19.75</v>
      </c>
      <c r="J166" s="41">
        <v>122000</v>
      </c>
      <c r="K166" s="41">
        <v>122325.19</v>
      </c>
      <c r="L166" s="41">
        <f t="shared" si="11"/>
        <v>2688162</v>
      </c>
      <c r="M166" s="41">
        <v>21282</v>
      </c>
      <c r="N166" s="41">
        <v>2709444</v>
      </c>
      <c r="O166" s="134"/>
    </row>
    <row r="167" spans="1:15" x14ac:dyDescent="0.15">
      <c r="A167" s="35" t="s">
        <v>255</v>
      </c>
      <c r="B167" s="44">
        <v>437</v>
      </c>
      <c r="C167" s="44" t="s">
        <v>248</v>
      </c>
      <c r="D167" s="36" t="s">
        <v>38</v>
      </c>
      <c r="E167" s="37">
        <v>1</v>
      </c>
      <c r="F167" s="36" t="s">
        <v>257</v>
      </c>
      <c r="G167" s="39">
        <v>4.2</v>
      </c>
      <c r="H167" s="44" t="s">
        <v>65</v>
      </c>
      <c r="I167" s="39">
        <v>19.75</v>
      </c>
      <c r="J167" s="41">
        <v>1000</v>
      </c>
      <c r="K167" s="41">
        <v>1199.27</v>
      </c>
      <c r="L167" s="41">
        <f t="shared" si="11"/>
        <v>26355</v>
      </c>
      <c r="M167" s="41">
        <v>208</v>
      </c>
      <c r="N167" s="41">
        <v>26563</v>
      </c>
      <c r="O167" s="134"/>
    </row>
    <row r="168" spans="1:15" x14ac:dyDescent="0.15">
      <c r="A168" s="35"/>
      <c r="B168" s="44"/>
      <c r="C168" s="44"/>
      <c r="D168" s="36"/>
      <c r="E168" s="37"/>
      <c r="F168" s="36"/>
      <c r="G168" s="39"/>
      <c r="H168" s="44"/>
      <c r="I168" s="39"/>
      <c r="J168" s="41"/>
      <c r="K168" s="41"/>
      <c r="L168" s="41"/>
      <c r="M168" s="41"/>
      <c r="N168" s="41"/>
      <c r="O168" s="134"/>
    </row>
    <row r="169" spans="1:15" x14ac:dyDescent="0.15">
      <c r="A169" s="35" t="s">
        <v>264</v>
      </c>
      <c r="B169" s="44">
        <v>442</v>
      </c>
      <c r="C169" s="44" t="s">
        <v>265</v>
      </c>
      <c r="D169" s="36" t="s">
        <v>232</v>
      </c>
      <c r="E169" s="37">
        <v>30700000</v>
      </c>
      <c r="F169" s="36" t="s">
        <v>266</v>
      </c>
      <c r="G169" s="39">
        <v>6</v>
      </c>
      <c r="H169" s="44" t="s">
        <v>135</v>
      </c>
      <c r="I169" s="39">
        <v>6.25</v>
      </c>
      <c r="J169" s="41">
        <v>30700000000</v>
      </c>
      <c r="K169" s="41">
        <v>0</v>
      </c>
      <c r="L169" s="41">
        <f>ROUND((K169/1000),0)</f>
        <v>0</v>
      </c>
      <c r="M169" s="41"/>
      <c r="N169" s="41"/>
      <c r="O169" s="41"/>
    </row>
    <row r="170" spans="1:15" x14ac:dyDescent="0.15">
      <c r="A170" s="35" t="s">
        <v>264</v>
      </c>
      <c r="B170" s="44">
        <v>442</v>
      </c>
      <c r="C170" s="44" t="s">
        <v>265</v>
      </c>
      <c r="D170" s="36" t="s">
        <v>232</v>
      </c>
      <c r="E170" s="37">
        <v>18000</v>
      </c>
      <c r="F170" s="36" t="s">
        <v>267</v>
      </c>
      <c r="G170" s="39">
        <v>0</v>
      </c>
      <c r="H170" s="44" t="s">
        <v>135</v>
      </c>
      <c r="I170" s="39">
        <v>6.5</v>
      </c>
      <c r="J170" s="41">
        <v>18000000</v>
      </c>
      <c r="K170" s="41">
        <v>0</v>
      </c>
      <c r="L170" s="41">
        <f>ROUND((K170/1000),0)</f>
        <v>0</v>
      </c>
      <c r="M170" s="41"/>
      <c r="N170" s="41"/>
      <c r="O170" s="41"/>
    </row>
    <row r="171" spans="1:15" x14ac:dyDescent="0.15">
      <c r="A171" s="35" t="s">
        <v>69</v>
      </c>
      <c r="B171" s="44">
        <v>449</v>
      </c>
      <c r="C171" s="44" t="s">
        <v>268</v>
      </c>
      <c r="D171" s="36" t="s">
        <v>38</v>
      </c>
      <c r="E171" s="37">
        <v>162</v>
      </c>
      <c r="F171" s="36" t="s">
        <v>207</v>
      </c>
      <c r="G171" s="39">
        <v>4.8</v>
      </c>
      <c r="H171" s="36" t="s">
        <v>57</v>
      </c>
      <c r="I171" s="39">
        <v>7.75</v>
      </c>
      <c r="J171" s="41">
        <v>162000</v>
      </c>
      <c r="K171" s="41">
        <v>49316.17</v>
      </c>
      <c r="L171" s="41">
        <f>ROUND((K171*$C$8/1000),0)</f>
        <v>1083749</v>
      </c>
      <c r="M171" s="41">
        <v>8471</v>
      </c>
      <c r="N171" s="41">
        <v>1092220</v>
      </c>
      <c r="O171" s="134"/>
    </row>
    <row r="172" spans="1:15" x14ac:dyDescent="0.15">
      <c r="A172" s="35" t="s">
        <v>269</v>
      </c>
      <c r="B172" s="44">
        <v>449</v>
      </c>
      <c r="C172" s="44" t="s">
        <v>268</v>
      </c>
      <c r="D172" s="36" t="s">
        <v>38</v>
      </c>
      <c r="E172" s="37">
        <v>50</v>
      </c>
      <c r="F172" s="36" t="s">
        <v>208</v>
      </c>
      <c r="G172" s="39">
        <v>5.4</v>
      </c>
      <c r="H172" s="36" t="s">
        <v>57</v>
      </c>
      <c r="I172" s="39">
        <v>14.75</v>
      </c>
      <c r="J172" s="41">
        <v>50000</v>
      </c>
      <c r="K172" s="41">
        <v>67357.78</v>
      </c>
      <c r="L172" s="41">
        <f>ROUND((K172*$C$8/1000),0)</f>
        <v>1480224</v>
      </c>
      <c r="M172" s="41">
        <v>0</v>
      </c>
      <c r="N172" s="41">
        <v>1480224</v>
      </c>
      <c r="O172" s="134"/>
    </row>
    <row r="173" spans="1:15" x14ac:dyDescent="0.15">
      <c r="A173" s="35" t="s">
        <v>269</v>
      </c>
      <c r="B173" s="44">
        <v>449</v>
      </c>
      <c r="C173" s="44" t="s">
        <v>268</v>
      </c>
      <c r="D173" s="36" t="s">
        <v>38</v>
      </c>
      <c r="E173" s="37">
        <v>59.52</v>
      </c>
      <c r="F173" s="36" t="s">
        <v>209</v>
      </c>
      <c r="G173" s="39">
        <v>4.5</v>
      </c>
      <c r="H173" s="36" t="s">
        <v>57</v>
      </c>
      <c r="I173" s="39">
        <v>15</v>
      </c>
      <c r="J173" s="41">
        <v>59520</v>
      </c>
      <c r="K173" s="41">
        <v>76379.55</v>
      </c>
      <c r="L173" s="41">
        <f>ROUND((K173*$C$8/1000),0)</f>
        <v>1678482</v>
      </c>
      <c r="M173" s="41">
        <v>0</v>
      </c>
      <c r="N173" s="41">
        <v>1678482</v>
      </c>
      <c r="O173" s="134"/>
    </row>
    <row r="174" spans="1:15" x14ac:dyDescent="0.15">
      <c r="A174" s="35" t="s">
        <v>270</v>
      </c>
      <c r="B174" s="44">
        <v>458</v>
      </c>
      <c r="C174" s="44" t="s">
        <v>271</v>
      </c>
      <c r="D174" s="36" t="s">
        <v>232</v>
      </c>
      <c r="E174" s="37">
        <v>16320000</v>
      </c>
      <c r="F174" s="36" t="s">
        <v>272</v>
      </c>
      <c r="G174" s="39">
        <v>6</v>
      </c>
      <c r="H174" s="44" t="s">
        <v>135</v>
      </c>
      <c r="I174" s="39">
        <v>4</v>
      </c>
      <c r="J174" s="41">
        <v>16320000000</v>
      </c>
      <c r="K174" s="41">
        <v>0</v>
      </c>
      <c r="L174" s="41">
        <f>ROUND((K174/1000),0)</f>
        <v>0</v>
      </c>
      <c r="M174" s="41"/>
      <c r="N174" s="41"/>
      <c r="O174" s="134"/>
    </row>
    <row r="175" spans="1:15" x14ac:dyDescent="0.15">
      <c r="A175" s="35" t="s">
        <v>129</v>
      </c>
      <c r="B175" s="44">
        <v>458</v>
      </c>
      <c r="C175" s="44" t="s">
        <v>271</v>
      </c>
      <c r="D175" s="36" t="s">
        <v>232</v>
      </c>
      <c r="E175" s="37">
        <v>3500000</v>
      </c>
      <c r="F175" s="36" t="s">
        <v>273</v>
      </c>
      <c r="G175" s="39">
        <v>10</v>
      </c>
      <c r="H175" s="44" t="s">
        <v>135</v>
      </c>
      <c r="I175" s="39">
        <v>6.1666600000000003</v>
      </c>
      <c r="J175" s="41">
        <v>3500000000</v>
      </c>
      <c r="K175" s="41">
        <v>0</v>
      </c>
      <c r="L175" s="41">
        <v>0</v>
      </c>
      <c r="M175" s="41"/>
      <c r="N175" s="41"/>
      <c r="O175" s="134"/>
    </row>
    <row r="176" spans="1:15" x14ac:dyDescent="0.15">
      <c r="A176" s="35" t="s">
        <v>129</v>
      </c>
      <c r="B176" s="44">
        <v>458</v>
      </c>
      <c r="C176" s="44" t="s">
        <v>271</v>
      </c>
      <c r="D176" s="36" t="s">
        <v>232</v>
      </c>
      <c r="E176" s="37">
        <v>1000</v>
      </c>
      <c r="F176" s="36" t="s">
        <v>274</v>
      </c>
      <c r="G176" s="39">
        <v>10</v>
      </c>
      <c r="H176" s="44" t="s">
        <v>135</v>
      </c>
      <c r="I176" s="39">
        <v>6.1666600000000003</v>
      </c>
      <c r="J176" s="41">
        <v>1000000</v>
      </c>
      <c r="K176" s="41">
        <v>0</v>
      </c>
      <c r="L176" s="41">
        <f>ROUND((K176/1000),0)</f>
        <v>0</v>
      </c>
      <c r="M176" s="41"/>
      <c r="N176" s="41"/>
      <c r="O176" s="134"/>
    </row>
    <row r="177" spans="1:15" x14ac:dyDescent="0.15">
      <c r="A177" s="35"/>
      <c r="B177" s="44"/>
      <c r="C177" s="44"/>
      <c r="D177" s="36"/>
      <c r="E177" s="37"/>
      <c r="F177" s="36"/>
      <c r="G177" s="39"/>
      <c r="H177" s="44"/>
      <c r="I177" s="39"/>
      <c r="J177" s="41"/>
      <c r="K177" s="41"/>
      <c r="L177" s="41"/>
      <c r="M177" s="41"/>
      <c r="N177" s="41"/>
      <c r="O177" s="134"/>
    </row>
    <row r="178" spans="1:15" x14ac:dyDescent="0.15">
      <c r="A178" s="35" t="s">
        <v>264</v>
      </c>
      <c r="B178" s="44">
        <v>471</v>
      </c>
      <c r="C178" s="44" t="s">
        <v>275</v>
      </c>
      <c r="D178" s="36" t="s">
        <v>232</v>
      </c>
      <c r="E178" s="37">
        <v>35250000</v>
      </c>
      <c r="F178" s="36" t="s">
        <v>276</v>
      </c>
      <c r="G178" s="39">
        <v>6.5</v>
      </c>
      <c r="H178" s="44" t="s">
        <v>135</v>
      </c>
      <c r="I178" s="39">
        <v>7</v>
      </c>
      <c r="J178" s="41">
        <v>35250000000</v>
      </c>
      <c r="K178" s="41">
        <v>0</v>
      </c>
      <c r="L178" s="41">
        <f t="shared" ref="L178:L184" si="12">ROUND((K178/1000),0)</f>
        <v>0</v>
      </c>
      <c r="M178" s="41"/>
      <c r="N178" s="41"/>
      <c r="O178" s="134"/>
    </row>
    <row r="179" spans="1:15" x14ac:dyDescent="0.15">
      <c r="A179" s="35" t="s">
        <v>264</v>
      </c>
      <c r="B179" s="44">
        <v>471</v>
      </c>
      <c r="C179" s="44" t="s">
        <v>275</v>
      </c>
      <c r="D179" s="36" t="s">
        <v>232</v>
      </c>
      <c r="E179" s="37">
        <v>4750000</v>
      </c>
      <c r="F179" s="36" t="s">
        <v>277</v>
      </c>
      <c r="G179" s="39">
        <v>0</v>
      </c>
      <c r="H179" s="44" t="s">
        <v>135</v>
      </c>
      <c r="I179" s="39">
        <v>7.25</v>
      </c>
      <c r="J179" s="41">
        <v>4750000000</v>
      </c>
      <c r="K179" s="41">
        <v>0</v>
      </c>
      <c r="L179" s="41">
        <f t="shared" si="12"/>
        <v>0</v>
      </c>
      <c r="M179" s="41"/>
      <c r="N179" s="41"/>
      <c r="O179" s="134"/>
    </row>
    <row r="180" spans="1:15" x14ac:dyDescent="0.15">
      <c r="A180" s="35" t="s">
        <v>136</v>
      </c>
      <c r="B180" s="44">
        <v>472</v>
      </c>
      <c r="C180" s="44" t="s">
        <v>278</v>
      </c>
      <c r="D180" s="36" t="s">
        <v>232</v>
      </c>
      <c r="E180" s="37">
        <v>15700000</v>
      </c>
      <c r="F180" s="36" t="s">
        <v>71</v>
      </c>
      <c r="G180" s="39">
        <v>6</v>
      </c>
      <c r="H180" s="44" t="s">
        <v>135</v>
      </c>
      <c r="I180" s="39">
        <v>4</v>
      </c>
      <c r="J180" s="41">
        <v>15700000000</v>
      </c>
      <c r="K180" s="41">
        <v>0</v>
      </c>
      <c r="L180" s="41">
        <f t="shared" si="12"/>
        <v>0</v>
      </c>
      <c r="M180" s="41"/>
      <c r="N180" s="41"/>
      <c r="O180" s="134"/>
    </row>
    <row r="181" spans="1:15" x14ac:dyDescent="0.15">
      <c r="A181" s="35" t="s">
        <v>136</v>
      </c>
      <c r="B181" s="44">
        <v>472</v>
      </c>
      <c r="C181" s="44" t="s">
        <v>278</v>
      </c>
      <c r="D181" s="36" t="s">
        <v>232</v>
      </c>
      <c r="E181" s="37">
        <v>500000</v>
      </c>
      <c r="F181" s="36" t="s">
        <v>73</v>
      </c>
      <c r="G181" s="39" t="s">
        <v>279</v>
      </c>
      <c r="H181" s="44" t="s">
        <v>135</v>
      </c>
      <c r="I181" s="39">
        <v>6</v>
      </c>
      <c r="J181" s="41">
        <v>500000000</v>
      </c>
      <c r="K181" s="41">
        <v>0</v>
      </c>
      <c r="L181" s="41">
        <f t="shared" si="12"/>
        <v>0</v>
      </c>
      <c r="M181" s="41"/>
      <c r="N181" s="41"/>
      <c r="O181" s="134"/>
    </row>
    <row r="182" spans="1:15" x14ac:dyDescent="0.15">
      <c r="A182" s="35" t="s">
        <v>136</v>
      </c>
      <c r="B182" s="44">
        <v>472</v>
      </c>
      <c r="C182" s="44" t="s">
        <v>278</v>
      </c>
      <c r="D182" s="36" t="s">
        <v>232</v>
      </c>
      <c r="E182" s="37">
        <v>1000</v>
      </c>
      <c r="F182" s="36" t="s">
        <v>123</v>
      </c>
      <c r="G182" s="39">
        <v>10</v>
      </c>
      <c r="H182" s="44" t="s">
        <v>135</v>
      </c>
      <c r="I182" s="39">
        <v>6</v>
      </c>
      <c r="J182" s="41">
        <v>1000000</v>
      </c>
      <c r="K182" s="41">
        <v>0</v>
      </c>
      <c r="L182" s="41">
        <f t="shared" si="12"/>
        <v>0</v>
      </c>
      <c r="M182" s="41"/>
      <c r="N182" s="41"/>
      <c r="O182" s="41"/>
    </row>
    <row r="183" spans="1:15" x14ac:dyDescent="0.15">
      <c r="A183" s="35" t="s">
        <v>264</v>
      </c>
      <c r="B183" s="44">
        <v>473</v>
      </c>
      <c r="C183" s="44" t="s">
        <v>280</v>
      </c>
      <c r="D183" s="36" t="s">
        <v>232</v>
      </c>
      <c r="E183" s="37">
        <v>13000000</v>
      </c>
      <c r="F183" s="36" t="s">
        <v>281</v>
      </c>
      <c r="G183" s="39">
        <v>6.5</v>
      </c>
      <c r="H183" s="44" t="s">
        <v>135</v>
      </c>
      <c r="I183" s="39">
        <v>5.25</v>
      </c>
      <c r="J183" s="41">
        <v>13000000000</v>
      </c>
      <c r="K183" s="41">
        <v>0</v>
      </c>
      <c r="L183" s="41">
        <f t="shared" si="12"/>
        <v>0</v>
      </c>
      <c r="M183" s="41"/>
      <c r="N183" s="41"/>
      <c r="O183" s="134"/>
    </row>
    <row r="184" spans="1:15" x14ac:dyDescent="0.15">
      <c r="A184" s="35" t="s">
        <v>264</v>
      </c>
      <c r="B184" s="44">
        <v>473</v>
      </c>
      <c r="C184" s="44" t="s">
        <v>280</v>
      </c>
      <c r="D184" s="36" t="s">
        <v>232</v>
      </c>
      <c r="E184" s="37">
        <v>10000</v>
      </c>
      <c r="F184" s="36" t="s">
        <v>282</v>
      </c>
      <c r="G184" s="39">
        <v>0</v>
      </c>
      <c r="H184" s="44" t="s">
        <v>135</v>
      </c>
      <c r="I184" s="39">
        <v>5.5</v>
      </c>
      <c r="J184" s="41">
        <v>10000000</v>
      </c>
      <c r="K184" s="41">
        <v>0</v>
      </c>
      <c r="L184" s="41">
        <f t="shared" si="12"/>
        <v>0</v>
      </c>
      <c r="M184" s="41"/>
      <c r="N184" s="41"/>
      <c r="O184" s="134"/>
    </row>
    <row r="185" spans="1:15" x14ac:dyDescent="0.15">
      <c r="A185" s="35" t="s">
        <v>136</v>
      </c>
      <c r="B185" s="44">
        <v>486</v>
      </c>
      <c r="C185" s="44" t="s">
        <v>283</v>
      </c>
      <c r="D185" s="36" t="s">
        <v>38</v>
      </c>
      <c r="E185" s="37">
        <v>450</v>
      </c>
      <c r="F185" s="36" t="s">
        <v>109</v>
      </c>
      <c r="G185" s="39">
        <v>4.25</v>
      </c>
      <c r="H185" s="44" t="s">
        <v>65</v>
      </c>
      <c r="I185" s="39">
        <v>19.5</v>
      </c>
      <c r="J185" s="41">
        <v>450000</v>
      </c>
      <c r="K185" s="41">
        <v>320980</v>
      </c>
      <c r="L185" s="41">
        <f>ROUND((K185*$C$8/1000),0)</f>
        <v>7053709</v>
      </c>
      <c r="M185" s="41">
        <v>28609</v>
      </c>
      <c r="N185" s="41">
        <v>7082318</v>
      </c>
      <c r="O185" s="134"/>
    </row>
    <row r="186" spans="1:15" x14ac:dyDescent="0.15">
      <c r="A186" s="35" t="s">
        <v>284</v>
      </c>
      <c r="B186" s="44">
        <v>486</v>
      </c>
      <c r="C186" s="44" t="s">
        <v>283</v>
      </c>
      <c r="D186" s="36" t="s">
        <v>38</v>
      </c>
      <c r="E186" s="37">
        <v>50</v>
      </c>
      <c r="F186" s="36" t="s">
        <v>111</v>
      </c>
      <c r="G186" s="39">
        <v>8</v>
      </c>
      <c r="H186" s="44" t="s">
        <v>65</v>
      </c>
      <c r="I186" s="39">
        <v>23.25</v>
      </c>
      <c r="J186" s="41">
        <v>50000</v>
      </c>
      <c r="K186" s="41">
        <v>50000</v>
      </c>
      <c r="L186" s="41">
        <f>ROUND((K186*$C$8/1000),0)</f>
        <v>1098777</v>
      </c>
      <c r="M186" s="41">
        <v>527812</v>
      </c>
      <c r="N186" s="41">
        <v>1626589</v>
      </c>
      <c r="O186" s="134"/>
    </row>
    <row r="187" spans="1:15" x14ac:dyDescent="0.15">
      <c r="A187" s="35" t="s">
        <v>285</v>
      </c>
      <c r="B187" s="44">
        <v>486</v>
      </c>
      <c r="C187" s="44" t="s">
        <v>286</v>
      </c>
      <c r="D187" s="36" t="s">
        <v>38</v>
      </c>
      <c r="E187" s="37">
        <v>427</v>
      </c>
      <c r="F187" s="36" t="s">
        <v>205</v>
      </c>
      <c r="G187" s="39">
        <v>4</v>
      </c>
      <c r="H187" s="44" t="s">
        <v>65</v>
      </c>
      <c r="I187" s="39">
        <v>20</v>
      </c>
      <c r="J187" s="41">
        <v>427000</v>
      </c>
      <c r="K187" s="41">
        <v>336768</v>
      </c>
      <c r="L187" s="41">
        <f>ROUND((K187*$C$8/1000),0)</f>
        <v>7400659</v>
      </c>
      <c r="M187" s="41">
        <v>28271</v>
      </c>
      <c r="N187" s="41">
        <v>7428930</v>
      </c>
      <c r="O187" s="134"/>
    </row>
    <row r="188" spans="1:15" x14ac:dyDescent="0.15">
      <c r="A188" s="35" t="s">
        <v>285</v>
      </c>
      <c r="B188" s="44">
        <v>486</v>
      </c>
      <c r="C188" s="44" t="s">
        <v>286</v>
      </c>
      <c r="D188" s="36" t="s">
        <v>38</v>
      </c>
      <c r="E188" s="37">
        <v>37</v>
      </c>
      <c r="F188" s="36" t="s">
        <v>287</v>
      </c>
      <c r="G188" s="39">
        <v>4</v>
      </c>
      <c r="H188" s="44" t="s">
        <v>65</v>
      </c>
      <c r="I188" s="39">
        <v>20</v>
      </c>
      <c r="J188" s="41">
        <v>37000</v>
      </c>
      <c r="K188" s="41">
        <v>37000</v>
      </c>
      <c r="L188" s="41">
        <f>ROUND((K188*$C$8/1000),0)</f>
        <v>813095</v>
      </c>
      <c r="M188" s="41">
        <v>123203</v>
      </c>
      <c r="N188" s="41">
        <v>936298</v>
      </c>
      <c r="O188" s="134"/>
    </row>
    <row r="189" spans="1:15" x14ac:dyDescent="0.15">
      <c r="A189" s="35" t="s">
        <v>285</v>
      </c>
      <c r="B189" s="44">
        <v>486</v>
      </c>
      <c r="C189" s="44" t="s">
        <v>286</v>
      </c>
      <c r="D189" s="36" t="s">
        <v>38</v>
      </c>
      <c r="E189" s="37">
        <v>59</v>
      </c>
      <c r="F189" s="36" t="s">
        <v>288</v>
      </c>
      <c r="G189" s="39">
        <v>7</v>
      </c>
      <c r="H189" s="44" t="s">
        <v>65</v>
      </c>
      <c r="I189" s="39">
        <v>21.75</v>
      </c>
      <c r="J189" s="41">
        <v>59000</v>
      </c>
      <c r="K189" s="41">
        <v>59000</v>
      </c>
      <c r="L189" s="41">
        <f>ROUND((K189*$C$8/1000),0)</f>
        <v>1296557</v>
      </c>
      <c r="M189" s="41">
        <v>357276</v>
      </c>
      <c r="N189" s="41">
        <v>1653833</v>
      </c>
      <c r="O189" s="134"/>
    </row>
    <row r="190" spans="1:15" x14ac:dyDescent="0.15">
      <c r="A190" s="35"/>
      <c r="B190" s="44"/>
      <c r="C190" s="44"/>
      <c r="D190" s="36"/>
      <c r="E190" s="37"/>
      <c r="F190" s="36"/>
      <c r="G190" s="39"/>
      <c r="H190" s="44"/>
      <c r="I190" s="39"/>
      <c r="J190" s="41"/>
      <c r="K190" s="41"/>
      <c r="L190" s="41"/>
      <c r="M190" s="41"/>
      <c r="N190" s="41"/>
      <c r="O190" s="134"/>
    </row>
    <row r="191" spans="1:15" x14ac:dyDescent="0.15">
      <c r="A191" s="35" t="s">
        <v>264</v>
      </c>
      <c r="B191" s="44">
        <v>490</v>
      </c>
      <c r="C191" s="44" t="s">
        <v>289</v>
      </c>
      <c r="D191" s="36" t="s">
        <v>232</v>
      </c>
      <c r="E191" s="37">
        <v>15000000</v>
      </c>
      <c r="F191" s="36" t="s">
        <v>290</v>
      </c>
      <c r="G191" s="39">
        <v>6.25</v>
      </c>
      <c r="H191" s="44" t="s">
        <v>135</v>
      </c>
      <c r="I191" s="39">
        <v>6.25</v>
      </c>
      <c r="J191" s="41">
        <v>15000000000</v>
      </c>
      <c r="K191" s="41">
        <v>0</v>
      </c>
      <c r="L191" s="41">
        <f>ROUND((K191/1000),0)</f>
        <v>0</v>
      </c>
      <c r="M191" s="41"/>
      <c r="N191" s="41"/>
      <c r="O191" s="134"/>
    </row>
    <row r="192" spans="1:15" x14ac:dyDescent="0.15">
      <c r="A192" s="35" t="s">
        <v>264</v>
      </c>
      <c r="B192" s="44">
        <v>490</v>
      </c>
      <c r="C192" s="44" t="s">
        <v>289</v>
      </c>
      <c r="D192" s="36" t="s">
        <v>232</v>
      </c>
      <c r="E192" s="37">
        <v>10000000</v>
      </c>
      <c r="F192" s="36" t="s">
        <v>291</v>
      </c>
      <c r="G192" s="39">
        <v>0</v>
      </c>
      <c r="H192" s="44" t="s">
        <v>135</v>
      </c>
      <c r="I192" s="39">
        <v>6.5</v>
      </c>
      <c r="J192" s="41">
        <v>10000000000</v>
      </c>
      <c r="K192" s="41">
        <v>0</v>
      </c>
      <c r="L192" s="41">
        <f>ROUND((K192/1000),0)</f>
        <v>0</v>
      </c>
      <c r="M192" s="41"/>
      <c r="N192" s="41"/>
      <c r="O192" s="134"/>
    </row>
    <row r="193" spans="1:15" x14ac:dyDescent="0.15">
      <c r="A193" s="35" t="s">
        <v>292</v>
      </c>
      <c r="B193" s="44">
        <v>490</v>
      </c>
      <c r="C193" s="44" t="s">
        <v>293</v>
      </c>
      <c r="D193" s="36" t="s">
        <v>232</v>
      </c>
      <c r="E193" s="37">
        <v>16800000</v>
      </c>
      <c r="F193" s="36" t="s">
        <v>294</v>
      </c>
      <c r="G193" s="39">
        <v>6.5</v>
      </c>
      <c r="H193" s="44" t="s">
        <v>135</v>
      </c>
      <c r="I193" s="39">
        <v>5.75</v>
      </c>
      <c r="J193" s="41">
        <v>16800000000</v>
      </c>
      <c r="K193" s="41">
        <v>0</v>
      </c>
      <c r="L193" s="41">
        <f>ROUND((K193/1000),0)</f>
        <v>0</v>
      </c>
      <c r="M193" s="41"/>
      <c r="N193" s="41"/>
      <c r="O193" s="134"/>
    </row>
    <row r="194" spans="1:15" x14ac:dyDescent="0.15">
      <c r="A194" s="35" t="s">
        <v>292</v>
      </c>
      <c r="B194" s="44">
        <v>490</v>
      </c>
      <c r="C194" s="44" t="s">
        <v>293</v>
      </c>
      <c r="D194" s="36" t="s">
        <v>232</v>
      </c>
      <c r="E194" s="37">
        <v>11200000</v>
      </c>
      <c r="F194" s="36" t="s">
        <v>295</v>
      </c>
      <c r="G194" s="39">
        <v>0</v>
      </c>
      <c r="H194" s="44" t="s">
        <v>135</v>
      </c>
      <c r="I194" s="39">
        <v>6</v>
      </c>
      <c r="J194" s="41">
        <v>11200000000</v>
      </c>
      <c r="K194" s="41">
        <v>0</v>
      </c>
      <c r="L194" s="41">
        <f>ROUND((K194/1000),0)</f>
        <v>0</v>
      </c>
      <c r="M194" s="41"/>
      <c r="N194" s="41"/>
      <c r="O194" s="134"/>
    </row>
    <row r="195" spans="1:15" x14ac:dyDescent="0.15">
      <c r="A195" s="35" t="s">
        <v>62</v>
      </c>
      <c r="B195" s="44">
        <v>495</v>
      </c>
      <c r="C195" s="44" t="s">
        <v>296</v>
      </c>
      <c r="D195" s="36" t="s">
        <v>38</v>
      </c>
      <c r="E195" s="37">
        <v>578.5</v>
      </c>
      <c r="F195" s="36" t="s">
        <v>297</v>
      </c>
      <c r="G195" s="39">
        <v>4</v>
      </c>
      <c r="H195" s="44" t="s">
        <v>65</v>
      </c>
      <c r="I195" s="39">
        <v>19.25</v>
      </c>
      <c r="J195" s="41">
        <v>578500</v>
      </c>
      <c r="K195" s="41">
        <v>410602</v>
      </c>
      <c r="L195" s="41">
        <f t="shared" ref="L195:L212" si="13">ROUND((K195*$C$8/1000),0)</f>
        <v>9023201</v>
      </c>
      <c r="M195" s="41">
        <v>59270</v>
      </c>
      <c r="N195" s="41">
        <v>9082471</v>
      </c>
      <c r="O195" s="134"/>
    </row>
    <row r="196" spans="1:15" x14ac:dyDescent="0.15">
      <c r="A196" s="35" t="s">
        <v>62</v>
      </c>
      <c r="B196" s="44">
        <v>495</v>
      </c>
      <c r="C196" s="44" t="s">
        <v>296</v>
      </c>
      <c r="D196" s="36" t="s">
        <v>38</v>
      </c>
      <c r="E196" s="37">
        <v>52.2</v>
      </c>
      <c r="F196" s="36" t="s">
        <v>298</v>
      </c>
      <c r="G196" s="39">
        <v>5</v>
      </c>
      <c r="H196" s="44" t="s">
        <v>65</v>
      </c>
      <c r="I196" s="39">
        <v>19.25</v>
      </c>
      <c r="J196" s="41">
        <v>52200</v>
      </c>
      <c r="K196" s="41">
        <v>52841</v>
      </c>
      <c r="L196" s="41">
        <f t="shared" si="13"/>
        <v>1161210</v>
      </c>
      <c r="M196" s="41">
        <v>9500</v>
      </c>
      <c r="N196" s="41">
        <v>1170710</v>
      </c>
      <c r="O196" s="134"/>
    </row>
    <row r="197" spans="1:15" x14ac:dyDescent="0.15">
      <c r="A197" s="35" t="s">
        <v>66</v>
      </c>
      <c r="B197" s="44">
        <v>495</v>
      </c>
      <c r="C197" s="44" t="s">
        <v>296</v>
      </c>
      <c r="D197" s="36" t="s">
        <v>38</v>
      </c>
      <c r="E197" s="37">
        <v>27.4</v>
      </c>
      <c r="F197" s="36" t="s">
        <v>299</v>
      </c>
      <c r="G197" s="39">
        <v>5.5</v>
      </c>
      <c r="H197" s="44" t="s">
        <v>65</v>
      </c>
      <c r="I197" s="39">
        <v>19.25</v>
      </c>
      <c r="J197" s="41">
        <v>27400</v>
      </c>
      <c r="K197" s="41">
        <v>30908</v>
      </c>
      <c r="L197" s="41">
        <f t="shared" si="13"/>
        <v>679220</v>
      </c>
      <c r="M197" s="41">
        <v>6102</v>
      </c>
      <c r="N197" s="41">
        <v>685322</v>
      </c>
      <c r="O197" s="134"/>
    </row>
    <row r="198" spans="1:15" x14ac:dyDescent="0.15">
      <c r="A198" s="35" t="s">
        <v>66</v>
      </c>
      <c r="B198" s="44">
        <v>495</v>
      </c>
      <c r="C198" s="44" t="s">
        <v>296</v>
      </c>
      <c r="D198" s="36" t="s">
        <v>38</v>
      </c>
      <c r="E198" s="37">
        <v>20.399999999999999</v>
      </c>
      <c r="F198" s="36" t="s">
        <v>300</v>
      </c>
      <c r="G198" s="39">
        <v>6</v>
      </c>
      <c r="H198" s="44" t="s">
        <v>65</v>
      </c>
      <c r="I198" s="39">
        <v>19.25</v>
      </c>
      <c r="J198" s="41">
        <v>20400</v>
      </c>
      <c r="K198" s="41">
        <v>25015</v>
      </c>
      <c r="L198" s="41">
        <f t="shared" si="13"/>
        <v>549718</v>
      </c>
      <c r="M198" s="41">
        <v>5377</v>
      </c>
      <c r="N198" s="41">
        <v>555095</v>
      </c>
      <c r="O198" s="134"/>
    </row>
    <row r="199" spans="1:15" x14ac:dyDescent="0.15">
      <c r="A199" s="35" t="s">
        <v>301</v>
      </c>
      <c r="B199" s="44">
        <v>495</v>
      </c>
      <c r="C199" s="44" t="s">
        <v>296</v>
      </c>
      <c r="D199" s="36" t="s">
        <v>38</v>
      </c>
      <c r="E199" s="37">
        <v>22</v>
      </c>
      <c r="F199" s="57" t="s">
        <v>302</v>
      </c>
      <c r="G199" s="39">
        <v>7</v>
      </c>
      <c r="H199" s="44" t="s">
        <v>65</v>
      </c>
      <c r="I199" s="39">
        <v>19.25</v>
      </c>
      <c r="J199" s="41">
        <v>22000</v>
      </c>
      <c r="K199" s="41">
        <v>27878</v>
      </c>
      <c r="L199" s="41">
        <f t="shared" si="13"/>
        <v>612634</v>
      </c>
      <c r="M199" s="41">
        <v>6967</v>
      </c>
      <c r="N199" s="41">
        <v>619601</v>
      </c>
      <c r="O199" s="134"/>
    </row>
    <row r="200" spans="1:15" x14ac:dyDescent="0.15">
      <c r="A200" s="35" t="s">
        <v>301</v>
      </c>
      <c r="B200" s="44">
        <v>495</v>
      </c>
      <c r="C200" s="44" t="s">
        <v>296</v>
      </c>
      <c r="D200" s="36" t="s">
        <v>38</v>
      </c>
      <c r="E200" s="37">
        <v>31</v>
      </c>
      <c r="F200" s="36" t="s">
        <v>303</v>
      </c>
      <c r="G200" s="39">
        <v>7.5</v>
      </c>
      <c r="H200" s="44" t="s">
        <v>65</v>
      </c>
      <c r="I200" s="39">
        <v>19.25</v>
      </c>
      <c r="J200" s="41">
        <v>31000</v>
      </c>
      <c r="K200" s="41">
        <v>42923</v>
      </c>
      <c r="L200" s="41">
        <f t="shared" si="13"/>
        <v>943256</v>
      </c>
      <c r="M200" s="41">
        <v>11473</v>
      </c>
      <c r="N200" s="41">
        <v>954729</v>
      </c>
      <c r="O200" s="134"/>
    </row>
    <row r="201" spans="1:15" x14ac:dyDescent="0.15">
      <c r="A201" s="35" t="s">
        <v>304</v>
      </c>
      <c r="B201" s="44">
        <v>495</v>
      </c>
      <c r="C201" s="44" t="s">
        <v>305</v>
      </c>
      <c r="D201" s="36" t="s">
        <v>38</v>
      </c>
      <c r="E201" s="37">
        <v>478</v>
      </c>
      <c r="F201" s="36" t="s">
        <v>306</v>
      </c>
      <c r="G201" s="39">
        <v>4</v>
      </c>
      <c r="H201" s="44" t="s">
        <v>65</v>
      </c>
      <c r="I201" s="39">
        <v>18.25</v>
      </c>
      <c r="J201" s="41">
        <v>478000</v>
      </c>
      <c r="K201" s="41">
        <v>364089</v>
      </c>
      <c r="L201" s="41">
        <f t="shared" si="13"/>
        <v>8001052</v>
      </c>
      <c r="M201" s="41">
        <v>52557</v>
      </c>
      <c r="N201" s="41">
        <v>8053609</v>
      </c>
      <c r="O201" s="134"/>
    </row>
    <row r="202" spans="1:15" x14ac:dyDescent="0.15">
      <c r="A202" s="35" t="s">
        <v>307</v>
      </c>
      <c r="B202" s="44">
        <v>495</v>
      </c>
      <c r="C202" s="44" t="s">
        <v>305</v>
      </c>
      <c r="D202" s="36" t="s">
        <v>38</v>
      </c>
      <c r="E202" s="37">
        <v>55</v>
      </c>
      <c r="F202" s="36" t="s">
        <v>308</v>
      </c>
      <c r="G202" s="39">
        <v>5</v>
      </c>
      <c r="H202" s="44" t="s">
        <v>65</v>
      </c>
      <c r="I202" s="39">
        <v>18.25</v>
      </c>
      <c r="J202" s="41">
        <v>55000</v>
      </c>
      <c r="K202" s="41">
        <v>55675</v>
      </c>
      <c r="L202" s="41">
        <f t="shared" si="13"/>
        <v>1223488</v>
      </c>
      <c r="M202" s="41">
        <v>10009</v>
      </c>
      <c r="N202" s="41">
        <v>1233497</v>
      </c>
      <c r="O202" s="134"/>
    </row>
    <row r="203" spans="1:15" x14ac:dyDescent="0.15">
      <c r="A203" s="35" t="s">
        <v>309</v>
      </c>
      <c r="B203" s="44">
        <v>495</v>
      </c>
      <c r="C203" s="44" t="s">
        <v>305</v>
      </c>
      <c r="D203" s="36" t="s">
        <v>38</v>
      </c>
      <c r="E203" s="37">
        <v>18</v>
      </c>
      <c r="F203" s="36" t="s">
        <v>310</v>
      </c>
      <c r="G203" s="39">
        <v>5.5</v>
      </c>
      <c r="H203" s="44" t="s">
        <v>65</v>
      </c>
      <c r="I203" s="39">
        <v>18.25</v>
      </c>
      <c r="J203" s="41">
        <v>18000</v>
      </c>
      <c r="K203" s="41">
        <v>19246</v>
      </c>
      <c r="L203" s="41">
        <f t="shared" si="13"/>
        <v>422941</v>
      </c>
      <c r="M203" s="41">
        <v>3799</v>
      </c>
      <c r="N203" s="41">
        <v>426740</v>
      </c>
      <c r="O203" s="134"/>
    </row>
    <row r="204" spans="1:15" x14ac:dyDescent="0.15">
      <c r="A204" s="35" t="s">
        <v>311</v>
      </c>
      <c r="B204" s="44">
        <v>495</v>
      </c>
      <c r="C204" s="44" t="s">
        <v>305</v>
      </c>
      <c r="D204" s="36" t="s">
        <v>38</v>
      </c>
      <c r="E204" s="37">
        <v>8</v>
      </c>
      <c r="F204" s="36" t="s">
        <v>312</v>
      </c>
      <c r="G204" s="39">
        <v>6</v>
      </c>
      <c r="H204" s="44" t="s">
        <v>65</v>
      </c>
      <c r="I204" s="39">
        <v>18.25</v>
      </c>
      <c r="J204" s="41">
        <v>8000</v>
      </c>
      <c r="K204" s="41">
        <v>9254</v>
      </c>
      <c r="L204" s="41">
        <f t="shared" si="13"/>
        <v>203362</v>
      </c>
      <c r="M204" s="41">
        <v>1989</v>
      </c>
      <c r="N204" s="41">
        <v>205351</v>
      </c>
      <c r="O204" s="134"/>
    </row>
    <row r="205" spans="1:15" x14ac:dyDescent="0.15">
      <c r="A205" s="35" t="s">
        <v>311</v>
      </c>
      <c r="B205" s="44">
        <v>495</v>
      </c>
      <c r="C205" s="44" t="s">
        <v>305</v>
      </c>
      <c r="D205" s="36" t="s">
        <v>38</v>
      </c>
      <c r="E205" s="37">
        <v>15</v>
      </c>
      <c r="F205" s="36" t="s">
        <v>313</v>
      </c>
      <c r="G205" s="39">
        <v>7</v>
      </c>
      <c r="H205" s="44" t="s">
        <v>65</v>
      </c>
      <c r="I205" s="39">
        <v>18.25</v>
      </c>
      <c r="J205" s="41">
        <v>15000</v>
      </c>
      <c r="K205" s="41">
        <v>17764</v>
      </c>
      <c r="L205" s="41">
        <f t="shared" si="13"/>
        <v>390373</v>
      </c>
      <c r="M205" s="41">
        <v>4439</v>
      </c>
      <c r="N205" s="41">
        <v>394812</v>
      </c>
      <c r="O205" s="134"/>
    </row>
    <row r="206" spans="1:15" x14ac:dyDescent="0.15">
      <c r="A206" s="35" t="s">
        <v>311</v>
      </c>
      <c r="B206" s="44">
        <v>495</v>
      </c>
      <c r="C206" s="44" t="s">
        <v>305</v>
      </c>
      <c r="D206" s="36" t="s">
        <v>38</v>
      </c>
      <c r="E206" s="37">
        <v>25</v>
      </c>
      <c r="F206" s="36" t="s">
        <v>314</v>
      </c>
      <c r="G206" s="39">
        <v>7.5</v>
      </c>
      <c r="H206" s="44" t="s">
        <v>65</v>
      </c>
      <c r="I206" s="39">
        <v>18.25</v>
      </c>
      <c r="J206" s="41">
        <v>25000</v>
      </c>
      <c r="K206" s="41">
        <v>32201</v>
      </c>
      <c r="L206" s="41">
        <f t="shared" si="13"/>
        <v>707634</v>
      </c>
      <c r="M206" s="41">
        <v>8606</v>
      </c>
      <c r="N206" s="41">
        <v>716240</v>
      </c>
      <c r="O206" s="134"/>
    </row>
    <row r="207" spans="1:15" x14ac:dyDescent="0.15">
      <c r="A207" s="35" t="s">
        <v>315</v>
      </c>
      <c r="B207" s="44">
        <v>495</v>
      </c>
      <c r="C207" s="44" t="s">
        <v>316</v>
      </c>
      <c r="D207" s="36" t="s">
        <v>38</v>
      </c>
      <c r="E207" s="37">
        <f>500*804/1000</f>
        <v>402</v>
      </c>
      <c r="F207" s="36" t="s">
        <v>317</v>
      </c>
      <c r="G207" s="39">
        <v>4.7</v>
      </c>
      <c r="H207" s="36" t="s">
        <v>65</v>
      </c>
      <c r="I207" s="39">
        <v>17</v>
      </c>
      <c r="J207" s="58">
        <v>402000</v>
      </c>
      <c r="K207" s="41">
        <v>340324</v>
      </c>
      <c r="L207" s="41">
        <f t="shared" si="13"/>
        <v>7478804</v>
      </c>
      <c r="M207" s="41">
        <v>57578</v>
      </c>
      <c r="N207" s="41">
        <v>7536382</v>
      </c>
      <c r="O207" s="134"/>
    </row>
    <row r="208" spans="1:15" x14ac:dyDescent="0.15">
      <c r="A208" s="35" t="s">
        <v>318</v>
      </c>
      <c r="B208" s="44">
        <v>495</v>
      </c>
      <c r="C208" s="44" t="s">
        <v>316</v>
      </c>
      <c r="D208" s="36" t="s">
        <v>38</v>
      </c>
      <c r="E208" s="37">
        <v>38.200000000000003</v>
      </c>
      <c r="F208" s="36" t="s">
        <v>319</v>
      </c>
      <c r="G208" s="39">
        <v>5.2</v>
      </c>
      <c r="H208" s="36" t="s">
        <v>65</v>
      </c>
      <c r="I208" s="39">
        <v>17</v>
      </c>
      <c r="J208" s="58">
        <v>38200</v>
      </c>
      <c r="K208" s="41">
        <v>38200</v>
      </c>
      <c r="L208" s="41">
        <f t="shared" si="13"/>
        <v>839466</v>
      </c>
      <c r="M208" s="41">
        <v>7137</v>
      </c>
      <c r="N208" s="41">
        <v>846603</v>
      </c>
      <c r="O208" s="134"/>
    </row>
    <row r="209" spans="1:15" x14ac:dyDescent="0.15">
      <c r="A209" s="35" t="s">
        <v>318</v>
      </c>
      <c r="B209" s="44">
        <v>495</v>
      </c>
      <c r="C209" s="44" t="s">
        <v>316</v>
      </c>
      <c r="D209" s="36" t="s">
        <v>38</v>
      </c>
      <c r="E209" s="37">
        <v>12</v>
      </c>
      <c r="F209" s="36" t="s">
        <v>320</v>
      </c>
      <c r="G209" s="39">
        <v>5.2</v>
      </c>
      <c r="H209" s="36" t="s">
        <v>65</v>
      </c>
      <c r="I209" s="39">
        <v>17</v>
      </c>
      <c r="J209" s="58">
        <v>12000</v>
      </c>
      <c r="K209" s="41">
        <v>12308</v>
      </c>
      <c r="L209" s="41">
        <f t="shared" si="13"/>
        <v>270475</v>
      </c>
      <c r="M209" s="41">
        <v>2300</v>
      </c>
      <c r="N209" s="41">
        <v>272775</v>
      </c>
      <c r="O209" s="134"/>
    </row>
    <row r="210" spans="1:15" x14ac:dyDescent="0.15">
      <c r="A210" s="35" t="s">
        <v>318</v>
      </c>
      <c r="B210" s="44">
        <v>495</v>
      </c>
      <c r="C210" s="44" t="s">
        <v>316</v>
      </c>
      <c r="D210" s="36" t="s">
        <v>38</v>
      </c>
      <c r="E210" s="37">
        <v>6</v>
      </c>
      <c r="F210" s="36" t="s">
        <v>321</v>
      </c>
      <c r="G210" s="39">
        <v>5.2</v>
      </c>
      <c r="H210" s="36" t="s">
        <v>65</v>
      </c>
      <c r="I210" s="39">
        <v>17</v>
      </c>
      <c r="J210" s="58">
        <v>6000</v>
      </c>
      <c r="K210" s="41">
        <v>6392</v>
      </c>
      <c r="L210" s="41">
        <f t="shared" si="13"/>
        <v>140468</v>
      </c>
      <c r="M210" s="41">
        <v>1194</v>
      </c>
      <c r="N210" s="41">
        <v>141662</v>
      </c>
      <c r="O210" s="134"/>
    </row>
    <row r="211" spans="1:15" x14ac:dyDescent="0.15">
      <c r="A211" s="35" t="s">
        <v>318</v>
      </c>
      <c r="B211" s="44">
        <v>495</v>
      </c>
      <c r="C211" s="44" t="s">
        <v>316</v>
      </c>
      <c r="D211" s="36" t="s">
        <v>38</v>
      </c>
      <c r="E211" s="37">
        <v>9</v>
      </c>
      <c r="F211" s="36" t="s">
        <v>322</v>
      </c>
      <c r="G211" s="39">
        <v>5.2</v>
      </c>
      <c r="H211" s="36" t="s">
        <v>65</v>
      </c>
      <c r="I211" s="39">
        <v>17</v>
      </c>
      <c r="J211" s="58">
        <v>9000</v>
      </c>
      <c r="K211" s="41">
        <v>9589</v>
      </c>
      <c r="L211" s="41">
        <f t="shared" si="13"/>
        <v>210723</v>
      </c>
      <c r="M211" s="41">
        <v>1791</v>
      </c>
      <c r="N211" s="41">
        <v>212514</v>
      </c>
      <c r="O211" s="134"/>
    </row>
    <row r="212" spans="1:15" x14ac:dyDescent="0.15">
      <c r="A212" s="35" t="s">
        <v>318</v>
      </c>
      <c r="B212" s="44">
        <v>495</v>
      </c>
      <c r="C212" s="44" t="s">
        <v>316</v>
      </c>
      <c r="D212" s="36" t="s">
        <v>38</v>
      </c>
      <c r="E212" s="37">
        <v>27.4</v>
      </c>
      <c r="F212" s="36" t="s">
        <v>323</v>
      </c>
      <c r="G212" s="39">
        <v>5.2</v>
      </c>
      <c r="H212" s="36" t="s">
        <v>65</v>
      </c>
      <c r="I212" s="39">
        <v>17</v>
      </c>
      <c r="J212" s="58">
        <v>27400</v>
      </c>
      <c r="K212" s="41">
        <v>30710</v>
      </c>
      <c r="L212" s="41">
        <f t="shared" si="13"/>
        <v>674869</v>
      </c>
      <c r="M212" s="41">
        <v>5737</v>
      </c>
      <c r="N212" s="41">
        <v>680606</v>
      </c>
      <c r="O212" s="134"/>
    </row>
    <row r="213" spans="1:15" x14ac:dyDescent="0.15">
      <c r="A213" s="35"/>
      <c r="B213" s="44"/>
      <c r="C213" s="44"/>
      <c r="D213" s="36"/>
      <c r="E213" s="37"/>
      <c r="F213" s="36"/>
      <c r="G213" s="39"/>
      <c r="H213" s="44"/>
      <c r="I213" s="39"/>
      <c r="J213" s="41"/>
      <c r="K213" s="41"/>
      <c r="L213" s="41"/>
      <c r="M213" s="41"/>
      <c r="N213" s="41"/>
      <c r="O213" s="134"/>
    </row>
    <row r="214" spans="1:15" x14ac:dyDescent="0.15">
      <c r="A214" s="35" t="s">
        <v>69</v>
      </c>
      <c r="B214" s="44">
        <v>501</v>
      </c>
      <c r="C214" s="44" t="s">
        <v>329</v>
      </c>
      <c r="D214" s="36" t="s">
        <v>38</v>
      </c>
      <c r="E214" s="37">
        <v>156.30000000000001</v>
      </c>
      <c r="F214" s="36" t="s">
        <v>266</v>
      </c>
      <c r="G214" s="39">
        <v>4.1500000000000004</v>
      </c>
      <c r="H214" s="36" t="s">
        <v>57</v>
      </c>
      <c r="I214" s="39">
        <v>7.75</v>
      </c>
      <c r="J214" s="41">
        <v>156300</v>
      </c>
      <c r="K214" s="41">
        <v>79575.570000000007</v>
      </c>
      <c r="L214" s="41">
        <f>ROUND((K214*$C$8/1000),0)</f>
        <v>1748716</v>
      </c>
      <c r="M214" s="41">
        <v>17675</v>
      </c>
      <c r="N214" s="41">
        <v>1766391</v>
      </c>
      <c r="O214" s="134"/>
    </row>
    <row r="215" spans="1:15" x14ac:dyDescent="0.15">
      <c r="A215" s="35" t="s">
        <v>269</v>
      </c>
      <c r="B215" s="44">
        <v>501</v>
      </c>
      <c r="C215" s="44" t="s">
        <v>329</v>
      </c>
      <c r="D215" s="36" t="s">
        <v>38</v>
      </c>
      <c r="E215" s="37">
        <v>47.1</v>
      </c>
      <c r="F215" s="36" t="s">
        <v>267</v>
      </c>
      <c r="G215" s="39">
        <v>4.5</v>
      </c>
      <c r="H215" s="36" t="s">
        <v>57</v>
      </c>
      <c r="I215" s="39">
        <v>14.75</v>
      </c>
      <c r="J215" s="41">
        <v>47100</v>
      </c>
      <c r="K215" s="41">
        <v>57410.61</v>
      </c>
      <c r="L215" s="41">
        <f>ROUND((K215*$C$8/1000),0)</f>
        <v>1261629</v>
      </c>
      <c r="M215" s="41">
        <v>0</v>
      </c>
      <c r="N215" s="41">
        <v>1261629</v>
      </c>
      <c r="O215" s="134"/>
    </row>
    <row r="216" spans="1:15" x14ac:dyDescent="0.15">
      <c r="A216" s="35" t="s">
        <v>269</v>
      </c>
      <c r="B216" s="44">
        <v>501</v>
      </c>
      <c r="C216" s="44" t="s">
        <v>329</v>
      </c>
      <c r="D216" s="36" t="s">
        <v>38</v>
      </c>
      <c r="E216" s="37">
        <v>11.4</v>
      </c>
      <c r="F216" s="36" t="s">
        <v>330</v>
      </c>
      <c r="G216" s="39">
        <v>5.5</v>
      </c>
      <c r="H216" s="36" t="s">
        <v>57</v>
      </c>
      <c r="I216" s="39">
        <v>15</v>
      </c>
      <c r="J216" s="41">
        <v>11400</v>
      </c>
      <c r="K216" s="41">
        <v>14503.67</v>
      </c>
      <c r="L216" s="41">
        <f>ROUND((K216*$C$8/1000),0)</f>
        <v>318726</v>
      </c>
      <c r="M216" s="41">
        <v>0</v>
      </c>
      <c r="N216" s="41">
        <v>318726</v>
      </c>
      <c r="O216" s="134"/>
    </row>
    <row r="217" spans="1:15" x14ac:dyDescent="0.15">
      <c r="A217" s="35" t="s">
        <v>269</v>
      </c>
      <c r="B217" s="44">
        <v>501</v>
      </c>
      <c r="C217" s="44" t="s">
        <v>329</v>
      </c>
      <c r="D217" s="36" t="s">
        <v>38</v>
      </c>
      <c r="E217" s="37">
        <v>58</v>
      </c>
      <c r="F217" s="36" t="s">
        <v>331</v>
      </c>
      <c r="G217" s="39">
        <v>5</v>
      </c>
      <c r="H217" s="36" t="s">
        <v>57</v>
      </c>
      <c r="I217" s="39">
        <v>15.25</v>
      </c>
      <c r="J217" s="41">
        <v>58000</v>
      </c>
      <c r="K217" s="41">
        <v>72230.81</v>
      </c>
      <c r="L217" s="41">
        <f>ROUND((K217*$C$8/1000),0)</f>
        <v>1587311</v>
      </c>
      <c r="M217" s="41">
        <v>0</v>
      </c>
      <c r="N217" s="41">
        <v>1587311</v>
      </c>
      <c r="O217" s="134"/>
    </row>
    <row r="218" spans="1:15" x14ac:dyDescent="0.15">
      <c r="A218" s="35"/>
      <c r="B218" s="44"/>
      <c r="C218" s="44"/>
      <c r="D218" s="36"/>
      <c r="E218" s="37"/>
      <c r="F218" s="36"/>
      <c r="G218" s="39"/>
      <c r="H218" s="44"/>
      <c r="I218" s="39"/>
      <c r="J218" s="41"/>
      <c r="K218" s="41"/>
      <c r="L218" s="41"/>
      <c r="M218" s="41"/>
      <c r="N218" s="41"/>
      <c r="O218" s="134"/>
    </row>
    <row r="219" spans="1:15" x14ac:dyDescent="0.15">
      <c r="A219" s="35" t="s">
        <v>332</v>
      </c>
      <c r="B219" s="44">
        <v>510</v>
      </c>
      <c r="C219" s="36" t="s">
        <v>333</v>
      </c>
      <c r="D219" s="36" t="s">
        <v>38</v>
      </c>
      <c r="E219" s="37">
        <v>863</v>
      </c>
      <c r="F219" s="36" t="s">
        <v>260</v>
      </c>
      <c r="G219" s="39">
        <v>4</v>
      </c>
      <c r="H219" s="44" t="s">
        <v>65</v>
      </c>
      <c r="I219" s="39">
        <v>18.5</v>
      </c>
      <c r="J219" s="41">
        <v>863000</v>
      </c>
      <c r="K219" s="41">
        <v>638841</v>
      </c>
      <c r="L219" s="41">
        <f t="shared" ref="L219:L224" si="14">ROUND((K219*$C$8/1000),0)</f>
        <v>14038876</v>
      </c>
      <c r="M219" s="41">
        <v>92215</v>
      </c>
      <c r="N219" s="41">
        <v>14131091</v>
      </c>
      <c r="O219" s="134"/>
    </row>
    <row r="220" spans="1:15" x14ac:dyDescent="0.15">
      <c r="A220" s="35" t="s">
        <v>332</v>
      </c>
      <c r="B220" s="44">
        <v>510</v>
      </c>
      <c r="C220" s="36" t="s">
        <v>333</v>
      </c>
      <c r="D220" s="36" t="s">
        <v>38</v>
      </c>
      <c r="E220" s="37">
        <v>141</v>
      </c>
      <c r="F220" s="36" t="s">
        <v>263</v>
      </c>
      <c r="G220" s="39">
        <v>4</v>
      </c>
      <c r="H220" s="44" t="s">
        <v>65</v>
      </c>
      <c r="I220" s="39">
        <v>18.5</v>
      </c>
      <c r="J220" s="41">
        <v>141000</v>
      </c>
      <c r="K220" s="41">
        <v>104527</v>
      </c>
      <c r="L220" s="41">
        <f t="shared" si="14"/>
        <v>2297037</v>
      </c>
      <c r="M220" s="41">
        <v>15088</v>
      </c>
      <c r="N220" s="41">
        <v>2312125</v>
      </c>
      <c r="O220" s="134"/>
    </row>
    <row r="221" spans="1:15" x14ac:dyDescent="0.15">
      <c r="A221" s="35" t="s">
        <v>66</v>
      </c>
      <c r="B221" s="44">
        <v>510</v>
      </c>
      <c r="C221" s="36" t="s">
        <v>333</v>
      </c>
      <c r="D221" s="36" t="s">
        <v>38</v>
      </c>
      <c r="E221" s="37">
        <v>45</v>
      </c>
      <c r="F221" s="36" t="s">
        <v>334</v>
      </c>
      <c r="G221" s="39">
        <v>4</v>
      </c>
      <c r="H221" s="44" t="s">
        <v>65</v>
      </c>
      <c r="I221" s="39">
        <v>18.5</v>
      </c>
      <c r="J221" s="41">
        <v>45000</v>
      </c>
      <c r="K221" s="41">
        <v>52643</v>
      </c>
      <c r="L221" s="41">
        <f t="shared" si="14"/>
        <v>1156858</v>
      </c>
      <c r="M221" s="41">
        <v>7599</v>
      </c>
      <c r="N221" s="41">
        <v>1164457</v>
      </c>
      <c r="O221" s="134"/>
    </row>
    <row r="222" spans="1:15" x14ac:dyDescent="0.15">
      <c r="A222" s="35" t="s">
        <v>66</v>
      </c>
      <c r="B222" s="44">
        <v>510</v>
      </c>
      <c r="C222" s="36" t="s">
        <v>333</v>
      </c>
      <c r="D222" s="36" t="s">
        <v>38</v>
      </c>
      <c r="E222" s="37">
        <v>18</v>
      </c>
      <c r="F222" s="36" t="s">
        <v>335</v>
      </c>
      <c r="G222" s="39">
        <v>4</v>
      </c>
      <c r="H222" s="44" t="s">
        <v>65</v>
      </c>
      <c r="I222" s="39">
        <v>18.5</v>
      </c>
      <c r="J222" s="41">
        <v>18000</v>
      </c>
      <c r="K222" s="41">
        <v>21057</v>
      </c>
      <c r="L222" s="41">
        <f t="shared" si="14"/>
        <v>462739</v>
      </c>
      <c r="M222" s="41">
        <v>3040</v>
      </c>
      <c r="N222" s="41">
        <v>465779</v>
      </c>
      <c r="O222" s="134"/>
    </row>
    <row r="223" spans="1:15" x14ac:dyDescent="0.15">
      <c r="A223" s="35" t="s">
        <v>336</v>
      </c>
      <c r="B223" s="44">
        <v>510</v>
      </c>
      <c r="C223" s="36" t="s">
        <v>333</v>
      </c>
      <c r="D223" s="36" t="s">
        <v>38</v>
      </c>
      <c r="E223" s="37">
        <v>46</v>
      </c>
      <c r="F223" s="36" t="s">
        <v>337</v>
      </c>
      <c r="G223" s="39">
        <v>4</v>
      </c>
      <c r="H223" s="44" t="s">
        <v>65</v>
      </c>
      <c r="I223" s="39">
        <v>18.5</v>
      </c>
      <c r="J223" s="41">
        <v>46000</v>
      </c>
      <c r="K223" s="41">
        <v>53813</v>
      </c>
      <c r="L223" s="41">
        <f t="shared" si="14"/>
        <v>1182570</v>
      </c>
      <c r="M223" s="41">
        <v>7768</v>
      </c>
      <c r="N223" s="41">
        <v>1190338</v>
      </c>
      <c r="O223" s="134"/>
    </row>
    <row r="224" spans="1:15" x14ac:dyDescent="0.15">
      <c r="A224" s="35" t="s">
        <v>336</v>
      </c>
      <c r="B224" s="44">
        <v>510</v>
      </c>
      <c r="C224" s="36" t="s">
        <v>333</v>
      </c>
      <c r="D224" s="36" t="s">
        <v>38</v>
      </c>
      <c r="E224" s="37">
        <v>113</v>
      </c>
      <c r="F224" s="36" t="s">
        <v>338</v>
      </c>
      <c r="G224" s="39">
        <v>4</v>
      </c>
      <c r="H224" s="44" t="s">
        <v>65</v>
      </c>
      <c r="I224" s="39">
        <v>18.5</v>
      </c>
      <c r="J224" s="41">
        <v>113000</v>
      </c>
      <c r="K224" s="41">
        <v>132193</v>
      </c>
      <c r="L224" s="41">
        <f t="shared" si="14"/>
        <v>2905013</v>
      </c>
      <c r="M224" s="41">
        <v>19082</v>
      </c>
      <c r="N224" s="41">
        <v>2924095</v>
      </c>
      <c r="O224" s="134"/>
    </row>
    <row r="225" spans="1:15" x14ac:dyDescent="0.15">
      <c r="A225" s="35" t="s">
        <v>230</v>
      </c>
      <c r="B225" s="44">
        <v>511</v>
      </c>
      <c r="C225" s="44" t="s">
        <v>339</v>
      </c>
      <c r="D225" s="36" t="s">
        <v>232</v>
      </c>
      <c r="E225" s="37">
        <v>17160000</v>
      </c>
      <c r="F225" s="36" t="s">
        <v>276</v>
      </c>
      <c r="G225" s="39">
        <v>7</v>
      </c>
      <c r="H225" s="36" t="s">
        <v>135</v>
      </c>
      <c r="I225" s="39">
        <v>6</v>
      </c>
      <c r="J225" s="41">
        <v>17160000000</v>
      </c>
      <c r="K225" s="41">
        <v>11036317578</v>
      </c>
      <c r="L225" s="41">
        <f>ROUND((K225/1000),0)</f>
        <v>11036318</v>
      </c>
      <c r="M225" s="41">
        <v>84072</v>
      </c>
      <c r="N225" s="41">
        <v>11120390</v>
      </c>
      <c r="O225" s="134"/>
    </row>
    <row r="226" spans="1:15" x14ac:dyDescent="0.15">
      <c r="A226" s="35" t="s">
        <v>230</v>
      </c>
      <c r="B226" s="44">
        <v>511</v>
      </c>
      <c r="C226" s="44" t="s">
        <v>339</v>
      </c>
      <c r="D226" s="36" t="s">
        <v>232</v>
      </c>
      <c r="E226" s="37">
        <v>3450000</v>
      </c>
      <c r="F226" s="36" t="s">
        <v>277</v>
      </c>
      <c r="G226" s="39">
        <v>7.7</v>
      </c>
      <c r="H226" s="36" t="s">
        <v>135</v>
      </c>
      <c r="I226" s="39">
        <v>6</v>
      </c>
      <c r="J226" s="41">
        <v>3450000000</v>
      </c>
      <c r="K226" s="41">
        <v>3450000000</v>
      </c>
      <c r="L226" s="41">
        <f>ROUND((K226/1000),0)</f>
        <v>3450000</v>
      </c>
      <c r="M226" s="41">
        <v>28836</v>
      </c>
      <c r="N226" s="41">
        <v>3478836</v>
      </c>
      <c r="O226" s="134"/>
    </row>
    <row r="227" spans="1:15" x14ac:dyDescent="0.15">
      <c r="A227" s="35" t="s">
        <v>234</v>
      </c>
      <c r="B227" s="44">
        <v>511</v>
      </c>
      <c r="C227" s="44" t="s">
        <v>339</v>
      </c>
      <c r="D227" s="36" t="s">
        <v>232</v>
      </c>
      <c r="E227" s="37">
        <v>3596000</v>
      </c>
      <c r="F227" s="36" t="s">
        <v>340</v>
      </c>
      <c r="G227" s="39">
        <v>10</v>
      </c>
      <c r="H227" s="36" t="s">
        <v>135</v>
      </c>
      <c r="I227" s="39">
        <v>6.25</v>
      </c>
      <c r="J227" s="41">
        <v>3596000000</v>
      </c>
      <c r="K227" s="41">
        <v>5264903584</v>
      </c>
      <c r="L227" s="41">
        <f>ROUND((K227/1000),0)</f>
        <v>5264904</v>
      </c>
      <c r="M227" s="41">
        <v>56600</v>
      </c>
      <c r="N227" s="41">
        <v>5321504</v>
      </c>
      <c r="O227" s="134"/>
    </row>
    <row r="228" spans="1:15" x14ac:dyDescent="0.15">
      <c r="A228" s="35"/>
      <c r="B228" s="44"/>
      <c r="C228" s="44"/>
      <c r="D228" s="36"/>
      <c r="E228" s="37"/>
      <c r="F228" s="36"/>
      <c r="G228" s="39"/>
      <c r="H228" s="36"/>
      <c r="I228" s="39"/>
      <c r="J228" s="41"/>
      <c r="K228" s="41"/>
      <c r="L228" s="41"/>
      <c r="M228" s="41"/>
      <c r="N228" s="41"/>
      <c r="O228" s="134"/>
    </row>
    <row r="229" spans="1:15" x14ac:dyDescent="0.15">
      <c r="A229" s="35" t="s">
        <v>258</v>
      </c>
      <c r="B229" s="44">
        <v>514</v>
      </c>
      <c r="C229" s="44" t="s">
        <v>341</v>
      </c>
      <c r="D229" s="36" t="s">
        <v>342</v>
      </c>
      <c r="E229" s="37">
        <v>65000</v>
      </c>
      <c r="F229" s="36" t="s">
        <v>281</v>
      </c>
      <c r="G229" s="39">
        <v>7.61</v>
      </c>
      <c r="H229" s="36" t="s">
        <v>343</v>
      </c>
      <c r="I229" s="39">
        <v>14.5</v>
      </c>
      <c r="J229" s="41">
        <v>65000000</v>
      </c>
      <c r="K229" s="41">
        <v>65000000</v>
      </c>
      <c r="L229" s="41">
        <f>ROUND((K229*$G$8/1000),0)</f>
        <v>30107350</v>
      </c>
      <c r="M229" s="41">
        <v>19093</v>
      </c>
      <c r="N229" s="41">
        <v>30126443</v>
      </c>
      <c r="O229" s="134"/>
    </row>
    <row r="230" spans="1:15" x14ac:dyDescent="0.15">
      <c r="A230" s="35" t="s">
        <v>344</v>
      </c>
      <c r="B230" s="44">
        <v>514</v>
      </c>
      <c r="C230" s="44" t="s">
        <v>341</v>
      </c>
      <c r="D230" s="36" t="s">
        <v>342</v>
      </c>
      <c r="E230" s="37">
        <v>1</v>
      </c>
      <c r="F230" s="36" t="s">
        <v>345</v>
      </c>
      <c r="G230" s="39">
        <v>7.75</v>
      </c>
      <c r="H230" s="36" t="s">
        <v>343</v>
      </c>
      <c r="I230" s="39">
        <v>15</v>
      </c>
      <c r="J230" s="41">
        <v>1000</v>
      </c>
      <c r="K230" s="41">
        <v>1355.47</v>
      </c>
      <c r="L230" s="41">
        <f>ROUND((K230*$G$8/1000),0)</f>
        <v>628</v>
      </c>
      <c r="M230" s="41">
        <v>0</v>
      </c>
      <c r="N230" s="41">
        <v>628</v>
      </c>
      <c r="O230" s="134"/>
    </row>
    <row r="231" spans="1:15" x14ac:dyDescent="0.15">
      <c r="A231" s="35" t="s">
        <v>264</v>
      </c>
      <c r="B231" s="44">
        <v>519</v>
      </c>
      <c r="C231" s="44" t="s">
        <v>346</v>
      </c>
      <c r="D231" s="36" t="s">
        <v>232</v>
      </c>
      <c r="E231" s="37">
        <v>34000000</v>
      </c>
      <c r="F231" s="36" t="s">
        <v>347</v>
      </c>
      <c r="G231" s="39">
        <v>6.5</v>
      </c>
      <c r="H231" s="36" t="s">
        <v>135</v>
      </c>
      <c r="I231" s="39">
        <v>7.25</v>
      </c>
      <c r="J231" s="41">
        <v>34000000000</v>
      </c>
      <c r="K231" s="41">
        <v>34000000000</v>
      </c>
      <c r="L231" s="41">
        <f>ROUND((K231/1000),0)</f>
        <v>34000000</v>
      </c>
      <c r="M231" s="41">
        <v>533654</v>
      </c>
      <c r="N231" s="41">
        <v>34533654</v>
      </c>
      <c r="O231" s="134"/>
    </row>
    <row r="232" spans="1:15" x14ac:dyDescent="0.15">
      <c r="A232" s="35" t="s">
        <v>264</v>
      </c>
      <c r="B232" s="44">
        <v>519</v>
      </c>
      <c r="C232" s="44" t="s">
        <v>346</v>
      </c>
      <c r="D232" s="36" t="s">
        <v>232</v>
      </c>
      <c r="E232" s="37">
        <v>6000000</v>
      </c>
      <c r="F232" s="36" t="s">
        <v>348</v>
      </c>
      <c r="G232" s="39">
        <v>0</v>
      </c>
      <c r="H232" s="36" t="s">
        <v>135</v>
      </c>
      <c r="I232" s="39">
        <v>7.5</v>
      </c>
      <c r="J232" s="41">
        <v>6000000000</v>
      </c>
      <c r="K232" s="41">
        <v>6000000000</v>
      </c>
      <c r="L232" s="41">
        <f>ROUND((K232/1000),0)</f>
        <v>6000000</v>
      </c>
      <c r="M232" s="41">
        <v>0</v>
      </c>
      <c r="N232" s="41">
        <v>6000000</v>
      </c>
      <c r="O232" s="134"/>
    </row>
    <row r="233" spans="1:15" x14ac:dyDescent="0.15">
      <c r="A233" s="35" t="s">
        <v>258</v>
      </c>
      <c r="B233" s="44">
        <v>536</v>
      </c>
      <c r="C233" s="44" t="s">
        <v>352</v>
      </c>
      <c r="D233" s="36" t="s">
        <v>38</v>
      </c>
      <c r="E233" s="37">
        <v>302</v>
      </c>
      <c r="F233" s="36" t="s">
        <v>353</v>
      </c>
      <c r="G233" s="39">
        <v>3.7</v>
      </c>
      <c r="H233" s="36" t="s">
        <v>65</v>
      </c>
      <c r="I233" s="39">
        <v>19.5</v>
      </c>
      <c r="J233" s="41">
        <v>302000</v>
      </c>
      <c r="K233" s="41">
        <v>229831.25</v>
      </c>
      <c r="L233" s="41">
        <f>ROUND((K233*$C$8/1000),0)</f>
        <v>5050666</v>
      </c>
      <c r="M233" s="41">
        <v>15090</v>
      </c>
      <c r="N233" s="41">
        <v>5065756</v>
      </c>
      <c r="O233" s="134"/>
    </row>
    <row r="234" spans="1:15" x14ac:dyDescent="0.15">
      <c r="A234" s="35" t="s">
        <v>344</v>
      </c>
      <c r="B234" s="44">
        <v>536</v>
      </c>
      <c r="C234" s="44" t="s">
        <v>352</v>
      </c>
      <c r="D234" s="36" t="s">
        <v>38</v>
      </c>
      <c r="E234" s="37">
        <v>19</v>
      </c>
      <c r="F234" s="36" t="s">
        <v>354</v>
      </c>
      <c r="G234" s="39">
        <v>4</v>
      </c>
      <c r="H234" s="36" t="s">
        <v>65</v>
      </c>
      <c r="I234" s="39">
        <v>19.5</v>
      </c>
      <c r="J234" s="41">
        <v>19000</v>
      </c>
      <c r="K234" s="41">
        <v>21583.01</v>
      </c>
      <c r="L234" s="41">
        <f>ROUND((K234*$C$8/1000),0)</f>
        <v>474298</v>
      </c>
      <c r="M234" s="41">
        <v>1530</v>
      </c>
      <c r="N234" s="41">
        <v>475828</v>
      </c>
      <c r="O234" s="134"/>
    </row>
    <row r="235" spans="1:15" x14ac:dyDescent="0.15">
      <c r="A235" s="35" t="s">
        <v>344</v>
      </c>
      <c r="B235" s="44">
        <v>536</v>
      </c>
      <c r="C235" s="44" t="s">
        <v>352</v>
      </c>
      <c r="D235" s="36" t="s">
        <v>38</v>
      </c>
      <c r="E235" s="37">
        <v>17</v>
      </c>
      <c r="F235" s="36" t="s">
        <v>355</v>
      </c>
      <c r="G235" s="39">
        <v>4.7</v>
      </c>
      <c r="H235" s="36" t="s">
        <v>65</v>
      </c>
      <c r="I235" s="39">
        <v>19.5</v>
      </c>
      <c r="J235" s="41">
        <v>17000</v>
      </c>
      <c r="K235" s="41">
        <v>19736.75</v>
      </c>
      <c r="L235" s="41">
        <f>ROUND((K235*$C$8/1000),0)</f>
        <v>433726</v>
      </c>
      <c r="M235" s="41">
        <v>1639</v>
      </c>
      <c r="N235" s="41">
        <v>435365</v>
      </c>
      <c r="O235" s="134"/>
    </row>
    <row r="236" spans="1:15" x14ac:dyDescent="0.15">
      <c r="A236" s="35" t="s">
        <v>344</v>
      </c>
      <c r="B236" s="44">
        <v>536</v>
      </c>
      <c r="C236" s="44" t="s">
        <v>352</v>
      </c>
      <c r="D236" s="36" t="s">
        <v>38</v>
      </c>
      <c r="E236" s="37">
        <v>11.5</v>
      </c>
      <c r="F236" s="36" t="s">
        <v>356</v>
      </c>
      <c r="G236" s="39">
        <v>5.5</v>
      </c>
      <c r="H236" s="36" t="s">
        <v>65</v>
      </c>
      <c r="I236" s="39">
        <v>19.5</v>
      </c>
      <c r="J236" s="41">
        <v>11500</v>
      </c>
      <c r="K236" s="41">
        <v>13685.75</v>
      </c>
      <c r="L236" s="41">
        <f>ROUND((K236*$C$8/1000),0)</f>
        <v>300752</v>
      </c>
      <c r="M236" s="41">
        <v>1325</v>
      </c>
      <c r="N236" s="41">
        <v>302077</v>
      </c>
      <c r="O236" s="134"/>
    </row>
    <row r="237" spans="1:15" x14ac:dyDescent="0.15">
      <c r="A237" s="35" t="s">
        <v>357</v>
      </c>
      <c r="B237" s="44">
        <v>536</v>
      </c>
      <c r="C237" s="44" t="s">
        <v>352</v>
      </c>
      <c r="D237" s="36" t="s">
        <v>38</v>
      </c>
      <c r="E237" s="37">
        <v>20</v>
      </c>
      <c r="F237" s="36" t="s">
        <v>358</v>
      </c>
      <c r="G237" s="39">
        <v>7.5</v>
      </c>
      <c r="H237" s="36" t="s">
        <v>65</v>
      </c>
      <c r="I237" s="39">
        <v>19.5</v>
      </c>
      <c r="J237" s="41">
        <v>20000</v>
      </c>
      <c r="K237" s="41">
        <v>25299.25</v>
      </c>
      <c r="L237" s="41">
        <f>ROUND((K237*$C$8/1000),0)</f>
        <v>555965</v>
      </c>
      <c r="M237" s="41">
        <v>3312</v>
      </c>
      <c r="N237" s="41">
        <v>559277</v>
      </c>
      <c r="O237" s="134"/>
    </row>
    <row r="238" spans="1:15" x14ac:dyDescent="0.15">
      <c r="A238" s="35"/>
      <c r="B238" s="44"/>
      <c r="C238" s="44"/>
      <c r="D238" s="36"/>
      <c r="E238" s="37"/>
      <c r="F238" s="36"/>
      <c r="G238" s="39"/>
      <c r="H238" s="36"/>
      <c r="I238" s="39"/>
      <c r="J238" s="41"/>
      <c r="K238" s="41"/>
      <c r="L238" s="41"/>
      <c r="M238" s="41"/>
      <c r="N238" s="41"/>
      <c r="O238" s="134"/>
    </row>
    <row r="239" spans="1:15" x14ac:dyDescent="0.15">
      <c r="A239" s="35" t="s">
        <v>69</v>
      </c>
      <c r="B239" s="44">
        <v>557</v>
      </c>
      <c r="C239" s="44" t="s">
        <v>359</v>
      </c>
      <c r="D239" s="36" t="s">
        <v>38</v>
      </c>
      <c r="E239" s="37">
        <v>120.8</v>
      </c>
      <c r="F239" s="36" t="s">
        <v>233</v>
      </c>
      <c r="G239" s="39">
        <v>4.2</v>
      </c>
      <c r="H239" s="36" t="s">
        <v>57</v>
      </c>
      <c r="I239" s="39">
        <v>9.75</v>
      </c>
      <c r="J239" s="41">
        <v>120800</v>
      </c>
      <c r="K239" s="41">
        <v>0</v>
      </c>
      <c r="L239" s="41">
        <f>ROUND((K239*$C$8/1000),0)</f>
        <v>0</v>
      </c>
      <c r="M239" s="41"/>
      <c r="N239" s="41"/>
      <c r="O239" s="134"/>
    </row>
    <row r="240" spans="1:15" x14ac:dyDescent="0.15">
      <c r="A240" s="35" t="s">
        <v>360</v>
      </c>
      <c r="B240" s="44">
        <v>557</v>
      </c>
      <c r="C240" s="44" t="s">
        <v>359</v>
      </c>
      <c r="D240" s="36" t="s">
        <v>38</v>
      </c>
      <c r="E240" s="37">
        <v>41.9</v>
      </c>
      <c r="F240" s="36" t="s">
        <v>235</v>
      </c>
      <c r="G240" s="39">
        <v>5</v>
      </c>
      <c r="H240" s="36" t="s">
        <v>57</v>
      </c>
      <c r="I240" s="39">
        <v>19.5</v>
      </c>
      <c r="J240" s="41"/>
      <c r="K240" s="41"/>
      <c r="L240" s="41"/>
      <c r="M240" s="41"/>
      <c r="N240" s="41"/>
      <c r="O240" s="134"/>
    </row>
    <row r="241" spans="1:15" x14ac:dyDescent="0.15">
      <c r="A241" s="35" t="s">
        <v>360</v>
      </c>
      <c r="B241" s="44">
        <v>557</v>
      </c>
      <c r="C241" s="44" t="s">
        <v>359</v>
      </c>
      <c r="D241" s="36" t="s">
        <v>38</v>
      </c>
      <c r="E241" s="37">
        <v>11</v>
      </c>
      <c r="F241" s="36" t="s">
        <v>361</v>
      </c>
      <c r="G241" s="39">
        <v>5</v>
      </c>
      <c r="H241" s="36" t="s">
        <v>57</v>
      </c>
      <c r="I241" s="39">
        <v>19.75</v>
      </c>
      <c r="J241" s="41"/>
      <c r="K241" s="41"/>
      <c r="L241" s="41"/>
      <c r="M241" s="41"/>
      <c r="N241" s="41"/>
      <c r="O241" s="134"/>
    </row>
    <row r="242" spans="1:15" x14ac:dyDescent="0.15">
      <c r="A242" s="35" t="s">
        <v>360</v>
      </c>
      <c r="B242" s="44">
        <v>557</v>
      </c>
      <c r="C242" s="44" t="s">
        <v>359</v>
      </c>
      <c r="D242" s="36" t="s">
        <v>38</v>
      </c>
      <c r="E242" s="37">
        <v>64</v>
      </c>
      <c r="F242" s="36" t="s">
        <v>362</v>
      </c>
      <c r="G242" s="39">
        <v>3</v>
      </c>
      <c r="H242" s="36" t="s">
        <v>57</v>
      </c>
      <c r="I242" s="39">
        <v>20</v>
      </c>
      <c r="J242" s="41"/>
      <c r="K242" s="41"/>
      <c r="L242" s="41"/>
      <c r="M242" s="41"/>
      <c r="N242" s="41"/>
      <c r="O242" s="134"/>
    </row>
    <row r="243" spans="1:15" x14ac:dyDescent="0.15">
      <c r="A243" s="35" t="s">
        <v>264</v>
      </c>
      <c r="B243" s="44">
        <v>571</v>
      </c>
      <c r="C243" s="44" t="s">
        <v>363</v>
      </c>
      <c r="D243" s="36" t="s">
        <v>232</v>
      </c>
      <c r="E243" s="37">
        <v>90000000</v>
      </c>
      <c r="F243" s="36" t="s">
        <v>364</v>
      </c>
      <c r="G243" s="39">
        <v>5</v>
      </c>
      <c r="H243" s="36" t="s">
        <v>135</v>
      </c>
      <c r="I243" s="39">
        <v>6.5</v>
      </c>
      <c r="J243" s="41">
        <v>90000000000</v>
      </c>
      <c r="K243" s="41">
        <v>90000000000</v>
      </c>
      <c r="L243" s="41">
        <f>ROUND((K243/1000),0)</f>
        <v>90000000</v>
      </c>
      <c r="M243" s="41">
        <v>1092493</v>
      </c>
      <c r="N243" s="41">
        <v>91092493</v>
      </c>
      <c r="O243" s="134"/>
    </row>
    <row r="244" spans="1:15" x14ac:dyDescent="0.15">
      <c r="A244" s="35" t="s">
        <v>264</v>
      </c>
      <c r="B244" s="44">
        <v>571</v>
      </c>
      <c r="C244" s="44" t="s">
        <v>363</v>
      </c>
      <c r="D244" s="36" t="s">
        <v>232</v>
      </c>
      <c r="E244" s="37">
        <v>21495000</v>
      </c>
      <c r="F244" s="36" t="s">
        <v>365</v>
      </c>
      <c r="G244" s="39">
        <v>0</v>
      </c>
      <c r="H244" s="36" t="s">
        <v>135</v>
      </c>
      <c r="I244" s="39">
        <v>6.75</v>
      </c>
      <c r="J244" s="41">
        <v>21495000000</v>
      </c>
      <c r="K244" s="41">
        <v>21495000000</v>
      </c>
      <c r="L244" s="41">
        <f>ROUND((K244/1000),0)</f>
        <v>21495000</v>
      </c>
      <c r="M244" s="41">
        <v>0</v>
      </c>
      <c r="N244" s="41">
        <v>21495000</v>
      </c>
      <c r="O244" s="134"/>
    </row>
    <row r="245" spans="1:15" x14ac:dyDescent="0.15">
      <c r="A245" s="35" t="s">
        <v>264</v>
      </c>
      <c r="B245" s="44">
        <v>571</v>
      </c>
      <c r="C245" s="44" t="s">
        <v>363</v>
      </c>
      <c r="D245" s="36" t="s">
        <v>232</v>
      </c>
      <c r="E245" s="37">
        <v>3500000</v>
      </c>
      <c r="F245" s="36" t="s">
        <v>366</v>
      </c>
      <c r="G245" s="39">
        <v>0</v>
      </c>
      <c r="H245" s="36" t="s">
        <v>135</v>
      </c>
      <c r="I245" s="39">
        <v>6.75</v>
      </c>
      <c r="J245" s="41">
        <v>3500000000</v>
      </c>
      <c r="K245" s="41">
        <v>3500000000</v>
      </c>
      <c r="L245" s="41">
        <f>ROUND((K245/1000),0)</f>
        <v>3500000</v>
      </c>
      <c r="M245" s="41">
        <v>0</v>
      </c>
      <c r="N245" s="41">
        <v>3500000</v>
      </c>
      <c r="O245" s="134"/>
    </row>
    <row r="246" spans="1:15" x14ac:dyDescent="0.15">
      <c r="A246" s="35" t="s">
        <v>264</v>
      </c>
      <c r="B246" s="44">
        <v>571</v>
      </c>
      <c r="C246" s="44" t="s">
        <v>363</v>
      </c>
      <c r="D246" s="36" t="s">
        <v>232</v>
      </c>
      <c r="E246" s="37">
        <v>5000</v>
      </c>
      <c r="F246" s="36" t="s">
        <v>367</v>
      </c>
      <c r="G246" s="39">
        <v>0</v>
      </c>
      <c r="H246" s="36" t="s">
        <v>135</v>
      </c>
      <c r="I246" s="39">
        <v>6.75</v>
      </c>
      <c r="J246" s="41">
        <v>5000000</v>
      </c>
      <c r="K246" s="41">
        <v>5000000</v>
      </c>
      <c r="L246" s="41">
        <f>ROUND((K246/1000),0)</f>
        <v>5000</v>
      </c>
      <c r="M246" s="41">
        <v>0</v>
      </c>
      <c r="N246" s="41">
        <v>5000</v>
      </c>
      <c r="O246" s="134"/>
    </row>
    <row r="247" spans="1:15" x14ac:dyDescent="0.15">
      <c r="A247" s="35"/>
      <c r="B247" s="44"/>
      <c r="C247" s="44"/>
      <c r="D247" s="36"/>
      <c r="E247" s="37"/>
      <c r="F247" s="36"/>
      <c r="G247" s="39"/>
      <c r="H247" s="36"/>
      <c r="I247" s="39"/>
      <c r="J247" s="39"/>
      <c r="K247" s="41"/>
      <c r="L247" s="41"/>
      <c r="M247" s="41"/>
      <c r="N247" s="41"/>
      <c r="O247" s="134"/>
    </row>
    <row r="248" spans="1:15" x14ac:dyDescent="0.15">
      <c r="A248" s="35" t="s">
        <v>332</v>
      </c>
      <c r="B248" s="44">
        <v>582</v>
      </c>
      <c r="C248" s="44" t="s">
        <v>368</v>
      </c>
      <c r="D248" s="36" t="s">
        <v>38</v>
      </c>
      <c r="E248" s="37">
        <v>750</v>
      </c>
      <c r="F248" s="36" t="s">
        <v>353</v>
      </c>
      <c r="G248" s="39">
        <v>4.5</v>
      </c>
      <c r="H248" s="36" t="s">
        <v>65</v>
      </c>
      <c r="I248" s="39">
        <v>18.5</v>
      </c>
      <c r="J248" s="41">
        <v>750000</v>
      </c>
      <c r="K248" s="41">
        <v>662507</v>
      </c>
      <c r="L248" s="41">
        <f t="shared" ref="L248:L253" si="15">ROUND((K248*$C$8/1000),0)</f>
        <v>14558949</v>
      </c>
      <c r="M248" s="41">
        <v>107399</v>
      </c>
      <c r="N248" s="41">
        <v>14666348</v>
      </c>
      <c r="O248" s="134"/>
    </row>
    <row r="249" spans="1:15" x14ac:dyDescent="0.15">
      <c r="A249" s="35" t="s">
        <v>336</v>
      </c>
      <c r="B249" s="44">
        <v>582</v>
      </c>
      <c r="C249" s="44" t="s">
        <v>368</v>
      </c>
      <c r="D249" s="36" t="s">
        <v>38</v>
      </c>
      <c r="E249" s="37">
        <v>45</v>
      </c>
      <c r="F249" s="36" t="s">
        <v>354</v>
      </c>
      <c r="G249" s="39">
        <v>4.5</v>
      </c>
      <c r="H249" s="36" t="s">
        <v>65</v>
      </c>
      <c r="I249" s="39">
        <v>18.5</v>
      </c>
      <c r="J249" s="41">
        <v>45000</v>
      </c>
      <c r="K249" s="41">
        <v>39806</v>
      </c>
      <c r="L249" s="41">
        <f t="shared" si="15"/>
        <v>874758</v>
      </c>
      <c r="M249" s="41">
        <v>6453</v>
      </c>
      <c r="N249" s="41">
        <v>881211</v>
      </c>
      <c r="O249" s="134"/>
    </row>
    <row r="250" spans="1:15" x14ac:dyDescent="0.15">
      <c r="A250" s="35" t="s">
        <v>336</v>
      </c>
      <c r="B250" s="44">
        <v>582</v>
      </c>
      <c r="C250" s="44" t="s">
        <v>368</v>
      </c>
      <c r="D250" s="36" t="s">
        <v>38</v>
      </c>
      <c r="E250" s="37">
        <v>19</v>
      </c>
      <c r="F250" s="36" t="s">
        <v>355</v>
      </c>
      <c r="G250" s="39">
        <v>4.5</v>
      </c>
      <c r="H250" s="36" t="s">
        <v>65</v>
      </c>
      <c r="I250" s="39">
        <v>18.5</v>
      </c>
      <c r="J250" s="41">
        <v>19000</v>
      </c>
      <c r="K250" s="41">
        <v>20978</v>
      </c>
      <c r="L250" s="41">
        <f t="shared" si="15"/>
        <v>461003</v>
      </c>
      <c r="M250" s="41">
        <v>3401</v>
      </c>
      <c r="N250" s="41">
        <v>464404</v>
      </c>
      <c r="O250" s="134"/>
    </row>
    <row r="251" spans="1:15" x14ac:dyDescent="0.15">
      <c r="A251" s="35" t="s">
        <v>336</v>
      </c>
      <c r="B251" s="44">
        <v>582</v>
      </c>
      <c r="C251" s="44" t="s">
        <v>368</v>
      </c>
      <c r="D251" s="36" t="s">
        <v>38</v>
      </c>
      <c r="E251" s="37">
        <v>9</v>
      </c>
      <c r="F251" s="36" t="s">
        <v>356</v>
      </c>
      <c r="G251" s="39">
        <v>4.5</v>
      </c>
      <c r="H251" s="36" t="s">
        <v>65</v>
      </c>
      <c r="I251" s="39">
        <v>18.5</v>
      </c>
      <c r="J251" s="41">
        <v>9000</v>
      </c>
      <c r="K251" s="41">
        <v>9937</v>
      </c>
      <c r="L251" s="41">
        <f t="shared" si="15"/>
        <v>218371</v>
      </c>
      <c r="M251" s="41">
        <v>1611</v>
      </c>
      <c r="N251" s="41">
        <v>219982</v>
      </c>
      <c r="O251" s="134"/>
    </row>
    <row r="252" spans="1:15" x14ac:dyDescent="0.15">
      <c r="A252" s="35" t="s">
        <v>336</v>
      </c>
      <c r="B252" s="44">
        <v>582</v>
      </c>
      <c r="C252" s="44" t="s">
        <v>368</v>
      </c>
      <c r="D252" s="36" t="s">
        <v>38</v>
      </c>
      <c r="E252" s="37">
        <v>24.6</v>
      </c>
      <c r="F252" s="36" t="s">
        <v>358</v>
      </c>
      <c r="G252" s="39">
        <v>4.5</v>
      </c>
      <c r="H252" s="36" t="s">
        <v>65</v>
      </c>
      <c r="I252" s="39">
        <v>18.5</v>
      </c>
      <c r="J252" s="41">
        <v>24600</v>
      </c>
      <c r="K252" s="41">
        <v>27161</v>
      </c>
      <c r="L252" s="41">
        <f t="shared" si="15"/>
        <v>596878</v>
      </c>
      <c r="M252" s="41">
        <v>4403</v>
      </c>
      <c r="N252" s="41">
        <v>601281</v>
      </c>
      <c r="O252" s="134"/>
    </row>
    <row r="253" spans="1:15" x14ac:dyDescent="0.15">
      <c r="A253" s="35" t="s">
        <v>336</v>
      </c>
      <c r="B253" s="44">
        <v>582</v>
      </c>
      <c r="C253" s="44" t="s">
        <v>368</v>
      </c>
      <c r="D253" s="36" t="s">
        <v>38</v>
      </c>
      <c r="E253" s="37">
        <v>112.4</v>
      </c>
      <c r="F253" s="36" t="s">
        <v>369</v>
      </c>
      <c r="G253" s="39">
        <v>4.5</v>
      </c>
      <c r="H253" s="36" t="s">
        <v>65</v>
      </c>
      <c r="I253" s="39">
        <v>18.5</v>
      </c>
      <c r="J253" s="41">
        <v>112400</v>
      </c>
      <c r="K253" s="41">
        <v>124101</v>
      </c>
      <c r="L253" s="41">
        <f t="shared" si="15"/>
        <v>2727186</v>
      </c>
      <c r="M253" s="41">
        <v>20117</v>
      </c>
      <c r="N253" s="41">
        <v>2747303</v>
      </c>
      <c r="O253" s="134"/>
    </row>
    <row r="254" spans="1:15" x14ac:dyDescent="0.15">
      <c r="A254" s="35"/>
      <c r="B254" s="44"/>
      <c r="C254" s="44"/>
      <c r="D254" s="36"/>
      <c r="E254" s="37"/>
      <c r="F254" s="36"/>
      <c r="G254" s="39"/>
      <c r="H254" s="36"/>
      <c r="I254" s="39"/>
      <c r="J254" s="39"/>
      <c r="K254" s="41"/>
      <c r="L254" s="41"/>
      <c r="M254" s="41"/>
      <c r="N254" s="41"/>
      <c r="O254" s="134"/>
    </row>
    <row r="255" spans="1:15" x14ac:dyDescent="0.15">
      <c r="A255" s="35" t="s">
        <v>264</v>
      </c>
      <c r="B255" s="44">
        <v>602</v>
      </c>
      <c r="C255" s="44" t="s">
        <v>370</v>
      </c>
      <c r="D255" s="36" t="s">
        <v>232</v>
      </c>
      <c r="E255" s="37">
        <v>34500000</v>
      </c>
      <c r="F255" s="36" t="s">
        <v>371</v>
      </c>
      <c r="G255" s="39">
        <v>6</v>
      </c>
      <c r="H255" s="36" t="s">
        <v>135</v>
      </c>
      <c r="I255" s="39">
        <v>6.75</v>
      </c>
      <c r="J255" s="41">
        <v>34500000000</v>
      </c>
      <c r="K255" s="41">
        <v>34500000000</v>
      </c>
      <c r="L255" s="41">
        <f>ROUND((K255/1000),0)</f>
        <v>34500000</v>
      </c>
      <c r="M255" s="41">
        <v>335663</v>
      </c>
      <c r="N255" s="41">
        <v>34835663</v>
      </c>
      <c r="O255" s="134"/>
    </row>
    <row r="256" spans="1:15" x14ac:dyDescent="0.15">
      <c r="A256" s="35" t="s">
        <v>372</v>
      </c>
      <c r="B256" s="44">
        <v>602</v>
      </c>
      <c r="C256" s="44" t="s">
        <v>370</v>
      </c>
      <c r="D256" s="36" t="s">
        <v>232</v>
      </c>
      <c r="E256" s="37">
        <v>30500000</v>
      </c>
      <c r="F256" s="36" t="s">
        <v>373</v>
      </c>
      <c r="G256" s="39">
        <v>1</v>
      </c>
      <c r="H256" s="36" t="s">
        <v>135</v>
      </c>
      <c r="I256" s="39">
        <v>7</v>
      </c>
      <c r="J256" s="41">
        <v>30500000000</v>
      </c>
      <c r="K256" s="41">
        <v>31035750800</v>
      </c>
      <c r="L256" s="41">
        <f>ROUND((K256/1000),0)</f>
        <v>31035751</v>
      </c>
      <c r="M256" s="41">
        <v>51253</v>
      </c>
      <c r="N256" s="41">
        <v>31087004</v>
      </c>
      <c r="O256" s="134"/>
    </row>
    <row r="257" spans="1:15" x14ac:dyDescent="0.15">
      <c r="A257" s="35" t="s">
        <v>258</v>
      </c>
      <c r="B257" s="44">
        <v>607</v>
      </c>
      <c r="C257" s="44" t="s">
        <v>374</v>
      </c>
      <c r="D257" s="36" t="s">
        <v>232</v>
      </c>
      <c r="E257" s="37">
        <v>52800000</v>
      </c>
      <c r="F257" s="36" t="s">
        <v>290</v>
      </c>
      <c r="G257" s="39">
        <v>7.5</v>
      </c>
      <c r="H257" s="36" t="s">
        <v>135</v>
      </c>
      <c r="I257" s="39">
        <v>9.75</v>
      </c>
      <c r="J257" s="41">
        <v>52800000000</v>
      </c>
      <c r="K257" s="41">
        <v>52800000000</v>
      </c>
      <c r="L257" s="41">
        <f>ROUND((K257/1000),0)</f>
        <v>52800000</v>
      </c>
      <c r="M257" s="41">
        <v>314539</v>
      </c>
      <c r="N257" s="41">
        <v>53114539</v>
      </c>
      <c r="O257" s="134"/>
    </row>
    <row r="258" spans="1:15" x14ac:dyDescent="0.15">
      <c r="A258" s="35" t="s">
        <v>258</v>
      </c>
      <c r="B258" s="44">
        <v>607</v>
      </c>
      <c r="C258" s="44" t="s">
        <v>374</v>
      </c>
      <c r="D258" s="36" t="s">
        <v>232</v>
      </c>
      <c r="E258" s="37">
        <v>2700000</v>
      </c>
      <c r="F258" s="36" t="s">
        <v>375</v>
      </c>
      <c r="G258" s="39">
        <v>9</v>
      </c>
      <c r="H258" s="36" t="s">
        <v>135</v>
      </c>
      <c r="I258" s="39">
        <v>9.75</v>
      </c>
      <c r="J258" s="41">
        <v>2700000000</v>
      </c>
      <c r="K258" s="41">
        <v>2700000000</v>
      </c>
      <c r="L258" s="41">
        <f>ROUND((K258/1000),0)</f>
        <v>2700000</v>
      </c>
      <c r="M258" s="41">
        <v>19182</v>
      </c>
      <c r="N258" s="41">
        <v>2719182</v>
      </c>
      <c r="O258" s="134"/>
    </row>
    <row r="259" spans="1:15" x14ac:dyDescent="0.15">
      <c r="A259" s="35" t="s">
        <v>258</v>
      </c>
      <c r="B259" s="44">
        <v>607</v>
      </c>
      <c r="C259" s="44" t="s">
        <v>374</v>
      </c>
      <c r="D259" s="36" t="s">
        <v>232</v>
      </c>
      <c r="E259" s="37">
        <v>4500000</v>
      </c>
      <c r="F259" s="36" t="s">
        <v>291</v>
      </c>
      <c r="G259" s="39">
        <v>0</v>
      </c>
      <c r="H259" s="36" t="s">
        <v>135</v>
      </c>
      <c r="I259" s="39">
        <v>10</v>
      </c>
      <c r="J259" s="41">
        <v>4500000000</v>
      </c>
      <c r="K259" s="41">
        <v>4500000000</v>
      </c>
      <c r="L259" s="41">
        <f>ROUND((K259/1000),0)</f>
        <v>4500000</v>
      </c>
      <c r="M259" s="41">
        <v>0</v>
      </c>
      <c r="N259" s="41">
        <v>4500000</v>
      </c>
      <c r="O259" s="134"/>
    </row>
    <row r="260" spans="1:15" x14ac:dyDescent="0.15">
      <c r="A260" s="35"/>
      <c r="B260" s="44"/>
      <c r="C260" s="44"/>
      <c r="D260" s="36"/>
      <c r="E260" s="37"/>
      <c r="F260" s="36"/>
      <c r="G260" s="39"/>
      <c r="H260" s="36"/>
      <c r="I260" s="39"/>
      <c r="J260" s="39"/>
      <c r="K260" s="41"/>
      <c r="L260" s="41"/>
      <c r="M260" s="41"/>
      <c r="N260" s="41"/>
      <c r="O260" s="134"/>
    </row>
    <row r="261" spans="1:15" x14ac:dyDescent="0.15">
      <c r="A261" s="35" t="s">
        <v>264</v>
      </c>
      <c r="B261" s="44">
        <v>612</v>
      </c>
      <c r="C261" s="44" t="s">
        <v>376</v>
      </c>
      <c r="D261" s="36" t="s">
        <v>232</v>
      </c>
      <c r="E261" s="37">
        <v>34500000</v>
      </c>
      <c r="F261" s="36" t="s">
        <v>377</v>
      </c>
      <c r="G261" s="39">
        <v>6</v>
      </c>
      <c r="H261" s="36" t="s">
        <v>135</v>
      </c>
      <c r="I261" s="39">
        <v>7.25</v>
      </c>
      <c r="J261" s="41">
        <v>34500000000</v>
      </c>
      <c r="K261" s="41">
        <v>34500000000</v>
      </c>
      <c r="L261" s="41">
        <f>ROUND((K261/1000),0)</f>
        <v>34500000</v>
      </c>
      <c r="M261" s="41">
        <v>500743</v>
      </c>
      <c r="N261" s="41">
        <v>35000743</v>
      </c>
      <c r="O261" s="134"/>
    </row>
    <row r="262" spans="1:15" x14ac:dyDescent="0.15">
      <c r="A262" s="35" t="s">
        <v>264</v>
      </c>
      <c r="B262" s="44">
        <v>612</v>
      </c>
      <c r="C262" s="44" t="s">
        <v>376</v>
      </c>
      <c r="D262" s="36" t="s">
        <v>232</v>
      </c>
      <c r="E262" s="37">
        <v>10500000</v>
      </c>
      <c r="F262" s="36" t="s">
        <v>378</v>
      </c>
      <c r="G262" s="39">
        <v>0</v>
      </c>
      <c r="H262" s="36" t="s">
        <v>135</v>
      </c>
      <c r="I262" s="39">
        <v>7.5</v>
      </c>
      <c r="J262" s="41">
        <v>10500000000</v>
      </c>
      <c r="K262" s="41">
        <v>10500000000</v>
      </c>
      <c r="L262" s="41">
        <f>ROUND((K262/1000),0)</f>
        <v>10500000</v>
      </c>
      <c r="M262" s="41">
        <v>0</v>
      </c>
      <c r="N262" s="41">
        <v>10500000</v>
      </c>
      <c r="O262" s="134"/>
    </row>
    <row r="263" spans="1:15" x14ac:dyDescent="0.15">
      <c r="A263" s="35" t="s">
        <v>264</v>
      </c>
      <c r="B263" s="44">
        <v>614</v>
      </c>
      <c r="C263" s="44" t="s">
        <v>379</v>
      </c>
      <c r="D263" s="36" t="s">
        <v>232</v>
      </c>
      <c r="E263" s="37">
        <v>13500000</v>
      </c>
      <c r="F263" s="36" t="s">
        <v>380</v>
      </c>
      <c r="G263" s="39">
        <v>6.5</v>
      </c>
      <c r="H263" s="36" t="s">
        <v>135</v>
      </c>
      <c r="I263" s="39">
        <v>6.5</v>
      </c>
      <c r="J263" s="41">
        <v>13500000000</v>
      </c>
      <c r="K263" s="41">
        <v>13500000000</v>
      </c>
      <c r="L263" s="41">
        <f>ROUND((K263/1000),0)</f>
        <v>13500000</v>
      </c>
      <c r="M263" s="41">
        <v>142038</v>
      </c>
      <c r="N263" s="41">
        <v>13642038</v>
      </c>
      <c r="O263" s="134"/>
    </row>
    <row r="264" spans="1:15" x14ac:dyDescent="0.15">
      <c r="A264" s="35" t="s">
        <v>264</v>
      </c>
      <c r="B264" s="44">
        <v>614</v>
      </c>
      <c r="C264" s="44" t="s">
        <v>379</v>
      </c>
      <c r="D264" s="36" t="s">
        <v>232</v>
      </c>
      <c r="E264" s="37">
        <v>10500000</v>
      </c>
      <c r="F264" s="36" t="s">
        <v>381</v>
      </c>
      <c r="G264" s="39">
        <v>0</v>
      </c>
      <c r="H264" s="36" t="s">
        <v>135</v>
      </c>
      <c r="I264" s="39">
        <v>6.75</v>
      </c>
      <c r="J264" s="41">
        <v>10500000000</v>
      </c>
      <c r="K264" s="41">
        <v>10500000000</v>
      </c>
      <c r="L264" s="41">
        <f>ROUND((K264/1000),0)</f>
        <v>10500000</v>
      </c>
      <c r="M264" s="41">
        <v>0</v>
      </c>
      <c r="N264" s="41">
        <v>10500000</v>
      </c>
      <c r="O264" s="134"/>
    </row>
    <row r="265" spans="1:15" x14ac:dyDescent="0.15">
      <c r="A265" s="35"/>
      <c r="B265" s="44"/>
      <c r="C265" s="44"/>
      <c r="D265" s="36"/>
      <c r="E265" s="37"/>
      <c r="F265" s="36"/>
      <c r="G265" s="39"/>
      <c r="H265" s="36"/>
      <c r="I265" s="39"/>
      <c r="J265" s="41"/>
      <c r="K265" s="41"/>
      <c r="L265" s="41"/>
      <c r="M265" s="41"/>
      <c r="N265" s="41"/>
      <c r="O265" s="134"/>
    </row>
    <row r="266" spans="1:15" x14ac:dyDescent="0.15">
      <c r="A266" s="35" t="s">
        <v>382</v>
      </c>
      <c r="B266" s="44">
        <v>626</v>
      </c>
      <c r="C266" s="44" t="s">
        <v>383</v>
      </c>
      <c r="D266" s="36" t="s">
        <v>342</v>
      </c>
      <c r="E266" s="37">
        <v>100000</v>
      </c>
      <c r="F266" s="36" t="s">
        <v>384</v>
      </c>
      <c r="G266" s="39">
        <v>0</v>
      </c>
      <c r="H266" s="36" t="s">
        <v>261</v>
      </c>
      <c r="I266" s="39">
        <v>0.5</v>
      </c>
      <c r="J266" s="41"/>
      <c r="K266" s="41"/>
      <c r="L266" s="41"/>
      <c r="M266" s="41"/>
      <c r="N266" s="41"/>
      <c r="O266" s="134"/>
    </row>
    <row r="267" spans="1:15" x14ac:dyDescent="0.15">
      <c r="A267" s="35" t="s">
        <v>382</v>
      </c>
      <c r="B267" s="44">
        <v>626</v>
      </c>
      <c r="C267" s="44" t="s">
        <v>383</v>
      </c>
      <c r="D267" s="36" t="s">
        <v>342</v>
      </c>
      <c r="E267" s="37">
        <v>100000</v>
      </c>
      <c r="F267" s="36" t="s">
        <v>385</v>
      </c>
      <c r="G267" s="39">
        <v>0</v>
      </c>
      <c r="H267" s="36" t="s">
        <v>261</v>
      </c>
      <c r="I267" s="39">
        <v>0.25</v>
      </c>
      <c r="J267" s="41"/>
      <c r="K267" s="41"/>
      <c r="L267" s="41"/>
      <c r="M267" s="41"/>
      <c r="N267" s="41"/>
      <c r="O267" s="134"/>
    </row>
    <row r="268" spans="1:15" x14ac:dyDescent="0.15">
      <c r="A268" s="35" t="s">
        <v>264</v>
      </c>
      <c r="B268" s="44">
        <v>628</v>
      </c>
      <c r="C268" s="44" t="s">
        <v>386</v>
      </c>
      <c r="D268" s="36" t="s">
        <v>232</v>
      </c>
      <c r="E268" s="37">
        <v>33500000</v>
      </c>
      <c r="F268" s="36" t="s">
        <v>387</v>
      </c>
      <c r="G268" s="39">
        <v>6.5</v>
      </c>
      <c r="H268" s="36" t="s">
        <v>135</v>
      </c>
      <c r="I268" s="39">
        <v>7.25</v>
      </c>
      <c r="J268" s="41">
        <v>33500000000</v>
      </c>
      <c r="K268" s="41">
        <v>33500000000</v>
      </c>
      <c r="L268" s="41">
        <f>ROUND((K268/1000),0)</f>
        <v>33500000</v>
      </c>
      <c r="M268" s="41">
        <v>525807</v>
      </c>
      <c r="N268" s="41">
        <v>34025807</v>
      </c>
      <c r="O268" s="134"/>
    </row>
    <row r="269" spans="1:15" x14ac:dyDescent="0.15">
      <c r="A269" s="35" t="s">
        <v>264</v>
      </c>
      <c r="B269" s="44">
        <v>628</v>
      </c>
      <c r="C269" s="44" t="s">
        <v>386</v>
      </c>
      <c r="D269" s="36" t="s">
        <v>232</v>
      </c>
      <c r="E269" s="37">
        <v>6500000</v>
      </c>
      <c r="F269" s="36" t="s">
        <v>388</v>
      </c>
      <c r="G269" s="39">
        <v>0</v>
      </c>
      <c r="H269" s="36" t="s">
        <v>135</v>
      </c>
      <c r="I269" s="39">
        <v>7.5</v>
      </c>
      <c r="J269" s="41">
        <v>6500000000</v>
      </c>
      <c r="K269" s="41">
        <v>6500000000</v>
      </c>
      <c r="L269" s="41">
        <f>ROUND((K269/1000),0)</f>
        <v>6500000</v>
      </c>
      <c r="M269" s="41">
        <v>0</v>
      </c>
      <c r="N269" s="41">
        <v>6500000</v>
      </c>
      <c r="O269" s="134"/>
    </row>
    <row r="270" spans="1:15" x14ac:dyDescent="0.15">
      <c r="A270" s="35" t="s">
        <v>264</v>
      </c>
      <c r="B270" s="44">
        <v>631</v>
      </c>
      <c r="C270" s="44" t="s">
        <v>389</v>
      </c>
      <c r="D270" s="36" t="s">
        <v>232</v>
      </c>
      <c r="E270" s="37">
        <v>25000000</v>
      </c>
      <c r="F270" s="36" t="s">
        <v>390</v>
      </c>
      <c r="G270" s="39">
        <v>6.5</v>
      </c>
      <c r="H270" s="36" t="s">
        <v>135</v>
      </c>
      <c r="I270" s="39">
        <v>6</v>
      </c>
      <c r="J270" s="41">
        <v>25000000000</v>
      </c>
      <c r="K270" s="41">
        <v>25000000000</v>
      </c>
      <c r="L270" s="41">
        <f>ROUND((K270/1000),0)</f>
        <v>25000000</v>
      </c>
      <c r="M270" s="41">
        <v>392393</v>
      </c>
      <c r="N270" s="41">
        <v>25392393</v>
      </c>
      <c r="O270" s="134"/>
    </row>
    <row r="271" spans="1:15" x14ac:dyDescent="0.15">
      <c r="A271" s="35" t="s">
        <v>324</v>
      </c>
      <c r="B271" s="44">
        <v>631</v>
      </c>
      <c r="C271" s="44" t="s">
        <v>389</v>
      </c>
      <c r="D271" s="36" t="s">
        <v>232</v>
      </c>
      <c r="E271" s="37">
        <v>3500000</v>
      </c>
      <c r="F271" s="36" t="s">
        <v>391</v>
      </c>
      <c r="G271" s="39">
        <v>7</v>
      </c>
      <c r="H271" s="36" t="s">
        <v>135</v>
      </c>
      <c r="I271" s="39">
        <v>6</v>
      </c>
      <c r="J271" s="41"/>
      <c r="K271" s="41"/>
      <c r="L271" s="41"/>
      <c r="M271" s="41"/>
      <c r="N271" s="41"/>
      <c r="O271" s="134"/>
    </row>
    <row r="272" spans="1:15" x14ac:dyDescent="0.15">
      <c r="A272" s="35" t="s">
        <v>264</v>
      </c>
      <c r="B272" s="44">
        <v>631</v>
      </c>
      <c r="C272" s="44" t="s">
        <v>389</v>
      </c>
      <c r="D272" s="36" t="s">
        <v>232</v>
      </c>
      <c r="E272" s="37">
        <v>10000</v>
      </c>
      <c r="F272" s="36" t="s">
        <v>392</v>
      </c>
      <c r="G272" s="39">
        <v>0</v>
      </c>
      <c r="H272" s="36" t="s">
        <v>135</v>
      </c>
      <c r="I272" s="39">
        <v>6.25</v>
      </c>
      <c r="J272" s="41">
        <v>10000000</v>
      </c>
      <c r="K272" s="41">
        <v>10000000</v>
      </c>
      <c r="L272" s="41">
        <f>ROUND((K272/1000),0)</f>
        <v>10000</v>
      </c>
      <c r="M272" s="41">
        <v>0</v>
      </c>
      <c r="N272" s="41">
        <v>10000</v>
      </c>
      <c r="O272" s="134"/>
    </row>
    <row r="273" spans="1:15" x14ac:dyDescent="0.15">
      <c r="A273" s="35"/>
      <c r="B273" s="44"/>
      <c r="C273" s="44"/>
      <c r="D273" s="36"/>
      <c r="E273" s="37"/>
      <c r="F273" s="36"/>
      <c r="G273" s="39"/>
      <c r="H273" s="36"/>
      <c r="I273" s="39"/>
      <c r="J273" s="41"/>
      <c r="K273" s="41"/>
      <c r="L273" s="41"/>
      <c r="M273" s="41"/>
      <c r="N273" s="41"/>
      <c r="O273" s="134"/>
    </row>
    <row r="274" spans="1:15" x14ac:dyDescent="0.15">
      <c r="A274" s="35" t="s">
        <v>393</v>
      </c>
      <c r="B274" s="44">
        <v>634</v>
      </c>
      <c r="C274" s="44" t="s">
        <v>394</v>
      </c>
      <c r="D274" s="36" t="s">
        <v>342</v>
      </c>
      <c r="E274" s="37">
        <v>50000</v>
      </c>
      <c r="F274" s="36" t="s">
        <v>395</v>
      </c>
      <c r="G274" s="39">
        <v>0</v>
      </c>
      <c r="H274" s="36" t="s">
        <v>261</v>
      </c>
      <c r="I274" s="39">
        <v>8.4931506849315067E-2</v>
      </c>
      <c r="J274" s="41"/>
      <c r="K274" s="41"/>
      <c r="L274" s="41"/>
      <c r="M274" s="41"/>
      <c r="N274" s="41"/>
      <c r="O274" s="134"/>
    </row>
    <row r="275" spans="1:15" x14ac:dyDescent="0.15">
      <c r="A275" s="35" t="s">
        <v>393</v>
      </c>
      <c r="B275" s="44">
        <v>634</v>
      </c>
      <c r="C275" s="44" t="s">
        <v>394</v>
      </c>
      <c r="D275" s="36" t="s">
        <v>342</v>
      </c>
      <c r="E275" s="37">
        <v>50000</v>
      </c>
      <c r="F275" s="36" t="s">
        <v>396</v>
      </c>
      <c r="G275" s="39">
        <v>0</v>
      </c>
      <c r="H275" s="36" t="s">
        <v>261</v>
      </c>
      <c r="I275" s="39">
        <v>0.24931506849315069</v>
      </c>
      <c r="J275" s="41"/>
      <c r="K275" s="41"/>
      <c r="L275" s="41"/>
      <c r="M275" s="41"/>
      <c r="N275" s="41"/>
      <c r="O275" s="134"/>
    </row>
    <row r="276" spans="1:15" x14ac:dyDescent="0.15">
      <c r="A276" s="35" t="s">
        <v>393</v>
      </c>
      <c r="B276" s="44">
        <v>634</v>
      </c>
      <c r="C276" s="44" t="s">
        <v>394</v>
      </c>
      <c r="D276" s="36" t="s">
        <v>342</v>
      </c>
      <c r="E276" s="37">
        <v>50000</v>
      </c>
      <c r="F276" s="36" t="s">
        <v>397</v>
      </c>
      <c r="G276" s="39">
        <v>0</v>
      </c>
      <c r="H276" s="36" t="s">
        <v>261</v>
      </c>
      <c r="I276" s="39">
        <v>0.49589041095890413</v>
      </c>
      <c r="J276" s="7"/>
      <c r="K276" s="7"/>
      <c r="L276" s="7"/>
      <c r="M276" s="7"/>
      <c r="N276" s="7"/>
      <c r="O276" s="134"/>
    </row>
    <row r="277" spans="1:15" x14ac:dyDescent="0.15">
      <c r="A277" s="35" t="s">
        <v>393</v>
      </c>
      <c r="B277" s="44">
        <v>634</v>
      </c>
      <c r="C277" s="44" t="s">
        <v>394</v>
      </c>
      <c r="D277" s="36" t="s">
        <v>342</v>
      </c>
      <c r="E277" s="37">
        <v>50000</v>
      </c>
      <c r="F277" s="36" t="s">
        <v>398</v>
      </c>
      <c r="G277" s="39">
        <v>0</v>
      </c>
      <c r="H277" s="36" t="s">
        <v>261</v>
      </c>
      <c r="I277" s="39">
        <v>0.989041095890411</v>
      </c>
      <c r="J277" s="7"/>
      <c r="K277" s="7"/>
      <c r="L277" s="7"/>
      <c r="M277" s="7"/>
      <c r="N277" s="7"/>
      <c r="O277" s="134"/>
    </row>
    <row r="278" spans="1:15" x14ac:dyDescent="0.15">
      <c r="A278" s="35" t="s">
        <v>393</v>
      </c>
      <c r="B278" s="44">
        <v>634</v>
      </c>
      <c r="C278" s="44" t="s">
        <v>394</v>
      </c>
      <c r="D278" s="36" t="s">
        <v>232</v>
      </c>
      <c r="E278" s="37">
        <v>25000000</v>
      </c>
      <c r="F278" s="36" t="s">
        <v>399</v>
      </c>
      <c r="G278" s="39">
        <v>0</v>
      </c>
      <c r="H278" s="36" t="s">
        <v>261</v>
      </c>
      <c r="I278" s="39">
        <v>8.4931506849315067E-2</v>
      </c>
      <c r="J278" s="7"/>
      <c r="K278" s="7"/>
      <c r="L278" s="7"/>
      <c r="M278" s="7"/>
      <c r="N278" s="7"/>
      <c r="O278" s="134"/>
    </row>
    <row r="279" spans="1:15" x14ac:dyDescent="0.15">
      <c r="A279" s="35" t="s">
        <v>393</v>
      </c>
      <c r="B279" s="44">
        <v>634</v>
      </c>
      <c r="C279" s="44" t="s">
        <v>394</v>
      </c>
      <c r="D279" s="36" t="s">
        <v>232</v>
      </c>
      <c r="E279" s="37">
        <v>25000000</v>
      </c>
      <c r="F279" s="36" t="s">
        <v>400</v>
      </c>
      <c r="G279" s="39">
        <v>0</v>
      </c>
      <c r="H279" s="36" t="s">
        <v>261</v>
      </c>
      <c r="I279" s="39">
        <v>0.24931506849315069</v>
      </c>
      <c r="J279" s="41"/>
      <c r="K279" s="41"/>
      <c r="L279" s="41"/>
      <c r="M279" s="41"/>
      <c r="N279" s="41"/>
      <c r="O279" s="134"/>
    </row>
    <row r="280" spans="1:15" x14ac:dyDescent="0.15">
      <c r="A280" s="35" t="s">
        <v>393</v>
      </c>
      <c r="B280" s="44">
        <v>634</v>
      </c>
      <c r="C280" s="44" t="s">
        <v>394</v>
      </c>
      <c r="D280" s="36" t="s">
        <v>232</v>
      </c>
      <c r="E280" s="37">
        <v>25000000</v>
      </c>
      <c r="F280" s="36" t="s">
        <v>401</v>
      </c>
      <c r="G280" s="39">
        <v>0</v>
      </c>
      <c r="H280" s="36" t="s">
        <v>261</v>
      </c>
      <c r="I280" s="39">
        <v>0.49589041095890413</v>
      </c>
      <c r="J280" s="41"/>
      <c r="K280" s="41"/>
      <c r="L280" s="41"/>
      <c r="M280" s="41"/>
      <c r="N280" s="41"/>
      <c r="O280" s="134"/>
    </row>
    <row r="281" spans="1:15" x14ac:dyDescent="0.15">
      <c r="A281" s="35" t="s">
        <v>393</v>
      </c>
      <c r="B281" s="44">
        <v>634</v>
      </c>
      <c r="C281" s="44" t="s">
        <v>394</v>
      </c>
      <c r="D281" s="36" t="s">
        <v>232</v>
      </c>
      <c r="E281" s="37">
        <v>25000000</v>
      </c>
      <c r="F281" s="36" t="s">
        <v>402</v>
      </c>
      <c r="G281" s="39">
        <v>0</v>
      </c>
      <c r="H281" s="36" t="s">
        <v>261</v>
      </c>
      <c r="I281" s="39">
        <v>0.989041095890411</v>
      </c>
      <c r="J281" s="7"/>
      <c r="K281" s="7"/>
      <c r="L281" s="7"/>
      <c r="M281" s="7"/>
      <c r="N281" s="7"/>
      <c r="O281" s="134"/>
    </row>
    <row r="282" spans="1:15" x14ac:dyDescent="0.15">
      <c r="A282" s="35" t="s">
        <v>393</v>
      </c>
      <c r="B282" s="44">
        <v>634</v>
      </c>
      <c r="C282" s="44" t="s">
        <v>394</v>
      </c>
      <c r="D282" s="36" t="s">
        <v>232</v>
      </c>
      <c r="E282" s="37">
        <v>25000000</v>
      </c>
      <c r="F282" s="36" t="s">
        <v>403</v>
      </c>
      <c r="G282" s="39">
        <v>0</v>
      </c>
      <c r="H282" s="36" t="s">
        <v>261</v>
      </c>
      <c r="I282" s="39">
        <v>0.24931506849315069</v>
      </c>
      <c r="J282" s="7"/>
      <c r="K282" s="7"/>
      <c r="L282" s="7"/>
      <c r="M282" s="7"/>
      <c r="N282" s="7"/>
      <c r="O282" s="134"/>
    </row>
    <row r="283" spans="1:15" x14ac:dyDescent="0.15">
      <c r="A283" s="35" t="s">
        <v>393</v>
      </c>
      <c r="B283" s="44">
        <v>634</v>
      </c>
      <c r="C283" s="44" t="s">
        <v>394</v>
      </c>
      <c r="D283" s="36" t="s">
        <v>232</v>
      </c>
      <c r="E283" s="37">
        <v>25000000</v>
      </c>
      <c r="F283" s="36" t="s">
        <v>404</v>
      </c>
      <c r="G283" s="39">
        <v>0</v>
      </c>
      <c r="H283" s="36" t="s">
        <v>261</v>
      </c>
      <c r="I283" s="39">
        <v>0.49589041095890413</v>
      </c>
      <c r="J283" s="7"/>
      <c r="K283" s="7"/>
      <c r="L283" s="7"/>
      <c r="M283" s="7"/>
      <c r="N283" s="7"/>
      <c r="O283" s="134"/>
    </row>
    <row r="284" spans="1:15" x14ac:dyDescent="0.15">
      <c r="A284" s="35" t="s">
        <v>393</v>
      </c>
      <c r="B284" s="44">
        <v>634</v>
      </c>
      <c r="C284" s="44" t="s">
        <v>394</v>
      </c>
      <c r="D284" s="36" t="s">
        <v>232</v>
      </c>
      <c r="E284" s="37">
        <v>25000000</v>
      </c>
      <c r="F284" s="36" t="s">
        <v>405</v>
      </c>
      <c r="G284" s="39">
        <v>0</v>
      </c>
      <c r="H284" s="36" t="s">
        <v>261</v>
      </c>
      <c r="I284" s="39">
        <v>0.989041095890411</v>
      </c>
      <c r="J284" s="7"/>
      <c r="K284" s="7"/>
      <c r="L284" s="7"/>
      <c r="M284" s="7"/>
      <c r="N284" s="7"/>
      <c r="O284" s="134"/>
    </row>
    <row r="285" spans="1:15" x14ac:dyDescent="0.15">
      <c r="A285" s="35" t="s">
        <v>393</v>
      </c>
      <c r="B285" s="44">
        <v>634</v>
      </c>
      <c r="C285" s="44" t="s">
        <v>394</v>
      </c>
      <c r="D285" s="36" t="s">
        <v>342</v>
      </c>
      <c r="E285" s="37">
        <v>50000</v>
      </c>
      <c r="F285" s="36" t="s">
        <v>406</v>
      </c>
      <c r="G285" s="39">
        <v>0</v>
      </c>
      <c r="H285" s="36" t="s">
        <v>261</v>
      </c>
      <c r="I285" s="39">
        <v>0.24931506849315069</v>
      </c>
      <c r="J285" s="41"/>
      <c r="K285" s="41"/>
      <c r="L285" s="41"/>
      <c r="M285" s="41"/>
      <c r="N285" s="41"/>
      <c r="O285" s="134"/>
    </row>
    <row r="286" spans="1:15" x14ac:dyDescent="0.15">
      <c r="A286" s="35" t="s">
        <v>393</v>
      </c>
      <c r="B286" s="44">
        <v>634</v>
      </c>
      <c r="C286" s="44" t="s">
        <v>394</v>
      </c>
      <c r="D286" s="36" t="s">
        <v>342</v>
      </c>
      <c r="E286" s="37">
        <v>50000</v>
      </c>
      <c r="F286" s="36" t="s">
        <v>407</v>
      </c>
      <c r="G286" s="39">
        <v>0</v>
      </c>
      <c r="H286" s="36" t="s">
        <v>261</v>
      </c>
      <c r="I286" s="39">
        <v>0.49589041095890413</v>
      </c>
      <c r="J286" s="41"/>
      <c r="K286" s="41"/>
      <c r="L286" s="41"/>
      <c r="M286" s="41"/>
      <c r="N286" s="41"/>
      <c r="O286" s="134"/>
    </row>
    <row r="287" spans="1:15" x14ac:dyDescent="0.15">
      <c r="A287" s="35" t="s">
        <v>258</v>
      </c>
      <c r="B287" s="44">
        <v>634</v>
      </c>
      <c r="C287" s="44" t="s">
        <v>394</v>
      </c>
      <c r="D287" s="36" t="s">
        <v>342</v>
      </c>
      <c r="E287" s="37">
        <v>50000</v>
      </c>
      <c r="F287" s="36" t="s">
        <v>408</v>
      </c>
      <c r="G287" s="39">
        <v>0</v>
      </c>
      <c r="H287" s="36" t="s">
        <v>261</v>
      </c>
      <c r="I287" s="39">
        <v>0.989041095890411</v>
      </c>
      <c r="J287" s="41">
        <v>25440000</v>
      </c>
      <c r="K287" s="41">
        <v>25440000</v>
      </c>
      <c r="L287" s="41">
        <f>ROUND((K287*$G$8/1000),0)</f>
        <v>11783554</v>
      </c>
      <c r="M287" s="41">
        <v>0</v>
      </c>
      <c r="N287" s="41">
        <v>11783554</v>
      </c>
      <c r="O287" s="134"/>
    </row>
    <row r="288" spans="1:15" x14ac:dyDescent="0.15">
      <c r="A288" s="35"/>
      <c r="B288" s="44"/>
      <c r="C288" s="44"/>
      <c r="D288" s="36"/>
      <c r="E288" s="37"/>
      <c r="F288" s="36"/>
      <c r="G288" s="39"/>
      <c r="H288" s="36"/>
      <c r="I288" s="39"/>
      <c r="J288" s="41"/>
      <c r="K288" s="41"/>
      <c r="L288" s="41"/>
      <c r="M288" s="41"/>
      <c r="N288" s="41"/>
      <c r="O288" s="134"/>
    </row>
    <row r="289" spans="1:15" x14ac:dyDescent="0.15">
      <c r="A289" s="35" t="s">
        <v>324</v>
      </c>
      <c r="B289" s="44">
        <v>657</v>
      </c>
      <c r="C289" s="44" t="s">
        <v>738</v>
      </c>
      <c r="D289" s="36" t="s">
        <v>232</v>
      </c>
      <c r="E289" s="37">
        <v>26100000</v>
      </c>
      <c r="F289" s="36" t="s">
        <v>739</v>
      </c>
      <c r="G289" s="39">
        <v>7.5</v>
      </c>
      <c r="H289" s="36" t="s">
        <v>135</v>
      </c>
      <c r="I289" s="39">
        <v>6.5</v>
      </c>
      <c r="J289" s="41"/>
      <c r="K289" s="41"/>
      <c r="L289" s="41"/>
      <c r="M289" s="41"/>
      <c r="N289" s="41"/>
      <c r="O289" s="134"/>
    </row>
    <row r="290" spans="1:15" x14ac:dyDescent="0.15">
      <c r="A290" s="35" t="s">
        <v>324</v>
      </c>
      <c r="B290" s="44">
        <v>657</v>
      </c>
      <c r="C290" s="44" t="s">
        <v>738</v>
      </c>
      <c r="D290" s="36" t="s">
        <v>232</v>
      </c>
      <c r="E290" s="37">
        <v>18900000</v>
      </c>
      <c r="F290" s="36" t="s">
        <v>740</v>
      </c>
      <c r="G290" s="39">
        <v>0</v>
      </c>
      <c r="H290" s="36" t="s">
        <v>135</v>
      </c>
      <c r="I290" s="39">
        <v>6.75</v>
      </c>
      <c r="J290" s="41"/>
      <c r="K290" s="41"/>
      <c r="L290" s="41"/>
      <c r="M290" s="41"/>
      <c r="N290" s="41"/>
      <c r="O290" s="134"/>
    </row>
    <row r="291" spans="1:15" x14ac:dyDescent="0.15">
      <c r="A291" s="35" t="s">
        <v>258</v>
      </c>
      <c r="B291" s="44">
        <v>658</v>
      </c>
      <c r="C291" s="137" t="s">
        <v>750</v>
      </c>
      <c r="D291" s="36" t="s">
        <v>232</v>
      </c>
      <c r="E291" s="37">
        <v>10000000</v>
      </c>
      <c r="F291" s="36" t="s">
        <v>751</v>
      </c>
      <c r="G291" s="39">
        <v>7</v>
      </c>
      <c r="H291" s="36" t="s">
        <v>135</v>
      </c>
      <c r="I291" s="39">
        <v>5</v>
      </c>
      <c r="J291" s="41">
        <v>10000000000</v>
      </c>
      <c r="K291" s="41">
        <v>10000000000</v>
      </c>
      <c r="L291" s="41">
        <f>ROUND((K291/1000),0)</f>
        <v>10000000</v>
      </c>
      <c r="M291" s="41">
        <v>113598</v>
      </c>
      <c r="N291" s="41">
        <v>10113598</v>
      </c>
      <c r="O291" s="134"/>
    </row>
    <row r="292" spans="1:15" x14ac:dyDescent="0.15">
      <c r="A292" s="35" t="s">
        <v>258</v>
      </c>
      <c r="B292" s="44">
        <v>658</v>
      </c>
      <c r="C292" s="137" t="s">
        <v>750</v>
      </c>
      <c r="D292" s="36" t="s">
        <v>232</v>
      </c>
      <c r="E292" s="37">
        <v>50</v>
      </c>
      <c r="F292" s="36" t="s">
        <v>752</v>
      </c>
      <c r="G292" s="39">
        <v>8.5</v>
      </c>
      <c r="H292" s="36" t="s">
        <v>135</v>
      </c>
      <c r="I292" s="39">
        <v>5.25</v>
      </c>
      <c r="J292" s="41">
        <v>50000</v>
      </c>
      <c r="K292" s="41">
        <v>51030</v>
      </c>
      <c r="L292" s="41">
        <f>ROUND((K292/1000),0)</f>
        <v>51</v>
      </c>
      <c r="M292" s="41">
        <v>1</v>
      </c>
      <c r="N292" s="41">
        <v>52</v>
      </c>
      <c r="O292" s="134"/>
    </row>
    <row r="293" spans="1:15" x14ac:dyDescent="0.15">
      <c r="A293" s="35"/>
      <c r="B293" s="44"/>
      <c r="C293" s="44"/>
      <c r="D293" s="36"/>
      <c r="E293" s="37"/>
      <c r="F293" s="36"/>
      <c r="G293" s="39"/>
      <c r="H293" s="36"/>
      <c r="I293" s="39"/>
      <c r="J293" s="41"/>
      <c r="K293" s="41"/>
      <c r="L293" s="41"/>
      <c r="M293" s="41"/>
      <c r="N293" s="41"/>
      <c r="O293" s="134"/>
    </row>
    <row r="294" spans="1:15" x14ac:dyDescent="0.15">
      <c r="A294" s="35"/>
      <c r="B294" s="44"/>
      <c r="C294" s="44"/>
      <c r="D294" s="36"/>
      <c r="E294" s="37"/>
      <c r="F294" s="36"/>
      <c r="G294" s="39"/>
      <c r="H294" s="36"/>
      <c r="I294" s="39"/>
      <c r="J294" s="39"/>
      <c r="K294" s="41"/>
      <c r="L294" s="41"/>
      <c r="M294" s="41"/>
      <c r="N294" s="41"/>
      <c r="O294" s="134"/>
    </row>
    <row r="295" spans="1:15" ht="18.75" customHeight="1" x14ac:dyDescent="0.15">
      <c r="A295" s="59" t="s">
        <v>409</v>
      </c>
      <c r="B295" s="60"/>
      <c r="C295" s="60"/>
      <c r="D295" s="61"/>
      <c r="E295" s="62"/>
      <c r="F295" s="61"/>
      <c r="G295" s="61"/>
      <c r="H295" s="61" t="s">
        <v>3</v>
      </c>
      <c r="I295" s="63"/>
      <c r="J295" s="63"/>
      <c r="K295" s="64"/>
      <c r="L295" s="65">
        <f>SUM(L10:L294)</f>
        <v>991713275</v>
      </c>
      <c r="M295" s="65">
        <f>SUM(M10:M294)</f>
        <v>25714074</v>
      </c>
      <c r="N295" s="65">
        <f>SUM(N10:N294)</f>
        <v>1017427349</v>
      </c>
      <c r="O295" s="136"/>
    </row>
    <row r="296" spans="1:15" ht="10.5" customHeight="1" x14ac:dyDescent="0.15">
      <c r="A296" s="66"/>
      <c r="G296" s="67"/>
      <c r="H296" s="68"/>
      <c r="I296" s="69"/>
      <c r="J296" s="69"/>
      <c r="K296" s="70"/>
      <c r="L296" s="70"/>
      <c r="M296" s="70"/>
      <c r="N296" s="70"/>
      <c r="O296" s="81"/>
    </row>
    <row r="297" spans="1:15" x14ac:dyDescent="0.15">
      <c r="A297" s="71" t="s">
        <v>794</v>
      </c>
      <c r="B297" s="71"/>
      <c r="C297" s="71" t="s">
        <v>795</v>
      </c>
      <c r="G297" s="67"/>
      <c r="H297" s="68"/>
      <c r="I297" s="69"/>
      <c r="J297" s="69"/>
    </row>
    <row r="298" spans="1:15" x14ac:dyDescent="0.15">
      <c r="A298" s="72" t="s">
        <v>796</v>
      </c>
      <c r="B298" s="44"/>
      <c r="C298" s="44"/>
      <c r="H298" s="73"/>
      <c r="K298" s="74"/>
      <c r="L298" s="75"/>
    </row>
    <row r="299" spans="1:15" x14ac:dyDescent="0.15">
      <c r="A299" s="72" t="s">
        <v>797</v>
      </c>
    </row>
    <row r="300" spans="1:15" x14ac:dyDescent="0.15">
      <c r="A300" s="72" t="s">
        <v>798</v>
      </c>
    </row>
    <row r="301" spans="1:15" x14ac:dyDescent="0.15">
      <c r="A301" s="72" t="s">
        <v>799</v>
      </c>
    </row>
    <row r="302" spans="1:15" x14ac:dyDescent="0.15">
      <c r="A302" s="76" t="s">
        <v>800</v>
      </c>
      <c r="B302" s="76" t="s">
        <v>417</v>
      </c>
    </row>
    <row r="303" spans="1:15" x14ac:dyDescent="0.15">
      <c r="A303" s="76" t="s">
        <v>801</v>
      </c>
    </row>
    <row r="304" spans="1:15" x14ac:dyDescent="0.15">
      <c r="A304" s="76" t="s">
        <v>778</v>
      </c>
    </row>
    <row r="305" spans="1:7" x14ac:dyDescent="0.15">
      <c r="A305" s="76" t="s">
        <v>779</v>
      </c>
      <c r="E305" s="77"/>
    </row>
    <row r="306" spans="1:7" x14ac:dyDescent="0.15">
      <c r="A306" s="78" t="s">
        <v>780</v>
      </c>
      <c r="B306" s="78" t="s">
        <v>422</v>
      </c>
      <c r="G306" s="78" t="s">
        <v>423</v>
      </c>
    </row>
    <row r="307" spans="1:7" x14ac:dyDescent="0.15">
      <c r="A307" s="78" t="s">
        <v>781</v>
      </c>
      <c r="B307" s="78" t="s">
        <v>425</v>
      </c>
      <c r="G307" s="78" t="s">
        <v>426</v>
      </c>
    </row>
    <row r="310" spans="1:7" ht="12.75" x14ac:dyDescent="0.2">
      <c r="A310" s="83" t="s">
        <v>427</v>
      </c>
      <c r="C310" s="6"/>
      <c r="E310" s="6"/>
    </row>
    <row r="311" spans="1:7" ht="12.75" x14ac:dyDescent="0.2">
      <c r="A311" s="1" t="s">
        <v>428</v>
      </c>
      <c r="C311" s="6"/>
      <c r="E311" s="6"/>
    </row>
    <row r="312" spans="1:7" ht="12.75" x14ac:dyDescent="0.2">
      <c r="A312" s="83" t="s">
        <v>802</v>
      </c>
      <c r="C312" s="6"/>
      <c r="E312" s="6"/>
    </row>
    <row r="313" spans="1:7" x14ac:dyDescent="0.15">
      <c r="A313" s="11"/>
      <c r="B313" s="2"/>
      <c r="C313" s="11"/>
      <c r="D313" s="11"/>
      <c r="E313" s="11"/>
      <c r="F313" s="11"/>
    </row>
    <row r="314" spans="1:7" ht="12.75" x14ac:dyDescent="0.2">
      <c r="A314" s="84"/>
      <c r="B314" s="85"/>
      <c r="C314" s="86"/>
      <c r="D314" s="86" t="s">
        <v>430</v>
      </c>
      <c r="E314" s="85"/>
      <c r="F314" s="87" t="s">
        <v>431</v>
      </c>
    </row>
    <row r="315" spans="1:7" ht="12.75" x14ac:dyDescent="0.2">
      <c r="A315" s="88" t="s">
        <v>4</v>
      </c>
      <c r="B315" s="89" t="s">
        <v>5</v>
      </c>
      <c r="C315" s="21"/>
      <c r="D315" s="89" t="s">
        <v>432</v>
      </c>
      <c r="E315" s="89" t="s">
        <v>433</v>
      </c>
      <c r="F315" s="90" t="s">
        <v>434</v>
      </c>
    </row>
    <row r="316" spans="1:7" ht="12.75" x14ac:dyDescent="0.2">
      <c r="A316" s="88" t="s">
        <v>435</v>
      </c>
      <c r="B316" s="89" t="s">
        <v>436</v>
      </c>
      <c r="C316" s="89" t="s">
        <v>7</v>
      </c>
      <c r="D316" s="89" t="s">
        <v>437</v>
      </c>
      <c r="E316" s="89" t="s">
        <v>438</v>
      </c>
      <c r="F316" s="90" t="s">
        <v>439</v>
      </c>
    </row>
    <row r="317" spans="1:7" ht="12.75" x14ac:dyDescent="0.2">
      <c r="A317" s="91"/>
      <c r="B317" s="92"/>
      <c r="C317" s="31"/>
      <c r="D317" s="92" t="s">
        <v>35</v>
      </c>
      <c r="E317" s="92" t="s">
        <v>35</v>
      </c>
      <c r="F317" s="93" t="s">
        <v>35</v>
      </c>
    </row>
    <row r="318" spans="1:7" x14ac:dyDescent="0.15">
      <c r="A318" s="11"/>
      <c r="B318" s="2"/>
      <c r="C318" s="11"/>
      <c r="D318" s="11"/>
      <c r="E318" s="11"/>
      <c r="F318" s="11"/>
    </row>
    <row r="319" spans="1:7" x14ac:dyDescent="0.15">
      <c r="A319" s="78" t="s">
        <v>732</v>
      </c>
      <c r="B319" s="2">
        <v>271</v>
      </c>
      <c r="C319" s="2" t="s">
        <v>99</v>
      </c>
      <c r="D319" s="94">
        <v>248005</v>
      </c>
      <c r="E319" s="94">
        <v>109124</v>
      </c>
      <c r="F319" s="95"/>
    </row>
    <row r="320" spans="1:7" x14ac:dyDescent="0.15">
      <c r="A320" s="78" t="s">
        <v>732</v>
      </c>
      <c r="B320" s="2">
        <v>271</v>
      </c>
      <c r="C320" s="2" t="s">
        <v>100</v>
      </c>
      <c r="D320" s="94">
        <v>58470</v>
      </c>
      <c r="E320" s="94">
        <v>27402</v>
      </c>
      <c r="F320" s="95"/>
    </row>
    <row r="321" spans="1:12" x14ac:dyDescent="0.15">
      <c r="A321" s="35" t="s">
        <v>441</v>
      </c>
      <c r="B321" s="44">
        <v>337</v>
      </c>
      <c r="C321" s="36" t="s">
        <v>39</v>
      </c>
      <c r="D321" s="94">
        <v>112909</v>
      </c>
      <c r="E321" s="94">
        <v>72143</v>
      </c>
      <c r="F321" s="95"/>
    </row>
    <row r="322" spans="1:12" x14ac:dyDescent="0.15">
      <c r="A322" s="35" t="s">
        <v>441</v>
      </c>
      <c r="B322" s="44">
        <v>337</v>
      </c>
      <c r="C322" s="36" t="s">
        <v>41</v>
      </c>
      <c r="D322" s="94">
        <v>20919</v>
      </c>
      <c r="E322" s="94">
        <v>13366</v>
      </c>
      <c r="F322" s="95"/>
    </row>
    <row r="323" spans="1:12" x14ac:dyDescent="0.15">
      <c r="A323" s="35" t="s">
        <v>441</v>
      </c>
      <c r="B323" s="44">
        <v>337</v>
      </c>
      <c r="C323" s="36" t="s">
        <v>733</v>
      </c>
      <c r="D323" s="94">
        <v>93122</v>
      </c>
      <c r="E323" s="94">
        <v>80683</v>
      </c>
      <c r="F323" s="95"/>
    </row>
    <row r="324" spans="1:12" x14ac:dyDescent="0.15">
      <c r="A324" s="35" t="s">
        <v>96</v>
      </c>
      <c r="B324" s="44">
        <v>363</v>
      </c>
      <c r="C324" s="36" t="s">
        <v>190</v>
      </c>
      <c r="D324" s="94">
        <v>39215</v>
      </c>
      <c r="E324" s="94">
        <v>23888</v>
      </c>
      <c r="F324" s="95"/>
    </row>
    <row r="325" spans="1:12" x14ac:dyDescent="0.15">
      <c r="A325" s="35" t="s">
        <v>96</v>
      </c>
      <c r="B325" s="44">
        <v>363</v>
      </c>
      <c r="C325" s="36" t="s">
        <v>191</v>
      </c>
      <c r="D325" s="94">
        <v>9412</v>
      </c>
      <c r="E325" s="94">
        <v>5733</v>
      </c>
      <c r="F325" s="95"/>
    </row>
    <row r="326" spans="1:12" x14ac:dyDescent="0.15">
      <c r="A326" s="35" t="s">
        <v>756</v>
      </c>
      <c r="B326" s="44">
        <v>383</v>
      </c>
      <c r="C326" s="36" t="s">
        <v>103</v>
      </c>
      <c r="D326" s="94">
        <v>51187</v>
      </c>
      <c r="E326" s="94">
        <v>37254</v>
      </c>
      <c r="F326" s="95"/>
    </row>
    <row r="327" spans="1:12" x14ac:dyDescent="0.15">
      <c r="A327" s="35" t="s">
        <v>258</v>
      </c>
      <c r="B327" s="44">
        <v>436</v>
      </c>
      <c r="C327" s="36" t="s">
        <v>233</v>
      </c>
      <c r="D327" s="94">
        <v>1833329</v>
      </c>
      <c r="E327" s="94">
        <v>19458</v>
      </c>
      <c r="F327" s="95"/>
    </row>
    <row r="328" spans="1:12" x14ac:dyDescent="0.15">
      <c r="A328" s="35" t="s">
        <v>230</v>
      </c>
      <c r="B328" s="44">
        <v>514</v>
      </c>
      <c r="C328" s="36" t="s">
        <v>281</v>
      </c>
      <c r="D328" s="94">
        <v>0</v>
      </c>
      <c r="E328" s="94">
        <v>1145585</v>
      </c>
      <c r="F328" s="95"/>
    </row>
    <row r="329" spans="1:12" x14ac:dyDescent="0.15">
      <c r="A329" s="35" t="s">
        <v>258</v>
      </c>
      <c r="B329" s="44">
        <v>536</v>
      </c>
      <c r="C329" s="36" t="s">
        <v>353</v>
      </c>
      <c r="D329" s="94">
        <v>84462</v>
      </c>
      <c r="E329" s="94">
        <v>46854</v>
      </c>
      <c r="F329" s="95"/>
    </row>
    <row r="330" spans="1:12" x14ac:dyDescent="0.15">
      <c r="A330" s="35" t="s">
        <v>258</v>
      </c>
      <c r="B330" s="44">
        <v>607</v>
      </c>
      <c r="C330" s="36" t="s">
        <v>290</v>
      </c>
      <c r="D330" s="94">
        <v>0</v>
      </c>
      <c r="E330" s="94">
        <v>963315</v>
      </c>
      <c r="F330" s="95"/>
    </row>
    <row r="331" spans="1:12" x14ac:dyDescent="0.15">
      <c r="A331" s="35" t="s">
        <v>258</v>
      </c>
      <c r="B331" s="44">
        <v>607</v>
      </c>
      <c r="C331" s="36" t="s">
        <v>375</v>
      </c>
      <c r="D331" s="94">
        <v>0</v>
      </c>
      <c r="E331" s="94">
        <v>58801</v>
      </c>
      <c r="F331" s="95"/>
    </row>
    <row r="332" spans="1:12" x14ac:dyDescent="0.15">
      <c r="A332" s="35"/>
      <c r="B332" s="44"/>
      <c r="C332" s="36"/>
      <c r="D332" s="94"/>
      <c r="E332" s="94"/>
      <c r="F332" s="95"/>
    </row>
    <row r="333" spans="1:12" x14ac:dyDescent="0.15">
      <c r="A333" s="96" t="s">
        <v>447</v>
      </c>
      <c r="B333" s="60"/>
      <c r="C333" s="61"/>
      <c r="D333" s="59">
        <v>2551030</v>
      </c>
      <c r="E333" s="59">
        <v>2603606</v>
      </c>
      <c r="F333" s="59">
        <v>0</v>
      </c>
    </row>
    <row r="334" spans="1:12" x14ac:dyDescent="0.15">
      <c r="A334" s="139"/>
      <c r="C334" s="6"/>
      <c r="D334" s="66"/>
      <c r="E334" s="66"/>
      <c r="F334" s="66"/>
    </row>
    <row r="335" spans="1:12" ht="12.75" x14ac:dyDescent="0.2">
      <c r="A335" s="8" t="s">
        <v>448</v>
      </c>
      <c r="B335" s="79"/>
      <c r="C335" s="79"/>
      <c r="E335" s="6"/>
      <c r="F335" s="97"/>
      <c r="G335" s="97"/>
      <c r="L335" s="98"/>
    </row>
    <row r="336" spans="1:12" ht="12.75" x14ac:dyDescent="0.2">
      <c r="A336" s="1" t="s">
        <v>428</v>
      </c>
      <c r="B336" s="79"/>
      <c r="C336" s="79"/>
      <c r="E336" s="6"/>
      <c r="F336" s="97"/>
      <c r="G336" s="97"/>
      <c r="L336" s="98"/>
    </row>
    <row r="337" spans="1:12" ht="12.75" x14ac:dyDescent="0.2">
      <c r="A337" s="83" t="s">
        <v>802</v>
      </c>
      <c r="B337" s="6"/>
      <c r="C337" s="6"/>
      <c r="E337" s="6"/>
      <c r="F337" s="97"/>
      <c r="G337" s="97"/>
      <c r="L337" s="98"/>
    </row>
    <row r="338" spans="1:12" x14ac:dyDescent="0.15">
      <c r="A338" s="11"/>
      <c r="B338" s="11"/>
      <c r="C338" s="11"/>
      <c r="D338" s="11"/>
      <c r="E338" s="11"/>
      <c r="F338" s="99"/>
      <c r="G338" s="99"/>
      <c r="H338" s="11"/>
      <c r="I338" s="11"/>
      <c r="J338" s="11"/>
      <c r="K338" s="11"/>
      <c r="L338" s="98"/>
    </row>
    <row r="339" spans="1:12" ht="12.75" x14ac:dyDescent="0.2">
      <c r="A339" s="84"/>
      <c r="B339" s="85" t="s">
        <v>449</v>
      </c>
      <c r="C339" s="85"/>
      <c r="D339" s="85"/>
      <c r="E339" s="100"/>
      <c r="F339" s="85" t="s">
        <v>450</v>
      </c>
      <c r="G339" s="85" t="s">
        <v>451</v>
      </c>
      <c r="H339" s="85" t="s">
        <v>452</v>
      </c>
      <c r="I339" s="85" t="s">
        <v>14</v>
      </c>
      <c r="J339" s="85" t="s">
        <v>452</v>
      </c>
      <c r="K339" s="85" t="s">
        <v>453</v>
      </c>
      <c r="L339" s="85" t="s">
        <v>454</v>
      </c>
    </row>
    <row r="340" spans="1:12" ht="12.75" x14ac:dyDescent="0.2">
      <c r="A340" s="88" t="s">
        <v>455</v>
      </c>
      <c r="B340" s="89" t="s">
        <v>456</v>
      </c>
      <c r="C340" s="89" t="s">
        <v>457</v>
      </c>
      <c r="D340" s="89" t="s">
        <v>5</v>
      </c>
      <c r="E340" s="89" t="s">
        <v>7</v>
      </c>
      <c r="F340" s="89" t="s">
        <v>15</v>
      </c>
      <c r="G340" s="89" t="s">
        <v>458</v>
      </c>
      <c r="H340" s="89" t="s">
        <v>459</v>
      </c>
      <c r="I340" s="89" t="s">
        <v>460</v>
      </c>
      <c r="J340" s="89" t="s">
        <v>461</v>
      </c>
      <c r="K340" s="89" t="s">
        <v>462</v>
      </c>
      <c r="L340" s="89" t="s">
        <v>463</v>
      </c>
    </row>
    <row r="341" spans="1:12" ht="12.75" x14ac:dyDescent="0.2">
      <c r="A341" s="88" t="s">
        <v>435</v>
      </c>
      <c r="B341" s="89" t="s">
        <v>464</v>
      </c>
      <c r="C341" s="89" t="s">
        <v>465</v>
      </c>
      <c r="D341" s="89" t="s">
        <v>466</v>
      </c>
      <c r="E341" s="21"/>
      <c r="F341" s="89" t="s">
        <v>467</v>
      </c>
      <c r="G341" s="89" t="s">
        <v>468</v>
      </c>
      <c r="H341" s="89" t="s">
        <v>469</v>
      </c>
      <c r="I341" s="89" t="s">
        <v>470</v>
      </c>
      <c r="J341" s="89" t="s">
        <v>22</v>
      </c>
      <c r="K341" s="101" t="s">
        <v>22</v>
      </c>
      <c r="L341" s="101" t="s">
        <v>471</v>
      </c>
    </row>
    <row r="342" spans="1:12" ht="12.75" x14ac:dyDescent="0.2">
      <c r="A342" s="91"/>
      <c r="B342" s="92" t="s">
        <v>472</v>
      </c>
      <c r="C342" s="92"/>
      <c r="D342" s="92"/>
      <c r="E342" s="31"/>
      <c r="F342" s="102"/>
      <c r="G342" s="102"/>
      <c r="H342" s="92"/>
      <c r="I342" s="92" t="s">
        <v>35</v>
      </c>
      <c r="J342" s="92"/>
      <c r="K342" s="103"/>
      <c r="L342" s="103" t="s">
        <v>473</v>
      </c>
    </row>
    <row r="343" spans="1:12" x14ac:dyDescent="0.15">
      <c r="A343" s="11"/>
      <c r="B343" s="11"/>
      <c r="C343" s="11"/>
      <c r="D343" s="11"/>
      <c r="E343" s="11"/>
      <c r="F343" s="99"/>
      <c r="G343" s="99"/>
      <c r="H343" s="11"/>
      <c r="I343" s="11"/>
      <c r="J343" s="11"/>
      <c r="K343" s="11"/>
      <c r="L343" s="98"/>
    </row>
    <row r="344" spans="1:12" x14ac:dyDescent="0.15">
      <c r="A344" s="138" t="s">
        <v>803</v>
      </c>
      <c r="B344" s="6"/>
      <c r="C344" s="6"/>
      <c r="D344" s="44"/>
      <c r="E344" s="36"/>
      <c r="F344" s="104"/>
      <c r="G344" s="36"/>
      <c r="H344" s="105"/>
      <c r="I344" s="105"/>
      <c r="J344" s="105"/>
      <c r="K344" s="105"/>
      <c r="L344" s="98"/>
    </row>
    <row r="345" spans="1:12" x14ac:dyDescent="0.15">
      <c r="A345" s="35"/>
      <c r="B345" s="35"/>
      <c r="C345" s="6"/>
      <c r="D345" s="44"/>
      <c r="E345" s="36"/>
      <c r="F345" s="104"/>
      <c r="G345" s="36"/>
      <c r="H345" s="105"/>
      <c r="I345" s="105"/>
      <c r="J345" s="105"/>
      <c r="K345" s="105"/>
      <c r="L345" s="98"/>
    </row>
    <row r="346" spans="1:12" x14ac:dyDescent="0.15">
      <c r="A346" s="106" t="s">
        <v>447</v>
      </c>
      <c r="B346" s="61"/>
      <c r="C346" s="61"/>
      <c r="D346" s="61"/>
      <c r="E346" s="61"/>
      <c r="F346" s="107"/>
      <c r="G346" s="107"/>
      <c r="H346" s="59"/>
      <c r="I346" s="63">
        <v>0</v>
      </c>
      <c r="J346" s="63">
        <v>0</v>
      </c>
      <c r="K346" s="63">
        <v>0</v>
      </c>
      <c r="L346" s="59"/>
    </row>
    <row r="347" spans="1:12" x14ac:dyDescent="0.15">
      <c r="A347" s="108"/>
      <c r="B347" s="6"/>
      <c r="C347" s="6"/>
      <c r="E347" s="6"/>
      <c r="F347" s="97"/>
      <c r="G347" s="97"/>
      <c r="H347" s="66"/>
      <c r="I347" s="66"/>
      <c r="J347" s="66"/>
      <c r="K347" s="66"/>
      <c r="L347" s="98"/>
    </row>
    <row r="348" spans="1:12" x14ac:dyDescent="0.15">
      <c r="A348" s="109" t="s">
        <v>475</v>
      </c>
      <c r="B348" s="6"/>
      <c r="C348" s="6"/>
      <c r="E348" s="6"/>
      <c r="F348" s="97"/>
      <c r="G348" s="97"/>
      <c r="H348" s="81"/>
      <c r="I348" s="81"/>
      <c r="J348" s="81"/>
      <c r="K348" s="81"/>
      <c r="L348" s="98"/>
    </row>
    <row r="349" spans="1:12" x14ac:dyDescent="0.15">
      <c r="A349" s="72" t="s">
        <v>476</v>
      </c>
      <c r="B349" s="6"/>
      <c r="C349" s="6"/>
      <c r="E349" s="74"/>
      <c r="F349" s="110"/>
      <c r="G349" s="111"/>
      <c r="H349" s="81"/>
      <c r="I349" s="81"/>
      <c r="J349" s="81"/>
      <c r="K349" s="81"/>
      <c r="L349" s="98"/>
    </row>
    <row r="350" spans="1:12" x14ac:dyDescent="0.15">
      <c r="A350" s="72" t="s">
        <v>477</v>
      </c>
      <c r="B350" s="6"/>
      <c r="C350" s="6"/>
      <c r="E350" s="6"/>
      <c r="F350" s="97"/>
      <c r="G350" s="97"/>
      <c r="L350" s="98"/>
    </row>
    <row r="351" spans="1:12" x14ac:dyDescent="0.15">
      <c r="A351" s="112"/>
      <c r="B351" s="6"/>
      <c r="C351" s="6"/>
      <c r="E351" s="6"/>
      <c r="F351" s="97"/>
      <c r="G351" s="97"/>
      <c r="H351" s="81"/>
      <c r="I351" s="81"/>
      <c r="J351" s="81"/>
      <c r="K351" s="81"/>
      <c r="L351" s="98"/>
    </row>
    <row r="352" spans="1:12" x14ac:dyDescent="0.15">
      <c r="A352" s="112"/>
      <c r="B352" s="6"/>
      <c r="C352" s="6"/>
      <c r="E352" s="6"/>
      <c r="F352" s="97"/>
      <c r="G352" s="97"/>
      <c r="H352" s="81"/>
      <c r="I352" s="81"/>
      <c r="J352" s="81"/>
      <c r="K352" s="81"/>
      <c r="L352" s="98"/>
    </row>
    <row r="353" spans="1:12" x14ac:dyDescent="0.15">
      <c r="A353" s="112"/>
      <c r="B353" s="6"/>
      <c r="C353" s="6"/>
      <c r="E353" s="6"/>
      <c r="F353" s="97"/>
      <c r="G353" s="97"/>
      <c r="H353" s="81"/>
      <c r="I353" s="81"/>
      <c r="J353" s="81"/>
      <c r="K353" s="81"/>
      <c r="L353" s="98"/>
    </row>
    <row r="354" spans="1:12" ht="12.75" x14ac:dyDescent="0.2">
      <c r="A354" s="113"/>
      <c r="B354" s="113"/>
      <c r="C354" s="114"/>
      <c r="D354" s="114"/>
      <c r="E354" s="114"/>
      <c r="F354" s="114"/>
    </row>
    <row r="355" spans="1:12" x14ac:dyDescent="0.15">
      <c r="A355" s="115" t="s">
        <v>478</v>
      </c>
      <c r="B355" s="116"/>
      <c r="C355" s="116"/>
      <c r="D355" s="116"/>
      <c r="E355" s="116"/>
      <c r="F355" s="117"/>
    </row>
    <row r="356" spans="1:12" ht="31.5" x14ac:dyDescent="0.15">
      <c r="A356" s="118" t="s">
        <v>479</v>
      </c>
      <c r="B356" s="119" t="s">
        <v>480</v>
      </c>
      <c r="C356" s="119" t="s">
        <v>481</v>
      </c>
      <c r="D356" s="120" t="s">
        <v>482</v>
      </c>
      <c r="E356" s="119" t="s">
        <v>483</v>
      </c>
      <c r="F356" s="121" t="s">
        <v>484</v>
      </c>
    </row>
    <row r="357" spans="1:12" ht="112.5" x14ac:dyDescent="0.15">
      <c r="A357" s="122">
        <v>193</v>
      </c>
      <c r="B357" s="123" t="s">
        <v>37</v>
      </c>
      <c r="C357" s="123" t="s">
        <v>485</v>
      </c>
      <c r="D357" s="123" t="s">
        <v>486</v>
      </c>
      <c r="E357" s="124" t="s">
        <v>487</v>
      </c>
      <c r="F357" s="124" t="s">
        <v>488</v>
      </c>
    </row>
    <row r="358" spans="1:12" ht="112.5" x14ac:dyDescent="0.15">
      <c r="A358" s="125">
        <v>199</v>
      </c>
      <c r="B358" s="126" t="s">
        <v>42</v>
      </c>
      <c r="C358" s="126" t="s">
        <v>485</v>
      </c>
      <c r="D358" s="126" t="s">
        <v>486</v>
      </c>
      <c r="E358" s="127" t="s">
        <v>487</v>
      </c>
      <c r="F358" s="127" t="s">
        <v>489</v>
      </c>
    </row>
    <row r="359" spans="1:12" ht="146.25" x14ac:dyDescent="0.15">
      <c r="A359" s="122">
        <v>202</v>
      </c>
      <c r="B359" s="123" t="s">
        <v>45</v>
      </c>
      <c r="C359" s="123" t="s">
        <v>485</v>
      </c>
      <c r="D359" s="123" t="s">
        <v>486</v>
      </c>
      <c r="E359" s="124" t="s">
        <v>490</v>
      </c>
      <c r="F359" s="124" t="s">
        <v>491</v>
      </c>
    </row>
    <row r="360" spans="1:12" ht="45" x14ac:dyDescent="0.15">
      <c r="A360" s="125">
        <v>211</v>
      </c>
      <c r="B360" s="126" t="s">
        <v>50</v>
      </c>
      <c r="C360" s="126" t="s">
        <v>492</v>
      </c>
      <c r="D360" s="126" t="s">
        <v>486</v>
      </c>
      <c r="E360" s="126" t="s">
        <v>493</v>
      </c>
      <c r="F360" s="126" t="s">
        <v>494</v>
      </c>
    </row>
    <row r="361" spans="1:12" ht="56.25" x14ac:dyDescent="0.15">
      <c r="A361" s="122">
        <v>221</v>
      </c>
      <c r="B361" s="123" t="s">
        <v>55</v>
      </c>
      <c r="C361" s="123" t="s">
        <v>492</v>
      </c>
      <c r="D361" s="123" t="s">
        <v>495</v>
      </c>
      <c r="E361" s="126" t="s">
        <v>496</v>
      </c>
      <c r="F361" s="126" t="s">
        <v>497</v>
      </c>
    </row>
    <row r="362" spans="1:12" ht="33.75" x14ac:dyDescent="0.15">
      <c r="A362" s="125">
        <v>225</v>
      </c>
      <c r="B362" s="126" t="s">
        <v>63</v>
      </c>
      <c r="C362" s="126" t="s">
        <v>498</v>
      </c>
      <c r="D362" s="126" t="s">
        <v>499</v>
      </c>
      <c r="E362" s="126" t="s">
        <v>500</v>
      </c>
      <c r="F362" s="126" t="s">
        <v>501</v>
      </c>
    </row>
    <row r="363" spans="1:12" ht="22.5" x14ac:dyDescent="0.15">
      <c r="A363" s="122">
        <v>226</v>
      </c>
      <c r="B363" s="123" t="s">
        <v>502</v>
      </c>
      <c r="C363" s="123" t="s">
        <v>492</v>
      </c>
      <c r="D363" s="123" t="s">
        <v>486</v>
      </c>
      <c r="E363" s="123" t="s">
        <v>503</v>
      </c>
      <c r="F363" s="123" t="s">
        <v>504</v>
      </c>
    </row>
    <row r="364" spans="1:12" ht="22.5" x14ac:dyDescent="0.15">
      <c r="A364" s="125">
        <v>228</v>
      </c>
      <c r="B364" s="126" t="s">
        <v>68</v>
      </c>
      <c r="C364" s="126" t="s">
        <v>498</v>
      </c>
      <c r="D364" s="126" t="s">
        <v>499</v>
      </c>
      <c r="E364" s="126" t="s">
        <v>505</v>
      </c>
      <c r="F364" s="126" t="s">
        <v>505</v>
      </c>
    </row>
    <row r="365" spans="1:12" ht="33.75" x14ac:dyDescent="0.15">
      <c r="A365" s="122">
        <v>233</v>
      </c>
      <c r="B365" s="123" t="s">
        <v>506</v>
      </c>
      <c r="C365" s="123" t="s">
        <v>492</v>
      </c>
      <c r="D365" s="123" t="s">
        <v>507</v>
      </c>
      <c r="E365" s="126" t="s">
        <v>508</v>
      </c>
      <c r="F365" s="126" t="s">
        <v>509</v>
      </c>
    </row>
    <row r="366" spans="1:12" ht="67.5" x14ac:dyDescent="0.15">
      <c r="A366" s="125">
        <v>236</v>
      </c>
      <c r="B366" s="126" t="s">
        <v>70</v>
      </c>
      <c r="C366" s="126" t="s">
        <v>485</v>
      </c>
      <c r="D366" s="126" t="s">
        <v>499</v>
      </c>
      <c r="E366" s="126" t="s">
        <v>510</v>
      </c>
      <c r="F366" s="126" t="s">
        <v>511</v>
      </c>
    </row>
    <row r="367" spans="1:12" ht="33.75" x14ac:dyDescent="0.15">
      <c r="A367" s="122">
        <v>239</v>
      </c>
      <c r="B367" s="123" t="s">
        <v>75</v>
      </c>
      <c r="C367" s="123" t="s">
        <v>512</v>
      </c>
      <c r="D367" s="123" t="s">
        <v>486</v>
      </c>
      <c r="E367" s="123" t="s">
        <v>513</v>
      </c>
      <c r="F367" s="123" t="s">
        <v>513</v>
      </c>
    </row>
    <row r="368" spans="1:12" ht="33.75" x14ac:dyDescent="0.15">
      <c r="A368" s="125">
        <v>243</v>
      </c>
      <c r="B368" s="126" t="s">
        <v>514</v>
      </c>
      <c r="C368" s="126" t="s">
        <v>512</v>
      </c>
      <c r="D368" s="126" t="s">
        <v>486</v>
      </c>
      <c r="E368" s="126" t="s">
        <v>515</v>
      </c>
      <c r="F368" s="126" t="s">
        <v>515</v>
      </c>
    </row>
    <row r="369" spans="1:6" ht="90" x14ac:dyDescent="0.15">
      <c r="A369" s="122">
        <v>245</v>
      </c>
      <c r="B369" s="123" t="s">
        <v>78</v>
      </c>
      <c r="C369" s="123" t="s">
        <v>492</v>
      </c>
      <c r="D369" s="123" t="s">
        <v>495</v>
      </c>
      <c r="E369" s="126" t="s">
        <v>516</v>
      </c>
      <c r="F369" s="126" t="s">
        <v>517</v>
      </c>
    </row>
    <row r="370" spans="1:6" ht="90" x14ac:dyDescent="0.15">
      <c r="A370" s="125">
        <v>247</v>
      </c>
      <c r="B370" s="126" t="s">
        <v>83</v>
      </c>
      <c r="C370" s="126" t="s">
        <v>492</v>
      </c>
      <c r="D370" s="126" t="s">
        <v>495</v>
      </c>
      <c r="E370" s="126" t="s">
        <v>518</v>
      </c>
      <c r="F370" s="126" t="s">
        <v>519</v>
      </c>
    </row>
    <row r="371" spans="1:6" ht="22.5" x14ac:dyDescent="0.15">
      <c r="A371" s="122">
        <v>262</v>
      </c>
      <c r="B371" s="123" t="s">
        <v>88</v>
      </c>
      <c r="C371" s="123" t="s">
        <v>520</v>
      </c>
      <c r="D371" s="123" t="s">
        <v>486</v>
      </c>
      <c r="E371" s="123" t="s">
        <v>521</v>
      </c>
      <c r="F371" s="123" t="s">
        <v>521</v>
      </c>
    </row>
    <row r="372" spans="1:6" ht="67.5" x14ac:dyDescent="0.15">
      <c r="A372" s="125">
        <v>265</v>
      </c>
      <c r="B372" s="126" t="s">
        <v>522</v>
      </c>
      <c r="C372" s="126" t="s">
        <v>523</v>
      </c>
      <c r="D372" s="126" t="s">
        <v>495</v>
      </c>
      <c r="E372" s="126" t="s">
        <v>524</v>
      </c>
      <c r="F372" s="126" t="s">
        <v>525</v>
      </c>
    </row>
    <row r="373" spans="1:6" ht="22.5" x14ac:dyDescent="0.15">
      <c r="A373" s="122">
        <v>270</v>
      </c>
      <c r="B373" s="123" t="s">
        <v>95</v>
      </c>
      <c r="C373" s="123" t="s">
        <v>498</v>
      </c>
      <c r="D373" s="123" t="s">
        <v>499</v>
      </c>
      <c r="E373" s="123" t="s">
        <v>505</v>
      </c>
      <c r="F373" s="123" t="s">
        <v>505</v>
      </c>
    </row>
    <row r="374" spans="1:6" ht="101.25" x14ac:dyDescent="0.15">
      <c r="A374" s="125">
        <v>271</v>
      </c>
      <c r="B374" s="126" t="s">
        <v>97</v>
      </c>
      <c r="C374" s="126" t="s">
        <v>526</v>
      </c>
      <c r="D374" s="126" t="s">
        <v>495</v>
      </c>
      <c r="E374" s="126" t="s">
        <v>527</v>
      </c>
      <c r="F374" s="126" t="s">
        <v>528</v>
      </c>
    </row>
    <row r="375" spans="1:6" ht="22.5" x14ac:dyDescent="0.15">
      <c r="A375" s="122">
        <v>278</v>
      </c>
      <c r="B375" s="123" t="s">
        <v>529</v>
      </c>
      <c r="C375" s="123" t="s">
        <v>530</v>
      </c>
      <c r="D375" s="123" t="s">
        <v>486</v>
      </c>
      <c r="E375" s="123" t="s">
        <v>531</v>
      </c>
      <c r="F375" s="123" t="s">
        <v>531</v>
      </c>
    </row>
    <row r="376" spans="1:6" ht="33.75" x14ac:dyDescent="0.15">
      <c r="A376" s="125">
        <v>280</v>
      </c>
      <c r="B376" s="126" t="s">
        <v>532</v>
      </c>
      <c r="C376" s="126" t="s">
        <v>492</v>
      </c>
      <c r="D376" s="126" t="s">
        <v>533</v>
      </c>
      <c r="E376" s="126" t="s">
        <v>534</v>
      </c>
      <c r="F376" s="126" t="s">
        <v>535</v>
      </c>
    </row>
    <row r="377" spans="1:6" ht="90" x14ac:dyDescent="0.15">
      <c r="A377" s="122">
        <v>282</v>
      </c>
      <c r="B377" s="123" t="s">
        <v>102</v>
      </c>
      <c r="C377" s="123" t="s">
        <v>526</v>
      </c>
      <c r="D377" s="123" t="s">
        <v>495</v>
      </c>
      <c r="E377" s="126" t="s">
        <v>536</v>
      </c>
      <c r="F377" s="126" t="s">
        <v>537</v>
      </c>
    </row>
    <row r="378" spans="1:6" ht="67.5" x14ac:dyDescent="0.15">
      <c r="A378" s="125">
        <v>283</v>
      </c>
      <c r="B378" s="126" t="s">
        <v>108</v>
      </c>
      <c r="C378" s="126" t="s">
        <v>485</v>
      </c>
      <c r="D378" s="126" t="s">
        <v>499</v>
      </c>
      <c r="E378" s="126" t="s">
        <v>538</v>
      </c>
      <c r="F378" s="126" t="s">
        <v>539</v>
      </c>
    </row>
    <row r="379" spans="1:6" ht="22.5" x14ac:dyDescent="0.15">
      <c r="A379" s="122">
        <v>290</v>
      </c>
      <c r="B379" s="123" t="s">
        <v>540</v>
      </c>
      <c r="C379" s="123" t="s">
        <v>526</v>
      </c>
      <c r="D379" s="123" t="s">
        <v>541</v>
      </c>
      <c r="E379" s="123"/>
      <c r="F379" s="123" t="s">
        <v>542</v>
      </c>
    </row>
    <row r="380" spans="1:6" ht="90" x14ac:dyDescent="0.15">
      <c r="A380" s="125">
        <v>294</v>
      </c>
      <c r="B380" s="126" t="s">
        <v>112</v>
      </c>
      <c r="C380" s="126" t="s">
        <v>492</v>
      </c>
      <c r="D380" s="126" t="s">
        <v>495</v>
      </c>
      <c r="E380" s="127" t="s">
        <v>543</v>
      </c>
      <c r="F380" s="127" t="s">
        <v>544</v>
      </c>
    </row>
    <row r="381" spans="1:6" ht="22.5" x14ac:dyDescent="0.15">
      <c r="A381" s="122">
        <v>295</v>
      </c>
      <c r="B381" s="123" t="s">
        <v>545</v>
      </c>
      <c r="C381" s="123" t="s">
        <v>526</v>
      </c>
      <c r="D381" s="123" t="s">
        <v>546</v>
      </c>
      <c r="E381" s="123" t="s">
        <v>547</v>
      </c>
      <c r="F381" s="123" t="s">
        <v>547</v>
      </c>
    </row>
    <row r="382" spans="1:6" ht="22.5" x14ac:dyDescent="0.15">
      <c r="A382" s="125">
        <v>299</v>
      </c>
      <c r="B382" s="126" t="s">
        <v>548</v>
      </c>
      <c r="C382" s="126" t="s">
        <v>526</v>
      </c>
      <c r="D382" s="126" t="s">
        <v>541</v>
      </c>
      <c r="E382" s="126"/>
      <c r="F382" s="126" t="s">
        <v>542</v>
      </c>
    </row>
    <row r="383" spans="1:6" ht="33.75" x14ac:dyDescent="0.15">
      <c r="A383" s="122">
        <v>300</v>
      </c>
      <c r="B383" s="123" t="s">
        <v>117</v>
      </c>
      <c r="C383" s="123" t="s">
        <v>523</v>
      </c>
      <c r="D383" s="123" t="s">
        <v>499</v>
      </c>
      <c r="E383" s="123" t="s">
        <v>549</v>
      </c>
      <c r="F383" s="123" t="s">
        <v>550</v>
      </c>
    </row>
    <row r="384" spans="1:6" ht="33.75" x14ac:dyDescent="0.15">
      <c r="A384" s="125">
        <v>304</v>
      </c>
      <c r="B384" s="126" t="s">
        <v>551</v>
      </c>
      <c r="C384" s="126" t="s">
        <v>520</v>
      </c>
      <c r="D384" s="126" t="s">
        <v>552</v>
      </c>
      <c r="E384" s="126" t="s">
        <v>553</v>
      </c>
      <c r="F384" s="126" t="s">
        <v>554</v>
      </c>
    </row>
    <row r="385" spans="1:6" ht="33.75" x14ac:dyDescent="0.15">
      <c r="A385" s="125" t="s">
        <v>555</v>
      </c>
      <c r="B385" s="126" t="s">
        <v>556</v>
      </c>
      <c r="C385" s="126" t="s">
        <v>492</v>
      </c>
      <c r="D385" s="126" t="s">
        <v>557</v>
      </c>
      <c r="E385" s="126" t="s">
        <v>558</v>
      </c>
      <c r="F385" s="126" t="s">
        <v>559</v>
      </c>
    </row>
    <row r="386" spans="1:6" ht="45" x14ac:dyDescent="0.15">
      <c r="A386" s="122">
        <v>311</v>
      </c>
      <c r="B386" s="123" t="s">
        <v>560</v>
      </c>
      <c r="C386" s="123" t="s">
        <v>520</v>
      </c>
      <c r="D386" s="123" t="s">
        <v>561</v>
      </c>
      <c r="E386" s="123" t="s">
        <v>562</v>
      </c>
      <c r="F386" s="123" t="s">
        <v>563</v>
      </c>
    </row>
    <row r="387" spans="1:6" ht="22.5" x14ac:dyDescent="0.15">
      <c r="A387" s="125">
        <v>312</v>
      </c>
      <c r="B387" s="126" t="s">
        <v>564</v>
      </c>
      <c r="C387" s="126" t="s">
        <v>565</v>
      </c>
      <c r="D387" s="126" t="s">
        <v>486</v>
      </c>
      <c r="E387" s="126" t="s">
        <v>566</v>
      </c>
      <c r="F387" s="126" t="s">
        <v>566</v>
      </c>
    </row>
    <row r="388" spans="1:6" ht="90" x14ac:dyDescent="0.15">
      <c r="A388" s="122">
        <v>313</v>
      </c>
      <c r="B388" s="123" t="s">
        <v>567</v>
      </c>
      <c r="C388" s="123" t="s">
        <v>568</v>
      </c>
      <c r="D388" s="123" t="s">
        <v>569</v>
      </c>
      <c r="E388" s="126" t="s">
        <v>570</v>
      </c>
      <c r="F388" s="123" t="s">
        <v>571</v>
      </c>
    </row>
    <row r="389" spans="1:6" ht="33.75" x14ac:dyDescent="0.15">
      <c r="A389" s="125">
        <v>315</v>
      </c>
      <c r="B389" s="126" t="s">
        <v>572</v>
      </c>
      <c r="C389" s="126" t="s">
        <v>573</v>
      </c>
      <c r="D389" s="126" t="s">
        <v>574</v>
      </c>
      <c r="E389" s="126"/>
      <c r="F389" s="126" t="s">
        <v>542</v>
      </c>
    </row>
    <row r="390" spans="1:6" ht="22.5" x14ac:dyDescent="0.15">
      <c r="A390" s="122">
        <v>316</v>
      </c>
      <c r="B390" s="123" t="s">
        <v>572</v>
      </c>
      <c r="C390" s="123" t="s">
        <v>526</v>
      </c>
      <c r="D390" s="123" t="s">
        <v>541</v>
      </c>
      <c r="E390" s="123"/>
      <c r="F390" s="123" t="s">
        <v>542</v>
      </c>
    </row>
    <row r="391" spans="1:6" ht="22.5" x14ac:dyDescent="0.15">
      <c r="A391" s="125">
        <v>319</v>
      </c>
      <c r="B391" s="126" t="s">
        <v>122</v>
      </c>
      <c r="C391" s="126" t="s">
        <v>498</v>
      </c>
      <c r="D391" s="126" t="s">
        <v>499</v>
      </c>
      <c r="E391" s="126" t="s">
        <v>505</v>
      </c>
      <c r="F391" s="126" t="s">
        <v>505</v>
      </c>
    </row>
    <row r="392" spans="1:6" ht="78.75" x14ac:dyDescent="0.15">
      <c r="A392" s="122">
        <v>322</v>
      </c>
      <c r="B392" s="123" t="s">
        <v>124</v>
      </c>
      <c r="C392" s="123" t="s">
        <v>526</v>
      </c>
      <c r="D392" s="123" t="s">
        <v>495</v>
      </c>
      <c r="E392" s="126" t="s">
        <v>575</v>
      </c>
      <c r="F392" s="126" t="s">
        <v>517</v>
      </c>
    </row>
    <row r="393" spans="1:6" ht="45" x14ac:dyDescent="0.15">
      <c r="A393" s="125">
        <v>323</v>
      </c>
      <c r="B393" s="126" t="s">
        <v>576</v>
      </c>
      <c r="C393" s="126" t="s">
        <v>565</v>
      </c>
      <c r="D393" s="126" t="s">
        <v>577</v>
      </c>
      <c r="E393" s="126" t="s">
        <v>578</v>
      </c>
      <c r="F393" s="126" t="s">
        <v>579</v>
      </c>
    </row>
    <row r="394" spans="1:6" ht="22.5" x14ac:dyDescent="0.15">
      <c r="A394" s="122">
        <v>330</v>
      </c>
      <c r="B394" s="123" t="s">
        <v>133</v>
      </c>
      <c r="C394" s="123" t="s">
        <v>523</v>
      </c>
      <c r="D394" s="123" t="s">
        <v>580</v>
      </c>
      <c r="E394" s="123" t="s">
        <v>581</v>
      </c>
      <c r="F394" s="123" t="s">
        <v>581</v>
      </c>
    </row>
    <row r="395" spans="1:6" ht="33.75" x14ac:dyDescent="0.15">
      <c r="A395" s="125">
        <v>331</v>
      </c>
      <c r="B395" s="126" t="s">
        <v>582</v>
      </c>
      <c r="C395" s="126" t="s">
        <v>573</v>
      </c>
      <c r="D395" s="126" t="s">
        <v>583</v>
      </c>
      <c r="E395" s="126" t="s">
        <v>584</v>
      </c>
      <c r="F395" s="126" t="s">
        <v>585</v>
      </c>
    </row>
    <row r="396" spans="1:6" ht="45" x14ac:dyDescent="0.15">
      <c r="A396" s="125">
        <v>332</v>
      </c>
      <c r="B396" s="126" t="s">
        <v>582</v>
      </c>
      <c r="C396" s="126" t="s">
        <v>586</v>
      </c>
      <c r="D396" s="126" t="s">
        <v>587</v>
      </c>
      <c r="E396" s="126" t="s">
        <v>588</v>
      </c>
      <c r="F396" s="126" t="s">
        <v>589</v>
      </c>
    </row>
    <row r="397" spans="1:6" ht="33.75" x14ac:dyDescent="0.15">
      <c r="A397" s="122" t="s">
        <v>590</v>
      </c>
      <c r="B397" s="123" t="s">
        <v>591</v>
      </c>
      <c r="C397" s="123" t="s">
        <v>492</v>
      </c>
      <c r="D397" s="123" t="s">
        <v>557</v>
      </c>
      <c r="E397" s="123" t="s">
        <v>558</v>
      </c>
      <c r="F397" s="123" t="s">
        <v>559</v>
      </c>
    </row>
    <row r="398" spans="1:6" ht="22.5" x14ac:dyDescent="0.15">
      <c r="A398" s="125" t="s">
        <v>592</v>
      </c>
      <c r="B398" s="126" t="s">
        <v>137</v>
      </c>
      <c r="C398" s="126" t="s">
        <v>593</v>
      </c>
      <c r="D398" s="126" t="s">
        <v>499</v>
      </c>
      <c r="E398" s="126" t="s">
        <v>594</v>
      </c>
      <c r="F398" s="126" t="s">
        <v>594</v>
      </c>
    </row>
    <row r="399" spans="1:6" ht="22.5" x14ac:dyDescent="0.15">
      <c r="A399" s="122">
        <v>338</v>
      </c>
      <c r="B399" s="123" t="s">
        <v>595</v>
      </c>
      <c r="C399" s="123" t="s">
        <v>520</v>
      </c>
      <c r="D399" s="123" t="s">
        <v>486</v>
      </c>
      <c r="E399" s="126" t="s">
        <v>596</v>
      </c>
      <c r="F399" s="126" t="s">
        <v>596</v>
      </c>
    </row>
    <row r="400" spans="1:6" ht="33.75" x14ac:dyDescent="0.15">
      <c r="A400" s="125">
        <v>341</v>
      </c>
      <c r="B400" s="126" t="s">
        <v>148</v>
      </c>
      <c r="C400" s="126" t="s">
        <v>498</v>
      </c>
      <c r="D400" s="126" t="s">
        <v>486</v>
      </c>
      <c r="E400" s="126" t="s">
        <v>597</v>
      </c>
      <c r="F400" s="126" t="s">
        <v>597</v>
      </c>
    </row>
    <row r="401" spans="1:6" ht="22.5" x14ac:dyDescent="0.15">
      <c r="A401" s="122">
        <v>342</v>
      </c>
      <c r="B401" s="123" t="s">
        <v>598</v>
      </c>
      <c r="C401" s="123" t="s">
        <v>526</v>
      </c>
      <c r="D401" s="123" t="s">
        <v>599</v>
      </c>
      <c r="E401" s="126" t="s">
        <v>547</v>
      </c>
      <c r="F401" s="123" t="s">
        <v>547</v>
      </c>
    </row>
    <row r="402" spans="1:6" ht="45" x14ac:dyDescent="0.15">
      <c r="A402" s="125">
        <v>346</v>
      </c>
      <c r="B402" s="126" t="s">
        <v>600</v>
      </c>
      <c r="C402" s="126" t="s">
        <v>520</v>
      </c>
      <c r="D402" s="126" t="s">
        <v>561</v>
      </c>
      <c r="E402" s="126" t="s">
        <v>601</v>
      </c>
      <c r="F402" s="126" t="s">
        <v>563</v>
      </c>
    </row>
    <row r="403" spans="1:6" ht="45" x14ac:dyDescent="0.15">
      <c r="A403" s="122" t="s">
        <v>602</v>
      </c>
      <c r="B403" s="123" t="s">
        <v>152</v>
      </c>
      <c r="C403" s="123" t="s">
        <v>526</v>
      </c>
      <c r="D403" s="126" t="s">
        <v>495</v>
      </c>
      <c r="E403" s="126" t="s">
        <v>603</v>
      </c>
      <c r="F403" s="126" t="s">
        <v>603</v>
      </c>
    </row>
    <row r="404" spans="1:6" ht="45" x14ac:dyDescent="0.15">
      <c r="A404" s="125">
        <v>354</v>
      </c>
      <c r="B404" s="126" t="s">
        <v>604</v>
      </c>
      <c r="C404" s="126" t="s">
        <v>573</v>
      </c>
      <c r="D404" s="126" t="s">
        <v>605</v>
      </c>
      <c r="E404" s="126" t="s">
        <v>606</v>
      </c>
      <c r="F404" s="126" t="s">
        <v>606</v>
      </c>
    </row>
    <row r="405" spans="1:6" ht="22.5" x14ac:dyDescent="0.15">
      <c r="A405" s="122">
        <v>361</v>
      </c>
      <c r="B405" s="123" t="s">
        <v>607</v>
      </c>
      <c r="C405" s="123" t="s">
        <v>565</v>
      </c>
      <c r="D405" s="123" t="s">
        <v>486</v>
      </c>
      <c r="E405" s="123" t="s">
        <v>566</v>
      </c>
      <c r="F405" s="123" t="s">
        <v>566</v>
      </c>
    </row>
    <row r="406" spans="1:6" ht="22.5" x14ac:dyDescent="0.15">
      <c r="A406" s="125">
        <v>362</v>
      </c>
      <c r="B406" s="126" t="s">
        <v>608</v>
      </c>
      <c r="C406" s="126" t="s">
        <v>492</v>
      </c>
      <c r="D406" s="126" t="s">
        <v>486</v>
      </c>
      <c r="E406" s="126" t="s">
        <v>531</v>
      </c>
      <c r="F406" s="126" t="s">
        <v>531</v>
      </c>
    </row>
    <row r="407" spans="1:6" ht="45" x14ac:dyDescent="0.15">
      <c r="A407" s="122">
        <v>363</v>
      </c>
      <c r="B407" s="123" t="s">
        <v>189</v>
      </c>
      <c r="C407" s="123" t="s">
        <v>526</v>
      </c>
      <c r="D407" s="123" t="s">
        <v>609</v>
      </c>
      <c r="E407" s="126" t="s">
        <v>610</v>
      </c>
      <c r="F407" s="126" t="s">
        <v>610</v>
      </c>
    </row>
    <row r="408" spans="1:6" ht="78.75" x14ac:dyDescent="0.15">
      <c r="A408" s="125" t="s">
        <v>611</v>
      </c>
      <c r="B408" s="126" t="s">
        <v>160</v>
      </c>
      <c r="C408" s="126" t="s">
        <v>526</v>
      </c>
      <c r="D408" s="126" t="s">
        <v>495</v>
      </c>
      <c r="E408" s="126" t="s">
        <v>612</v>
      </c>
      <c r="F408" s="126" t="s">
        <v>517</v>
      </c>
    </row>
    <row r="409" spans="1:6" ht="22.5" x14ac:dyDescent="0.15">
      <c r="A409" s="122">
        <v>365</v>
      </c>
      <c r="B409" s="123" t="s">
        <v>613</v>
      </c>
      <c r="C409" s="123" t="s">
        <v>565</v>
      </c>
      <c r="D409" s="123" t="s">
        <v>614</v>
      </c>
      <c r="E409" s="126" t="s">
        <v>615</v>
      </c>
      <c r="F409" s="126" t="s">
        <v>615</v>
      </c>
    </row>
    <row r="410" spans="1:6" ht="22.5" x14ac:dyDescent="0.15">
      <c r="A410" s="125">
        <v>367</v>
      </c>
      <c r="B410" s="126" t="s">
        <v>193</v>
      </c>
      <c r="C410" s="126" t="s">
        <v>498</v>
      </c>
      <c r="D410" s="126" t="s">
        <v>499</v>
      </c>
      <c r="E410" s="126" t="s">
        <v>505</v>
      </c>
      <c r="F410" s="126" t="s">
        <v>505</v>
      </c>
    </row>
    <row r="411" spans="1:6" ht="56.25" x14ac:dyDescent="0.15">
      <c r="A411" s="122">
        <v>368</v>
      </c>
      <c r="B411" s="123" t="s">
        <v>616</v>
      </c>
      <c r="C411" s="123" t="s">
        <v>520</v>
      </c>
      <c r="D411" s="123" t="s">
        <v>617</v>
      </c>
      <c r="E411" s="126" t="s">
        <v>618</v>
      </c>
      <c r="F411" s="126" t="s">
        <v>619</v>
      </c>
    </row>
    <row r="412" spans="1:6" ht="22.5" x14ac:dyDescent="0.15">
      <c r="A412" s="125">
        <v>369</v>
      </c>
      <c r="B412" s="126" t="s">
        <v>620</v>
      </c>
      <c r="C412" s="126" t="s">
        <v>565</v>
      </c>
      <c r="D412" s="126" t="s">
        <v>546</v>
      </c>
      <c r="E412" s="126" t="s">
        <v>547</v>
      </c>
      <c r="F412" s="126" t="s">
        <v>547</v>
      </c>
    </row>
    <row r="413" spans="1:6" ht="45" x14ac:dyDescent="0.15">
      <c r="A413" s="125">
        <v>373</v>
      </c>
      <c r="B413" s="126" t="s">
        <v>621</v>
      </c>
      <c r="C413" s="126" t="s">
        <v>523</v>
      </c>
      <c r="D413" s="126" t="s">
        <v>622</v>
      </c>
      <c r="E413" s="126" t="s">
        <v>623</v>
      </c>
      <c r="F413" s="126" t="s">
        <v>624</v>
      </c>
    </row>
    <row r="414" spans="1:6" ht="22.5" x14ac:dyDescent="0.15">
      <c r="A414" s="125">
        <v>379</v>
      </c>
      <c r="B414" s="126" t="s">
        <v>625</v>
      </c>
      <c r="C414" s="126" t="s">
        <v>526</v>
      </c>
      <c r="D414" s="126" t="s">
        <v>626</v>
      </c>
      <c r="E414" s="126"/>
      <c r="F414" s="126" t="s">
        <v>627</v>
      </c>
    </row>
    <row r="415" spans="1:6" ht="56.25" x14ac:dyDescent="0.15">
      <c r="A415" s="125" t="s">
        <v>628</v>
      </c>
      <c r="B415" s="126" t="s">
        <v>141</v>
      </c>
      <c r="C415" s="126" t="s">
        <v>593</v>
      </c>
      <c r="D415" s="126" t="s">
        <v>495</v>
      </c>
      <c r="E415" s="126" t="s">
        <v>629</v>
      </c>
      <c r="F415" s="126" t="s">
        <v>629</v>
      </c>
    </row>
    <row r="416" spans="1:6" ht="78.75" x14ac:dyDescent="0.15">
      <c r="A416" s="125" t="s">
        <v>630</v>
      </c>
      <c r="B416" s="126" t="s">
        <v>169</v>
      </c>
      <c r="C416" s="126" t="s">
        <v>526</v>
      </c>
      <c r="D416" s="126" t="s">
        <v>499</v>
      </c>
      <c r="E416" s="126" t="s">
        <v>631</v>
      </c>
      <c r="F416" s="126" t="s">
        <v>603</v>
      </c>
    </row>
    <row r="417" spans="1:6" ht="56.25" x14ac:dyDescent="0.15">
      <c r="A417" s="125">
        <v>383</v>
      </c>
      <c r="B417" s="126" t="s">
        <v>632</v>
      </c>
      <c r="C417" s="126" t="s">
        <v>586</v>
      </c>
      <c r="D417" s="126" t="s">
        <v>495</v>
      </c>
      <c r="E417" s="126" t="s">
        <v>633</v>
      </c>
      <c r="F417" s="126" t="s">
        <v>634</v>
      </c>
    </row>
    <row r="418" spans="1:6" ht="78.75" x14ac:dyDescent="0.15">
      <c r="A418" s="125">
        <v>392</v>
      </c>
      <c r="B418" s="126" t="s">
        <v>200</v>
      </c>
      <c r="C418" s="126" t="s">
        <v>485</v>
      </c>
      <c r="D418" s="126" t="s">
        <v>495</v>
      </c>
      <c r="E418" s="126" t="s">
        <v>635</v>
      </c>
      <c r="F418" s="126" t="s">
        <v>636</v>
      </c>
    </row>
    <row r="419" spans="1:6" ht="22.5" x14ac:dyDescent="0.15">
      <c r="A419" s="125">
        <v>393</v>
      </c>
      <c r="B419" s="126" t="s">
        <v>637</v>
      </c>
      <c r="C419" s="126" t="s">
        <v>526</v>
      </c>
      <c r="D419" s="126" t="s">
        <v>599</v>
      </c>
      <c r="E419" s="126" t="s">
        <v>547</v>
      </c>
      <c r="F419" s="126" t="s">
        <v>547</v>
      </c>
    </row>
    <row r="420" spans="1:6" ht="22.5" x14ac:dyDescent="0.15">
      <c r="A420" s="125">
        <v>396</v>
      </c>
      <c r="B420" s="126" t="s">
        <v>638</v>
      </c>
      <c r="C420" s="126" t="s">
        <v>565</v>
      </c>
      <c r="D420" s="126" t="s">
        <v>639</v>
      </c>
      <c r="E420" s="126" t="s">
        <v>640</v>
      </c>
      <c r="F420" s="126" t="s">
        <v>640</v>
      </c>
    </row>
    <row r="421" spans="1:6" ht="101.25" x14ac:dyDescent="0.15">
      <c r="A421" s="125" t="s">
        <v>641</v>
      </c>
      <c r="B421" s="126" t="s">
        <v>179</v>
      </c>
      <c r="C421" s="126" t="s">
        <v>526</v>
      </c>
      <c r="D421" s="126" t="s">
        <v>499</v>
      </c>
      <c r="E421" s="126" t="s">
        <v>642</v>
      </c>
      <c r="F421" s="126" t="s">
        <v>603</v>
      </c>
    </row>
    <row r="422" spans="1:6" ht="45" x14ac:dyDescent="0.15">
      <c r="A422" s="125">
        <v>405</v>
      </c>
      <c r="B422" s="128">
        <v>38393</v>
      </c>
      <c r="C422" s="126" t="s">
        <v>526</v>
      </c>
      <c r="D422" s="126" t="s">
        <v>486</v>
      </c>
      <c r="E422" s="126" t="s">
        <v>643</v>
      </c>
      <c r="F422" s="126" t="s">
        <v>643</v>
      </c>
    </row>
    <row r="423" spans="1:6" ht="22.5" x14ac:dyDescent="0.15">
      <c r="A423" s="122">
        <v>410</v>
      </c>
      <c r="B423" s="129">
        <v>38454</v>
      </c>
      <c r="C423" s="130" t="s">
        <v>526</v>
      </c>
      <c r="D423" s="130" t="s">
        <v>599</v>
      </c>
      <c r="E423" s="130" t="s">
        <v>547</v>
      </c>
      <c r="F423" s="130" t="s">
        <v>547</v>
      </c>
    </row>
    <row r="424" spans="1:6" ht="45" x14ac:dyDescent="0.15">
      <c r="A424" s="125">
        <v>412</v>
      </c>
      <c r="B424" s="128">
        <v>38470</v>
      </c>
      <c r="C424" s="126" t="s">
        <v>520</v>
      </c>
      <c r="D424" s="126" t="s">
        <v>644</v>
      </c>
      <c r="E424" s="126" t="s">
        <v>645</v>
      </c>
      <c r="F424" s="126" t="s">
        <v>645</v>
      </c>
    </row>
    <row r="425" spans="1:6" ht="22.5" x14ac:dyDescent="0.15">
      <c r="A425" s="125">
        <v>414</v>
      </c>
      <c r="B425" s="128">
        <v>38498</v>
      </c>
      <c r="C425" s="126" t="s">
        <v>565</v>
      </c>
      <c r="D425" s="126" t="s">
        <v>646</v>
      </c>
      <c r="E425" s="126" t="s">
        <v>647</v>
      </c>
      <c r="F425" s="126" t="s">
        <v>647</v>
      </c>
    </row>
    <row r="426" spans="1:6" ht="22.5" x14ac:dyDescent="0.15">
      <c r="A426" s="125">
        <v>420</v>
      </c>
      <c r="B426" s="128">
        <v>38526</v>
      </c>
      <c r="C426" s="126" t="s">
        <v>498</v>
      </c>
      <c r="D426" s="126" t="s">
        <v>486</v>
      </c>
      <c r="E426" s="126" t="s">
        <v>505</v>
      </c>
      <c r="F426" s="126" t="s">
        <v>505</v>
      </c>
    </row>
    <row r="427" spans="1:6" ht="33.75" x14ac:dyDescent="0.15">
      <c r="A427" s="125">
        <v>424</v>
      </c>
      <c r="B427" s="128">
        <v>38553</v>
      </c>
      <c r="C427" s="128" t="s">
        <v>492</v>
      </c>
      <c r="D427" s="123" t="s">
        <v>557</v>
      </c>
      <c r="E427" s="123" t="s">
        <v>558</v>
      </c>
      <c r="F427" s="123" t="s">
        <v>559</v>
      </c>
    </row>
    <row r="428" spans="1:6" ht="22.5" x14ac:dyDescent="0.15">
      <c r="A428" s="125" t="s">
        <v>648</v>
      </c>
      <c r="B428" s="128">
        <v>38559</v>
      </c>
      <c r="C428" s="126" t="s">
        <v>593</v>
      </c>
      <c r="D428" s="126" t="s">
        <v>499</v>
      </c>
      <c r="E428" s="126" t="s">
        <v>649</v>
      </c>
      <c r="F428" s="126" t="s">
        <v>649</v>
      </c>
    </row>
    <row r="429" spans="1:6" ht="33.75" x14ac:dyDescent="0.15">
      <c r="A429" s="125">
        <v>430</v>
      </c>
      <c r="B429" s="128">
        <v>38576</v>
      </c>
      <c r="C429" s="128" t="s">
        <v>492</v>
      </c>
      <c r="D429" s="126" t="s">
        <v>650</v>
      </c>
      <c r="E429" s="126" t="s">
        <v>651</v>
      </c>
      <c r="F429" s="126" t="s">
        <v>559</v>
      </c>
    </row>
    <row r="430" spans="1:6" ht="45" x14ac:dyDescent="0.15">
      <c r="A430" s="125">
        <v>436</v>
      </c>
      <c r="B430" s="128">
        <v>38638</v>
      </c>
      <c r="C430" s="126" t="s">
        <v>565</v>
      </c>
      <c r="D430" s="126" t="s">
        <v>577</v>
      </c>
      <c r="E430" s="126" t="s">
        <v>578</v>
      </c>
      <c r="F430" s="126" t="s">
        <v>579</v>
      </c>
    </row>
    <row r="431" spans="1:6" ht="78.75" x14ac:dyDescent="0.15">
      <c r="A431" s="125" t="s">
        <v>652</v>
      </c>
      <c r="B431" s="128">
        <v>38649</v>
      </c>
      <c r="C431" s="126" t="s">
        <v>526</v>
      </c>
      <c r="D431" s="126" t="s">
        <v>499</v>
      </c>
      <c r="E431" s="126" t="s">
        <v>653</v>
      </c>
      <c r="F431" s="126" t="s">
        <v>603</v>
      </c>
    </row>
    <row r="432" spans="1:6" ht="22.5" x14ac:dyDescent="0.15">
      <c r="A432" s="125">
        <v>441</v>
      </c>
      <c r="B432" s="128">
        <v>38673</v>
      </c>
      <c r="C432" s="126" t="s">
        <v>565</v>
      </c>
      <c r="D432" s="130" t="s">
        <v>599</v>
      </c>
      <c r="E432" s="130" t="s">
        <v>547</v>
      </c>
      <c r="F432" s="130" t="s">
        <v>547</v>
      </c>
    </row>
    <row r="433" spans="1:6" ht="22.5" x14ac:dyDescent="0.15">
      <c r="A433" s="125">
        <v>442</v>
      </c>
      <c r="B433" s="128">
        <v>38677</v>
      </c>
      <c r="C433" s="126" t="s">
        <v>520</v>
      </c>
      <c r="D433" s="126" t="s">
        <v>654</v>
      </c>
      <c r="E433" s="126" t="s">
        <v>655</v>
      </c>
      <c r="F433" s="126" t="s">
        <v>655</v>
      </c>
    </row>
    <row r="434" spans="1:6" ht="360" x14ac:dyDescent="0.15">
      <c r="A434" s="125">
        <v>449</v>
      </c>
      <c r="B434" s="128">
        <v>38716</v>
      </c>
      <c r="C434" s="126" t="s">
        <v>485</v>
      </c>
      <c r="D434" s="126" t="s">
        <v>495</v>
      </c>
      <c r="E434" s="131" t="s">
        <v>656</v>
      </c>
      <c r="F434" s="126" t="s">
        <v>657</v>
      </c>
    </row>
    <row r="435" spans="1:6" ht="45" x14ac:dyDescent="0.15">
      <c r="A435" s="125" t="s">
        <v>658</v>
      </c>
      <c r="B435" s="128">
        <v>38734</v>
      </c>
      <c r="C435" s="126" t="s">
        <v>520</v>
      </c>
      <c r="D435" s="126" t="s">
        <v>561</v>
      </c>
      <c r="E435" s="126" t="s">
        <v>601</v>
      </c>
      <c r="F435" s="126" t="s">
        <v>563</v>
      </c>
    </row>
    <row r="436" spans="1:6" ht="22.5" x14ac:dyDescent="0.15">
      <c r="A436" s="125">
        <v>455</v>
      </c>
      <c r="B436" s="128">
        <v>38769</v>
      </c>
      <c r="C436" s="126" t="s">
        <v>659</v>
      </c>
      <c r="D436" s="126" t="s">
        <v>660</v>
      </c>
      <c r="E436" s="126" t="s">
        <v>661</v>
      </c>
      <c r="F436" s="126" t="s">
        <v>661</v>
      </c>
    </row>
    <row r="437" spans="1:6" ht="22.5" x14ac:dyDescent="0.15">
      <c r="A437" s="125">
        <v>458</v>
      </c>
      <c r="B437" s="128">
        <v>38792</v>
      </c>
      <c r="C437" s="130" t="s">
        <v>662</v>
      </c>
      <c r="D437" s="126" t="s">
        <v>599</v>
      </c>
      <c r="E437" s="130" t="s">
        <v>547</v>
      </c>
      <c r="F437" s="130" t="s">
        <v>547</v>
      </c>
    </row>
    <row r="438" spans="1:6" ht="22.5" x14ac:dyDescent="0.15">
      <c r="A438" s="125">
        <v>460</v>
      </c>
      <c r="B438" s="128">
        <v>38812</v>
      </c>
      <c r="C438" s="126" t="s">
        <v>498</v>
      </c>
      <c r="D438" s="126" t="s">
        <v>499</v>
      </c>
      <c r="E438" s="126" t="s">
        <v>594</v>
      </c>
      <c r="F438" s="126" t="s">
        <v>594</v>
      </c>
    </row>
    <row r="439" spans="1:6" ht="123.75" x14ac:dyDescent="0.15">
      <c r="A439" s="125">
        <v>462</v>
      </c>
      <c r="B439" s="128">
        <v>38818</v>
      </c>
      <c r="C439" s="126" t="s">
        <v>520</v>
      </c>
      <c r="D439" s="126" t="s">
        <v>663</v>
      </c>
      <c r="E439" s="126" t="s">
        <v>664</v>
      </c>
      <c r="F439" s="126" t="s">
        <v>665</v>
      </c>
    </row>
    <row r="440" spans="1:6" ht="22.5" x14ac:dyDescent="0.15">
      <c r="A440" s="125">
        <v>471</v>
      </c>
      <c r="B440" s="128">
        <v>38960</v>
      </c>
      <c r="C440" s="126" t="s">
        <v>520</v>
      </c>
      <c r="D440" s="126" t="s">
        <v>666</v>
      </c>
      <c r="E440" s="126" t="s">
        <v>667</v>
      </c>
      <c r="F440" s="126" t="s">
        <v>667</v>
      </c>
    </row>
    <row r="441" spans="1:6" ht="22.5" x14ac:dyDescent="0.15">
      <c r="A441" s="125">
        <v>472</v>
      </c>
      <c r="B441" s="128">
        <v>38973</v>
      </c>
      <c r="C441" s="126" t="s">
        <v>593</v>
      </c>
      <c r="D441" s="123" t="s">
        <v>546</v>
      </c>
      <c r="E441" s="123" t="s">
        <v>547</v>
      </c>
      <c r="F441" s="123" t="s">
        <v>547</v>
      </c>
    </row>
    <row r="442" spans="1:6" x14ac:dyDescent="0.15">
      <c r="A442" s="125">
        <v>473</v>
      </c>
      <c r="B442" s="128">
        <v>38986</v>
      </c>
      <c r="C442" s="126" t="s">
        <v>520</v>
      </c>
      <c r="D442" s="126" t="s">
        <v>668</v>
      </c>
      <c r="E442" s="126" t="s">
        <v>669</v>
      </c>
      <c r="F442" s="126" t="s">
        <v>669</v>
      </c>
    </row>
    <row r="443" spans="1:6" ht="33.75" x14ac:dyDescent="0.15">
      <c r="A443" s="125">
        <v>486</v>
      </c>
      <c r="B443" s="128" t="s">
        <v>283</v>
      </c>
      <c r="C443" s="126" t="s">
        <v>593</v>
      </c>
      <c r="D443" s="126" t="s">
        <v>499</v>
      </c>
      <c r="E443" s="126" t="s">
        <v>670</v>
      </c>
      <c r="F443" s="126" t="s">
        <v>670</v>
      </c>
    </row>
    <row r="444" spans="1:6" ht="78.75" x14ac:dyDescent="0.15">
      <c r="A444" s="125" t="s">
        <v>671</v>
      </c>
      <c r="B444" s="128" t="s">
        <v>248</v>
      </c>
      <c r="C444" s="126" t="s">
        <v>526</v>
      </c>
      <c r="D444" s="126" t="s">
        <v>499</v>
      </c>
      <c r="E444" s="126" t="s">
        <v>653</v>
      </c>
      <c r="F444" s="126" t="s">
        <v>603</v>
      </c>
    </row>
    <row r="445" spans="1:6" ht="56.25" x14ac:dyDescent="0.15">
      <c r="A445" s="125" t="s">
        <v>672</v>
      </c>
      <c r="B445" s="128" t="s">
        <v>289</v>
      </c>
      <c r="C445" s="126" t="s">
        <v>520</v>
      </c>
      <c r="D445" s="126" t="s">
        <v>617</v>
      </c>
      <c r="E445" s="126" t="s">
        <v>618</v>
      </c>
      <c r="F445" s="126" t="s">
        <v>619</v>
      </c>
    </row>
    <row r="446" spans="1:6" ht="22.5" x14ac:dyDescent="0.15">
      <c r="A446" s="125" t="s">
        <v>673</v>
      </c>
      <c r="B446" s="128" t="s">
        <v>296</v>
      </c>
      <c r="C446" s="126" t="s">
        <v>498</v>
      </c>
      <c r="D446" s="126" t="s">
        <v>499</v>
      </c>
      <c r="E446" s="126" t="s">
        <v>594</v>
      </c>
      <c r="F446" s="126" t="s">
        <v>594</v>
      </c>
    </row>
    <row r="447" spans="1:6" ht="101.25" x14ac:dyDescent="0.15">
      <c r="A447" s="125">
        <v>496</v>
      </c>
      <c r="B447" s="128" t="s">
        <v>325</v>
      </c>
      <c r="C447" s="126" t="s">
        <v>520</v>
      </c>
      <c r="D447" s="126" t="s">
        <v>674</v>
      </c>
      <c r="E447" s="126" t="s">
        <v>675</v>
      </c>
      <c r="F447" s="126" t="s">
        <v>676</v>
      </c>
    </row>
    <row r="448" spans="1:6" ht="45" x14ac:dyDescent="0.15">
      <c r="A448" s="125" t="s">
        <v>677</v>
      </c>
      <c r="B448" s="128" t="s">
        <v>678</v>
      </c>
      <c r="C448" s="126" t="s">
        <v>520</v>
      </c>
      <c r="D448" s="126" t="s">
        <v>679</v>
      </c>
      <c r="E448" s="126" t="s">
        <v>562</v>
      </c>
      <c r="F448" s="126" t="s">
        <v>563</v>
      </c>
    </row>
    <row r="449" spans="1:6" ht="45" x14ac:dyDescent="0.15">
      <c r="A449" s="125">
        <v>501</v>
      </c>
      <c r="B449" s="128" t="s">
        <v>329</v>
      </c>
      <c r="C449" s="126" t="s">
        <v>485</v>
      </c>
      <c r="D449" s="126" t="s">
        <v>495</v>
      </c>
      <c r="E449" s="126" t="s">
        <v>680</v>
      </c>
      <c r="F449" s="126" t="s">
        <v>657</v>
      </c>
    </row>
    <row r="450" spans="1:6" ht="56.25" x14ac:dyDescent="0.15">
      <c r="A450" s="125" t="s">
        <v>681</v>
      </c>
      <c r="B450" s="128" t="s">
        <v>678</v>
      </c>
      <c r="C450" s="126" t="s">
        <v>520</v>
      </c>
      <c r="D450" s="126" t="s">
        <v>617</v>
      </c>
      <c r="E450" s="126" t="s">
        <v>618</v>
      </c>
      <c r="F450" s="126" t="s">
        <v>619</v>
      </c>
    </row>
    <row r="451" spans="1:6" ht="22.5" x14ac:dyDescent="0.15">
      <c r="A451" s="125">
        <v>510</v>
      </c>
      <c r="B451" s="128" t="s">
        <v>333</v>
      </c>
      <c r="C451" s="126" t="s">
        <v>498</v>
      </c>
      <c r="D451" s="126" t="s">
        <v>499</v>
      </c>
      <c r="E451" s="126" t="s">
        <v>505</v>
      </c>
      <c r="F451" s="126" t="s">
        <v>505</v>
      </c>
    </row>
    <row r="452" spans="1:6" ht="45" x14ac:dyDescent="0.15">
      <c r="A452" s="125">
        <v>511</v>
      </c>
      <c r="B452" s="128" t="s">
        <v>339</v>
      </c>
      <c r="C452" s="126" t="s">
        <v>565</v>
      </c>
      <c r="D452" s="126" t="s">
        <v>577</v>
      </c>
      <c r="E452" s="126" t="s">
        <v>578</v>
      </c>
      <c r="F452" s="126" t="s">
        <v>579</v>
      </c>
    </row>
    <row r="453" spans="1:6" ht="22.5" x14ac:dyDescent="0.15">
      <c r="A453" s="125">
        <v>514</v>
      </c>
      <c r="B453" s="128" t="s">
        <v>341</v>
      </c>
      <c r="C453" s="126" t="s">
        <v>565</v>
      </c>
      <c r="D453" s="126" t="s">
        <v>682</v>
      </c>
      <c r="E453" s="126"/>
      <c r="F453" s="126" t="s">
        <v>258</v>
      </c>
    </row>
    <row r="454" spans="1:6" ht="22.5" x14ac:dyDescent="0.15">
      <c r="A454" s="125" t="s">
        <v>683</v>
      </c>
      <c r="B454" s="128" t="s">
        <v>305</v>
      </c>
      <c r="C454" s="126" t="s">
        <v>498</v>
      </c>
      <c r="D454" s="126" t="s">
        <v>499</v>
      </c>
      <c r="E454" s="126" t="s">
        <v>649</v>
      </c>
      <c r="F454" s="126" t="s">
        <v>649</v>
      </c>
    </row>
    <row r="455" spans="1:6" ht="22.5" x14ac:dyDescent="0.15">
      <c r="A455" s="125">
        <v>519</v>
      </c>
      <c r="B455" s="128" t="s">
        <v>346</v>
      </c>
      <c r="C455" s="126" t="s">
        <v>520</v>
      </c>
      <c r="D455" s="126" t="s">
        <v>646</v>
      </c>
      <c r="E455" s="126" t="s">
        <v>647</v>
      </c>
      <c r="F455" s="126" t="s">
        <v>647</v>
      </c>
    </row>
    <row r="456" spans="1:6" ht="33.75" x14ac:dyDescent="0.15">
      <c r="A456" s="125">
        <v>523</v>
      </c>
      <c r="B456" s="128" t="s">
        <v>286</v>
      </c>
      <c r="C456" s="126" t="s">
        <v>593</v>
      </c>
      <c r="D456" s="126" t="s">
        <v>499</v>
      </c>
      <c r="E456" s="126" t="s">
        <v>670</v>
      </c>
      <c r="F456" s="126" t="s">
        <v>670</v>
      </c>
    </row>
    <row r="457" spans="1:6" ht="101.25" x14ac:dyDescent="0.15">
      <c r="A457" s="125">
        <v>524</v>
      </c>
      <c r="B457" s="128" t="s">
        <v>349</v>
      </c>
      <c r="C457" s="126" t="s">
        <v>520</v>
      </c>
      <c r="D457" s="126" t="s">
        <v>674</v>
      </c>
      <c r="E457" s="126" t="s">
        <v>675</v>
      </c>
      <c r="F457" s="126" t="s">
        <v>676</v>
      </c>
    </row>
    <row r="458" spans="1:6" ht="22.5" x14ac:dyDescent="0.15">
      <c r="A458" s="125">
        <v>536</v>
      </c>
      <c r="B458" s="128" t="s">
        <v>352</v>
      </c>
      <c r="C458" s="126" t="s">
        <v>565</v>
      </c>
      <c r="D458" s="126" t="s">
        <v>499</v>
      </c>
      <c r="E458" s="126" t="s">
        <v>684</v>
      </c>
      <c r="F458" s="126" t="s">
        <v>649</v>
      </c>
    </row>
    <row r="459" spans="1:6" ht="146.25" x14ac:dyDescent="0.15">
      <c r="A459" s="125">
        <v>554</v>
      </c>
      <c r="B459" s="128" t="s">
        <v>685</v>
      </c>
      <c r="C459" s="126" t="s">
        <v>686</v>
      </c>
      <c r="D459" s="126" t="s">
        <v>687</v>
      </c>
      <c r="E459" s="126" t="s">
        <v>688</v>
      </c>
      <c r="F459" s="126" t="s">
        <v>264</v>
      </c>
    </row>
    <row r="460" spans="1:6" ht="56.25" x14ac:dyDescent="0.15">
      <c r="A460" s="125">
        <v>557</v>
      </c>
      <c r="B460" s="128" t="s">
        <v>359</v>
      </c>
      <c r="C460" s="126" t="s">
        <v>485</v>
      </c>
      <c r="D460" s="126" t="s">
        <v>495</v>
      </c>
      <c r="E460" s="126" t="s">
        <v>689</v>
      </c>
      <c r="F460" s="126" t="s">
        <v>690</v>
      </c>
    </row>
    <row r="461" spans="1:6" ht="22.5" x14ac:dyDescent="0.15">
      <c r="A461" s="125">
        <v>571</v>
      </c>
      <c r="B461" s="128" t="s">
        <v>363</v>
      </c>
      <c r="C461" s="126" t="s">
        <v>520</v>
      </c>
      <c r="D461" s="126" t="s">
        <v>691</v>
      </c>
      <c r="E461" s="126" t="s">
        <v>692</v>
      </c>
      <c r="F461" s="126" t="s">
        <v>692</v>
      </c>
    </row>
    <row r="462" spans="1:6" ht="22.5" x14ac:dyDescent="0.15">
      <c r="A462" s="125">
        <v>582</v>
      </c>
      <c r="B462" s="128" t="s">
        <v>368</v>
      </c>
      <c r="C462" s="126" t="s">
        <v>498</v>
      </c>
      <c r="D462" s="126" t="s">
        <v>499</v>
      </c>
      <c r="E462" s="126" t="s">
        <v>505</v>
      </c>
      <c r="F462" s="126" t="s">
        <v>505</v>
      </c>
    </row>
    <row r="463" spans="1:6" ht="22.5" x14ac:dyDescent="0.15">
      <c r="A463" s="125" t="s">
        <v>693</v>
      </c>
      <c r="B463" s="128" t="s">
        <v>316</v>
      </c>
      <c r="C463" s="126" t="s">
        <v>498</v>
      </c>
      <c r="D463" s="126" t="s">
        <v>499</v>
      </c>
      <c r="E463" s="126" t="s">
        <v>649</v>
      </c>
      <c r="F463" s="126" t="s">
        <v>649</v>
      </c>
    </row>
    <row r="464" spans="1:6" ht="22.5" x14ac:dyDescent="0.15">
      <c r="A464" s="125">
        <v>602</v>
      </c>
      <c r="B464" s="128" t="s">
        <v>370</v>
      </c>
      <c r="C464" s="126" t="s">
        <v>520</v>
      </c>
      <c r="D464" s="126" t="s">
        <v>561</v>
      </c>
      <c r="E464" s="126" t="s">
        <v>694</v>
      </c>
      <c r="F464" s="126" t="s">
        <v>563</v>
      </c>
    </row>
    <row r="465" spans="1:6" ht="22.5" x14ac:dyDescent="0.15">
      <c r="A465" s="125">
        <v>607</v>
      </c>
      <c r="B465" s="128" t="s">
        <v>374</v>
      </c>
      <c r="C465" s="126" t="s">
        <v>565</v>
      </c>
      <c r="D465" s="126" t="s">
        <v>695</v>
      </c>
      <c r="E465" s="126" t="s">
        <v>696</v>
      </c>
      <c r="F465" s="126" t="s">
        <v>696</v>
      </c>
    </row>
    <row r="466" spans="1:6" ht="22.5" x14ac:dyDescent="0.15">
      <c r="A466" s="125">
        <v>612</v>
      </c>
      <c r="B466" s="128" t="s">
        <v>376</v>
      </c>
      <c r="C466" s="126" t="s">
        <v>520</v>
      </c>
      <c r="D466" s="126" t="s">
        <v>697</v>
      </c>
      <c r="E466" s="126" t="s">
        <v>655</v>
      </c>
      <c r="F466" s="126" t="s">
        <v>655</v>
      </c>
    </row>
    <row r="467" spans="1:6" ht="123.75" x14ac:dyDescent="0.15">
      <c r="A467" s="125">
        <v>614</v>
      </c>
      <c r="B467" s="128" t="s">
        <v>379</v>
      </c>
      <c r="C467" s="126" t="s">
        <v>520</v>
      </c>
      <c r="D467" s="126" t="s">
        <v>698</v>
      </c>
      <c r="E467" s="126" t="s">
        <v>699</v>
      </c>
      <c r="F467" s="126" t="s">
        <v>619</v>
      </c>
    </row>
    <row r="468" spans="1:6" ht="33.75" x14ac:dyDescent="0.15">
      <c r="A468" s="125">
        <v>626</v>
      </c>
      <c r="B468" s="128" t="s">
        <v>383</v>
      </c>
      <c r="C468" s="126" t="s">
        <v>492</v>
      </c>
      <c r="D468" s="126" t="s">
        <v>700</v>
      </c>
      <c r="E468" s="126" t="s">
        <v>701</v>
      </c>
      <c r="F468" s="126" t="s">
        <v>559</v>
      </c>
    </row>
    <row r="469" spans="1:6" ht="22.5" x14ac:dyDescent="0.15">
      <c r="A469" s="125">
        <v>628</v>
      </c>
      <c r="B469" s="128" t="s">
        <v>386</v>
      </c>
      <c r="C469" s="126" t="s">
        <v>520</v>
      </c>
      <c r="D469" s="126" t="s">
        <v>702</v>
      </c>
      <c r="E469" s="126" t="s">
        <v>703</v>
      </c>
      <c r="F469" s="126" t="s">
        <v>703</v>
      </c>
    </row>
    <row r="470" spans="1:6" ht="33.75" x14ac:dyDescent="0.15">
      <c r="A470" s="125">
        <v>631</v>
      </c>
      <c r="B470" s="128" t="s">
        <v>389</v>
      </c>
      <c r="C470" s="126" t="s">
        <v>520</v>
      </c>
      <c r="D470" s="126" t="s">
        <v>668</v>
      </c>
      <c r="E470" s="126" t="s">
        <v>704</v>
      </c>
      <c r="F470" s="126" t="s">
        <v>704</v>
      </c>
    </row>
    <row r="471" spans="1:6" ht="22.5" x14ac:dyDescent="0.15">
      <c r="A471" s="125">
        <v>634</v>
      </c>
      <c r="B471" s="128" t="s">
        <v>394</v>
      </c>
      <c r="C471" s="126" t="s">
        <v>565</v>
      </c>
      <c r="D471" s="126" t="s">
        <v>705</v>
      </c>
      <c r="E471" s="126" t="s">
        <v>706</v>
      </c>
      <c r="F471" s="126" t="s">
        <v>258</v>
      </c>
    </row>
    <row r="472" spans="1:6" ht="123.75" x14ac:dyDescent="0.15">
      <c r="A472" s="125">
        <v>657</v>
      </c>
      <c r="B472" s="128" t="s">
        <v>389</v>
      </c>
      <c r="C472" s="126" t="s">
        <v>520</v>
      </c>
      <c r="D472" s="126" t="s">
        <v>698</v>
      </c>
      <c r="E472" s="126" t="s">
        <v>699</v>
      </c>
      <c r="F472" s="126" t="s">
        <v>619</v>
      </c>
    </row>
    <row r="473" spans="1:6" ht="22.5" x14ac:dyDescent="0.15">
      <c r="A473" s="125">
        <v>658</v>
      </c>
      <c r="B473" s="128" t="s">
        <v>750</v>
      </c>
      <c r="C473" s="126" t="s">
        <v>565</v>
      </c>
      <c r="D473" s="126" t="s">
        <v>614</v>
      </c>
      <c r="E473" s="126" t="s">
        <v>615</v>
      </c>
      <c r="F473" s="126" t="s">
        <v>615</v>
      </c>
    </row>
    <row r="474" spans="1:6" x14ac:dyDescent="0.15">
      <c r="A474" s="122"/>
      <c r="B474" s="129"/>
      <c r="C474" s="123"/>
      <c r="D474" s="123"/>
      <c r="E474" s="123"/>
      <c r="F474" s="123"/>
    </row>
    <row r="475" spans="1:6" ht="12.75" x14ac:dyDescent="0.2">
      <c r="A475" s="113" t="s">
        <v>707</v>
      </c>
      <c r="B475" s="132" t="s">
        <v>708</v>
      </c>
      <c r="C475" s="114"/>
      <c r="D475" s="114"/>
      <c r="E475" s="124"/>
      <c r="F475" s="114"/>
    </row>
    <row r="476" spans="1:6" ht="12.75" x14ac:dyDescent="0.2">
      <c r="A476" s="113" t="s">
        <v>709</v>
      </c>
      <c r="B476" s="114" t="s">
        <v>499</v>
      </c>
      <c r="C476" s="114"/>
      <c r="D476" s="114"/>
      <c r="E476" s="123"/>
      <c r="F476" s="114"/>
    </row>
    <row r="477" spans="1:6" ht="12.75" x14ac:dyDescent="0.2">
      <c r="A477" s="113" t="s">
        <v>710</v>
      </c>
      <c r="B477" s="132" t="s">
        <v>486</v>
      </c>
      <c r="C477" s="114"/>
      <c r="D477" s="114"/>
      <c r="E477" s="114"/>
      <c r="F477" s="114"/>
    </row>
    <row r="478" spans="1:6" ht="12.75" x14ac:dyDescent="0.2">
      <c r="A478" s="113" t="s">
        <v>711</v>
      </c>
      <c r="B478" s="114" t="s">
        <v>712</v>
      </c>
      <c r="C478" s="114"/>
      <c r="D478" s="114"/>
      <c r="E478" s="114"/>
      <c r="F478" s="114"/>
    </row>
    <row r="479" spans="1:6" ht="12.75" x14ac:dyDescent="0.2">
      <c r="A479" s="113" t="s">
        <v>713</v>
      </c>
      <c r="B479" s="114" t="s">
        <v>714</v>
      </c>
      <c r="C479" s="114"/>
      <c r="D479" s="114"/>
      <c r="E479" s="114"/>
      <c r="F479" s="114"/>
    </row>
    <row r="480" spans="1:6" ht="12.75" x14ac:dyDescent="0.2">
      <c r="A480" s="113" t="s">
        <v>715</v>
      </c>
      <c r="B480" s="114" t="s">
        <v>716</v>
      </c>
      <c r="C480" s="114"/>
      <c r="D480" s="114"/>
      <c r="E480" s="114"/>
      <c r="F480" s="114"/>
    </row>
    <row r="481" spans="1:6" ht="12.75" x14ac:dyDescent="0.2">
      <c r="A481" s="113" t="s">
        <v>717</v>
      </c>
      <c r="B481" s="114" t="s">
        <v>718</v>
      </c>
      <c r="C481" s="114"/>
      <c r="D481" s="114"/>
      <c r="E481" s="114"/>
      <c r="F481" s="114"/>
    </row>
    <row r="482" spans="1:6" ht="12.75" x14ac:dyDescent="0.2">
      <c r="A482" s="113" t="s">
        <v>719</v>
      </c>
      <c r="B482" s="114" t="s">
        <v>720</v>
      </c>
      <c r="C482" s="114"/>
      <c r="D482" s="114"/>
      <c r="E482" s="114"/>
      <c r="F482" s="114"/>
    </row>
    <row r="483" spans="1:6" ht="12.75" x14ac:dyDescent="0.2">
      <c r="A483" s="113" t="s">
        <v>721</v>
      </c>
      <c r="B483" s="114" t="s">
        <v>722</v>
      </c>
      <c r="C483" s="114"/>
      <c r="D483" s="114"/>
      <c r="E483" s="114"/>
      <c r="F483" s="114"/>
    </row>
    <row r="484" spans="1:6" ht="12.75" x14ac:dyDescent="0.2">
      <c r="A484" s="113" t="s">
        <v>723</v>
      </c>
      <c r="B484" s="114" t="s">
        <v>724</v>
      </c>
      <c r="C484" s="114"/>
      <c r="D484" s="114"/>
      <c r="E484" s="114"/>
      <c r="F484" s="114"/>
    </row>
    <row r="485" spans="1:6" ht="12.75" x14ac:dyDescent="0.2">
      <c r="A485" s="113"/>
      <c r="B485" s="114"/>
      <c r="C485" s="114"/>
      <c r="D485" s="114"/>
      <c r="E485" s="114"/>
      <c r="F485" s="114"/>
    </row>
    <row r="486" spans="1:6" x14ac:dyDescent="0.15">
      <c r="A486" s="143" t="s">
        <v>725</v>
      </c>
      <c r="B486" s="143"/>
      <c r="C486" s="143"/>
      <c r="D486" s="143"/>
      <c r="E486" s="143"/>
      <c r="F486" s="143"/>
    </row>
    <row r="487" spans="1:6" x14ac:dyDescent="0.15">
      <c r="A487" s="143"/>
      <c r="B487" s="143"/>
      <c r="C487" s="143"/>
      <c r="D487" s="143"/>
      <c r="E487" s="143"/>
      <c r="F487" s="143"/>
    </row>
    <row r="488" spans="1:6" x14ac:dyDescent="0.15">
      <c r="A488" s="143"/>
      <c r="B488" s="143"/>
      <c r="C488" s="143"/>
      <c r="D488" s="143"/>
      <c r="E488" s="143"/>
      <c r="F488" s="143"/>
    </row>
    <row r="489" spans="1:6" x14ac:dyDescent="0.15">
      <c r="A489" s="143"/>
      <c r="B489" s="143"/>
      <c r="C489" s="143"/>
      <c r="D489" s="143"/>
      <c r="E489" s="143"/>
      <c r="F489" s="143"/>
    </row>
  </sheetData>
  <mergeCells count="2">
    <mergeCell ref="J5:K5"/>
    <mergeCell ref="A486:F48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0"/>
  <sheetViews>
    <sheetView workbookViewId="0"/>
  </sheetViews>
  <sheetFormatPr baseColWidth="10" defaultColWidth="11.7109375" defaultRowHeight="12" x14ac:dyDescent="0.15"/>
  <cols>
    <col min="1" max="1" width="37.28515625" style="6" customWidth="1"/>
    <col min="2" max="2" width="6.7109375" style="3" customWidth="1"/>
    <col min="3" max="3" width="9.85546875" style="3" bestFit="1" customWidth="1"/>
    <col min="4" max="4" width="24" style="6" bestFit="1" customWidth="1"/>
    <col min="5" max="5" width="14" style="9" bestFit="1" customWidth="1"/>
    <col min="6" max="6" width="16.5703125" style="6" bestFit="1" customWidth="1"/>
    <col min="7" max="7" width="9.7109375" style="6" bestFit="1" customWidth="1"/>
    <col min="8" max="8" width="9.85546875" style="6" bestFit="1" customWidth="1"/>
    <col min="9" max="9" width="13.85546875" style="6" bestFit="1" customWidth="1"/>
    <col min="10" max="10" width="15.140625" style="6" bestFit="1" customWidth="1"/>
    <col min="11" max="11" width="13.140625" style="6" bestFit="1" customWidth="1"/>
    <col min="12" max="12" width="16.85546875" style="6" bestFit="1" customWidth="1"/>
    <col min="13" max="14" width="16.140625" style="6" bestFit="1" customWidth="1"/>
    <col min="15" max="256" width="11.7109375" style="7"/>
    <col min="257" max="257" width="37.28515625" style="7" customWidth="1"/>
    <col min="258" max="258" width="6.7109375" style="7" customWidth="1"/>
    <col min="259" max="259" width="9.85546875" style="7" bestFit="1" customWidth="1"/>
    <col min="260" max="260" width="5.7109375" style="7" customWidth="1"/>
    <col min="261" max="261" width="14" style="7" bestFit="1" customWidth="1"/>
    <col min="262" max="262" width="7.7109375" style="7" bestFit="1" customWidth="1"/>
    <col min="263" max="263" width="9.7109375" style="7" bestFit="1" customWidth="1"/>
    <col min="264" max="264" width="9.85546875" style="7" bestFit="1" customWidth="1"/>
    <col min="265" max="265" width="13.85546875" style="7" bestFit="1" customWidth="1"/>
    <col min="266" max="266" width="15.140625" style="7" bestFit="1" customWidth="1"/>
    <col min="267" max="267" width="13.140625" style="7" bestFit="1" customWidth="1"/>
    <col min="268" max="268" width="16.85546875" style="7" bestFit="1" customWidth="1"/>
    <col min="269" max="270" width="16.140625" style="7" bestFit="1" customWidth="1"/>
    <col min="271" max="512" width="11.7109375" style="7"/>
    <col min="513" max="513" width="37.28515625" style="7" customWidth="1"/>
    <col min="514" max="514" width="6.7109375" style="7" customWidth="1"/>
    <col min="515" max="515" width="9.85546875" style="7" bestFit="1" customWidth="1"/>
    <col min="516" max="516" width="5.7109375" style="7" customWidth="1"/>
    <col min="517" max="517" width="14" style="7" bestFit="1" customWidth="1"/>
    <col min="518" max="518" width="7.7109375" style="7" bestFit="1" customWidth="1"/>
    <col min="519" max="519" width="9.7109375" style="7" bestFit="1" customWidth="1"/>
    <col min="520" max="520" width="9.85546875" style="7" bestFit="1" customWidth="1"/>
    <col min="521" max="521" width="13.85546875" style="7" bestFit="1" customWidth="1"/>
    <col min="522" max="522" width="15.140625" style="7" bestFit="1" customWidth="1"/>
    <col min="523" max="523" width="13.140625" style="7" bestFit="1" customWidth="1"/>
    <col min="524" max="524" width="16.85546875" style="7" bestFit="1" customWidth="1"/>
    <col min="525" max="526" width="16.140625" style="7" bestFit="1" customWidth="1"/>
    <col min="527" max="768" width="11.7109375" style="7"/>
    <col min="769" max="769" width="37.28515625" style="7" customWidth="1"/>
    <col min="770" max="770" width="6.7109375" style="7" customWidth="1"/>
    <col min="771" max="771" width="9.85546875" style="7" bestFit="1" customWidth="1"/>
    <col min="772" max="772" width="5.7109375" style="7" customWidth="1"/>
    <col min="773" max="773" width="14" style="7" bestFit="1" customWidth="1"/>
    <col min="774" max="774" width="7.7109375" style="7" bestFit="1" customWidth="1"/>
    <col min="775" max="775" width="9.7109375" style="7" bestFit="1" customWidth="1"/>
    <col min="776" max="776" width="9.85546875" style="7" bestFit="1" customWidth="1"/>
    <col min="777" max="777" width="13.85546875" style="7" bestFit="1" customWidth="1"/>
    <col min="778" max="778" width="15.140625" style="7" bestFit="1" customWidth="1"/>
    <col min="779" max="779" width="13.140625" style="7" bestFit="1" customWidth="1"/>
    <col min="780" max="780" width="16.85546875" style="7" bestFit="1" customWidth="1"/>
    <col min="781" max="782" width="16.140625" style="7" bestFit="1" customWidth="1"/>
    <col min="783" max="1024" width="11.7109375" style="7"/>
    <col min="1025" max="1025" width="37.28515625" style="7" customWidth="1"/>
    <col min="1026" max="1026" width="6.7109375" style="7" customWidth="1"/>
    <col min="1027" max="1027" width="9.85546875" style="7" bestFit="1" customWidth="1"/>
    <col min="1028" max="1028" width="5.7109375" style="7" customWidth="1"/>
    <col min="1029" max="1029" width="14" style="7" bestFit="1" customWidth="1"/>
    <col min="1030" max="1030" width="7.7109375" style="7" bestFit="1" customWidth="1"/>
    <col min="1031" max="1031" width="9.7109375" style="7" bestFit="1" customWidth="1"/>
    <col min="1032" max="1032" width="9.85546875" style="7" bestFit="1" customWidth="1"/>
    <col min="1033" max="1033" width="13.85546875" style="7" bestFit="1" customWidth="1"/>
    <col min="1034" max="1034" width="15.140625" style="7" bestFit="1" customWidth="1"/>
    <col min="1035" max="1035" width="13.140625" style="7" bestFit="1" customWidth="1"/>
    <col min="1036" max="1036" width="16.85546875" style="7" bestFit="1" customWidth="1"/>
    <col min="1037" max="1038" width="16.140625" style="7" bestFit="1" customWidth="1"/>
    <col min="1039" max="1280" width="11.7109375" style="7"/>
    <col min="1281" max="1281" width="37.28515625" style="7" customWidth="1"/>
    <col min="1282" max="1282" width="6.7109375" style="7" customWidth="1"/>
    <col min="1283" max="1283" width="9.85546875" style="7" bestFit="1" customWidth="1"/>
    <col min="1284" max="1284" width="5.7109375" style="7" customWidth="1"/>
    <col min="1285" max="1285" width="14" style="7" bestFit="1" customWidth="1"/>
    <col min="1286" max="1286" width="7.7109375" style="7" bestFit="1" customWidth="1"/>
    <col min="1287" max="1287" width="9.7109375" style="7" bestFit="1" customWidth="1"/>
    <col min="1288" max="1288" width="9.85546875" style="7" bestFit="1" customWidth="1"/>
    <col min="1289" max="1289" width="13.85546875" style="7" bestFit="1" customWidth="1"/>
    <col min="1290" max="1290" width="15.140625" style="7" bestFit="1" customWidth="1"/>
    <col min="1291" max="1291" width="13.140625" style="7" bestFit="1" customWidth="1"/>
    <col min="1292" max="1292" width="16.85546875" style="7" bestFit="1" customWidth="1"/>
    <col min="1293" max="1294" width="16.140625" style="7" bestFit="1" customWidth="1"/>
    <col min="1295" max="1536" width="11.7109375" style="7"/>
    <col min="1537" max="1537" width="37.28515625" style="7" customWidth="1"/>
    <col min="1538" max="1538" width="6.7109375" style="7" customWidth="1"/>
    <col min="1539" max="1539" width="9.85546875" style="7" bestFit="1" customWidth="1"/>
    <col min="1540" max="1540" width="5.7109375" style="7" customWidth="1"/>
    <col min="1541" max="1541" width="14" style="7" bestFit="1" customWidth="1"/>
    <col min="1542" max="1542" width="7.7109375" style="7" bestFit="1" customWidth="1"/>
    <col min="1543" max="1543" width="9.7109375" style="7" bestFit="1" customWidth="1"/>
    <col min="1544" max="1544" width="9.85546875" style="7" bestFit="1" customWidth="1"/>
    <col min="1545" max="1545" width="13.85546875" style="7" bestFit="1" customWidth="1"/>
    <col min="1546" max="1546" width="15.140625" style="7" bestFit="1" customWidth="1"/>
    <col min="1547" max="1547" width="13.140625" style="7" bestFit="1" customWidth="1"/>
    <col min="1548" max="1548" width="16.85546875" style="7" bestFit="1" customWidth="1"/>
    <col min="1549" max="1550" width="16.140625" style="7" bestFit="1" customWidth="1"/>
    <col min="1551" max="1792" width="11.7109375" style="7"/>
    <col min="1793" max="1793" width="37.28515625" style="7" customWidth="1"/>
    <col min="1794" max="1794" width="6.7109375" style="7" customWidth="1"/>
    <col min="1795" max="1795" width="9.85546875" style="7" bestFit="1" customWidth="1"/>
    <col min="1796" max="1796" width="5.7109375" style="7" customWidth="1"/>
    <col min="1797" max="1797" width="14" style="7" bestFit="1" customWidth="1"/>
    <col min="1798" max="1798" width="7.7109375" style="7" bestFit="1" customWidth="1"/>
    <col min="1799" max="1799" width="9.7109375" style="7" bestFit="1" customWidth="1"/>
    <col min="1800" max="1800" width="9.85546875" style="7" bestFit="1" customWidth="1"/>
    <col min="1801" max="1801" width="13.85546875" style="7" bestFit="1" customWidth="1"/>
    <col min="1802" max="1802" width="15.140625" style="7" bestFit="1" customWidth="1"/>
    <col min="1803" max="1803" width="13.140625" style="7" bestFit="1" customWidth="1"/>
    <col min="1804" max="1804" width="16.85546875" style="7" bestFit="1" customWidth="1"/>
    <col min="1805" max="1806" width="16.140625" style="7" bestFit="1" customWidth="1"/>
    <col min="1807" max="2048" width="11.7109375" style="7"/>
    <col min="2049" max="2049" width="37.28515625" style="7" customWidth="1"/>
    <col min="2050" max="2050" width="6.7109375" style="7" customWidth="1"/>
    <col min="2051" max="2051" width="9.85546875" style="7" bestFit="1" customWidth="1"/>
    <col min="2052" max="2052" width="5.7109375" style="7" customWidth="1"/>
    <col min="2053" max="2053" width="14" style="7" bestFit="1" customWidth="1"/>
    <col min="2054" max="2054" width="7.7109375" style="7" bestFit="1" customWidth="1"/>
    <col min="2055" max="2055" width="9.7109375" style="7" bestFit="1" customWidth="1"/>
    <col min="2056" max="2056" width="9.85546875" style="7" bestFit="1" customWidth="1"/>
    <col min="2057" max="2057" width="13.85546875" style="7" bestFit="1" customWidth="1"/>
    <col min="2058" max="2058" width="15.140625" style="7" bestFit="1" customWidth="1"/>
    <col min="2059" max="2059" width="13.140625" style="7" bestFit="1" customWidth="1"/>
    <col min="2060" max="2060" width="16.85546875" style="7" bestFit="1" customWidth="1"/>
    <col min="2061" max="2062" width="16.140625" style="7" bestFit="1" customWidth="1"/>
    <col min="2063" max="2304" width="11.7109375" style="7"/>
    <col min="2305" max="2305" width="37.28515625" style="7" customWidth="1"/>
    <col min="2306" max="2306" width="6.7109375" style="7" customWidth="1"/>
    <col min="2307" max="2307" width="9.85546875" style="7" bestFit="1" customWidth="1"/>
    <col min="2308" max="2308" width="5.7109375" style="7" customWidth="1"/>
    <col min="2309" max="2309" width="14" style="7" bestFit="1" customWidth="1"/>
    <col min="2310" max="2310" width="7.7109375" style="7" bestFit="1" customWidth="1"/>
    <col min="2311" max="2311" width="9.7109375" style="7" bestFit="1" customWidth="1"/>
    <col min="2312" max="2312" width="9.85546875" style="7" bestFit="1" customWidth="1"/>
    <col min="2313" max="2313" width="13.85546875" style="7" bestFit="1" customWidth="1"/>
    <col min="2314" max="2314" width="15.140625" style="7" bestFit="1" customWidth="1"/>
    <col min="2315" max="2315" width="13.140625" style="7" bestFit="1" customWidth="1"/>
    <col min="2316" max="2316" width="16.85546875" style="7" bestFit="1" customWidth="1"/>
    <col min="2317" max="2318" width="16.140625" style="7" bestFit="1" customWidth="1"/>
    <col min="2319" max="2560" width="11.7109375" style="7"/>
    <col min="2561" max="2561" width="37.28515625" style="7" customWidth="1"/>
    <col min="2562" max="2562" width="6.7109375" style="7" customWidth="1"/>
    <col min="2563" max="2563" width="9.85546875" style="7" bestFit="1" customWidth="1"/>
    <col min="2564" max="2564" width="5.7109375" style="7" customWidth="1"/>
    <col min="2565" max="2565" width="14" style="7" bestFit="1" customWidth="1"/>
    <col min="2566" max="2566" width="7.7109375" style="7" bestFit="1" customWidth="1"/>
    <col min="2567" max="2567" width="9.7109375" style="7" bestFit="1" customWidth="1"/>
    <col min="2568" max="2568" width="9.85546875" style="7" bestFit="1" customWidth="1"/>
    <col min="2569" max="2569" width="13.85546875" style="7" bestFit="1" customWidth="1"/>
    <col min="2570" max="2570" width="15.140625" style="7" bestFit="1" customWidth="1"/>
    <col min="2571" max="2571" width="13.140625" style="7" bestFit="1" customWidth="1"/>
    <col min="2572" max="2572" width="16.85546875" style="7" bestFit="1" customWidth="1"/>
    <col min="2573" max="2574" width="16.140625" style="7" bestFit="1" customWidth="1"/>
    <col min="2575" max="2816" width="11.7109375" style="7"/>
    <col min="2817" max="2817" width="37.28515625" style="7" customWidth="1"/>
    <col min="2818" max="2818" width="6.7109375" style="7" customWidth="1"/>
    <col min="2819" max="2819" width="9.85546875" style="7" bestFit="1" customWidth="1"/>
    <col min="2820" max="2820" width="5.7109375" style="7" customWidth="1"/>
    <col min="2821" max="2821" width="14" style="7" bestFit="1" customWidth="1"/>
    <col min="2822" max="2822" width="7.7109375" style="7" bestFit="1" customWidth="1"/>
    <col min="2823" max="2823" width="9.7109375" style="7" bestFit="1" customWidth="1"/>
    <col min="2824" max="2824" width="9.85546875" style="7" bestFit="1" customWidth="1"/>
    <col min="2825" max="2825" width="13.85546875" style="7" bestFit="1" customWidth="1"/>
    <col min="2826" max="2826" width="15.140625" style="7" bestFit="1" customWidth="1"/>
    <col min="2827" max="2827" width="13.140625" style="7" bestFit="1" customWidth="1"/>
    <col min="2828" max="2828" width="16.85546875" style="7" bestFit="1" customWidth="1"/>
    <col min="2829" max="2830" width="16.140625" style="7" bestFit="1" customWidth="1"/>
    <col min="2831" max="3072" width="11.7109375" style="7"/>
    <col min="3073" max="3073" width="37.28515625" style="7" customWidth="1"/>
    <col min="3074" max="3074" width="6.7109375" style="7" customWidth="1"/>
    <col min="3075" max="3075" width="9.85546875" style="7" bestFit="1" customWidth="1"/>
    <col min="3076" max="3076" width="5.7109375" style="7" customWidth="1"/>
    <col min="3077" max="3077" width="14" style="7" bestFit="1" customWidth="1"/>
    <col min="3078" max="3078" width="7.7109375" style="7" bestFit="1" customWidth="1"/>
    <col min="3079" max="3079" width="9.7109375" style="7" bestFit="1" customWidth="1"/>
    <col min="3080" max="3080" width="9.85546875" style="7" bestFit="1" customWidth="1"/>
    <col min="3081" max="3081" width="13.85546875" style="7" bestFit="1" customWidth="1"/>
    <col min="3082" max="3082" width="15.140625" style="7" bestFit="1" customWidth="1"/>
    <col min="3083" max="3083" width="13.140625" style="7" bestFit="1" customWidth="1"/>
    <col min="3084" max="3084" width="16.85546875" style="7" bestFit="1" customWidth="1"/>
    <col min="3085" max="3086" width="16.140625" style="7" bestFit="1" customWidth="1"/>
    <col min="3087" max="3328" width="11.7109375" style="7"/>
    <col min="3329" max="3329" width="37.28515625" style="7" customWidth="1"/>
    <col min="3330" max="3330" width="6.7109375" style="7" customWidth="1"/>
    <col min="3331" max="3331" width="9.85546875" style="7" bestFit="1" customWidth="1"/>
    <col min="3332" max="3332" width="5.7109375" style="7" customWidth="1"/>
    <col min="3333" max="3333" width="14" style="7" bestFit="1" customWidth="1"/>
    <col min="3334" max="3334" width="7.7109375" style="7" bestFit="1" customWidth="1"/>
    <col min="3335" max="3335" width="9.7109375" style="7" bestFit="1" customWidth="1"/>
    <col min="3336" max="3336" width="9.85546875" style="7" bestFit="1" customWidth="1"/>
    <col min="3337" max="3337" width="13.85546875" style="7" bestFit="1" customWidth="1"/>
    <col min="3338" max="3338" width="15.140625" style="7" bestFit="1" customWidth="1"/>
    <col min="3339" max="3339" width="13.140625" style="7" bestFit="1" customWidth="1"/>
    <col min="3340" max="3340" width="16.85546875" style="7" bestFit="1" customWidth="1"/>
    <col min="3341" max="3342" width="16.140625" style="7" bestFit="1" customWidth="1"/>
    <col min="3343" max="3584" width="11.7109375" style="7"/>
    <col min="3585" max="3585" width="37.28515625" style="7" customWidth="1"/>
    <col min="3586" max="3586" width="6.7109375" style="7" customWidth="1"/>
    <col min="3587" max="3587" width="9.85546875" style="7" bestFit="1" customWidth="1"/>
    <col min="3588" max="3588" width="5.7109375" style="7" customWidth="1"/>
    <col min="3589" max="3589" width="14" style="7" bestFit="1" customWidth="1"/>
    <col min="3590" max="3590" width="7.7109375" style="7" bestFit="1" customWidth="1"/>
    <col min="3591" max="3591" width="9.7109375" style="7" bestFit="1" customWidth="1"/>
    <col min="3592" max="3592" width="9.85546875" style="7" bestFit="1" customWidth="1"/>
    <col min="3593" max="3593" width="13.85546875" style="7" bestFit="1" customWidth="1"/>
    <col min="3594" max="3594" width="15.140625" style="7" bestFit="1" customWidth="1"/>
    <col min="3595" max="3595" width="13.140625" style="7" bestFit="1" customWidth="1"/>
    <col min="3596" max="3596" width="16.85546875" style="7" bestFit="1" customWidth="1"/>
    <col min="3597" max="3598" width="16.140625" style="7" bestFit="1" customWidth="1"/>
    <col min="3599" max="3840" width="11.7109375" style="7"/>
    <col min="3841" max="3841" width="37.28515625" style="7" customWidth="1"/>
    <col min="3842" max="3842" width="6.7109375" style="7" customWidth="1"/>
    <col min="3843" max="3843" width="9.85546875" style="7" bestFit="1" customWidth="1"/>
    <col min="3844" max="3844" width="5.7109375" style="7" customWidth="1"/>
    <col min="3845" max="3845" width="14" style="7" bestFit="1" customWidth="1"/>
    <col min="3846" max="3846" width="7.7109375" style="7" bestFit="1" customWidth="1"/>
    <col min="3847" max="3847" width="9.7109375" style="7" bestFit="1" customWidth="1"/>
    <col min="3848" max="3848" width="9.85546875" style="7" bestFit="1" customWidth="1"/>
    <col min="3849" max="3849" width="13.85546875" style="7" bestFit="1" customWidth="1"/>
    <col min="3850" max="3850" width="15.140625" style="7" bestFit="1" customWidth="1"/>
    <col min="3851" max="3851" width="13.140625" style="7" bestFit="1" customWidth="1"/>
    <col min="3852" max="3852" width="16.85546875" style="7" bestFit="1" customWidth="1"/>
    <col min="3853" max="3854" width="16.140625" style="7" bestFit="1" customWidth="1"/>
    <col min="3855" max="4096" width="11.7109375" style="7"/>
    <col min="4097" max="4097" width="37.28515625" style="7" customWidth="1"/>
    <col min="4098" max="4098" width="6.7109375" style="7" customWidth="1"/>
    <col min="4099" max="4099" width="9.85546875" style="7" bestFit="1" customWidth="1"/>
    <col min="4100" max="4100" width="5.7109375" style="7" customWidth="1"/>
    <col min="4101" max="4101" width="14" style="7" bestFit="1" customWidth="1"/>
    <col min="4102" max="4102" width="7.7109375" style="7" bestFit="1" customWidth="1"/>
    <col min="4103" max="4103" width="9.7109375" style="7" bestFit="1" customWidth="1"/>
    <col min="4104" max="4104" width="9.85546875" style="7" bestFit="1" customWidth="1"/>
    <col min="4105" max="4105" width="13.85546875" style="7" bestFit="1" customWidth="1"/>
    <col min="4106" max="4106" width="15.140625" style="7" bestFit="1" customWidth="1"/>
    <col min="4107" max="4107" width="13.140625" style="7" bestFit="1" customWidth="1"/>
    <col min="4108" max="4108" width="16.85546875" style="7" bestFit="1" customWidth="1"/>
    <col min="4109" max="4110" width="16.140625" style="7" bestFit="1" customWidth="1"/>
    <col min="4111" max="4352" width="11.7109375" style="7"/>
    <col min="4353" max="4353" width="37.28515625" style="7" customWidth="1"/>
    <col min="4354" max="4354" width="6.7109375" style="7" customWidth="1"/>
    <col min="4355" max="4355" width="9.85546875" style="7" bestFit="1" customWidth="1"/>
    <col min="4356" max="4356" width="5.7109375" style="7" customWidth="1"/>
    <col min="4357" max="4357" width="14" style="7" bestFit="1" customWidth="1"/>
    <col min="4358" max="4358" width="7.7109375" style="7" bestFit="1" customWidth="1"/>
    <col min="4359" max="4359" width="9.7109375" style="7" bestFit="1" customWidth="1"/>
    <col min="4360" max="4360" width="9.85546875" style="7" bestFit="1" customWidth="1"/>
    <col min="4361" max="4361" width="13.85546875" style="7" bestFit="1" customWidth="1"/>
    <col min="4362" max="4362" width="15.140625" style="7" bestFit="1" customWidth="1"/>
    <col min="4363" max="4363" width="13.140625" style="7" bestFit="1" customWidth="1"/>
    <col min="4364" max="4364" width="16.85546875" style="7" bestFit="1" customWidth="1"/>
    <col min="4365" max="4366" width="16.140625" style="7" bestFit="1" customWidth="1"/>
    <col min="4367" max="4608" width="11.7109375" style="7"/>
    <col min="4609" max="4609" width="37.28515625" style="7" customWidth="1"/>
    <col min="4610" max="4610" width="6.7109375" style="7" customWidth="1"/>
    <col min="4611" max="4611" width="9.85546875" style="7" bestFit="1" customWidth="1"/>
    <col min="4612" max="4612" width="5.7109375" style="7" customWidth="1"/>
    <col min="4613" max="4613" width="14" style="7" bestFit="1" customWidth="1"/>
    <col min="4614" max="4614" width="7.7109375" style="7" bestFit="1" customWidth="1"/>
    <col min="4615" max="4615" width="9.7109375" style="7" bestFit="1" customWidth="1"/>
    <col min="4616" max="4616" width="9.85546875" style="7" bestFit="1" customWidth="1"/>
    <col min="4617" max="4617" width="13.85546875" style="7" bestFit="1" customWidth="1"/>
    <col min="4618" max="4618" width="15.140625" style="7" bestFit="1" customWidth="1"/>
    <col min="4619" max="4619" width="13.140625" style="7" bestFit="1" customWidth="1"/>
    <col min="4620" max="4620" width="16.85546875" style="7" bestFit="1" customWidth="1"/>
    <col min="4621" max="4622" width="16.140625" style="7" bestFit="1" customWidth="1"/>
    <col min="4623" max="4864" width="11.7109375" style="7"/>
    <col min="4865" max="4865" width="37.28515625" style="7" customWidth="1"/>
    <col min="4866" max="4866" width="6.7109375" style="7" customWidth="1"/>
    <col min="4867" max="4867" width="9.85546875" style="7" bestFit="1" customWidth="1"/>
    <col min="4868" max="4868" width="5.7109375" style="7" customWidth="1"/>
    <col min="4869" max="4869" width="14" style="7" bestFit="1" customWidth="1"/>
    <col min="4870" max="4870" width="7.7109375" style="7" bestFit="1" customWidth="1"/>
    <col min="4871" max="4871" width="9.7109375" style="7" bestFit="1" customWidth="1"/>
    <col min="4872" max="4872" width="9.85546875" style="7" bestFit="1" customWidth="1"/>
    <col min="4873" max="4873" width="13.85546875" style="7" bestFit="1" customWidth="1"/>
    <col min="4874" max="4874" width="15.140625" style="7" bestFit="1" customWidth="1"/>
    <col min="4875" max="4875" width="13.140625" style="7" bestFit="1" customWidth="1"/>
    <col min="4876" max="4876" width="16.85546875" style="7" bestFit="1" customWidth="1"/>
    <col min="4877" max="4878" width="16.140625" style="7" bestFit="1" customWidth="1"/>
    <col min="4879" max="5120" width="11.7109375" style="7"/>
    <col min="5121" max="5121" width="37.28515625" style="7" customWidth="1"/>
    <col min="5122" max="5122" width="6.7109375" style="7" customWidth="1"/>
    <col min="5123" max="5123" width="9.85546875" style="7" bestFit="1" customWidth="1"/>
    <col min="5124" max="5124" width="5.7109375" style="7" customWidth="1"/>
    <col min="5125" max="5125" width="14" style="7" bestFit="1" customWidth="1"/>
    <col min="5126" max="5126" width="7.7109375" style="7" bestFit="1" customWidth="1"/>
    <col min="5127" max="5127" width="9.7109375" style="7" bestFit="1" customWidth="1"/>
    <col min="5128" max="5128" width="9.85546875" style="7" bestFit="1" customWidth="1"/>
    <col min="5129" max="5129" width="13.85546875" style="7" bestFit="1" customWidth="1"/>
    <col min="5130" max="5130" width="15.140625" style="7" bestFit="1" customWidth="1"/>
    <col min="5131" max="5131" width="13.140625" style="7" bestFit="1" customWidth="1"/>
    <col min="5132" max="5132" width="16.85546875" style="7" bestFit="1" customWidth="1"/>
    <col min="5133" max="5134" width="16.140625" style="7" bestFit="1" customWidth="1"/>
    <col min="5135" max="5376" width="11.7109375" style="7"/>
    <col min="5377" max="5377" width="37.28515625" style="7" customWidth="1"/>
    <col min="5378" max="5378" width="6.7109375" style="7" customWidth="1"/>
    <col min="5379" max="5379" width="9.85546875" style="7" bestFit="1" customWidth="1"/>
    <col min="5380" max="5380" width="5.7109375" style="7" customWidth="1"/>
    <col min="5381" max="5381" width="14" style="7" bestFit="1" customWidth="1"/>
    <col min="5382" max="5382" width="7.7109375" style="7" bestFit="1" customWidth="1"/>
    <col min="5383" max="5383" width="9.7109375" style="7" bestFit="1" customWidth="1"/>
    <col min="5384" max="5384" width="9.85546875" style="7" bestFit="1" customWidth="1"/>
    <col min="5385" max="5385" width="13.85546875" style="7" bestFit="1" customWidth="1"/>
    <col min="5386" max="5386" width="15.140625" style="7" bestFit="1" customWidth="1"/>
    <col min="5387" max="5387" width="13.140625" style="7" bestFit="1" customWidth="1"/>
    <col min="5388" max="5388" width="16.85546875" style="7" bestFit="1" customWidth="1"/>
    <col min="5389" max="5390" width="16.140625" style="7" bestFit="1" customWidth="1"/>
    <col min="5391" max="5632" width="11.7109375" style="7"/>
    <col min="5633" max="5633" width="37.28515625" style="7" customWidth="1"/>
    <col min="5634" max="5634" width="6.7109375" style="7" customWidth="1"/>
    <col min="5635" max="5635" width="9.85546875" style="7" bestFit="1" customWidth="1"/>
    <col min="5636" max="5636" width="5.7109375" style="7" customWidth="1"/>
    <col min="5637" max="5637" width="14" style="7" bestFit="1" customWidth="1"/>
    <col min="5638" max="5638" width="7.7109375" style="7" bestFit="1" customWidth="1"/>
    <col min="5639" max="5639" width="9.7109375" style="7" bestFit="1" customWidth="1"/>
    <col min="5640" max="5640" width="9.85546875" style="7" bestFit="1" customWidth="1"/>
    <col min="5641" max="5641" width="13.85546875" style="7" bestFit="1" customWidth="1"/>
    <col min="5642" max="5642" width="15.140625" style="7" bestFit="1" customWidth="1"/>
    <col min="5643" max="5643" width="13.140625" style="7" bestFit="1" customWidth="1"/>
    <col min="5644" max="5644" width="16.85546875" style="7" bestFit="1" customWidth="1"/>
    <col min="5645" max="5646" width="16.140625" style="7" bestFit="1" customWidth="1"/>
    <col min="5647" max="5888" width="11.7109375" style="7"/>
    <col min="5889" max="5889" width="37.28515625" style="7" customWidth="1"/>
    <col min="5890" max="5890" width="6.7109375" style="7" customWidth="1"/>
    <col min="5891" max="5891" width="9.85546875" style="7" bestFit="1" customWidth="1"/>
    <col min="5892" max="5892" width="5.7109375" style="7" customWidth="1"/>
    <col min="5893" max="5893" width="14" style="7" bestFit="1" customWidth="1"/>
    <col min="5894" max="5894" width="7.7109375" style="7" bestFit="1" customWidth="1"/>
    <col min="5895" max="5895" width="9.7109375" style="7" bestFit="1" customWidth="1"/>
    <col min="5896" max="5896" width="9.85546875" style="7" bestFit="1" customWidth="1"/>
    <col min="5897" max="5897" width="13.85546875" style="7" bestFit="1" customWidth="1"/>
    <col min="5898" max="5898" width="15.140625" style="7" bestFit="1" customWidth="1"/>
    <col min="5899" max="5899" width="13.140625" style="7" bestFit="1" customWidth="1"/>
    <col min="5900" max="5900" width="16.85546875" style="7" bestFit="1" customWidth="1"/>
    <col min="5901" max="5902" width="16.140625" style="7" bestFit="1" customWidth="1"/>
    <col min="5903" max="6144" width="11.7109375" style="7"/>
    <col min="6145" max="6145" width="37.28515625" style="7" customWidth="1"/>
    <col min="6146" max="6146" width="6.7109375" style="7" customWidth="1"/>
    <col min="6147" max="6147" width="9.85546875" style="7" bestFit="1" customWidth="1"/>
    <col min="6148" max="6148" width="5.7109375" style="7" customWidth="1"/>
    <col min="6149" max="6149" width="14" style="7" bestFit="1" customWidth="1"/>
    <col min="6150" max="6150" width="7.7109375" style="7" bestFit="1" customWidth="1"/>
    <col min="6151" max="6151" width="9.7109375" style="7" bestFit="1" customWidth="1"/>
    <col min="6152" max="6152" width="9.85546875" style="7" bestFit="1" customWidth="1"/>
    <col min="6153" max="6153" width="13.85546875" style="7" bestFit="1" customWidth="1"/>
    <col min="6154" max="6154" width="15.140625" style="7" bestFit="1" customWidth="1"/>
    <col min="6155" max="6155" width="13.140625" style="7" bestFit="1" customWidth="1"/>
    <col min="6156" max="6156" width="16.85546875" style="7" bestFit="1" customWidth="1"/>
    <col min="6157" max="6158" width="16.140625" style="7" bestFit="1" customWidth="1"/>
    <col min="6159" max="6400" width="11.7109375" style="7"/>
    <col min="6401" max="6401" width="37.28515625" style="7" customWidth="1"/>
    <col min="6402" max="6402" width="6.7109375" style="7" customWidth="1"/>
    <col min="6403" max="6403" width="9.85546875" style="7" bestFit="1" customWidth="1"/>
    <col min="6404" max="6404" width="5.7109375" style="7" customWidth="1"/>
    <col min="6405" max="6405" width="14" style="7" bestFit="1" customWidth="1"/>
    <col min="6406" max="6406" width="7.7109375" style="7" bestFit="1" customWidth="1"/>
    <col min="6407" max="6407" width="9.7109375" style="7" bestFit="1" customWidth="1"/>
    <col min="6408" max="6408" width="9.85546875" style="7" bestFit="1" customWidth="1"/>
    <col min="6409" max="6409" width="13.85546875" style="7" bestFit="1" customWidth="1"/>
    <col min="6410" max="6410" width="15.140625" style="7" bestFit="1" customWidth="1"/>
    <col min="6411" max="6411" width="13.140625" style="7" bestFit="1" customWidth="1"/>
    <col min="6412" max="6412" width="16.85546875" style="7" bestFit="1" customWidth="1"/>
    <col min="6413" max="6414" width="16.140625" style="7" bestFit="1" customWidth="1"/>
    <col min="6415" max="6656" width="11.7109375" style="7"/>
    <col min="6657" max="6657" width="37.28515625" style="7" customWidth="1"/>
    <col min="6658" max="6658" width="6.7109375" style="7" customWidth="1"/>
    <col min="6659" max="6659" width="9.85546875" style="7" bestFit="1" customWidth="1"/>
    <col min="6660" max="6660" width="5.7109375" style="7" customWidth="1"/>
    <col min="6661" max="6661" width="14" style="7" bestFit="1" customWidth="1"/>
    <col min="6662" max="6662" width="7.7109375" style="7" bestFit="1" customWidth="1"/>
    <col min="6663" max="6663" width="9.7109375" style="7" bestFit="1" customWidth="1"/>
    <col min="6664" max="6664" width="9.85546875" style="7" bestFit="1" customWidth="1"/>
    <col min="6665" max="6665" width="13.85546875" style="7" bestFit="1" customWidth="1"/>
    <col min="6666" max="6666" width="15.140625" style="7" bestFit="1" customWidth="1"/>
    <col min="6667" max="6667" width="13.140625" style="7" bestFit="1" customWidth="1"/>
    <col min="6668" max="6668" width="16.85546875" style="7" bestFit="1" customWidth="1"/>
    <col min="6669" max="6670" width="16.140625" style="7" bestFit="1" customWidth="1"/>
    <col min="6671" max="6912" width="11.7109375" style="7"/>
    <col min="6913" max="6913" width="37.28515625" style="7" customWidth="1"/>
    <col min="6914" max="6914" width="6.7109375" style="7" customWidth="1"/>
    <col min="6915" max="6915" width="9.85546875" style="7" bestFit="1" customWidth="1"/>
    <col min="6916" max="6916" width="5.7109375" style="7" customWidth="1"/>
    <col min="6917" max="6917" width="14" style="7" bestFit="1" customWidth="1"/>
    <col min="6918" max="6918" width="7.7109375" style="7" bestFit="1" customWidth="1"/>
    <col min="6919" max="6919" width="9.7109375" style="7" bestFit="1" customWidth="1"/>
    <col min="6920" max="6920" width="9.85546875" style="7" bestFit="1" customWidth="1"/>
    <col min="6921" max="6921" width="13.85546875" style="7" bestFit="1" customWidth="1"/>
    <col min="6922" max="6922" width="15.140625" style="7" bestFit="1" customWidth="1"/>
    <col min="6923" max="6923" width="13.140625" style="7" bestFit="1" customWidth="1"/>
    <col min="6924" max="6924" width="16.85546875" style="7" bestFit="1" customWidth="1"/>
    <col min="6925" max="6926" width="16.140625" style="7" bestFit="1" customWidth="1"/>
    <col min="6927" max="7168" width="11.7109375" style="7"/>
    <col min="7169" max="7169" width="37.28515625" style="7" customWidth="1"/>
    <col min="7170" max="7170" width="6.7109375" style="7" customWidth="1"/>
    <col min="7171" max="7171" width="9.85546875" style="7" bestFit="1" customWidth="1"/>
    <col min="7172" max="7172" width="5.7109375" style="7" customWidth="1"/>
    <col min="7173" max="7173" width="14" style="7" bestFit="1" customWidth="1"/>
    <col min="7174" max="7174" width="7.7109375" style="7" bestFit="1" customWidth="1"/>
    <col min="7175" max="7175" width="9.7109375" style="7" bestFit="1" customWidth="1"/>
    <col min="7176" max="7176" width="9.85546875" style="7" bestFit="1" customWidth="1"/>
    <col min="7177" max="7177" width="13.85546875" style="7" bestFit="1" customWidth="1"/>
    <col min="7178" max="7178" width="15.140625" style="7" bestFit="1" customWidth="1"/>
    <col min="7179" max="7179" width="13.140625" style="7" bestFit="1" customWidth="1"/>
    <col min="7180" max="7180" width="16.85546875" style="7" bestFit="1" customWidth="1"/>
    <col min="7181" max="7182" width="16.140625" style="7" bestFit="1" customWidth="1"/>
    <col min="7183" max="7424" width="11.7109375" style="7"/>
    <col min="7425" max="7425" width="37.28515625" style="7" customWidth="1"/>
    <col min="7426" max="7426" width="6.7109375" style="7" customWidth="1"/>
    <col min="7427" max="7427" width="9.85546875" style="7" bestFit="1" customWidth="1"/>
    <col min="7428" max="7428" width="5.7109375" style="7" customWidth="1"/>
    <col min="7429" max="7429" width="14" style="7" bestFit="1" customWidth="1"/>
    <col min="7430" max="7430" width="7.7109375" style="7" bestFit="1" customWidth="1"/>
    <col min="7431" max="7431" width="9.7109375" style="7" bestFit="1" customWidth="1"/>
    <col min="7432" max="7432" width="9.85546875" style="7" bestFit="1" customWidth="1"/>
    <col min="7433" max="7433" width="13.85546875" style="7" bestFit="1" customWidth="1"/>
    <col min="7434" max="7434" width="15.140625" style="7" bestFit="1" customWidth="1"/>
    <col min="7435" max="7435" width="13.140625" style="7" bestFit="1" customWidth="1"/>
    <col min="7436" max="7436" width="16.85546875" style="7" bestFit="1" customWidth="1"/>
    <col min="7437" max="7438" width="16.140625" style="7" bestFit="1" customWidth="1"/>
    <col min="7439" max="7680" width="11.7109375" style="7"/>
    <col min="7681" max="7681" width="37.28515625" style="7" customWidth="1"/>
    <col min="7682" max="7682" width="6.7109375" style="7" customWidth="1"/>
    <col min="7683" max="7683" width="9.85546875" style="7" bestFit="1" customWidth="1"/>
    <col min="7684" max="7684" width="5.7109375" style="7" customWidth="1"/>
    <col min="7685" max="7685" width="14" style="7" bestFit="1" customWidth="1"/>
    <col min="7686" max="7686" width="7.7109375" style="7" bestFit="1" customWidth="1"/>
    <col min="7687" max="7687" width="9.7109375" style="7" bestFit="1" customWidth="1"/>
    <col min="7688" max="7688" width="9.85546875" style="7" bestFit="1" customWidth="1"/>
    <col min="7689" max="7689" width="13.85546875" style="7" bestFit="1" customWidth="1"/>
    <col min="7690" max="7690" width="15.140625" style="7" bestFit="1" customWidth="1"/>
    <col min="7691" max="7691" width="13.140625" style="7" bestFit="1" customWidth="1"/>
    <col min="7692" max="7692" width="16.85546875" style="7" bestFit="1" customWidth="1"/>
    <col min="7693" max="7694" width="16.140625" style="7" bestFit="1" customWidth="1"/>
    <col min="7695" max="7936" width="11.7109375" style="7"/>
    <col min="7937" max="7937" width="37.28515625" style="7" customWidth="1"/>
    <col min="7938" max="7938" width="6.7109375" style="7" customWidth="1"/>
    <col min="7939" max="7939" width="9.85546875" style="7" bestFit="1" customWidth="1"/>
    <col min="7940" max="7940" width="5.7109375" style="7" customWidth="1"/>
    <col min="7941" max="7941" width="14" style="7" bestFit="1" customWidth="1"/>
    <col min="7942" max="7942" width="7.7109375" style="7" bestFit="1" customWidth="1"/>
    <col min="7943" max="7943" width="9.7109375" style="7" bestFit="1" customWidth="1"/>
    <col min="7944" max="7944" width="9.85546875" style="7" bestFit="1" customWidth="1"/>
    <col min="7945" max="7945" width="13.85546875" style="7" bestFit="1" customWidth="1"/>
    <col min="7946" max="7946" width="15.140625" style="7" bestFit="1" customWidth="1"/>
    <col min="7947" max="7947" width="13.140625" style="7" bestFit="1" customWidth="1"/>
    <col min="7948" max="7948" width="16.85546875" style="7" bestFit="1" customWidth="1"/>
    <col min="7949" max="7950" width="16.140625" style="7" bestFit="1" customWidth="1"/>
    <col min="7951" max="8192" width="11.7109375" style="7"/>
    <col min="8193" max="8193" width="37.28515625" style="7" customWidth="1"/>
    <col min="8194" max="8194" width="6.7109375" style="7" customWidth="1"/>
    <col min="8195" max="8195" width="9.85546875" style="7" bestFit="1" customWidth="1"/>
    <col min="8196" max="8196" width="5.7109375" style="7" customWidth="1"/>
    <col min="8197" max="8197" width="14" style="7" bestFit="1" customWidth="1"/>
    <col min="8198" max="8198" width="7.7109375" style="7" bestFit="1" customWidth="1"/>
    <col min="8199" max="8199" width="9.7109375" style="7" bestFit="1" customWidth="1"/>
    <col min="8200" max="8200" width="9.85546875" style="7" bestFit="1" customWidth="1"/>
    <col min="8201" max="8201" width="13.85546875" style="7" bestFit="1" customWidth="1"/>
    <col min="8202" max="8202" width="15.140625" style="7" bestFit="1" customWidth="1"/>
    <col min="8203" max="8203" width="13.140625" style="7" bestFit="1" customWidth="1"/>
    <col min="8204" max="8204" width="16.85546875" style="7" bestFit="1" customWidth="1"/>
    <col min="8205" max="8206" width="16.140625" style="7" bestFit="1" customWidth="1"/>
    <col min="8207" max="8448" width="11.7109375" style="7"/>
    <col min="8449" max="8449" width="37.28515625" style="7" customWidth="1"/>
    <col min="8450" max="8450" width="6.7109375" style="7" customWidth="1"/>
    <col min="8451" max="8451" width="9.85546875" style="7" bestFit="1" customWidth="1"/>
    <col min="8452" max="8452" width="5.7109375" style="7" customWidth="1"/>
    <col min="8453" max="8453" width="14" style="7" bestFit="1" customWidth="1"/>
    <col min="8454" max="8454" width="7.7109375" style="7" bestFit="1" customWidth="1"/>
    <col min="8455" max="8455" width="9.7109375" style="7" bestFit="1" customWidth="1"/>
    <col min="8456" max="8456" width="9.85546875" style="7" bestFit="1" customWidth="1"/>
    <col min="8457" max="8457" width="13.85546875" style="7" bestFit="1" customWidth="1"/>
    <col min="8458" max="8458" width="15.140625" style="7" bestFit="1" customWidth="1"/>
    <col min="8459" max="8459" width="13.140625" style="7" bestFit="1" customWidth="1"/>
    <col min="8460" max="8460" width="16.85546875" style="7" bestFit="1" customWidth="1"/>
    <col min="8461" max="8462" width="16.140625" style="7" bestFit="1" customWidth="1"/>
    <col min="8463" max="8704" width="11.7109375" style="7"/>
    <col min="8705" max="8705" width="37.28515625" style="7" customWidth="1"/>
    <col min="8706" max="8706" width="6.7109375" style="7" customWidth="1"/>
    <col min="8707" max="8707" width="9.85546875" style="7" bestFit="1" customWidth="1"/>
    <col min="8708" max="8708" width="5.7109375" style="7" customWidth="1"/>
    <col min="8709" max="8709" width="14" style="7" bestFit="1" customWidth="1"/>
    <col min="8710" max="8710" width="7.7109375" style="7" bestFit="1" customWidth="1"/>
    <col min="8711" max="8711" width="9.7109375" style="7" bestFit="1" customWidth="1"/>
    <col min="8712" max="8712" width="9.85546875" style="7" bestFit="1" customWidth="1"/>
    <col min="8713" max="8713" width="13.85546875" style="7" bestFit="1" customWidth="1"/>
    <col min="8714" max="8714" width="15.140625" style="7" bestFit="1" customWidth="1"/>
    <col min="8715" max="8715" width="13.140625" style="7" bestFit="1" customWidth="1"/>
    <col min="8716" max="8716" width="16.85546875" style="7" bestFit="1" customWidth="1"/>
    <col min="8717" max="8718" width="16.140625" style="7" bestFit="1" customWidth="1"/>
    <col min="8719" max="8960" width="11.7109375" style="7"/>
    <col min="8961" max="8961" width="37.28515625" style="7" customWidth="1"/>
    <col min="8962" max="8962" width="6.7109375" style="7" customWidth="1"/>
    <col min="8963" max="8963" width="9.85546875" style="7" bestFit="1" customWidth="1"/>
    <col min="8964" max="8964" width="5.7109375" style="7" customWidth="1"/>
    <col min="8965" max="8965" width="14" style="7" bestFit="1" customWidth="1"/>
    <col min="8966" max="8966" width="7.7109375" style="7" bestFit="1" customWidth="1"/>
    <col min="8967" max="8967" width="9.7109375" style="7" bestFit="1" customWidth="1"/>
    <col min="8968" max="8968" width="9.85546875" style="7" bestFit="1" customWidth="1"/>
    <col min="8969" max="8969" width="13.85546875" style="7" bestFit="1" customWidth="1"/>
    <col min="8970" max="8970" width="15.140625" style="7" bestFit="1" customWidth="1"/>
    <col min="8971" max="8971" width="13.140625" style="7" bestFit="1" customWidth="1"/>
    <col min="8972" max="8972" width="16.85546875" style="7" bestFit="1" customWidth="1"/>
    <col min="8973" max="8974" width="16.140625" style="7" bestFit="1" customWidth="1"/>
    <col min="8975" max="9216" width="11.7109375" style="7"/>
    <col min="9217" max="9217" width="37.28515625" style="7" customWidth="1"/>
    <col min="9218" max="9218" width="6.7109375" style="7" customWidth="1"/>
    <col min="9219" max="9219" width="9.85546875" style="7" bestFit="1" customWidth="1"/>
    <col min="9220" max="9220" width="5.7109375" style="7" customWidth="1"/>
    <col min="9221" max="9221" width="14" style="7" bestFit="1" customWidth="1"/>
    <col min="9222" max="9222" width="7.7109375" style="7" bestFit="1" customWidth="1"/>
    <col min="9223" max="9223" width="9.7109375" style="7" bestFit="1" customWidth="1"/>
    <col min="9224" max="9224" width="9.85546875" style="7" bestFit="1" customWidth="1"/>
    <col min="9225" max="9225" width="13.85546875" style="7" bestFit="1" customWidth="1"/>
    <col min="9226" max="9226" width="15.140625" style="7" bestFit="1" customWidth="1"/>
    <col min="9227" max="9227" width="13.140625" style="7" bestFit="1" customWidth="1"/>
    <col min="9228" max="9228" width="16.85546875" style="7" bestFit="1" customWidth="1"/>
    <col min="9229" max="9230" width="16.140625" style="7" bestFit="1" customWidth="1"/>
    <col min="9231" max="9472" width="11.7109375" style="7"/>
    <col min="9473" max="9473" width="37.28515625" style="7" customWidth="1"/>
    <col min="9474" max="9474" width="6.7109375" style="7" customWidth="1"/>
    <col min="9475" max="9475" width="9.85546875" style="7" bestFit="1" customWidth="1"/>
    <col min="9476" max="9476" width="5.7109375" style="7" customWidth="1"/>
    <col min="9477" max="9477" width="14" style="7" bestFit="1" customWidth="1"/>
    <col min="9478" max="9478" width="7.7109375" style="7" bestFit="1" customWidth="1"/>
    <col min="9479" max="9479" width="9.7109375" style="7" bestFit="1" customWidth="1"/>
    <col min="9480" max="9480" width="9.85546875" style="7" bestFit="1" customWidth="1"/>
    <col min="9481" max="9481" width="13.85546875" style="7" bestFit="1" customWidth="1"/>
    <col min="9482" max="9482" width="15.140625" style="7" bestFit="1" customWidth="1"/>
    <col min="9483" max="9483" width="13.140625" style="7" bestFit="1" customWidth="1"/>
    <col min="9484" max="9484" width="16.85546875" style="7" bestFit="1" customWidth="1"/>
    <col min="9485" max="9486" width="16.140625" style="7" bestFit="1" customWidth="1"/>
    <col min="9487" max="9728" width="11.7109375" style="7"/>
    <col min="9729" max="9729" width="37.28515625" style="7" customWidth="1"/>
    <col min="9730" max="9730" width="6.7109375" style="7" customWidth="1"/>
    <col min="9731" max="9731" width="9.85546875" style="7" bestFit="1" customWidth="1"/>
    <col min="9732" max="9732" width="5.7109375" style="7" customWidth="1"/>
    <col min="9733" max="9733" width="14" style="7" bestFit="1" customWidth="1"/>
    <col min="9734" max="9734" width="7.7109375" style="7" bestFit="1" customWidth="1"/>
    <col min="9735" max="9735" width="9.7109375" style="7" bestFit="1" customWidth="1"/>
    <col min="9736" max="9736" width="9.85546875" style="7" bestFit="1" customWidth="1"/>
    <col min="9737" max="9737" width="13.85546875" style="7" bestFit="1" customWidth="1"/>
    <col min="9738" max="9738" width="15.140625" style="7" bestFit="1" customWidth="1"/>
    <col min="9739" max="9739" width="13.140625" style="7" bestFit="1" customWidth="1"/>
    <col min="9740" max="9740" width="16.85546875" style="7" bestFit="1" customWidth="1"/>
    <col min="9741" max="9742" width="16.140625" style="7" bestFit="1" customWidth="1"/>
    <col min="9743" max="9984" width="11.7109375" style="7"/>
    <col min="9985" max="9985" width="37.28515625" style="7" customWidth="1"/>
    <col min="9986" max="9986" width="6.7109375" style="7" customWidth="1"/>
    <col min="9987" max="9987" width="9.85546875" style="7" bestFit="1" customWidth="1"/>
    <col min="9988" max="9988" width="5.7109375" style="7" customWidth="1"/>
    <col min="9989" max="9989" width="14" style="7" bestFit="1" customWidth="1"/>
    <col min="9990" max="9990" width="7.7109375" style="7" bestFit="1" customWidth="1"/>
    <col min="9991" max="9991" width="9.7109375" style="7" bestFit="1" customWidth="1"/>
    <col min="9992" max="9992" width="9.85546875" style="7" bestFit="1" customWidth="1"/>
    <col min="9993" max="9993" width="13.85546875" style="7" bestFit="1" customWidth="1"/>
    <col min="9994" max="9994" width="15.140625" style="7" bestFit="1" customWidth="1"/>
    <col min="9995" max="9995" width="13.140625" style="7" bestFit="1" customWidth="1"/>
    <col min="9996" max="9996" width="16.85546875" style="7" bestFit="1" customWidth="1"/>
    <col min="9997" max="9998" width="16.140625" style="7" bestFit="1" customWidth="1"/>
    <col min="9999" max="10240" width="11.7109375" style="7"/>
    <col min="10241" max="10241" width="37.28515625" style="7" customWidth="1"/>
    <col min="10242" max="10242" width="6.7109375" style="7" customWidth="1"/>
    <col min="10243" max="10243" width="9.85546875" style="7" bestFit="1" customWidth="1"/>
    <col min="10244" max="10244" width="5.7109375" style="7" customWidth="1"/>
    <col min="10245" max="10245" width="14" style="7" bestFit="1" customWidth="1"/>
    <col min="10246" max="10246" width="7.7109375" style="7" bestFit="1" customWidth="1"/>
    <col min="10247" max="10247" width="9.7109375" style="7" bestFit="1" customWidth="1"/>
    <col min="10248" max="10248" width="9.85546875" style="7" bestFit="1" customWidth="1"/>
    <col min="10249" max="10249" width="13.85546875" style="7" bestFit="1" customWidth="1"/>
    <col min="10250" max="10250" width="15.140625" style="7" bestFit="1" customWidth="1"/>
    <col min="10251" max="10251" width="13.140625" style="7" bestFit="1" customWidth="1"/>
    <col min="10252" max="10252" width="16.85546875" style="7" bestFit="1" customWidth="1"/>
    <col min="10253" max="10254" width="16.140625" style="7" bestFit="1" customWidth="1"/>
    <col min="10255" max="10496" width="11.7109375" style="7"/>
    <col min="10497" max="10497" width="37.28515625" style="7" customWidth="1"/>
    <col min="10498" max="10498" width="6.7109375" style="7" customWidth="1"/>
    <col min="10499" max="10499" width="9.85546875" style="7" bestFit="1" customWidth="1"/>
    <col min="10500" max="10500" width="5.7109375" style="7" customWidth="1"/>
    <col min="10501" max="10501" width="14" style="7" bestFit="1" customWidth="1"/>
    <col min="10502" max="10502" width="7.7109375" style="7" bestFit="1" customWidth="1"/>
    <col min="10503" max="10503" width="9.7109375" style="7" bestFit="1" customWidth="1"/>
    <col min="10504" max="10504" width="9.85546875" style="7" bestFit="1" customWidth="1"/>
    <col min="10505" max="10505" width="13.85546875" style="7" bestFit="1" customWidth="1"/>
    <col min="10506" max="10506" width="15.140625" style="7" bestFit="1" customWidth="1"/>
    <col min="10507" max="10507" width="13.140625" style="7" bestFit="1" customWidth="1"/>
    <col min="10508" max="10508" width="16.85546875" style="7" bestFit="1" customWidth="1"/>
    <col min="10509" max="10510" width="16.140625" style="7" bestFit="1" customWidth="1"/>
    <col min="10511" max="10752" width="11.7109375" style="7"/>
    <col min="10753" max="10753" width="37.28515625" style="7" customWidth="1"/>
    <col min="10754" max="10754" width="6.7109375" style="7" customWidth="1"/>
    <col min="10755" max="10755" width="9.85546875" style="7" bestFit="1" customWidth="1"/>
    <col min="10756" max="10756" width="5.7109375" style="7" customWidth="1"/>
    <col min="10757" max="10757" width="14" style="7" bestFit="1" customWidth="1"/>
    <col min="10758" max="10758" width="7.7109375" style="7" bestFit="1" customWidth="1"/>
    <col min="10759" max="10759" width="9.7109375" style="7" bestFit="1" customWidth="1"/>
    <col min="10760" max="10760" width="9.85546875" style="7" bestFit="1" customWidth="1"/>
    <col min="10761" max="10761" width="13.85546875" style="7" bestFit="1" customWidth="1"/>
    <col min="10762" max="10762" width="15.140625" style="7" bestFit="1" customWidth="1"/>
    <col min="10763" max="10763" width="13.140625" style="7" bestFit="1" customWidth="1"/>
    <col min="10764" max="10764" width="16.85546875" style="7" bestFit="1" customWidth="1"/>
    <col min="10765" max="10766" width="16.140625" style="7" bestFit="1" customWidth="1"/>
    <col min="10767" max="11008" width="11.7109375" style="7"/>
    <col min="11009" max="11009" width="37.28515625" style="7" customWidth="1"/>
    <col min="11010" max="11010" width="6.7109375" style="7" customWidth="1"/>
    <col min="11011" max="11011" width="9.85546875" style="7" bestFit="1" customWidth="1"/>
    <col min="11012" max="11012" width="5.7109375" style="7" customWidth="1"/>
    <col min="11013" max="11013" width="14" style="7" bestFit="1" customWidth="1"/>
    <col min="11014" max="11014" width="7.7109375" style="7" bestFit="1" customWidth="1"/>
    <col min="11015" max="11015" width="9.7109375" style="7" bestFit="1" customWidth="1"/>
    <col min="11016" max="11016" width="9.85546875" style="7" bestFit="1" customWidth="1"/>
    <col min="11017" max="11017" width="13.85546875" style="7" bestFit="1" customWidth="1"/>
    <col min="11018" max="11018" width="15.140625" style="7" bestFit="1" customWidth="1"/>
    <col min="11019" max="11019" width="13.140625" style="7" bestFit="1" customWidth="1"/>
    <col min="11020" max="11020" width="16.85546875" style="7" bestFit="1" customWidth="1"/>
    <col min="11021" max="11022" width="16.140625" style="7" bestFit="1" customWidth="1"/>
    <col min="11023" max="11264" width="11.7109375" style="7"/>
    <col min="11265" max="11265" width="37.28515625" style="7" customWidth="1"/>
    <col min="11266" max="11266" width="6.7109375" style="7" customWidth="1"/>
    <col min="11267" max="11267" width="9.85546875" style="7" bestFit="1" customWidth="1"/>
    <col min="11268" max="11268" width="5.7109375" style="7" customWidth="1"/>
    <col min="11269" max="11269" width="14" style="7" bestFit="1" customWidth="1"/>
    <col min="11270" max="11270" width="7.7109375" style="7" bestFit="1" customWidth="1"/>
    <col min="11271" max="11271" width="9.7109375" style="7" bestFit="1" customWidth="1"/>
    <col min="11272" max="11272" width="9.85546875" style="7" bestFit="1" customWidth="1"/>
    <col min="11273" max="11273" width="13.85546875" style="7" bestFit="1" customWidth="1"/>
    <col min="11274" max="11274" width="15.140625" style="7" bestFit="1" customWidth="1"/>
    <col min="11275" max="11275" width="13.140625" style="7" bestFit="1" customWidth="1"/>
    <col min="11276" max="11276" width="16.85546875" style="7" bestFit="1" customWidth="1"/>
    <col min="11277" max="11278" width="16.140625" style="7" bestFit="1" customWidth="1"/>
    <col min="11279" max="11520" width="11.7109375" style="7"/>
    <col min="11521" max="11521" width="37.28515625" style="7" customWidth="1"/>
    <col min="11522" max="11522" width="6.7109375" style="7" customWidth="1"/>
    <col min="11523" max="11523" width="9.85546875" style="7" bestFit="1" customWidth="1"/>
    <col min="11524" max="11524" width="5.7109375" style="7" customWidth="1"/>
    <col min="11525" max="11525" width="14" style="7" bestFit="1" customWidth="1"/>
    <col min="11526" max="11526" width="7.7109375" style="7" bestFit="1" customWidth="1"/>
    <col min="11527" max="11527" width="9.7109375" style="7" bestFit="1" customWidth="1"/>
    <col min="11528" max="11528" width="9.85546875" style="7" bestFit="1" customWidth="1"/>
    <col min="11529" max="11529" width="13.85546875" style="7" bestFit="1" customWidth="1"/>
    <col min="11530" max="11530" width="15.140625" style="7" bestFit="1" customWidth="1"/>
    <col min="11531" max="11531" width="13.140625" style="7" bestFit="1" customWidth="1"/>
    <col min="11532" max="11532" width="16.85546875" style="7" bestFit="1" customWidth="1"/>
    <col min="11533" max="11534" width="16.140625" style="7" bestFit="1" customWidth="1"/>
    <col min="11535" max="11776" width="11.7109375" style="7"/>
    <col min="11777" max="11777" width="37.28515625" style="7" customWidth="1"/>
    <col min="11778" max="11778" width="6.7109375" style="7" customWidth="1"/>
    <col min="11779" max="11779" width="9.85546875" style="7" bestFit="1" customWidth="1"/>
    <col min="11780" max="11780" width="5.7109375" style="7" customWidth="1"/>
    <col min="11781" max="11781" width="14" style="7" bestFit="1" customWidth="1"/>
    <col min="11782" max="11782" width="7.7109375" style="7" bestFit="1" customWidth="1"/>
    <col min="11783" max="11783" width="9.7109375" style="7" bestFit="1" customWidth="1"/>
    <col min="11784" max="11784" width="9.85546875" style="7" bestFit="1" customWidth="1"/>
    <col min="11785" max="11785" width="13.85546875" style="7" bestFit="1" customWidth="1"/>
    <col min="11786" max="11786" width="15.140625" style="7" bestFit="1" customWidth="1"/>
    <col min="11787" max="11787" width="13.140625" style="7" bestFit="1" customWidth="1"/>
    <col min="11788" max="11788" width="16.85546875" style="7" bestFit="1" customWidth="1"/>
    <col min="11789" max="11790" width="16.140625" style="7" bestFit="1" customWidth="1"/>
    <col min="11791" max="12032" width="11.7109375" style="7"/>
    <col min="12033" max="12033" width="37.28515625" style="7" customWidth="1"/>
    <col min="12034" max="12034" width="6.7109375" style="7" customWidth="1"/>
    <col min="12035" max="12035" width="9.85546875" style="7" bestFit="1" customWidth="1"/>
    <col min="12036" max="12036" width="5.7109375" style="7" customWidth="1"/>
    <col min="12037" max="12037" width="14" style="7" bestFit="1" customWidth="1"/>
    <col min="12038" max="12038" width="7.7109375" style="7" bestFit="1" customWidth="1"/>
    <col min="12039" max="12039" width="9.7109375" style="7" bestFit="1" customWidth="1"/>
    <col min="12040" max="12040" width="9.85546875" style="7" bestFit="1" customWidth="1"/>
    <col min="12041" max="12041" width="13.85546875" style="7" bestFit="1" customWidth="1"/>
    <col min="12042" max="12042" width="15.140625" style="7" bestFit="1" customWidth="1"/>
    <col min="12043" max="12043" width="13.140625" style="7" bestFit="1" customWidth="1"/>
    <col min="12044" max="12044" width="16.85546875" style="7" bestFit="1" customWidth="1"/>
    <col min="12045" max="12046" width="16.140625" style="7" bestFit="1" customWidth="1"/>
    <col min="12047" max="12288" width="11.7109375" style="7"/>
    <col min="12289" max="12289" width="37.28515625" style="7" customWidth="1"/>
    <col min="12290" max="12290" width="6.7109375" style="7" customWidth="1"/>
    <col min="12291" max="12291" width="9.85546875" style="7" bestFit="1" customWidth="1"/>
    <col min="12292" max="12292" width="5.7109375" style="7" customWidth="1"/>
    <col min="12293" max="12293" width="14" style="7" bestFit="1" customWidth="1"/>
    <col min="12294" max="12294" width="7.7109375" style="7" bestFit="1" customWidth="1"/>
    <col min="12295" max="12295" width="9.7109375" style="7" bestFit="1" customWidth="1"/>
    <col min="12296" max="12296" width="9.85546875" style="7" bestFit="1" customWidth="1"/>
    <col min="12297" max="12297" width="13.85546875" style="7" bestFit="1" customWidth="1"/>
    <col min="12298" max="12298" width="15.140625" style="7" bestFit="1" customWidth="1"/>
    <col min="12299" max="12299" width="13.140625" style="7" bestFit="1" customWidth="1"/>
    <col min="12300" max="12300" width="16.85546875" style="7" bestFit="1" customWidth="1"/>
    <col min="12301" max="12302" width="16.140625" style="7" bestFit="1" customWidth="1"/>
    <col min="12303" max="12544" width="11.7109375" style="7"/>
    <col min="12545" max="12545" width="37.28515625" style="7" customWidth="1"/>
    <col min="12546" max="12546" width="6.7109375" style="7" customWidth="1"/>
    <col min="12547" max="12547" width="9.85546875" style="7" bestFit="1" customWidth="1"/>
    <col min="12548" max="12548" width="5.7109375" style="7" customWidth="1"/>
    <col min="12549" max="12549" width="14" style="7" bestFit="1" customWidth="1"/>
    <col min="12550" max="12550" width="7.7109375" style="7" bestFit="1" customWidth="1"/>
    <col min="12551" max="12551" width="9.7109375" style="7" bestFit="1" customWidth="1"/>
    <col min="12552" max="12552" width="9.85546875" style="7" bestFit="1" customWidth="1"/>
    <col min="12553" max="12553" width="13.85546875" style="7" bestFit="1" customWidth="1"/>
    <col min="12554" max="12554" width="15.140625" style="7" bestFit="1" customWidth="1"/>
    <col min="12555" max="12555" width="13.140625" style="7" bestFit="1" customWidth="1"/>
    <col min="12556" max="12556" width="16.85546875" style="7" bestFit="1" customWidth="1"/>
    <col min="12557" max="12558" width="16.140625" style="7" bestFit="1" customWidth="1"/>
    <col min="12559" max="12800" width="11.7109375" style="7"/>
    <col min="12801" max="12801" width="37.28515625" style="7" customWidth="1"/>
    <col min="12802" max="12802" width="6.7109375" style="7" customWidth="1"/>
    <col min="12803" max="12803" width="9.85546875" style="7" bestFit="1" customWidth="1"/>
    <col min="12804" max="12804" width="5.7109375" style="7" customWidth="1"/>
    <col min="12805" max="12805" width="14" style="7" bestFit="1" customWidth="1"/>
    <col min="12806" max="12806" width="7.7109375" style="7" bestFit="1" customWidth="1"/>
    <col min="12807" max="12807" width="9.7109375" style="7" bestFit="1" customWidth="1"/>
    <col min="12808" max="12808" width="9.85546875" style="7" bestFit="1" customWidth="1"/>
    <col min="12809" max="12809" width="13.85546875" style="7" bestFit="1" customWidth="1"/>
    <col min="12810" max="12810" width="15.140625" style="7" bestFit="1" customWidth="1"/>
    <col min="12811" max="12811" width="13.140625" style="7" bestFit="1" customWidth="1"/>
    <col min="12812" max="12812" width="16.85546875" style="7" bestFit="1" customWidth="1"/>
    <col min="12813" max="12814" width="16.140625" style="7" bestFit="1" customWidth="1"/>
    <col min="12815" max="13056" width="11.7109375" style="7"/>
    <col min="13057" max="13057" width="37.28515625" style="7" customWidth="1"/>
    <col min="13058" max="13058" width="6.7109375" style="7" customWidth="1"/>
    <col min="13059" max="13059" width="9.85546875" style="7" bestFit="1" customWidth="1"/>
    <col min="13060" max="13060" width="5.7109375" style="7" customWidth="1"/>
    <col min="13061" max="13061" width="14" style="7" bestFit="1" customWidth="1"/>
    <col min="13062" max="13062" width="7.7109375" style="7" bestFit="1" customWidth="1"/>
    <col min="13063" max="13063" width="9.7109375" style="7" bestFit="1" customWidth="1"/>
    <col min="13064" max="13064" width="9.85546875" style="7" bestFit="1" customWidth="1"/>
    <col min="13065" max="13065" width="13.85546875" style="7" bestFit="1" customWidth="1"/>
    <col min="13066" max="13066" width="15.140625" style="7" bestFit="1" customWidth="1"/>
    <col min="13067" max="13067" width="13.140625" style="7" bestFit="1" customWidth="1"/>
    <col min="13068" max="13068" width="16.85546875" style="7" bestFit="1" customWidth="1"/>
    <col min="13069" max="13070" width="16.140625" style="7" bestFit="1" customWidth="1"/>
    <col min="13071" max="13312" width="11.7109375" style="7"/>
    <col min="13313" max="13313" width="37.28515625" style="7" customWidth="1"/>
    <col min="13314" max="13314" width="6.7109375" style="7" customWidth="1"/>
    <col min="13315" max="13315" width="9.85546875" style="7" bestFit="1" customWidth="1"/>
    <col min="13316" max="13316" width="5.7109375" style="7" customWidth="1"/>
    <col min="13317" max="13317" width="14" style="7" bestFit="1" customWidth="1"/>
    <col min="13318" max="13318" width="7.7109375" style="7" bestFit="1" customWidth="1"/>
    <col min="13319" max="13319" width="9.7109375" style="7" bestFit="1" customWidth="1"/>
    <col min="13320" max="13320" width="9.85546875" style="7" bestFit="1" customWidth="1"/>
    <col min="13321" max="13321" width="13.85546875" style="7" bestFit="1" customWidth="1"/>
    <col min="13322" max="13322" width="15.140625" style="7" bestFit="1" customWidth="1"/>
    <col min="13323" max="13323" width="13.140625" style="7" bestFit="1" customWidth="1"/>
    <col min="13324" max="13324" width="16.85546875" style="7" bestFit="1" customWidth="1"/>
    <col min="13325" max="13326" width="16.140625" style="7" bestFit="1" customWidth="1"/>
    <col min="13327" max="13568" width="11.7109375" style="7"/>
    <col min="13569" max="13569" width="37.28515625" style="7" customWidth="1"/>
    <col min="13570" max="13570" width="6.7109375" style="7" customWidth="1"/>
    <col min="13571" max="13571" width="9.85546875" style="7" bestFit="1" customWidth="1"/>
    <col min="13572" max="13572" width="5.7109375" style="7" customWidth="1"/>
    <col min="13573" max="13573" width="14" style="7" bestFit="1" customWidth="1"/>
    <col min="13574" max="13574" width="7.7109375" style="7" bestFit="1" customWidth="1"/>
    <col min="13575" max="13575" width="9.7109375" style="7" bestFit="1" customWidth="1"/>
    <col min="13576" max="13576" width="9.85546875" style="7" bestFit="1" customWidth="1"/>
    <col min="13577" max="13577" width="13.85546875" style="7" bestFit="1" customWidth="1"/>
    <col min="13578" max="13578" width="15.140625" style="7" bestFit="1" customWidth="1"/>
    <col min="13579" max="13579" width="13.140625" style="7" bestFit="1" customWidth="1"/>
    <col min="13580" max="13580" width="16.85546875" style="7" bestFit="1" customWidth="1"/>
    <col min="13581" max="13582" width="16.140625" style="7" bestFit="1" customWidth="1"/>
    <col min="13583" max="13824" width="11.7109375" style="7"/>
    <col min="13825" max="13825" width="37.28515625" style="7" customWidth="1"/>
    <col min="13826" max="13826" width="6.7109375" style="7" customWidth="1"/>
    <col min="13827" max="13827" width="9.85546875" style="7" bestFit="1" customWidth="1"/>
    <col min="13828" max="13828" width="5.7109375" style="7" customWidth="1"/>
    <col min="13829" max="13829" width="14" style="7" bestFit="1" customWidth="1"/>
    <col min="13830" max="13830" width="7.7109375" style="7" bestFit="1" customWidth="1"/>
    <col min="13831" max="13831" width="9.7109375" style="7" bestFit="1" customWidth="1"/>
    <col min="13832" max="13832" width="9.85546875" style="7" bestFit="1" customWidth="1"/>
    <col min="13833" max="13833" width="13.85546875" style="7" bestFit="1" customWidth="1"/>
    <col min="13834" max="13834" width="15.140625" style="7" bestFit="1" customWidth="1"/>
    <col min="13835" max="13835" width="13.140625" style="7" bestFit="1" customWidth="1"/>
    <col min="13836" max="13836" width="16.85546875" style="7" bestFit="1" customWidth="1"/>
    <col min="13837" max="13838" width="16.140625" style="7" bestFit="1" customWidth="1"/>
    <col min="13839" max="14080" width="11.7109375" style="7"/>
    <col min="14081" max="14081" width="37.28515625" style="7" customWidth="1"/>
    <col min="14082" max="14082" width="6.7109375" style="7" customWidth="1"/>
    <col min="14083" max="14083" width="9.85546875" style="7" bestFit="1" customWidth="1"/>
    <col min="14084" max="14084" width="5.7109375" style="7" customWidth="1"/>
    <col min="14085" max="14085" width="14" style="7" bestFit="1" customWidth="1"/>
    <col min="14086" max="14086" width="7.7109375" style="7" bestFit="1" customWidth="1"/>
    <col min="14087" max="14087" width="9.7109375" style="7" bestFit="1" customWidth="1"/>
    <col min="14088" max="14088" width="9.85546875" style="7" bestFit="1" customWidth="1"/>
    <col min="14089" max="14089" width="13.85546875" style="7" bestFit="1" customWidth="1"/>
    <col min="14090" max="14090" width="15.140625" style="7" bestFit="1" customWidth="1"/>
    <col min="14091" max="14091" width="13.140625" style="7" bestFit="1" customWidth="1"/>
    <col min="14092" max="14092" width="16.85546875" style="7" bestFit="1" customWidth="1"/>
    <col min="14093" max="14094" width="16.140625" style="7" bestFit="1" customWidth="1"/>
    <col min="14095" max="14336" width="11.7109375" style="7"/>
    <col min="14337" max="14337" width="37.28515625" style="7" customWidth="1"/>
    <col min="14338" max="14338" width="6.7109375" style="7" customWidth="1"/>
    <col min="14339" max="14339" width="9.85546875" style="7" bestFit="1" customWidth="1"/>
    <col min="14340" max="14340" width="5.7109375" style="7" customWidth="1"/>
    <col min="14341" max="14341" width="14" style="7" bestFit="1" customWidth="1"/>
    <col min="14342" max="14342" width="7.7109375" style="7" bestFit="1" customWidth="1"/>
    <col min="14343" max="14343" width="9.7109375" style="7" bestFit="1" customWidth="1"/>
    <col min="14344" max="14344" width="9.85546875" style="7" bestFit="1" customWidth="1"/>
    <col min="14345" max="14345" width="13.85546875" style="7" bestFit="1" customWidth="1"/>
    <col min="14346" max="14346" width="15.140625" style="7" bestFit="1" customWidth="1"/>
    <col min="14347" max="14347" width="13.140625" style="7" bestFit="1" customWidth="1"/>
    <col min="14348" max="14348" width="16.85546875" style="7" bestFit="1" customWidth="1"/>
    <col min="14349" max="14350" width="16.140625" style="7" bestFit="1" customWidth="1"/>
    <col min="14351" max="14592" width="11.7109375" style="7"/>
    <col min="14593" max="14593" width="37.28515625" style="7" customWidth="1"/>
    <col min="14594" max="14594" width="6.7109375" style="7" customWidth="1"/>
    <col min="14595" max="14595" width="9.85546875" style="7" bestFit="1" customWidth="1"/>
    <col min="14596" max="14596" width="5.7109375" style="7" customWidth="1"/>
    <col min="14597" max="14597" width="14" style="7" bestFit="1" customWidth="1"/>
    <col min="14598" max="14598" width="7.7109375" style="7" bestFit="1" customWidth="1"/>
    <col min="14599" max="14599" width="9.7109375" style="7" bestFit="1" customWidth="1"/>
    <col min="14600" max="14600" width="9.85546875" style="7" bestFit="1" customWidth="1"/>
    <col min="14601" max="14601" width="13.85546875" style="7" bestFit="1" customWidth="1"/>
    <col min="14602" max="14602" width="15.140625" style="7" bestFit="1" customWidth="1"/>
    <col min="14603" max="14603" width="13.140625" style="7" bestFit="1" customWidth="1"/>
    <col min="14604" max="14604" width="16.85546875" style="7" bestFit="1" customWidth="1"/>
    <col min="14605" max="14606" width="16.140625" style="7" bestFit="1" customWidth="1"/>
    <col min="14607" max="14848" width="11.7109375" style="7"/>
    <col min="14849" max="14849" width="37.28515625" style="7" customWidth="1"/>
    <col min="14850" max="14850" width="6.7109375" style="7" customWidth="1"/>
    <col min="14851" max="14851" width="9.85546875" style="7" bestFit="1" customWidth="1"/>
    <col min="14852" max="14852" width="5.7109375" style="7" customWidth="1"/>
    <col min="14853" max="14853" width="14" style="7" bestFit="1" customWidth="1"/>
    <col min="14854" max="14854" width="7.7109375" style="7" bestFit="1" customWidth="1"/>
    <col min="14855" max="14855" width="9.7109375" style="7" bestFit="1" customWidth="1"/>
    <col min="14856" max="14856" width="9.85546875" style="7" bestFit="1" customWidth="1"/>
    <col min="14857" max="14857" width="13.85546875" style="7" bestFit="1" customWidth="1"/>
    <col min="14858" max="14858" width="15.140625" style="7" bestFit="1" customWidth="1"/>
    <col min="14859" max="14859" width="13.140625" style="7" bestFit="1" customWidth="1"/>
    <col min="14860" max="14860" width="16.85546875" style="7" bestFit="1" customWidth="1"/>
    <col min="14861" max="14862" width="16.140625" style="7" bestFit="1" customWidth="1"/>
    <col min="14863" max="15104" width="11.7109375" style="7"/>
    <col min="15105" max="15105" width="37.28515625" style="7" customWidth="1"/>
    <col min="15106" max="15106" width="6.7109375" style="7" customWidth="1"/>
    <col min="15107" max="15107" width="9.85546875" style="7" bestFit="1" customWidth="1"/>
    <col min="15108" max="15108" width="5.7109375" style="7" customWidth="1"/>
    <col min="15109" max="15109" width="14" style="7" bestFit="1" customWidth="1"/>
    <col min="15110" max="15110" width="7.7109375" style="7" bestFit="1" customWidth="1"/>
    <col min="15111" max="15111" width="9.7109375" style="7" bestFit="1" customWidth="1"/>
    <col min="15112" max="15112" width="9.85546875" style="7" bestFit="1" customWidth="1"/>
    <col min="15113" max="15113" width="13.85546875" style="7" bestFit="1" customWidth="1"/>
    <col min="15114" max="15114" width="15.140625" style="7" bestFit="1" customWidth="1"/>
    <col min="15115" max="15115" width="13.140625" style="7" bestFit="1" customWidth="1"/>
    <col min="15116" max="15116" width="16.85546875" style="7" bestFit="1" customWidth="1"/>
    <col min="15117" max="15118" width="16.140625" style="7" bestFit="1" customWidth="1"/>
    <col min="15119" max="15360" width="11.7109375" style="7"/>
    <col min="15361" max="15361" width="37.28515625" style="7" customWidth="1"/>
    <col min="15362" max="15362" width="6.7109375" style="7" customWidth="1"/>
    <col min="15363" max="15363" width="9.85546875" style="7" bestFit="1" customWidth="1"/>
    <col min="15364" max="15364" width="5.7109375" style="7" customWidth="1"/>
    <col min="15365" max="15365" width="14" style="7" bestFit="1" customWidth="1"/>
    <col min="15366" max="15366" width="7.7109375" style="7" bestFit="1" customWidth="1"/>
    <col min="15367" max="15367" width="9.7109375" style="7" bestFit="1" customWidth="1"/>
    <col min="15368" max="15368" width="9.85546875" style="7" bestFit="1" customWidth="1"/>
    <col min="15369" max="15369" width="13.85546875" style="7" bestFit="1" customWidth="1"/>
    <col min="15370" max="15370" width="15.140625" style="7" bestFit="1" customWidth="1"/>
    <col min="15371" max="15371" width="13.140625" style="7" bestFit="1" customWidth="1"/>
    <col min="15372" max="15372" width="16.85546875" style="7" bestFit="1" customWidth="1"/>
    <col min="15373" max="15374" width="16.140625" style="7" bestFit="1" customWidth="1"/>
    <col min="15375" max="15616" width="11.7109375" style="7"/>
    <col min="15617" max="15617" width="37.28515625" style="7" customWidth="1"/>
    <col min="15618" max="15618" width="6.7109375" style="7" customWidth="1"/>
    <col min="15619" max="15619" width="9.85546875" style="7" bestFit="1" customWidth="1"/>
    <col min="15620" max="15620" width="5.7109375" style="7" customWidth="1"/>
    <col min="15621" max="15621" width="14" style="7" bestFit="1" customWidth="1"/>
    <col min="15622" max="15622" width="7.7109375" style="7" bestFit="1" customWidth="1"/>
    <col min="15623" max="15623" width="9.7109375" style="7" bestFit="1" customWidth="1"/>
    <col min="15624" max="15624" width="9.85546875" style="7" bestFit="1" customWidth="1"/>
    <col min="15625" max="15625" width="13.85546875" style="7" bestFit="1" customWidth="1"/>
    <col min="15626" max="15626" width="15.140625" style="7" bestFit="1" customWidth="1"/>
    <col min="15627" max="15627" width="13.140625" style="7" bestFit="1" customWidth="1"/>
    <col min="15628" max="15628" width="16.85546875" style="7" bestFit="1" customWidth="1"/>
    <col min="15629" max="15630" width="16.140625" style="7" bestFit="1" customWidth="1"/>
    <col min="15631" max="15872" width="11.7109375" style="7"/>
    <col min="15873" max="15873" width="37.28515625" style="7" customWidth="1"/>
    <col min="15874" max="15874" width="6.7109375" style="7" customWidth="1"/>
    <col min="15875" max="15875" width="9.85546875" style="7" bestFit="1" customWidth="1"/>
    <col min="15876" max="15876" width="5.7109375" style="7" customWidth="1"/>
    <col min="15877" max="15877" width="14" style="7" bestFit="1" customWidth="1"/>
    <col min="15878" max="15878" width="7.7109375" style="7" bestFit="1" customWidth="1"/>
    <col min="15879" max="15879" width="9.7109375" style="7" bestFit="1" customWidth="1"/>
    <col min="15880" max="15880" width="9.85546875" style="7" bestFit="1" customWidth="1"/>
    <col min="15881" max="15881" width="13.85546875" style="7" bestFit="1" customWidth="1"/>
    <col min="15882" max="15882" width="15.140625" style="7" bestFit="1" customWidth="1"/>
    <col min="15883" max="15883" width="13.140625" style="7" bestFit="1" customWidth="1"/>
    <col min="15884" max="15884" width="16.85546875" style="7" bestFit="1" customWidth="1"/>
    <col min="15885" max="15886" width="16.140625" style="7" bestFit="1" customWidth="1"/>
    <col min="15887" max="16128" width="11.7109375" style="7"/>
    <col min="16129" max="16129" width="37.28515625" style="7" customWidth="1"/>
    <col min="16130" max="16130" width="6.7109375" style="7" customWidth="1"/>
    <col min="16131" max="16131" width="9.85546875" style="7" bestFit="1" customWidth="1"/>
    <col min="16132" max="16132" width="5.7109375" style="7" customWidth="1"/>
    <col min="16133" max="16133" width="14" style="7" bestFit="1" customWidth="1"/>
    <col min="16134" max="16134" width="7.7109375" style="7" bestFit="1" customWidth="1"/>
    <col min="16135" max="16135" width="9.7109375" style="7" bestFit="1" customWidth="1"/>
    <col min="16136" max="16136" width="9.85546875" style="7" bestFit="1" customWidth="1"/>
    <col min="16137" max="16137" width="13.85546875" style="7" bestFit="1" customWidth="1"/>
    <col min="16138" max="16138" width="15.140625" style="7" bestFit="1" customWidth="1"/>
    <col min="16139" max="16139" width="13.140625" style="7" bestFit="1" customWidth="1"/>
    <col min="16140" max="16140" width="16.85546875" style="7" bestFit="1" customWidth="1"/>
    <col min="16141" max="16142" width="16.140625" style="7" bestFit="1" customWidth="1"/>
    <col min="16143" max="16384" width="11.7109375" style="7"/>
  </cols>
  <sheetData>
    <row r="1" spans="1:14" ht="12.75" x14ac:dyDescent="0.2">
      <c r="A1" s="1" t="s">
        <v>0</v>
      </c>
      <c r="B1" s="2"/>
      <c r="D1" s="4"/>
      <c r="E1" s="5"/>
    </row>
    <row r="2" spans="1:14" ht="12.75" x14ac:dyDescent="0.2">
      <c r="A2" s="1" t="s">
        <v>1</v>
      </c>
      <c r="B2" s="2"/>
      <c r="D2" s="4"/>
      <c r="E2" s="5"/>
    </row>
    <row r="3" spans="1:14" ht="12.75" x14ac:dyDescent="0.2">
      <c r="A3" s="8" t="s">
        <v>804</v>
      </c>
      <c r="F3" s="6" t="s">
        <v>3</v>
      </c>
      <c r="L3" s="10"/>
    </row>
    <row r="4" spans="1:14" x14ac:dyDescent="0.15">
      <c r="A4" s="11"/>
      <c r="B4" s="2"/>
      <c r="C4" s="2"/>
      <c r="D4" s="11"/>
      <c r="E4" s="12"/>
      <c r="F4" s="11" t="s">
        <v>3</v>
      </c>
      <c r="G4" s="11"/>
      <c r="H4" s="11"/>
      <c r="I4" s="11"/>
      <c r="J4" s="11"/>
      <c r="K4" s="11"/>
      <c r="L4" s="11"/>
      <c r="M4" s="11"/>
      <c r="N4" s="11"/>
    </row>
    <row r="5" spans="1:14" ht="12.75" customHeight="1" x14ac:dyDescent="0.2">
      <c r="A5" s="13" t="s">
        <v>4</v>
      </c>
      <c r="B5" s="14" t="s">
        <v>5</v>
      </c>
      <c r="C5" s="14"/>
      <c r="D5" s="15" t="s">
        <v>6</v>
      </c>
      <c r="E5" s="16"/>
      <c r="F5" s="17" t="s">
        <v>7</v>
      </c>
      <c r="G5" s="17" t="s">
        <v>8</v>
      </c>
      <c r="H5" s="17" t="s">
        <v>9</v>
      </c>
      <c r="I5" s="17" t="s">
        <v>10</v>
      </c>
      <c r="J5" s="141" t="s">
        <v>11</v>
      </c>
      <c r="K5" s="141"/>
      <c r="L5" s="17" t="s">
        <v>12</v>
      </c>
      <c r="M5" s="17" t="s">
        <v>13</v>
      </c>
      <c r="N5" s="18" t="s">
        <v>14</v>
      </c>
    </row>
    <row r="6" spans="1:14" ht="12.75" customHeight="1" x14ac:dyDescent="0.2">
      <c r="A6" s="19"/>
      <c r="B6" s="20"/>
      <c r="C6" s="20"/>
      <c r="D6" s="21"/>
      <c r="E6" s="22"/>
      <c r="F6" s="21"/>
      <c r="G6" s="20" t="s">
        <v>15</v>
      </c>
      <c r="H6" s="20" t="s">
        <v>16</v>
      </c>
      <c r="I6" s="23" t="s">
        <v>17</v>
      </c>
      <c r="J6" s="23" t="s">
        <v>18</v>
      </c>
      <c r="K6" s="23" t="s">
        <v>19</v>
      </c>
      <c r="L6" s="20" t="s">
        <v>20</v>
      </c>
      <c r="M6" s="20" t="s">
        <v>21</v>
      </c>
      <c r="N6" s="24" t="s">
        <v>22</v>
      </c>
    </row>
    <row r="7" spans="1:14" ht="12.75" customHeight="1" x14ac:dyDescent="0.2">
      <c r="A7" s="19"/>
      <c r="B7" s="20" t="s">
        <v>23</v>
      </c>
      <c r="C7" s="20" t="s">
        <v>24</v>
      </c>
      <c r="D7" s="25"/>
      <c r="E7" s="26" t="s">
        <v>25</v>
      </c>
      <c r="F7" s="21"/>
      <c r="G7" s="20" t="s">
        <v>26</v>
      </c>
      <c r="H7" s="20" t="s">
        <v>27</v>
      </c>
      <c r="I7" s="20" t="s">
        <v>28</v>
      </c>
      <c r="J7" s="23" t="s">
        <v>29</v>
      </c>
      <c r="K7" s="23" t="s">
        <v>30</v>
      </c>
      <c r="L7" s="20" t="s">
        <v>31</v>
      </c>
      <c r="M7" s="20" t="s">
        <v>32</v>
      </c>
      <c r="N7" s="27"/>
    </row>
    <row r="8" spans="1:14" ht="12.75" customHeight="1" x14ac:dyDescent="0.2">
      <c r="A8" s="28" t="s">
        <v>805</v>
      </c>
      <c r="B8" s="29"/>
      <c r="C8" s="29">
        <v>22012.69</v>
      </c>
      <c r="D8" s="30"/>
      <c r="E8" s="29"/>
      <c r="F8" s="29" t="s">
        <v>806</v>
      </c>
      <c r="G8" s="29">
        <v>521.76</v>
      </c>
      <c r="H8" s="31"/>
      <c r="I8" s="31"/>
      <c r="J8" s="31"/>
      <c r="K8" s="31"/>
      <c r="L8" s="32" t="s">
        <v>35</v>
      </c>
      <c r="M8" s="31" t="s">
        <v>22</v>
      </c>
      <c r="N8" s="33"/>
    </row>
    <row r="9" spans="1:14" x14ac:dyDescent="0.15">
      <c r="A9" s="11"/>
      <c r="B9" s="2"/>
      <c r="C9" s="34"/>
      <c r="D9" s="11"/>
      <c r="E9" s="12"/>
      <c r="F9" s="11"/>
      <c r="G9" s="2"/>
      <c r="H9" s="2"/>
      <c r="I9" s="2"/>
      <c r="J9" s="2"/>
      <c r="K9" s="11"/>
      <c r="L9" s="11"/>
      <c r="M9" s="11"/>
      <c r="N9" s="11"/>
    </row>
    <row r="10" spans="1:14" x14ac:dyDescent="0.15">
      <c r="A10" s="35" t="s">
        <v>36</v>
      </c>
      <c r="B10" s="36">
        <v>193</v>
      </c>
      <c r="C10" s="36" t="s">
        <v>37</v>
      </c>
      <c r="D10" s="36" t="s">
        <v>38</v>
      </c>
      <c r="E10" s="37">
        <v>163</v>
      </c>
      <c r="F10" s="38" t="s">
        <v>39</v>
      </c>
      <c r="G10" s="39">
        <v>6.5</v>
      </c>
      <c r="H10" s="36" t="s">
        <v>40</v>
      </c>
      <c r="I10" s="40">
        <v>11.5</v>
      </c>
      <c r="J10" s="41">
        <v>163000</v>
      </c>
      <c r="K10" s="41">
        <v>0</v>
      </c>
      <c r="L10" s="41">
        <v>0</v>
      </c>
      <c r="M10" s="41">
        <v>0</v>
      </c>
      <c r="N10" s="41">
        <v>0</v>
      </c>
    </row>
    <row r="11" spans="1:14" x14ac:dyDescent="0.15">
      <c r="A11" s="35" t="s">
        <v>36</v>
      </c>
      <c r="B11" s="36">
        <v>193</v>
      </c>
      <c r="C11" s="36" t="s">
        <v>37</v>
      </c>
      <c r="D11" s="36" t="s">
        <v>38</v>
      </c>
      <c r="E11" s="37">
        <v>139</v>
      </c>
      <c r="F11" s="38" t="s">
        <v>41</v>
      </c>
      <c r="G11" s="39">
        <v>6.3</v>
      </c>
      <c r="H11" s="36" t="s">
        <v>40</v>
      </c>
      <c r="I11" s="40">
        <v>24.5</v>
      </c>
      <c r="J11" s="41">
        <v>139000</v>
      </c>
      <c r="K11" s="41">
        <v>97536.4</v>
      </c>
      <c r="L11" s="41">
        <v>2147039</v>
      </c>
      <c r="M11" s="41">
        <v>32937</v>
      </c>
      <c r="N11" s="41">
        <v>2179976</v>
      </c>
    </row>
    <row r="12" spans="1:14" x14ac:dyDescent="0.15">
      <c r="A12" s="35" t="s">
        <v>36</v>
      </c>
      <c r="B12" s="36">
        <v>199</v>
      </c>
      <c r="C12" s="36" t="s">
        <v>42</v>
      </c>
      <c r="D12" s="36" t="s">
        <v>38</v>
      </c>
      <c r="E12" s="37">
        <v>168</v>
      </c>
      <c r="F12" s="38" t="s">
        <v>43</v>
      </c>
      <c r="G12" s="39">
        <v>6.5</v>
      </c>
      <c r="H12" s="36" t="s">
        <v>40</v>
      </c>
      <c r="I12" s="40">
        <v>11.5</v>
      </c>
      <c r="J12" s="41">
        <v>168000</v>
      </c>
      <c r="K12" s="41">
        <v>0</v>
      </c>
      <c r="L12" s="41">
        <v>0</v>
      </c>
      <c r="M12" s="41">
        <v>0</v>
      </c>
      <c r="N12" s="41">
        <v>0</v>
      </c>
    </row>
    <row r="13" spans="1:14" x14ac:dyDescent="0.15">
      <c r="A13" s="35" t="s">
        <v>36</v>
      </c>
      <c r="B13" s="36">
        <v>199</v>
      </c>
      <c r="C13" s="36" t="s">
        <v>42</v>
      </c>
      <c r="D13" s="36" t="s">
        <v>38</v>
      </c>
      <c r="E13" s="37">
        <v>143</v>
      </c>
      <c r="F13" s="38" t="s">
        <v>44</v>
      </c>
      <c r="G13" s="39">
        <v>6.3</v>
      </c>
      <c r="H13" s="36" t="s">
        <v>40</v>
      </c>
      <c r="I13" s="40">
        <v>24.5</v>
      </c>
      <c r="J13" s="41">
        <v>143000</v>
      </c>
      <c r="K13" s="41">
        <v>104668.65</v>
      </c>
      <c r="L13" s="41">
        <v>2304039</v>
      </c>
      <c r="M13" s="41">
        <v>35346</v>
      </c>
      <c r="N13" s="41">
        <v>2339385</v>
      </c>
    </row>
    <row r="14" spans="1:14" x14ac:dyDescent="0.15">
      <c r="A14" s="35" t="s">
        <v>36</v>
      </c>
      <c r="B14" s="36">
        <v>202</v>
      </c>
      <c r="C14" s="36" t="s">
        <v>45</v>
      </c>
      <c r="D14" s="36" t="s">
        <v>38</v>
      </c>
      <c r="E14" s="37">
        <v>230</v>
      </c>
      <c r="F14" s="38" t="s">
        <v>46</v>
      </c>
      <c r="G14" s="39">
        <v>7.4</v>
      </c>
      <c r="H14" s="36" t="s">
        <v>40</v>
      </c>
      <c r="I14" s="40">
        <v>5</v>
      </c>
      <c r="J14" s="41">
        <v>230000</v>
      </c>
      <c r="K14" s="41">
        <v>0</v>
      </c>
      <c r="L14" s="41">
        <v>0</v>
      </c>
      <c r="M14" s="41">
        <v>0</v>
      </c>
      <c r="N14" s="41">
        <v>0</v>
      </c>
    </row>
    <row r="15" spans="1:14" x14ac:dyDescent="0.15">
      <c r="A15" s="35" t="s">
        <v>47</v>
      </c>
      <c r="B15" s="36">
        <v>202</v>
      </c>
      <c r="C15" s="36" t="s">
        <v>45</v>
      </c>
      <c r="D15" s="36" t="s">
        <v>38</v>
      </c>
      <c r="E15" s="37">
        <v>317</v>
      </c>
      <c r="F15" s="38" t="s">
        <v>48</v>
      </c>
      <c r="G15" s="39">
        <v>7.4</v>
      </c>
      <c r="H15" s="36" t="s">
        <v>40</v>
      </c>
      <c r="I15" s="40">
        <v>20</v>
      </c>
      <c r="J15" s="41">
        <v>317000</v>
      </c>
      <c r="K15" s="41">
        <v>163859.54</v>
      </c>
      <c r="L15" s="41">
        <v>3606989</v>
      </c>
      <c r="M15" s="41">
        <v>64826</v>
      </c>
      <c r="N15" s="41">
        <v>3671815</v>
      </c>
    </row>
    <row r="16" spans="1:14" x14ac:dyDescent="0.15">
      <c r="A16" s="35" t="s">
        <v>49</v>
      </c>
      <c r="B16" s="36">
        <v>211</v>
      </c>
      <c r="C16" s="36" t="s">
        <v>50</v>
      </c>
      <c r="D16" s="36" t="s">
        <v>38</v>
      </c>
      <c r="E16" s="37">
        <v>290</v>
      </c>
      <c r="F16" s="36" t="s">
        <v>51</v>
      </c>
      <c r="G16" s="39">
        <v>6.9</v>
      </c>
      <c r="H16" s="36" t="s">
        <v>40</v>
      </c>
      <c r="I16" s="40">
        <v>20</v>
      </c>
      <c r="J16" s="41">
        <v>290000</v>
      </c>
      <c r="K16" s="41">
        <v>99339.8</v>
      </c>
      <c r="L16" s="41">
        <v>2186736</v>
      </c>
      <c r="M16" s="41">
        <v>437494</v>
      </c>
      <c r="N16" s="41">
        <v>2624230</v>
      </c>
    </row>
    <row r="17" spans="1:14" x14ac:dyDescent="0.15">
      <c r="A17" s="35" t="s">
        <v>49</v>
      </c>
      <c r="B17" s="36">
        <v>211</v>
      </c>
      <c r="C17" s="36" t="s">
        <v>50</v>
      </c>
      <c r="D17" s="36" t="s">
        <v>38</v>
      </c>
      <c r="E17" s="37">
        <v>128</v>
      </c>
      <c r="F17" s="36" t="s">
        <v>52</v>
      </c>
      <c r="G17" s="39">
        <v>6.9</v>
      </c>
      <c r="H17" s="36" t="s">
        <v>40</v>
      </c>
      <c r="I17" s="40">
        <v>20</v>
      </c>
      <c r="J17" s="41">
        <v>128000</v>
      </c>
      <c r="K17" s="41">
        <v>43140.639999999999</v>
      </c>
      <c r="L17" s="41">
        <v>949642</v>
      </c>
      <c r="M17" s="41">
        <v>189989</v>
      </c>
      <c r="N17" s="41">
        <v>1139631</v>
      </c>
    </row>
    <row r="18" spans="1:14" x14ac:dyDescent="0.15">
      <c r="A18" s="35" t="s">
        <v>53</v>
      </c>
      <c r="B18" s="36">
        <v>211</v>
      </c>
      <c r="C18" s="36" t="s">
        <v>50</v>
      </c>
      <c r="D18" s="36" t="s">
        <v>38</v>
      </c>
      <c r="E18" s="37">
        <v>22</v>
      </c>
      <c r="F18" s="36" t="s">
        <v>54</v>
      </c>
      <c r="G18" s="39">
        <v>6.9</v>
      </c>
      <c r="H18" s="36" t="s">
        <v>40</v>
      </c>
      <c r="I18" s="40">
        <v>20</v>
      </c>
      <c r="J18" s="41">
        <v>22000</v>
      </c>
      <c r="K18" s="41">
        <v>49570.84</v>
      </c>
      <c r="L18" s="41">
        <v>1091188</v>
      </c>
      <c r="M18" s="41">
        <v>218311</v>
      </c>
      <c r="N18" s="41">
        <v>1309499</v>
      </c>
    </row>
    <row r="19" spans="1:14" x14ac:dyDescent="0.15">
      <c r="A19" s="35"/>
      <c r="B19" s="36"/>
      <c r="C19" s="36"/>
      <c r="D19" s="36"/>
      <c r="E19" s="37"/>
      <c r="F19" s="36"/>
      <c r="G19" s="39"/>
      <c r="H19" s="36"/>
      <c r="I19" s="40"/>
      <c r="J19" s="41"/>
      <c r="K19" s="41"/>
      <c r="L19" s="41"/>
      <c r="M19" s="41"/>
      <c r="N19" s="41"/>
    </row>
    <row r="20" spans="1:14" x14ac:dyDescent="0.15">
      <c r="A20" s="35" t="s">
        <v>49</v>
      </c>
      <c r="B20" s="36">
        <v>221</v>
      </c>
      <c r="C20" s="36" t="s">
        <v>55</v>
      </c>
      <c r="D20" s="36" t="s">
        <v>38</v>
      </c>
      <c r="E20" s="37">
        <v>330</v>
      </c>
      <c r="F20" s="36" t="s">
        <v>56</v>
      </c>
      <c r="G20" s="39">
        <v>7.4</v>
      </c>
      <c r="H20" s="36" t="s">
        <v>57</v>
      </c>
      <c r="I20" s="40">
        <v>20</v>
      </c>
      <c r="J20" s="41">
        <v>330000</v>
      </c>
      <c r="K20" s="41">
        <v>210000</v>
      </c>
      <c r="L20" s="41">
        <v>4622665</v>
      </c>
      <c r="M20" s="41">
        <v>996078</v>
      </c>
      <c r="N20" s="41">
        <v>5618743</v>
      </c>
    </row>
    <row r="21" spans="1:14" x14ac:dyDescent="0.15">
      <c r="A21" s="35" t="s">
        <v>49</v>
      </c>
      <c r="B21" s="36">
        <v>221</v>
      </c>
      <c r="C21" s="36" t="s">
        <v>55</v>
      </c>
      <c r="D21" s="36" t="s">
        <v>38</v>
      </c>
      <c r="E21" s="37">
        <v>43</v>
      </c>
      <c r="F21" s="36" t="s">
        <v>58</v>
      </c>
      <c r="G21" s="39">
        <v>7.4</v>
      </c>
      <c r="H21" s="36" t="s">
        <v>57</v>
      </c>
      <c r="I21" s="40">
        <v>20</v>
      </c>
      <c r="J21" s="41">
        <v>43000</v>
      </c>
      <c r="K21" s="41">
        <v>27000</v>
      </c>
      <c r="L21" s="41">
        <v>594343</v>
      </c>
      <c r="M21" s="41">
        <v>128062</v>
      </c>
      <c r="N21" s="41">
        <v>722405</v>
      </c>
    </row>
    <row r="22" spans="1:14" x14ac:dyDescent="0.15">
      <c r="A22" s="35" t="s">
        <v>49</v>
      </c>
      <c r="B22" s="36">
        <v>221</v>
      </c>
      <c r="C22" s="36" t="s">
        <v>55</v>
      </c>
      <c r="D22" s="36" t="s">
        <v>38</v>
      </c>
      <c r="E22" s="37">
        <v>240</v>
      </c>
      <c r="F22" s="36" t="s">
        <v>59</v>
      </c>
      <c r="G22" s="39">
        <v>7.4</v>
      </c>
      <c r="H22" s="36" t="s">
        <v>57</v>
      </c>
      <c r="I22" s="40">
        <v>12</v>
      </c>
      <c r="J22" s="41">
        <v>240000</v>
      </c>
      <c r="K22" s="41">
        <v>3682.8</v>
      </c>
      <c r="L22" s="41">
        <v>81068</v>
      </c>
      <c r="M22" s="41">
        <v>17468</v>
      </c>
      <c r="N22" s="41">
        <v>98536</v>
      </c>
    </row>
    <row r="23" spans="1:14" x14ac:dyDescent="0.15">
      <c r="A23" s="35" t="s">
        <v>49</v>
      </c>
      <c r="B23" s="36">
        <v>221</v>
      </c>
      <c r="C23" s="36" t="s">
        <v>55</v>
      </c>
      <c r="D23" s="36" t="s">
        <v>38</v>
      </c>
      <c r="E23" s="37">
        <v>55</v>
      </c>
      <c r="F23" s="36" t="s">
        <v>60</v>
      </c>
      <c r="G23" s="39">
        <v>7.4</v>
      </c>
      <c r="H23" s="36" t="s">
        <v>57</v>
      </c>
      <c r="I23" s="40">
        <v>12</v>
      </c>
      <c r="J23" s="41">
        <v>55000</v>
      </c>
      <c r="K23" s="41">
        <v>855</v>
      </c>
      <c r="L23" s="41">
        <v>18821</v>
      </c>
      <c r="M23" s="41">
        <v>4086</v>
      </c>
      <c r="N23" s="41">
        <v>22907</v>
      </c>
    </row>
    <row r="24" spans="1:14" x14ac:dyDescent="0.15">
      <c r="A24" s="35" t="s">
        <v>53</v>
      </c>
      <c r="B24" s="36">
        <v>221</v>
      </c>
      <c r="C24" s="36" t="s">
        <v>55</v>
      </c>
      <c r="D24" s="36" t="s">
        <v>38</v>
      </c>
      <c r="E24" s="37">
        <v>50</v>
      </c>
      <c r="F24" s="36" t="s">
        <v>61</v>
      </c>
      <c r="G24" s="39">
        <v>7.4</v>
      </c>
      <c r="H24" s="36" t="s">
        <v>57</v>
      </c>
      <c r="I24" s="40">
        <v>20</v>
      </c>
      <c r="J24" s="41">
        <v>50000</v>
      </c>
      <c r="K24" s="41">
        <v>116373.5</v>
      </c>
      <c r="L24" s="41">
        <v>2561694</v>
      </c>
      <c r="M24" s="41">
        <v>549395</v>
      </c>
      <c r="N24" s="41">
        <v>3111089</v>
      </c>
    </row>
    <row r="25" spans="1:14" x14ac:dyDescent="0.15">
      <c r="A25" s="35" t="s">
        <v>62</v>
      </c>
      <c r="B25" s="36">
        <v>225</v>
      </c>
      <c r="C25" s="36" t="s">
        <v>63</v>
      </c>
      <c r="D25" s="36" t="s">
        <v>38</v>
      </c>
      <c r="E25" s="37">
        <v>427</v>
      </c>
      <c r="F25" s="36" t="s">
        <v>64</v>
      </c>
      <c r="G25" s="39">
        <v>7.5</v>
      </c>
      <c r="H25" s="36" t="s">
        <v>65</v>
      </c>
      <c r="I25" s="40">
        <v>24</v>
      </c>
      <c r="J25" s="41">
        <v>427000</v>
      </c>
      <c r="K25" s="41">
        <v>0</v>
      </c>
      <c r="L25" s="41">
        <v>0</v>
      </c>
      <c r="M25" s="41">
        <v>0</v>
      </c>
      <c r="N25" s="41">
        <v>0</v>
      </c>
    </row>
    <row r="26" spans="1:14" x14ac:dyDescent="0.15">
      <c r="A26" s="35" t="s">
        <v>66</v>
      </c>
      <c r="B26" s="36">
        <v>225</v>
      </c>
      <c r="C26" s="36" t="s">
        <v>63</v>
      </c>
      <c r="D26" s="36" t="s">
        <v>38</v>
      </c>
      <c r="E26" s="37">
        <v>36</v>
      </c>
      <c r="F26" s="36" t="s">
        <v>67</v>
      </c>
      <c r="G26" s="39">
        <v>7.5</v>
      </c>
      <c r="H26" s="36" t="s">
        <v>65</v>
      </c>
      <c r="I26" s="40">
        <v>24</v>
      </c>
      <c r="J26" s="41">
        <v>36000</v>
      </c>
      <c r="K26" s="41">
        <v>0</v>
      </c>
      <c r="L26" s="41">
        <v>0</v>
      </c>
      <c r="M26" s="41">
        <v>0</v>
      </c>
      <c r="N26" s="41">
        <v>0</v>
      </c>
    </row>
    <row r="27" spans="1:14" x14ac:dyDescent="0.15">
      <c r="A27" s="35"/>
      <c r="B27" s="36"/>
      <c r="C27" s="36"/>
      <c r="D27" s="36"/>
      <c r="E27" s="37"/>
      <c r="F27" s="36"/>
      <c r="G27" s="39"/>
      <c r="H27" s="36"/>
      <c r="I27" s="40"/>
      <c r="J27" s="41"/>
      <c r="K27" s="41"/>
      <c r="L27" s="41"/>
      <c r="M27" s="41"/>
      <c r="N27" s="41"/>
    </row>
    <row r="28" spans="1:14" x14ac:dyDescent="0.15">
      <c r="A28" s="35" t="s">
        <v>62</v>
      </c>
      <c r="B28" s="36">
        <v>228</v>
      </c>
      <c r="C28" s="36" t="s">
        <v>68</v>
      </c>
      <c r="D28" s="36" t="s">
        <v>38</v>
      </c>
      <c r="E28" s="37">
        <v>433</v>
      </c>
      <c r="F28" s="36" t="s">
        <v>43</v>
      </c>
      <c r="G28" s="39">
        <v>7.5</v>
      </c>
      <c r="H28" s="36" t="s">
        <v>65</v>
      </c>
      <c r="I28" s="40">
        <v>21</v>
      </c>
      <c r="J28" s="41">
        <v>433000</v>
      </c>
      <c r="K28" s="41">
        <v>195453</v>
      </c>
      <c r="L28" s="41">
        <v>4302446</v>
      </c>
      <c r="M28" s="41">
        <v>79212</v>
      </c>
      <c r="N28" s="41">
        <v>4381658</v>
      </c>
    </row>
    <row r="29" spans="1:14" x14ac:dyDescent="0.15">
      <c r="A29" s="35" t="s">
        <v>66</v>
      </c>
      <c r="B29" s="36">
        <v>228</v>
      </c>
      <c r="C29" s="36" t="s">
        <v>68</v>
      </c>
      <c r="D29" s="36" t="s">
        <v>38</v>
      </c>
      <c r="E29" s="37">
        <v>60</v>
      </c>
      <c r="F29" s="36" t="s">
        <v>44</v>
      </c>
      <c r="G29" s="39">
        <v>7.5</v>
      </c>
      <c r="H29" s="36" t="s">
        <v>65</v>
      </c>
      <c r="I29" s="40">
        <v>21</v>
      </c>
      <c r="J29" s="41">
        <v>60000</v>
      </c>
      <c r="K29" s="41">
        <v>135362</v>
      </c>
      <c r="L29" s="41">
        <v>2979682</v>
      </c>
      <c r="M29" s="41">
        <v>54859</v>
      </c>
      <c r="N29" s="41">
        <v>3034541</v>
      </c>
    </row>
    <row r="30" spans="1:14" x14ac:dyDescent="0.15">
      <c r="A30" s="35" t="s">
        <v>69</v>
      </c>
      <c r="B30" s="36">
        <v>236</v>
      </c>
      <c r="C30" s="36" t="s">
        <v>70</v>
      </c>
      <c r="D30" s="36" t="s">
        <v>38</v>
      </c>
      <c r="E30" s="37">
        <v>403</v>
      </c>
      <c r="F30" s="38" t="s">
        <v>71</v>
      </c>
      <c r="G30" s="39">
        <v>7</v>
      </c>
      <c r="H30" s="36" t="s">
        <v>65</v>
      </c>
      <c r="I30" s="40">
        <v>19</v>
      </c>
      <c r="J30" s="41">
        <v>403000</v>
      </c>
      <c r="K30" s="41">
        <v>187870.7</v>
      </c>
      <c r="L30" s="41">
        <v>4135539</v>
      </c>
      <c r="M30" s="41">
        <v>94087</v>
      </c>
      <c r="N30" s="41">
        <v>4229626</v>
      </c>
    </row>
    <row r="31" spans="1:14" x14ac:dyDescent="0.15">
      <c r="A31" s="35" t="s">
        <v>72</v>
      </c>
      <c r="B31" s="36">
        <v>236</v>
      </c>
      <c r="C31" s="36" t="s">
        <v>70</v>
      </c>
      <c r="D31" s="36" t="s">
        <v>38</v>
      </c>
      <c r="E31" s="37">
        <v>35.5</v>
      </c>
      <c r="F31" s="38" t="s">
        <v>73</v>
      </c>
      <c r="G31" s="39">
        <v>6.5</v>
      </c>
      <c r="H31" s="36" t="s">
        <v>65</v>
      </c>
      <c r="I31" s="40">
        <v>20</v>
      </c>
      <c r="J31" s="41">
        <v>35500</v>
      </c>
      <c r="K31" s="41">
        <v>72470.929999999993</v>
      </c>
      <c r="L31" s="41">
        <v>1595280</v>
      </c>
      <c r="M31" s="41">
        <v>0</v>
      </c>
      <c r="N31" s="41">
        <v>1595280</v>
      </c>
    </row>
    <row r="32" spans="1:14" x14ac:dyDescent="0.15">
      <c r="A32" s="35" t="s">
        <v>74</v>
      </c>
      <c r="B32" s="36">
        <v>239</v>
      </c>
      <c r="C32" s="36" t="s">
        <v>75</v>
      </c>
      <c r="D32" s="36" t="s">
        <v>38</v>
      </c>
      <c r="E32" s="37">
        <v>2100</v>
      </c>
      <c r="F32" s="36" t="s">
        <v>51</v>
      </c>
      <c r="G32" s="39">
        <v>6.8</v>
      </c>
      <c r="H32" s="36" t="s">
        <v>40</v>
      </c>
      <c r="I32" s="40">
        <v>4</v>
      </c>
      <c r="J32" s="41">
        <v>210000</v>
      </c>
      <c r="K32" s="41">
        <v>0</v>
      </c>
      <c r="L32" s="41">
        <v>0</v>
      </c>
      <c r="M32" s="41">
        <v>0</v>
      </c>
      <c r="N32" s="41">
        <v>0</v>
      </c>
    </row>
    <row r="33" spans="1:14" x14ac:dyDescent="0.15">
      <c r="A33" s="35" t="s">
        <v>74</v>
      </c>
      <c r="B33" s="36">
        <v>239</v>
      </c>
      <c r="C33" s="36" t="s">
        <v>75</v>
      </c>
      <c r="D33" s="36" t="s">
        <v>38</v>
      </c>
      <c r="E33" s="37">
        <v>590</v>
      </c>
      <c r="F33" s="36" t="s">
        <v>54</v>
      </c>
      <c r="G33" s="39">
        <v>6.8</v>
      </c>
      <c r="H33" s="36" t="s">
        <v>40</v>
      </c>
      <c r="I33" s="40">
        <v>14</v>
      </c>
      <c r="J33" s="41">
        <v>590000</v>
      </c>
      <c r="K33" s="41">
        <v>0</v>
      </c>
      <c r="L33" s="41">
        <v>0</v>
      </c>
      <c r="M33" s="41">
        <v>0</v>
      </c>
      <c r="N33" s="41">
        <v>0</v>
      </c>
    </row>
    <row r="34" spans="1:14" x14ac:dyDescent="0.15">
      <c r="A34" s="35" t="s">
        <v>76</v>
      </c>
      <c r="B34" s="36">
        <v>239</v>
      </c>
      <c r="C34" s="36" t="s">
        <v>75</v>
      </c>
      <c r="D34" s="36" t="s">
        <v>38</v>
      </c>
      <c r="E34" s="37">
        <v>48</v>
      </c>
      <c r="F34" s="36" t="s">
        <v>77</v>
      </c>
      <c r="G34" s="39">
        <v>6.8</v>
      </c>
      <c r="H34" s="36" t="s">
        <v>40</v>
      </c>
      <c r="I34" s="40">
        <v>14</v>
      </c>
      <c r="J34" s="41">
        <v>48000</v>
      </c>
      <c r="K34" s="41">
        <v>0</v>
      </c>
      <c r="L34" s="41">
        <v>0</v>
      </c>
      <c r="M34" s="41">
        <v>0</v>
      </c>
      <c r="N34" s="41">
        <v>0</v>
      </c>
    </row>
    <row r="35" spans="1:14" x14ac:dyDescent="0.15">
      <c r="A35" s="35"/>
      <c r="B35" s="36"/>
      <c r="C35" s="36"/>
      <c r="D35" s="36"/>
      <c r="E35" s="37"/>
      <c r="F35" s="36"/>
      <c r="G35" s="39"/>
      <c r="H35" s="36"/>
      <c r="I35" s="40"/>
      <c r="J35" s="41"/>
      <c r="K35" s="41"/>
      <c r="L35" s="41"/>
      <c r="M35" s="41"/>
      <c r="N35" s="41"/>
    </row>
    <row r="36" spans="1:14" x14ac:dyDescent="0.15">
      <c r="A36" s="35" t="s">
        <v>49</v>
      </c>
      <c r="B36" s="36">
        <v>245</v>
      </c>
      <c r="C36" s="36" t="s">
        <v>78</v>
      </c>
      <c r="D36" s="36" t="s">
        <v>38</v>
      </c>
      <c r="E36" s="37">
        <v>800</v>
      </c>
      <c r="F36" s="36" t="s">
        <v>79</v>
      </c>
      <c r="G36" s="39">
        <v>7</v>
      </c>
      <c r="H36" s="36" t="s">
        <v>57</v>
      </c>
      <c r="I36" s="39">
        <v>19.75</v>
      </c>
      <c r="J36" s="41">
        <v>800000</v>
      </c>
      <c r="K36" s="41">
        <v>243174.54</v>
      </c>
      <c r="L36" s="41">
        <v>5352926</v>
      </c>
      <c r="M36" s="41">
        <v>1087289</v>
      </c>
      <c r="N36" s="41">
        <v>6440215</v>
      </c>
    </row>
    <row r="37" spans="1:14" x14ac:dyDescent="0.15">
      <c r="A37" s="35" t="s">
        <v>49</v>
      </c>
      <c r="B37" s="36">
        <v>245</v>
      </c>
      <c r="C37" s="36" t="s">
        <v>78</v>
      </c>
      <c r="D37" s="36" t="s">
        <v>38</v>
      </c>
      <c r="E37" s="37">
        <v>95</v>
      </c>
      <c r="F37" s="36" t="s">
        <v>80</v>
      </c>
      <c r="G37" s="39">
        <v>7</v>
      </c>
      <c r="H37" s="36" t="s">
        <v>57</v>
      </c>
      <c r="I37" s="39">
        <v>19.75</v>
      </c>
      <c r="J37" s="41">
        <v>95000</v>
      </c>
      <c r="K37" s="41">
        <v>29296.959999999999</v>
      </c>
      <c r="L37" s="41">
        <v>644905</v>
      </c>
      <c r="M37" s="41">
        <v>130980</v>
      </c>
      <c r="N37" s="41">
        <v>775885</v>
      </c>
    </row>
    <row r="38" spans="1:14" x14ac:dyDescent="0.15">
      <c r="A38" s="35" t="s">
        <v>81</v>
      </c>
      <c r="B38" s="36">
        <v>245</v>
      </c>
      <c r="C38" s="36" t="s">
        <v>78</v>
      </c>
      <c r="D38" s="36" t="s">
        <v>38</v>
      </c>
      <c r="E38" s="37">
        <v>90</v>
      </c>
      <c r="F38" s="36" t="s">
        <v>82</v>
      </c>
      <c r="G38" s="39">
        <v>7</v>
      </c>
      <c r="H38" s="36" t="s">
        <v>57</v>
      </c>
      <c r="I38" s="39">
        <v>19.75</v>
      </c>
      <c r="J38" s="41">
        <v>90000</v>
      </c>
      <c r="K38" s="41">
        <v>152085.54</v>
      </c>
      <c r="L38" s="41">
        <v>3347812</v>
      </c>
      <c r="M38" s="41">
        <v>680070</v>
      </c>
      <c r="N38" s="41">
        <v>4027882</v>
      </c>
    </row>
    <row r="39" spans="1:14" x14ac:dyDescent="0.15">
      <c r="A39" s="35" t="s">
        <v>49</v>
      </c>
      <c r="B39" s="36">
        <v>247</v>
      </c>
      <c r="C39" s="36" t="s">
        <v>83</v>
      </c>
      <c r="D39" s="36" t="s">
        <v>38</v>
      </c>
      <c r="E39" s="37">
        <v>470</v>
      </c>
      <c r="F39" s="36" t="s">
        <v>84</v>
      </c>
      <c r="G39" s="39">
        <v>6.3</v>
      </c>
      <c r="H39" s="36" t="s">
        <v>57</v>
      </c>
      <c r="I39" s="39">
        <v>25</v>
      </c>
      <c r="J39" s="41">
        <v>470000</v>
      </c>
      <c r="K39" s="41">
        <v>156264.57</v>
      </c>
      <c r="L39" s="41">
        <v>3439804</v>
      </c>
      <c r="M39" s="41">
        <v>584640</v>
      </c>
      <c r="N39" s="41">
        <v>4024444</v>
      </c>
    </row>
    <row r="40" spans="1:14" x14ac:dyDescent="0.15">
      <c r="A40" s="35" t="s">
        <v>49</v>
      </c>
      <c r="B40" s="36">
        <v>247</v>
      </c>
      <c r="C40" s="36" t="s">
        <v>83</v>
      </c>
      <c r="D40" s="36" t="s">
        <v>38</v>
      </c>
      <c r="E40" s="37">
        <v>25</v>
      </c>
      <c r="F40" s="36" t="s">
        <v>85</v>
      </c>
      <c r="G40" s="39">
        <v>6.3</v>
      </c>
      <c r="H40" s="36" t="s">
        <v>57</v>
      </c>
      <c r="I40" s="39">
        <v>25</v>
      </c>
      <c r="J40" s="41">
        <v>25000</v>
      </c>
      <c r="K40" s="41">
        <v>8436.42</v>
      </c>
      <c r="L40" s="41">
        <v>185708</v>
      </c>
      <c r="M40" s="41">
        <v>31554</v>
      </c>
      <c r="N40" s="41">
        <v>217262</v>
      </c>
    </row>
    <row r="41" spans="1:14" x14ac:dyDescent="0.15">
      <c r="A41" s="35" t="s">
        <v>53</v>
      </c>
      <c r="B41" s="36">
        <v>247</v>
      </c>
      <c r="C41" s="36" t="s">
        <v>83</v>
      </c>
      <c r="D41" s="36" t="s">
        <v>38</v>
      </c>
      <c r="E41" s="37">
        <v>27</v>
      </c>
      <c r="F41" s="36" t="s">
        <v>86</v>
      </c>
      <c r="G41" s="39">
        <v>7.3</v>
      </c>
      <c r="H41" s="36" t="s">
        <v>57</v>
      </c>
      <c r="I41" s="39">
        <v>25</v>
      </c>
      <c r="J41" s="41">
        <v>27000</v>
      </c>
      <c r="K41" s="41">
        <v>57517.56</v>
      </c>
      <c r="L41" s="41">
        <v>1266116</v>
      </c>
      <c r="M41" s="41">
        <v>215730</v>
      </c>
      <c r="N41" s="41">
        <v>1481846</v>
      </c>
    </row>
    <row r="42" spans="1:14" x14ac:dyDescent="0.15">
      <c r="A42" s="35" t="s">
        <v>87</v>
      </c>
      <c r="B42" s="36">
        <v>262</v>
      </c>
      <c r="C42" s="36" t="s">
        <v>88</v>
      </c>
      <c r="D42" s="36" t="s">
        <v>38</v>
      </c>
      <c r="E42" s="37">
        <v>405</v>
      </c>
      <c r="F42" s="36" t="s">
        <v>89</v>
      </c>
      <c r="G42" s="39">
        <v>5.75</v>
      </c>
      <c r="H42" s="36" t="s">
        <v>40</v>
      </c>
      <c r="I42" s="39">
        <v>6</v>
      </c>
      <c r="J42" s="41">
        <v>405000</v>
      </c>
      <c r="K42" s="41">
        <v>0</v>
      </c>
      <c r="L42" s="41">
        <v>0</v>
      </c>
      <c r="M42" s="41">
        <v>0</v>
      </c>
      <c r="N42" s="41">
        <v>0</v>
      </c>
    </row>
    <row r="43" spans="1:14" x14ac:dyDescent="0.15">
      <c r="A43" s="35" t="s">
        <v>87</v>
      </c>
      <c r="B43" s="36">
        <v>262</v>
      </c>
      <c r="C43" s="36" t="s">
        <v>88</v>
      </c>
      <c r="D43" s="36" t="s">
        <v>38</v>
      </c>
      <c r="E43" s="37">
        <v>104</v>
      </c>
      <c r="F43" s="36" t="s">
        <v>90</v>
      </c>
      <c r="G43" s="39">
        <v>5.75</v>
      </c>
      <c r="H43" s="36" t="s">
        <v>40</v>
      </c>
      <c r="I43" s="39">
        <v>6</v>
      </c>
      <c r="J43" s="41">
        <v>104000</v>
      </c>
      <c r="K43" s="41">
        <v>0</v>
      </c>
      <c r="L43" s="41">
        <v>0</v>
      </c>
      <c r="M43" s="41">
        <v>0</v>
      </c>
      <c r="N43" s="41">
        <v>0</v>
      </c>
    </row>
    <row r="44" spans="1:14" x14ac:dyDescent="0.15">
      <c r="A44" s="35" t="s">
        <v>87</v>
      </c>
      <c r="B44" s="36">
        <v>262</v>
      </c>
      <c r="C44" s="36" t="s">
        <v>88</v>
      </c>
      <c r="D44" s="36" t="s">
        <v>38</v>
      </c>
      <c r="E44" s="37">
        <v>465</v>
      </c>
      <c r="F44" s="36" t="s">
        <v>91</v>
      </c>
      <c r="G44" s="39">
        <v>6.5</v>
      </c>
      <c r="H44" s="36" t="s">
        <v>40</v>
      </c>
      <c r="I44" s="39">
        <v>20</v>
      </c>
      <c r="J44" s="41">
        <v>465000</v>
      </c>
      <c r="K44" s="41">
        <v>30328.6</v>
      </c>
      <c r="L44" s="41">
        <v>667614</v>
      </c>
      <c r="M44" s="41">
        <v>12784</v>
      </c>
      <c r="N44" s="41">
        <v>680398</v>
      </c>
    </row>
    <row r="45" spans="1:14" x14ac:dyDescent="0.15">
      <c r="A45" s="35" t="s">
        <v>87</v>
      </c>
      <c r="B45" s="36">
        <v>262</v>
      </c>
      <c r="C45" s="36" t="s">
        <v>88</v>
      </c>
      <c r="D45" s="36" t="s">
        <v>38</v>
      </c>
      <c r="E45" s="37">
        <v>121</v>
      </c>
      <c r="F45" s="36" t="s">
        <v>92</v>
      </c>
      <c r="G45" s="39">
        <v>6.5</v>
      </c>
      <c r="H45" s="36" t="s">
        <v>40</v>
      </c>
      <c r="I45" s="39">
        <v>20</v>
      </c>
      <c r="J45" s="41">
        <v>121000</v>
      </c>
      <c r="K45" s="41">
        <v>6470.1</v>
      </c>
      <c r="L45" s="41">
        <v>142424</v>
      </c>
      <c r="M45" s="41">
        <v>2728</v>
      </c>
      <c r="N45" s="41">
        <v>145152</v>
      </c>
    </row>
    <row r="46" spans="1:14" x14ac:dyDescent="0.15">
      <c r="A46" s="35" t="s">
        <v>93</v>
      </c>
      <c r="B46" s="36">
        <v>262</v>
      </c>
      <c r="C46" s="36" t="s">
        <v>88</v>
      </c>
      <c r="D46" s="36" t="s">
        <v>38</v>
      </c>
      <c r="E46" s="37">
        <v>35</v>
      </c>
      <c r="F46" s="36" t="s">
        <v>94</v>
      </c>
      <c r="G46" s="39">
        <v>6.5</v>
      </c>
      <c r="H46" s="36" t="s">
        <v>40</v>
      </c>
      <c r="I46" s="39">
        <v>20</v>
      </c>
      <c r="J46" s="41">
        <v>35000</v>
      </c>
      <c r="K46" s="41">
        <v>65699.8</v>
      </c>
      <c r="L46" s="41">
        <v>1446229</v>
      </c>
      <c r="M46" s="41">
        <v>22700</v>
      </c>
      <c r="N46" s="41">
        <v>1468929</v>
      </c>
    </row>
    <row r="47" spans="1:14" x14ac:dyDescent="0.15">
      <c r="A47" s="35"/>
      <c r="B47" s="36"/>
      <c r="C47" s="36"/>
      <c r="D47" s="36"/>
      <c r="E47" s="37"/>
      <c r="F47" s="36"/>
      <c r="G47" s="39"/>
      <c r="H47" s="36"/>
      <c r="I47" s="39"/>
      <c r="J47" s="41"/>
      <c r="K47" s="41"/>
      <c r="L47" s="41"/>
      <c r="M47" s="41"/>
      <c r="N47" s="41"/>
    </row>
    <row r="48" spans="1:14" x14ac:dyDescent="0.15">
      <c r="A48" s="35" t="s">
        <v>62</v>
      </c>
      <c r="B48" s="36">
        <v>270</v>
      </c>
      <c r="C48" s="36" t="s">
        <v>95</v>
      </c>
      <c r="D48" s="36" t="s">
        <v>38</v>
      </c>
      <c r="E48" s="37">
        <v>450</v>
      </c>
      <c r="F48" s="36" t="s">
        <v>46</v>
      </c>
      <c r="G48" s="39">
        <v>7</v>
      </c>
      <c r="H48" s="36" t="s">
        <v>65</v>
      </c>
      <c r="I48" s="39">
        <v>21</v>
      </c>
      <c r="J48" s="41">
        <v>450000</v>
      </c>
      <c r="K48" s="41">
        <v>217268</v>
      </c>
      <c r="L48" s="41">
        <v>4782653</v>
      </c>
      <c r="M48" s="41">
        <v>82281</v>
      </c>
      <c r="N48" s="41">
        <v>4864934</v>
      </c>
    </row>
    <row r="49" spans="1:14" x14ac:dyDescent="0.15">
      <c r="A49" s="35" t="s">
        <v>66</v>
      </c>
      <c r="B49" s="36">
        <v>270</v>
      </c>
      <c r="C49" s="36" t="s">
        <v>95</v>
      </c>
      <c r="D49" s="36" t="s">
        <v>38</v>
      </c>
      <c r="E49" s="37">
        <v>80</v>
      </c>
      <c r="F49" s="36" t="s">
        <v>48</v>
      </c>
      <c r="G49" s="39">
        <v>7</v>
      </c>
      <c r="H49" s="36" t="s">
        <v>65</v>
      </c>
      <c r="I49" s="39">
        <v>21</v>
      </c>
      <c r="J49" s="41">
        <v>80000</v>
      </c>
      <c r="K49" s="41">
        <v>157372</v>
      </c>
      <c r="L49" s="41">
        <v>3464181</v>
      </c>
      <c r="M49" s="41">
        <v>59598</v>
      </c>
      <c r="N49" s="41">
        <v>3523779</v>
      </c>
    </row>
    <row r="50" spans="1:14" x14ac:dyDescent="0.15">
      <c r="A50" s="35" t="s">
        <v>96</v>
      </c>
      <c r="B50" s="36">
        <v>271</v>
      </c>
      <c r="C50" s="36" t="s">
        <v>97</v>
      </c>
      <c r="D50" s="36" t="s">
        <v>38</v>
      </c>
      <c r="E50" s="37">
        <v>185</v>
      </c>
      <c r="F50" s="36" t="s">
        <v>98</v>
      </c>
      <c r="G50" s="39">
        <v>5.5</v>
      </c>
      <c r="H50" s="36" t="s">
        <v>57</v>
      </c>
      <c r="I50" s="39">
        <v>5</v>
      </c>
      <c r="J50" s="41">
        <v>185000</v>
      </c>
      <c r="K50" s="41">
        <v>0</v>
      </c>
      <c r="L50" s="41">
        <v>0</v>
      </c>
      <c r="M50" s="41">
        <v>0</v>
      </c>
      <c r="N50" s="41">
        <v>0</v>
      </c>
    </row>
    <row r="51" spans="1:14" x14ac:dyDescent="0.15">
      <c r="A51" s="35" t="s">
        <v>96</v>
      </c>
      <c r="B51" s="36">
        <v>271</v>
      </c>
      <c r="C51" s="36" t="s">
        <v>97</v>
      </c>
      <c r="D51" s="36" t="s">
        <v>38</v>
      </c>
      <c r="E51" s="37">
        <v>47</v>
      </c>
      <c r="F51" s="36" t="s">
        <v>56</v>
      </c>
      <c r="G51" s="39">
        <v>5.5</v>
      </c>
      <c r="H51" s="36" t="s">
        <v>57</v>
      </c>
      <c r="I51" s="39">
        <v>5</v>
      </c>
      <c r="J51" s="41">
        <v>47000</v>
      </c>
      <c r="K51" s="41">
        <v>0</v>
      </c>
      <c r="L51" s="41">
        <v>0</v>
      </c>
      <c r="M51" s="41">
        <v>0</v>
      </c>
      <c r="N51" s="41">
        <v>0</v>
      </c>
    </row>
    <row r="52" spans="1:14" x14ac:dyDescent="0.15">
      <c r="A52" s="35" t="s">
        <v>96</v>
      </c>
      <c r="B52" s="36">
        <v>271</v>
      </c>
      <c r="C52" s="36" t="s">
        <v>97</v>
      </c>
      <c r="D52" s="36" t="s">
        <v>38</v>
      </c>
      <c r="E52" s="37">
        <v>795</v>
      </c>
      <c r="F52" s="36" t="s">
        <v>99</v>
      </c>
      <c r="G52" s="39">
        <v>6.5</v>
      </c>
      <c r="H52" s="36" t="s">
        <v>57</v>
      </c>
      <c r="I52" s="39">
        <v>22.25</v>
      </c>
      <c r="J52" s="41">
        <v>795000</v>
      </c>
      <c r="K52" s="41">
        <v>301647.88</v>
      </c>
      <c r="L52" s="41">
        <v>6640081</v>
      </c>
      <c r="M52" s="41">
        <v>45456</v>
      </c>
      <c r="N52" s="41">
        <v>6685537</v>
      </c>
    </row>
    <row r="53" spans="1:14" x14ac:dyDescent="0.15">
      <c r="A53" s="35" t="s">
        <v>96</v>
      </c>
      <c r="B53" s="36">
        <v>271</v>
      </c>
      <c r="C53" s="36" t="s">
        <v>97</v>
      </c>
      <c r="D53" s="36" t="s">
        <v>38</v>
      </c>
      <c r="E53" s="37">
        <v>203</v>
      </c>
      <c r="F53" s="36" t="s">
        <v>100</v>
      </c>
      <c r="G53" s="39">
        <v>6.5</v>
      </c>
      <c r="H53" s="36" t="s">
        <v>57</v>
      </c>
      <c r="I53" s="39">
        <v>22.25</v>
      </c>
      <c r="J53" s="41">
        <v>203000</v>
      </c>
      <c r="K53" s="41">
        <v>75920.34</v>
      </c>
      <c r="L53" s="41">
        <v>1671211</v>
      </c>
      <c r="M53" s="41">
        <v>11440</v>
      </c>
      <c r="N53" s="41">
        <v>1682651</v>
      </c>
    </row>
    <row r="54" spans="1:14" x14ac:dyDescent="0.15">
      <c r="A54" s="35" t="s">
        <v>101</v>
      </c>
      <c r="B54" s="36">
        <v>271</v>
      </c>
      <c r="C54" s="36" t="s">
        <v>97</v>
      </c>
      <c r="D54" s="36" t="s">
        <v>38</v>
      </c>
      <c r="E54" s="37">
        <v>90</v>
      </c>
      <c r="F54" s="36" t="s">
        <v>79</v>
      </c>
      <c r="G54" s="39">
        <v>6.5</v>
      </c>
      <c r="H54" s="36" t="s">
        <v>57</v>
      </c>
      <c r="I54" s="39">
        <v>22.25</v>
      </c>
      <c r="J54" s="41">
        <v>90000</v>
      </c>
      <c r="K54" s="41">
        <v>168942.37</v>
      </c>
      <c r="L54" s="41">
        <v>3718876</v>
      </c>
      <c r="M54" s="41">
        <v>25458</v>
      </c>
      <c r="N54" s="41">
        <v>3744334</v>
      </c>
    </row>
    <row r="55" spans="1:14" x14ac:dyDescent="0.15">
      <c r="A55" s="35"/>
      <c r="B55" s="36"/>
      <c r="C55" s="36"/>
      <c r="D55" s="36"/>
      <c r="E55" s="37"/>
      <c r="F55" s="36"/>
      <c r="G55" s="39"/>
      <c r="H55" s="36"/>
      <c r="I55" s="39"/>
      <c r="J55" s="41"/>
      <c r="K55" s="41"/>
      <c r="L55" s="41"/>
      <c r="M55" s="41"/>
      <c r="N55" s="41"/>
    </row>
    <row r="56" spans="1:14" x14ac:dyDescent="0.15">
      <c r="A56" s="35" t="s">
        <v>96</v>
      </c>
      <c r="B56" s="36">
        <v>282</v>
      </c>
      <c r="C56" s="36" t="s">
        <v>102</v>
      </c>
      <c r="D56" s="36" t="s">
        <v>38</v>
      </c>
      <c r="E56" s="37">
        <v>280</v>
      </c>
      <c r="F56" s="36" t="s">
        <v>103</v>
      </c>
      <c r="G56" s="39">
        <v>5</v>
      </c>
      <c r="H56" s="36" t="s">
        <v>57</v>
      </c>
      <c r="I56" s="39">
        <v>5</v>
      </c>
      <c r="J56" s="41">
        <v>280000</v>
      </c>
      <c r="K56" s="41">
        <v>0</v>
      </c>
      <c r="L56" s="41">
        <v>0</v>
      </c>
      <c r="M56" s="41">
        <v>0</v>
      </c>
      <c r="N56" s="41">
        <v>0</v>
      </c>
    </row>
    <row r="57" spans="1:14" x14ac:dyDescent="0.15">
      <c r="A57" s="35" t="s">
        <v>96</v>
      </c>
      <c r="B57" s="36">
        <v>282</v>
      </c>
      <c r="C57" s="36" t="s">
        <v>102</v>
      </c>
      <c r="D57" s="36" t="s">
        <v>38</v>
      </c>
      <c r="E57" s="37">
        <v>73</v>
      </c>
      <c r="F57" s="36" t="s">
        <v>58</v>
      </c>
      <c r="G57" s="39">
        <v>5</v>
      </c>
      <c r="H57" s="36" t="s">
        <v>57</v>
      </c>
      <c r="I57" s="39">
        <v>5</v>
      </c>
      <c r="J57" s="41">
        <v>73000</v>
      </c>
      <c r="K57" s="41">
        <v>0</v>
      </c>
      <c r="L57" s="41">
        <v>0</v>
      </c>
      <c r="M57" s="41">
        <v>0</v>
      </c>
      <c r="N57" s="41">
        <v>0</v>
      </c>
    </row>
    <row r="58" spans="1:14" x14ac:dyDescent="0.15">
      <c r="A58" s="35" t="s">
        <v>96</v>
      </c>
      <c r="B58" s="36">
        <v>282</v>
      </c>
      <c r="C58" s="36" t="s">
        <v>102</v>
      </c>
      <c r="D58" s="36" t="s">
        <v>38</v>
      </c>
      <c r="E58" s="37">
        <v>1090</v>
      </c>
      <c r="F58" s="36" t="s">
        <v>104</v>
      </c>
      <c r="G58" s="39">
        <v>6</v>
      </c>
      <c r="H58" s="36" t="s">
        <v>57</v>
      </c>
      <c r="I58" s="39">
        <v>25</v>
      </c>
      <c r="J58" s="41">
        <v>1090000</v>
      </c>
      <c r="K58" s="41">
        <v>424152.76</v>
      </c>
      <c r="L58" s="41">
        <v>9336743</v>
      </c>
      <c r="M58" s="41">
        <v>13611</v>
      </c>
      <c r="N58" s="41">
        <v>9350354</v>
      </c>
    </row>
    <row r="59" spans="1:14" x14ac:dyDescent="0.15">
      <c r="A59" s="35" t="s">
        <v>96</v>
      </c>
      <c r="B59" s="36">
        <v>282</v>
      </c>
      <c r="C59" s="36" t="s">
        <v>102</v>
      </c>
      <c r="D59" s="36" t="s">
        <v>38</v>
      </c>
      <c r="E59" s="37">
        <v>274</v>
      </c>
      <c r="F59" s="36" t="s">
        <v>105</v>
      </c>
      <c r="G59" s="39">
        <v>6</v>
      </c>
      <c r="H59" s="36" t="s">
        <v>57</v>
      </c>
      <c r="I59" s="39">
        <v>25</v>
      </c>
      <c r="J59" s="41">
        <v>274000</v>
      </c>
      <c r="K59" s="41">
        <v>105375.45</v>
      </c>
      <c r="L59" s="41">
        <v>2319597</v>
      </c>
      <c r="M59" s="41">
        <v>3382</v>
      </c>
      <c r="N59" s="41">
        <v>2322979</v>
      </c>
    </row>
    <row r="60" spans="1:14" x14ac:dyDescent="0.15">
      <c r="A60" s="35" t="s">
        <v>106</v>
      </c>
      <c r="B60" s="36">
        <v>282</v>
      </c>
      <c r="C60" s="36" t="s">
        <v>102</v>
      </c>
      <c r="D60" s="36" t="s">
        <v>38</v>
      </c>
      <c r="E60" s="37">
        <v>197</v>
      </c>
      <c r="F60" s="36" t="s">
        <v>80</v>
      </c>
      <c r="G60" s="39">
        <v>6</v>
      </c>
      <c r="H60" s="36" t="s">
        <v>57</v>
      </c>
      <c r="I60" s="39">
        <v>25</v>
      </c>
      <c r="J60" s="41">
        <v>197000</v>
      </c>
      <c r="K60" s="41">
        <v>347694.97</v>
      </c>
      <c r="L60" s="41">
        <v>7653702</v>
      </c>
      <c r="M60" s="41">
        <v>11157</v>
      </c>
      <c r="N60" s="41">
        <v>7664859</v>
      </c>
    </row>
    <row r="61" spans="1:14" x14ac:dyDescent="0.15">
      <c r="A61" s="35" t="s">
        <v>107</v>
      </c>
      <c r="B61" s="36">
        <v>283</v>
      </c>
      <c r="C61" s="36" t="s">
        <v>108</v>
      </c>
      <c r="D61" s="36" t="s">
        <v>38</v>
      </c>
      <c r="E61" s="37">
        <v>438</v>
      </c>
      <c r="F61" s="38" t="s">
        <v>109</v>
      </c>
      <c r="G61" s="39">
        <v>6</v>
      </c>
      <c r="H61" s="36" t="s">
        <v>65</v>
      </c>
      <c r="I61" s="39">
        <v>22</v>
      </c>
      <c r="J61" s="41">
        <v>438000</v>
      </c>
      <c r="K61" s="41">
        <v>306932.96999999997</v>
      </c>
      <c r="L61" s="41">
        <v>6756420</v>
      </c>
      <c r="M61" s="41">
        <v>132069</v>
      </c>
      <c r="N61" s="41">
        <v>6888489</v>
      </c>
    </row>
    <row r="62" spans="1:14" x14ac:dyDescent="0.15">
      <c r="A62" s="35" t="s">
        <v>110</v>
      </c>
      <c r="B62" s="36">
        <v>283</v>
      </c>
      <c r="C62" s="36" t="s">
        <v>108</v>
      </c>
      <c r="D62" s="36" t="s">
        <v>38</v>
      </c>
      <c r="E62" s="37">
        <v>122.8</v>
      </c>
      <c r="F62" s="36" t="s">
        <v>111</v>
      </c>
      <c r="G62" s="39">
        <v>6</v>
      </c>
      <c r="H62" s="36" t="s">
        <v>65</v>
      </c>
      <c r="I62" s="39">
        <v>22.5</v>
      </c>
      <c r="J62" s="41">
        <v>122800</v>
      </c>
      <c r="K62" s="41">
        <v>217776.51</v>
      </c>
      <c r="L62" s="41">
        <v>4793847</v>
      </c>
      <c r="M62" s="41">
        <v>0</v>
      </c>
      <c r="N62" s="41">
        <v>4793847</v>
      </c>
    </row>
    <row r="63" spans="1:14" x14ac:dyDescent="0.15">
      <c r="A63" s="35"/>
      <c r="B63" s="36"/>
      <c r="C63" s="36"/>
      <c r="D63" s="36"/>
      <c r="E63" s="37"/>
      <c r="F63" s="36"/>
      <c r="G63" s="39"/>
      <c r="H63" s="36"/>
      <c r="I63" s="39"/>
      <c r="J63" s="41"/>
      <c r="K63" s="41"/>
      <c r="L63" s="41"/>
      <c r="M63" s="41"/>
      <c r="N63" s="41"/>
    </row>
    <row r="64" spans="1:14" x14ac:dyDescent="0.15">
      <c r="A64" s="35" t="s">
        <v>49</v>
      </c>
      <c r="B64" s="36">
        <v>294</v>
      </c>
      <c r="C64" s="42" t="s">
        <v>112</v>
      </c>
      <c r="D64" s="36" t="s">
        <v>38</v>
      </c>
      <c r="E64" s="37">
        <v>400</v>
      </c>
      <c r="F64" s="36" t="s">
        <v>113</v>
      </c>
      <c r="G64" s="39">
        <v>6.25</v>
      </c>
      <c r="H64" s="36" t="s">
        <v>57</v>
      </c>
      <c r="I64" s="39">
        <v>20.83</v>
      </c>
      <c r="J64" s="41">
        <v>400000</v>
      </c>
      <c r="K64" s="41">
        <v>144685.22</v>
      </c>
      <c r="L64" s="41">
        <v>3184911</v>
      </c>
      <c r="M64" s="41">
        <v>528082</v>
      </c>
      <c r="N64" s="41">
        <v>3712993</v>
      </c>
    </row>
    <row r="65" spans="1:14" x14ac:dyDescent="0.15">
      <c r="A65" s="35" t="s">
        <v>49</v>
      </c>
      <c r="B65" s="36">
        <v>294</v>
      </c>
      <c r="C65" s="42" t="s">
        <v>112</v>
      </c>
      <c r="D65" s="36" t="s">
        <v>38</v>
      </c>
      <c r="E65" s="37">
        <v>69</v>
      </c>
      <c r="F65" s="36" t="s">
        <v>114</v>
      </c>
      <c r="G65" s="39">
        <v>6.25</v>
      </c>
      <c r="H65" s="36" t="s">
        <v>57</v>
      </c>
      <c r="I65" s="39">
        <v>20.83</v>
      </c>
      <c r="J65" s="41">
        <v>69000</v>
      </c>
      <c r="K65" s="41">
        <v>26100.07</v>
      </c>
      <c r="L65" s="41">
        <v>574533</v>
      </c>
      <c r="M65" s="41">
        <v>95262</v>
      </c>
      <c r="N65" s="41">
        <v>669795</v>
      </c>
    </row>
    <row r="66" spans="1:14" x14ac:dyDescent="0.15">
      <c r="A66" s="35" t="s">
        <v>53</v>
      </c>
      <c r="B66" s="36">
        <v>294</v>
      </c>
      <c r="C66" s="42" t="s">
        <v>112</v>
      </c>
      <c r="D66" s="36" t="s">
        <v>38</v>
      </c>
      <c r="E66" s="37">
        <v>31.8</v>
      </c>
      <c r="F66" s="36" t="s">
        <v>115</v>
      </c>
      <c r="G66" s="39">
        <v>6.75</v>
      </c>
      <c r="H66" s="36" t="s">
        <v>57</v>
      </c>
      <c r="I66" s="39">
        <v>20.83</v>
      </c>
      <c r="J66" s="41">
        <v>31800</v>
      </c>
      <c r="K66" s="41">
        <v>59901.53</v>
      </c>
      <c r="L66" s="41">
        <v>1318594</v>
      </c>
      <c r="M66" s="41">
        <v>240962</v>
      </c>
      <c r="N66" s="41">
        <v>1559556</v>
      </c>
    </row>
    <row r="67" spans="1:14" x14ac:dyDescent="0.15">
      <c r="A67" s="35" t="s">
        <v>116</v>
      </c>
      <c r="B67" s="36">
        <v>300</v>
      </c>
      <c r="C67" s="36" t="s">
        <v>117</v>
      </c>
      <c r="D67" s="36" t="s">
        <v>38</v>
      </c>
      <c r="E67" s="37">
        <v>275</v>
      </c>
      <c r="F67" s="36" t="s">
        <v>118</v>
      </c>
      <c r="G67" s="39">
        <v>6.2</v>
      </c>
      <c r="H67" s="36" t="s">
        <v>65</v>
      </c>
      <c r="I67" s="39">
        <v>22.75</v>
      </c>
      <c r="J67" s="41">
        <v>275000</v>
      </c>
      <c r="K67" s="41">
        <v>161447</v>
      </c>
      <c r="L67" s="41">
        <v>3553883</v>
      </c>
      <c r="M67" s="41">
        <v>5348</v>
      </c>
      <c r="N67" s="41">
        <v>3559231</v>
      </c>
    </row>
    <row r="68" spans="1:14" x14ac:dyDescent="0.15">
      <c r="A68" s="35" t="s">
        <v>116</v>
      </c>
      <c r="B68" s="36">
        <v>300</v>
      </c>
      <c r="C68" s="42" t="s">
        <v>117</v>
      </c>
      <c r="D68" s="36" t="s">
        <v>38</v>
      </c>
      <c r="E68" s="37">
        <v>74</v>
      </c>
      <c r="F68" s="36" t="s">
        <v>119</v>
      </c>
      <c r="G68" s="39">
        <v>6.2</v>
      </c>
      <c r="H68" s="36" t="s">
        <v>65</v>
      </c>
      <c r="I68" s="39">
        <v>22.75</v>
      </c>
      <c r="J68" s="41">
        <v>74000</v>
      </c>
      <c r="K68" s="41">
        <v>36774</v>
      </c>
      <c r="L68" s="41">
        <v>809495</v>
      </c>
      <c r="M68" s="41">
        <v>1218</v>
      </c>
      <c r="N68" s="41">
        <v>810713</v>
      </c>
    </row>
    <row r="69" spans="1:14" x14ac:dyDescent="0.15">
      <c r="A69" s="35" t="s">
        <v>120</v>
      </c>
      <c r="B69" s="36">
        <v>300</v>
      </c>
      <c r="C69" s="42" t="s">
        <v>117</v>
      </c>
      <c r="D69" s="36" t="s">
        <v>38</v>
      </c>
      <c r="E69" s="37">
        <v>70</v>
      </c>
      <c r="F69" s="36" t="s">
        <v>121</v>
      </c>
      <c r="G69" s="39">
        <v>6.2</v>
      </c>
      <c r="H69" s="36" t="s">
        <v>65</v>
      </c>
      <c r="I69" s="39">
        <v>22.75</v>
      </c>
      <c r="J69" s="41">
        <v>70000</v>
      </c>
      <c r="K69" s="41">
        <v>70000</v>
      </c>
      <c r="L69" s="41">
        <v>1540888</v>
      </c>
      <c r="M69" s="41">
        <v>1151118</v>
      </c>
      <c r="N69" s="43">
        <v>2692006</v>
      </c>
    </row>
    <row r="70" spans="1:14" x14ac:dyDescent="0.15">
      <c r="A70" s="35"/>
      <c r="B70" s="44"/>
      <c r="C70" s="44"/>
      <c r="D70" s="36"/>
      <c r="E70" s="37"/>
      <c r="F70" s="36"/>
      <c r="G70" s="39"/>
      <c r="H70" s="36"/>
      <c r="I70" s="39"/>
      <c r="J70" s="41"/>
      <c r="K70" s="41"/>
      <c r="L70" s="41"/>
      <c r="M70" s="41"/>
      <c r="N70" s="41"/>
    </row>
    <row r="71" spans="1:14" x14ac:dyDescent="0.15">
      <c r="A71" s="35" t="s">
        <v>62</v>
      </c>
      <c r="B71" s="44">
        <v>319</v>
      </c>
      <c r="C71" s="44" t="s">
        <v>122</v>
      </c>
      <c r="D71" s="36" t="s">
        <v>38</v>
      </c>
      <c r="E71" s="37">
        <v>950</v>
      </c>
      <c r="F71" s="36" t="s">
        <v>71</v>
      </c>
      <c r="G71" s="39">
        <v>6</v>
      </c>
      <c r="H71" s="36" t="s">
        <v>65</v>
      </c>
      <c r="I71" s="39">
        <v>22</v>
      </c>
      <c r="J71" s="41">
        <v>950000</v>
      </c>
      <c r="K71" s="41">
        <v>559473</v>
      </c>
      <c r="L71" s="41">
        <v>12315506</v>
      </c>
      <c r="M71" s="41">
        <v>180716</v>
      </c>
      <c r="N71" s="41">
        <v>12496222</v>
      </c>
    </row>
    <row r="72" spans="1:14" x14ac:dyDescent="0.15">
      <c r="A72" s="35" t="s">
        <v>66</v>
      </c>
      <c r="B72" s="44">
        <v>319</v>
      </c>
      <c r="C72" s="44" t="s">
        <v>122</v>
      </c>
      <c r="D72" s="36" t="s">
        <v>38</v>
      </c>
      <c r="E72" s="37">
        <v>58</v>
      </c>
      <c r="F72" s="36" t="s">
        <v>73</v>
      </c>
      <c r="G72" s="39">
        <v>6</v>
      </c>
      <c r="H72" s="36" t="s">
        <v>65</v>
      </c>
      <c r="I72" s="39">
        <v>22</v>
      </c>
      <c r="J72" s="41">
        <v>58000</v>
      </c>
      <c r="K72" s="41">
        <v>95176</v>
      </c>
      <c r="L72" s="41">
        <v>2095080</v>
      </c>
      <c r="M72" s="41">
        <v>30743</v>
      </c>
      <c r="N72" s="41">
        <v>2125823</v>
      </c>
    </row>
    <row r="73" spans="1:14" x14ac:dyDescent="0.15">
      <c r="A73" s="35" t="s">
        <v>66</v>
      </c>
      <c r="B73" s="44">
        <v>319</v>
      </c>
      <c r="C73" s="44" t="s">
        <v>122</v>
      </c>
      <c r="D73" s="36" t="s">
        <v>38</v>
      </c>
      <c r="E73" s="37">
        <v>100</v>
      </c>
      <c r="F73" s="36" t="s">
        <v>123</v>
      </c>
      <c r="G73" s="39">
        <v>6</v>
      </c>
      <c r="H73" s="36" t="s">
        <v>65</v>
      </c>
      <c r="I73" s="39">
        <v>22</v>
      </c>
      <c r="J73" s="41">
        <v>100000</v>
      </c>
      <c r="K73" s="41">
        <v>164097</v>
      </c>
      <c r="L73" s="41">
        <v>3612216</v>
      </c>
      <c r="M73" s="41">
        <v>53005</v>
      </c>
      <c r="N73" s="41">
        <v>3665221</v>
      </c>
    </row>
    <row r="74" spans="1:14" x14ac:dyDescent="0.15">
      <c r="A74" s="35" t="s">
        <v>96</v>
      </c>
      <c r="B74" s="44">
        <v>322</v>
      </c>
      <c r="C74" s="44" t="s">
        <v>124</v>
      </c>
      <c r="D74" s="36" t="s">
        <v>38</v>
      </c>
      <c r="E74" s="37">
        <v>440</v>
      </c>
      <c r="F74" s="36" t="s">
        <v>125</v>
      </c>
      <c r="G74" s="39">
        <v>4</v>
      </c>
      <c r="H74" s="36" t="s">
        <v>57</v>
      </c>
      <c r="I74" s="39">
        <v>5</v>
      </c>
      <c r="J74" s="41">
        <v>440000</v>
      </c>
      <c r="K74" s="41">
        <v>0</v>
      </c>
      <c r="L74" s="41">
        <v>0</v>
      </c>
      <c r="M74" s="41">
        <v>0</v>
      </c>
      <c r="N74" s="41">
        <v>0</v>
      </c>
    </row>
    <row r="75" spans="1:14" x14ac:dyDescent="0.15">
      <c r="A75" s="35" t="s">
        <v>96</v>
      </c>
      <c r="B75" s="44">
        <v>322</v>
      </c>
      <c r="C75" s="44" t="s">
        <v>124</v>
      </c>
      <c r="D75" s="36" t="s">
        <v>38</v>
      </c>
      <c r="E75" s="37">
        <v>114</v>
      </c>
      <c r="F75" s="36" t="s">
        <v>126</v>
      </c>
      <c r="G75" s="39">
        <v>4</v>
      </c>
      <c r="H75" s="36" t="s">
        <v>57</v>
      </c>
      <c r="I75" s="39">
        <v>5</v>
      </c>
      <c r="J75" s="41">
        <v>114000</v>
      </c>
      <c r="K75" s="41">
        <v>0</v>
      </c>
      <c r="L75" s="41">
        <v>0</v>
      </c>
      <c r="M75" s="41">
        <v>0</v>
      </c>
      <c r="N75" s="41">
        <v>0</v>
      </c>
    </row>
    <row r="76" spans="1:14" x14ac:dyDescent="0.15">
      <c r="A76" s="35" t="s">
        <v>96</v>
      </c>
      <c r="B76" s="44">
        <v>322</v>
      </c>
      <c r="C76" s="44" t="s">
        <v>124</v>
      </c>
      <c r="D76" s="36" t="s">
        <v>38</v>
      </c>
      <c r="E76" s="37">
        <v>1500</v>
      </c>
      <c r="F76" s="36" t="s">
        <v>127</v>
      </c>
      <c r="G76" s="39">
        <v>5.8</v>
      </c>
      <c r="H76" s="36" t="s">
        <v>57</v>
      </c>
      <c r="I76" s="39">
        <v>19.25</v>
      </c>
      <c r="J76" s="41">
        <v>1500000</v>
      </c>
      <c r="K76" s="41">
        <v>698088.69</v>
      </c>
      <c r="L76" s="41">
        <v>15366810</v>
      </c>
      <c r="M76" s="41">
        <v>166958</v>
      </c>
      <c r="N76" s="41">
        <v>15533768</v>
      </c>
    </row>
    <row r="77" spans="1:14" x14ac:dyDescent="0.15">
      <c r="A77" s="35" t="s">
        <v>96</v>
      </c>
      <c r="B77" s="44">
        <v>322</v>
      </c>
      <c r="C77" s="44" t="s">
        <v>124</v>
      </c>
      <c r="D77" s="36" t="s">
        <v>38</v>
      </c>
      <c r="E77" s="37">
        <v>374</v>
      </c>
      <c r="F77" s="36" t="s">
        <v>128</v>
      </c>
      <c r="G77" s="39">
        <v>5.8</v>
      </c>
      <c r="H77" s="36" t="s">
        <v>57</v>
      </c>
      <c r="I77" s="39">
        <v>19.25</v>
      </c>
      <c r="J77" s="41">
        <v>374000</v>
      </c>
      <c r="K77" s="41">
        <v>174333.51</v>
      </c>
      <c r="L77" s="41">
        <v>3837550</v>
      </c>
      <c r="M77" s="41">
        <v>41694</v>
      </c>
      <c r="N77" s="41">
        <v>3879244</v>
      </c>
    </row>
    <row r="78" spans="1:14" x14ac:dyDescent="0.15">
      <c r="A78" s="35" t="s">
        <v>129</v>
      </c>
      <c r="B78" s="44">
        <v>322</v>
      </c>
      <c r="C78" s="44" t="s">
        <v>124</v>
      </c>
      <c r="D78" s="36" t="s">
        <v>38</v>
      </c>
      <c r="E78" s="37">
        <v>314</v>
      </c>
      <c r="F78" s="36" t="s">
        <v>130</v>
      </c>
      <c r="G78" s="39">
        <v>5.8</v>
      </c>
      <c r="H78" s="36" t="s">
        <v>57</v>
      </c>
      <c r="I78" s="39">
        <v>19</v>
      </c>
      <c r="J78" s="41">
        <v>314000</v>
      </c>
      <c r="K78" s="41">
        <v>411736.75</v>
      </c>
      <c r="L78" s="41">
        <v>9063433</v>
      </c>
      <c r="M78" s="41">
        <v>98471</v>
      </c>
      <c r="N78" s="41">
        <v>9161904</v>
      </c>
    </row>
    <row r="79" spans="1:14" x14ac:dyDescent="0.15">
      <c r="A79" s="35" t="s">
        <v>131</v>
      </c>
      <c r="B79" s="44">
        <v>322</v>
      </c>
      <c r="C79" s="44" t="s">
        <v>124</v>
      </c>
      <c r="D79" s="36" t="s">
        <v>38</v>
      </c>
      <c r="E79" s="37">
        <v>28</v>
      </c>
      <c r="F79" s="36" t="s">
        <v>132</v>
      </c>
      <c r="G79" s="39">
        <v>5.8</v>
      </c>
      <c r="H79" s="36" t="s">
        <v>57</v>
      </c>
      <c r="I79" s="39">
        <v>19</v>
      </c>
      <c r="J79" s="41">
        <v>28000</v>
      </c>
      <c r="K79" s="41">
        <v>45215.37</v>
      </c>
      <c r="L79" s="41">
        <v>995312</v>
      </c>
      <c r="M79" s="41">
        <v>10814</v>
      </c>
      <c r="N79" s="41">
        <v>1006126</v>
      </c>
    </row>
    <row r="80" spans="1:14" x14ac:dyDescent="0.15">
      <c r="A80" s="35"/>
      <c r="B80" s="44"/>
      <c r="C80" s="44"/>
      <c r="D80" s="36"/>
      <c r="E80" s="37"/>
      <c r="F80" s="36"/>
      <c r="G80" s="39"/>
      <c r="H80" s="36"/>
      <c r="I80" s="39"/>
      <c r="J80" s="41"/>
      <c r="K80" s="41"/>
      <c r="L80" s="41"/>
      <c r="M80" s="41"/>
      <c r="N80" s="41"/>
    </row>
    <row r="81" spans="1:14" x14ac:dyDescent="0.15">
      <c r="A81" s="35" t="s">
        <v>136</v>
      </c>
      <c r="B81" s="44">
        <v>337</v>
      </c>
      <c r="C81" s="44" t="s">
        <v>137</v>
      </c>
      <c r="D81" s="36" t="s">
        <v>38</v>
      </c>
      <c r="E81" s="37">
        <v>400</v>
      </c>
      <c r="F81" s="36" t="s">
        <v>39</v>
      </c>
      <c r="G81" s="39">
        <v>6.3</v>
      </c>
      <c r="H81" s="36" t="s">
        <v>65</v>
      </c>
      <c r="I81" s="39">
        <v>19.5</v>
      </c>
      <c r="J81" s="41">
        <v>400000</v>
      </c>
      <c r="K81" s="41">
        <v>208160</v>
      </c>
      <c r="L81" s="41">
        <v>4582162</v>
      </c>
      <c r="M81" s="41">
        <v>27291</v>
      </c>
      <c r="N81" s="41">
        <v>4609453</v>
      </c>
    </row>
    <row r="82" spans="1:14" x14ac:dyDescent="0.15">
      <c r="A82" s="35" t="s">
        <v>136</v>
      </c>
      <c r="B82" s="44">
        <v>337</v>
      </c>
      <c r="C82" s="44" t="s">
        <v>137</v>
      </c>
      <c r="D82" s="36" t="s">
        <v>38</v>
      </c>
      <c r="E82" s="37">
        <v>74</v>
      </c>
      <c r="F82" s="36" t="s">
        <v>41</v>
      </c>
      <c r="G82" s="39">
        <v>6.3</v>
      </c>
      <c r="H82" s="36" t="s">
        <v>65</v>
      </c>
      <c r="I82" s="39">
        <v>19.5</v>
      </c>
      <c r="J82" s="41">
        <v>74000</v>
      </c>
      <c r="K82" s="41">
        <v>38566</v>
      </c>
      <c r="L82" s="41">
        <v>848941</v>
      </c>
      <c r="M82" s="41">
        <v>5059</v>
      </c>
      <c r="N82" s="41">
        <v>854000</v>
      </c>
    </row>
    <row r="83" spans="1:14" x14ac:dyDescent="0.15">
      <c r="A83" s="35" t="s">
        <v>138</v>
      </c>
      <c r="B83" s="44">
        <v>337</v>
      </c>
      <c r="C83" s="44" t="s">
        <v>137</v>
      </c>
      <c r="D83" s="36" t="s">
        <v>38</v>
      </c>
      <c r="E83" s="37">
        <v>38</v>
      </c>
      <c r="F83" s="36" t="s">
        <v>139</v>
      </c>
      <c r="G83" s="39">
        <v>7</v>
      </c>
      <c r="H83" s="36" t="s">
        <v>65</v>
      </c>
      <c r="I83" s="39">
        <v>19.75</v>
      </c>
      <c r="J83" s="41">
        <v>38000</v>
      </c>
      <c r="K83" s="41">
        <v>38000</v>
      </c>
      <c r="L83" s="41">
        <v>836482</v>
      </c>
      <c r="M83" s="41">
        <v>634914</v>
      </c>
      <c r="N83" s="41">
        <v>1471396</v>
      </c>
    </row>
    <row r="84" spans="1:14" s="45" customFormat="1" x14ac:dyDescent="0.15">
      <c r="A84" s="35" t="s">
        <v>140</v>
      </c>
      <c r="B84" s="44">
        <v>337</v>
      </c>
      <c r="C84" s="44" t="s">
        <v>141</v>
      </c>
      <c r="D84" s="36" t="s">
        <v>38</v>
      </c>
      <c r="E84" s="37">
        <v>539</v>
      </c>
      <c r="F84" s="36" t="s">
        <v>142</v>
      </c>
      <c r="G84" s="39">
        <v>5</v>
      </c>
      <c r="H84" s="44" t="s">
        <v>57</v>
      </c>
      <c r="I84" s="39">
        <v>19.5</v>
      </c>
      <c r="J84" s="41">
        <v>539000</v>
      </c>
      <c r="K84" s="41">
        <v>320850</v>
      </c>
      <c r="L84" s="41">
        <v>7062772</v>
      </c>
      <c r="M84" s="41">
        <v>62485</v>
      </c>
      <c r="N84" s="41">
        <v>7125257</v>
      </c>
    </row>
    <row r="85" spans="1:14" s="45" customFormat="1" x14ac:dyDescent="0.15">
      <c r="A85" s="35" t="s">
        <v>140</v>
      </c>
      <c r="B85" s="44">
        <v>337</v>
      </c>
      <c r="C85" s="44" t="s">
        <v>141</v>
      </c>
      <c r="D85" s="36" t="s">
        <v>38</v>
      </c>
      <c r="E85" s="37">
        <v>40</v>
      </c>
      <c r="F85" s="36" t="s">
        <v>143</v>
      </c>
      <c r="G85" s="39">
        <v>7.5</v>
      </c>
      <c r="H85" s="44" t="s">
        <v>57</v>
      </c>
      <c r="I85" s="39">
        <v>19.75</v>
      </c>
      <c r="J85" s="41">
        <v>40000</v>
      </c>
      <c r="K85" s="41">
        <v>40000</v>
      </c>
      <c r="L85" s="41">
        <v>880508</v>
      </c>
      <c r="M85" s="41">
        <v>599497</v>
      </c>
      <c r="N85" s="41">
        <v>1480005</v>
      </c>
    </row>
    <row r="86" spans="1:14" x14ac:dyDescent="0.15">
      <c r="A86" s="35" t="s">
        <v>144</v>
      </c>
      <c r="B86" s="44">
        <v>337</v>
      </c>
      <c r="C86" s="44" t="s">
        <v>145</v>
      </c>
      <c r="D86" s="36" t="s">
        <v>38</v>
      </c>
      <c r="E86" s="37">
        <v>512</v>
      </c>
      <c r="F86" s="36" t="s">
        <v>146</v>
      </c>
      <c r="G86" s="39">
        <v>4.5</v>
      </c>
      <c r="H86" s="36" t="s">
        <v>65</v>
      </c>
      <c r="I86" s="39">
        <v>19.5</v>
      </c>
      <c r="J86" s="41">
        <v>512000</v>
      </c>
      <c r="K86" s="41">
        <v>327575</v>
      </c>
      <c r="L86" s="41">
        <v>7210807</v>
      </c>
      <c r="M86" s="41">
        <v>30930</v>
      </c>
      <c r="N86" s="41">
        <v>7241737</v>
      </c>
    </row>
    <row r="87" spans="1:14" x14ac:dyDescent="0.15">
      <c r="A87" s="35" t="s">
        <v>144</v>
      </c>
      <c r="B87" s="44">
        <v>337</v>
      </c>
      <c r="C87" s="44" t="s">
        <v>145</v>
      </c>
      <c r="D87" s="36" t="s">
        <v>38</v>
      </c>
      <c r="E87" s="37">
        <v>45</v>
      </c>
      <c r="F87" s="36" t="s">
        <v>147</v>
      </c>
      <c r="G87" s="39">
        <v>8</v>
      </c>
      <c r="H87" s="36" t="s">
        <v>65</v>
      </c>
      <c r="I87" s="39">
        <v>19.75</v>
      </c>
      <c r="J87" s="41">
        <v>45000</v>
      </c>
      <c r="K87" s="41">
        <v>45000</v>
      </c>
      <c r="L87" s="41">
        <v>990571</v>
      </c>
      <c r="M87" s="41">
        <v>623913</v>
      </c>
      <c r="N87" s="41">
        <v>1614484</v>
      </c>
    </row>
    <row r="88" spans="1:14" x14ac:dyDescent="0.15">
      <c r="A88" s="35"/>
      <c r="B88" s="44"/>
      <c r="C88" s="44"/>
      <c r="D88" s="36"/>
      <c r="E88" s="37"/>
      <c r="F88" s="36"/>
      <c r="G88" s="39"/>
      <c r="H88" s="36"/>
      <c r="I88" s="39"/>
      <c r="J88" s="41"/>
      <c r="K88" s="41"/>
      <c r="L88" s="41"/>
      <c r="M88" s="41"/>
      <c r="N88" s="41"/>
    </row>
    <row r="89" spans="1:14" x14ac:dyDescent="0.15">
      <c r="A89" s="35" t="s">
        <v>62</v>
      </c>
      <c r="B89" s="44">
        <v>341</v>
      </c>
      <c r="C89" s="44" t="s">
        <v>148</v>
      </c>
      <c r="D89" s="36" t="s">
        <v>38</v>
      </c>
      <c r="E89" s="37">
        <v>320</v>
      </c>
      <c r="F89" s="36" t="s">
        <v>149</v>
      </c>
      <c r="G89" s="39">
        <v>5.8</v>
      </c>
      <c r="H89" s="36" t="s">
        <v>40</v>
      </c>
      <c r="I89" s="39">
        <v>23.75</v>
      </c>
      <c r="J89" s="41">
        <v>320000</v>
      </c>
      <c r="K89" s="41">
        <v>134431</v>
      </c>
      <c r="L89" s="41">
        <v>2959188</v>
      </c>
      <c r="M89" s="41">
        <v>42005</v>
      </c>
      <c r="N89" s="41">
        <v>3001193</v>
      </c>
    </row>
    <row r="90" spans="1:14" x14ac:dyDescent="0.15">
      <c r="A90" s="35" t="s">
        <v>66</v>
      </c>
      <c r="B90" s="44">
        <v>341</v>
      </c>
      <c r="C90" s="44" t="s">
        <v>148</v>
      </c>
      <c r="D90" s="36" t="s">
        <v>38</v>
      </c>
      <c r="E90" s="37">
        <v>6</v>
      </c>
      <c r="F90" s="36" t="s">
        <v>150</v>
      </c>
      <c r="G90" s="39">
        <v>7.5</v>
      </c>
      <c r="H90" s="36" t="s">
        <v>40</v>
      </c>
      <c r="I90" s="39">
        <v>23.75</v>
      </c>
      <c r="J90" s="41">
        <v>6000</v>
      </c>
      <c r="K90" s="41">
        <v>10509</v>
      </c>
      <c r="L90" s="41">
        <v>231331</v>
      </c>
      <c r="M90" s="41">
        <v>4221</v>
      </c>
      <c r="N90" s="41">
        <v>235552</v>
      </c>
    </row>
    <row r="91" spans="1:14" x14ac:dyDescent="0.15">
      <c r="A91" s="35" t="s">
        <v>66</v>
      </c>
      <c r="B91" s="44">
        <v>341</v>
      </c>
      <c r="C91" s="44" t="s">
        <v>148</v>
      </c>
      <c r="D91" s="36" t="s">
        <v>38</v>
      </c>
      <c r="E91" s="37">
        <v>15.2</v>
      </c>
      <c r="F91" s="36" t="s">
        <v>151</v>
      </c>
      <c r="G91" s="39">
        <v>7.5</v>
      </c>
      <c r="H91" s="36" t="s">
        <v>40</v>
      </c>
      <c r="I91" s="39">
        <v>23.75</v>
      </c>
      <c r="J91" s="41">
        <v>15200</v>
      </c>
      <c r="K91" s="41">
        <v>26623</v>
      </c>
      <c r="L91" s="41">
        <v>586044</v>
      </c>
      <c r="M91" s="41">
        <v>10692</v>
      </c>
      <c r="N91" s="41">
        <v>596736</v>
      </c>
    </row>
    <row r="92" spans="1:14" x14ac:dyDescent="0.15">
      <c r="A92" s="35"/>
      <c r="B92" s="44"/>
      <c r="C92" s="44"/>
      <c r="D92" s="36"/>
      <c r="E92" s="37"/>
      <c r="F92" s="36"/>
      <c r="G92" s="39"/>
      <c r="H92" s="36"/>
      <c r="I92" s="39"/>
      <c r="J92" s="41"/>
      <c r="K92" s="41"/>
      <c r="L92" s="41"/>
      <c r="M92" s="41"/>
      <c r="N92" s="41"/>
    </row>
    <row r="93" spans="1:14" x14ac:dyDescent="0.15">
      <c r="A93" s="35" t="s">
        <v>96</v>
      </c>
      <c r="B93" s="44">
        <v>351</v>
      </c>
      <c r="C93" s="44" t="s">
        <v>152</v>
      </c>
      <c r="D93" s="36" t="s">
        <v>38</v>
      </c>
      <c r="E93" s="37">
        <v>400</v>
      </c>
      <c r="F93" s="36" t="s">
        <v>153</v>
      </c>
      <c r="G93" s="39">
        <v>6.5</v>
      </c>
      <c r="H93" s="36" t="s">
        <v>57</v>
      </c>
      <c r="I93" s="39">
        <v>20</v>
      </c>
      <c r="J93" s="41">
        <v>400000</v>
      </c>
      <c r="K93" s="41">
        <v>233785.53</v>
      </c>
      <c r="L93" s="41">
        <v>5146248</v>
      </c>
      <c r="M93" s="41">
        <v>62493</v>
      </c>
      <c r="N93" s="41">
        <v>5208741</v>
      </c>
    </row>
    <row r="94" spans="1:14" x14ac:dyDescent="0.15">
      <c r="A94" s="35" t="s">
        <v>96</v>
      </c>
      <c r="B94" s="44">
        <v>351</v>
      </c>
      <c r="C94" s="44" t="s">
        <v>152</v>
      </c>
      <c r="D94" s="36" t="s">
        <v>38</v>
      </c>
      <c r="E94" s="37">
        <v>155</v>
      </c>
      <c r="F94" s="36" t="s">
        <v>154</v>
      </c>
      <c r="G94" s="39">
        <v>6.5</v>
      </c>
      <c r="H94" s="36" t="s">
        <v>57</v>
      </c>
      <c r="I94" s="39">
        <v>20</v>
      </c>
      <c r="J94" s="41">
        <v>155000</v>
      </c>
      <c r="K94" s="41">
        <v>90592.09</v>
      </c>
      <c r="L94" s="41">
        <v>1994176</v>
      </c>
      <c r="M94" s="41">
        <v>24215</v>
      </c>
      <c r="N94" s="41">
        <v>2018391</v>
      </c>
    </row>
    <row r="95" spans="1:14" x14ac:dyDescent="0.15">
      <c r="A95" s="35" t="s">
        <v>155</v>
      </c>
      <c r="B95" s="44">
        <v>351</v>
      </c>
      <c r="C95" s="44" t="s">
        <v>152</v>
      </c>
      <c r="D95" s="36" t="s">
        <v>38</v>
      </c>
      <c r="E95" s="37">
        <v>21</v>
      </c>
      <c r="F95" s="36" t="s">
        <v>156</v>
      </c>
      <c r="G95" s="39">
        <v>5</v>
      </c>
      <c r="H95" s="36" t="s">
        <v>57</v>
      </c>
      <c r="I95" s="39">
        <v>5.5</v>
      </c>
      <c r="J95" s="41">
        <v>21000</v>
      </c>
      <c r="K95" s="41">
        <v>0</v>
      </c>
      <c r="L95" s="41">
        <v>0</v>
      </c>
      <c r="M95" s="41">
        <v>0</v>
      </c>
      <c r="N95" s="41">
        <v>0</v>
      </c>
    </row>
    <row r="96" spans="1:14" x14ac:dyDescent="0.15">
      <c r="A96" s="35" t="s">
        <v>106</v>
      </c>
      <c r="B96" s="44">
        <v>351</v>
      </c>
      <c r="C96" s="44" t="s">
        <v>152</v>
      </c>
      <c r="D96" s="36" t="s">
        <v>38</v>
      </c>
      <c r="E96" s="37">
        <v>60</v>
      </c>
      <c r="F96" s="36" t="s">
        <v>157</v>
      </c>
      <c r="G96" s="39">
        <v>6.5</v>
      </c>
      <c r="H96" s="36" t="s">
        <v>57</v>
      </c>
      <c r="I96" s="39">
        <v>20</v>
      </c>
      <c r="J96" s="41">
        <v>60000</v>
      </c>
      <c r="K96" s="41">
        <v>95920.12</v>
      </c>
      <c r="L96" s="41">
        <v>2111460</v>
      </c>
      <c r="M96" s="41">
        <v>25640</v>
      </c>
      <c r="N96" s="41">
        <v>2137100</v>
      </c>
    </row>
    <row r="97" spans="1:14" x14ac:dyDescent="0.15">
      <c r="A97" s="35" t="s">
        <v>106</v>
      </c>
      <c r="B97" s="44">
        <v>351</v>
      </c>
      <c r="C97" s="44" t="s">
        <v>152</v>
      </c>
      <c r="D97" s="36" t="s">
        <v>38</v>
      </c>
      <c r="E97" s="37">
        <v>2</v>
      </c>
      <c r="F97" s="36" t="s">
        <v>158</v>
      </c>
      <c r="G97" s="39">
        <v>6.5</v>
      </c>
      <c r="H97" s="36" t="s">
        <v>57</v>
      </c>
      <c r="I97" s="39">
        <v>21</v>
      </c>
      <c r="J97" s="41">
        <v>2000</v>
      </c>
      <c r="K97" s="41">
        <v>3258.29</v>
      </c>
      <c r="L97" s="41">
        <v>71724</v>
      </c>
      <c r="M97" s="41">
        <v>871</v>
      </c>
      <c r="N97" s="41">
        <v>72595</v>
      </c>
    </row>
    <row r="98" spans="1:14" x14ac:dyDescent="0.15">
      <c r="A98" s="35" t="s">
        <v>159</v>
      </c>
      <c r="B98" s="44">
        <v>351</v>
      </c>
      <c r="C98" s="44" t="s">
        <v>160</v>
      </c>
      <c r="D98" s="36" t="s">
        <v>38</v>
      </c>
      <c r="E98" s="37">
        <v>160</v>
      </c>
      <c r="F98" s="36" t="s">
        <v>161</v>
      </c>
      <c r="G98" s="39">
        <v>5.3</v>
      </c>
      <c r="H98" s="36" t="s">
        <v>57</v>
      </c>
      <c r="I98" s="39">
        <v>6</v>
      </c>
      <c r="J98" s="41">
        <v>160000</v>
      </c>
      <c r="K98" s="41">
        <v>0</v>
      </c>
      <c r="L98" s="41">
        <v>0</v>
      </c>
      <c r="M98" s="41">
        <v>0</v>
      </c>
      <c r="N98" s="41">
        <v>0</v>
      </c>
    </row>
    <row r="99" spans="1:14" x14ac:dyDescent="0.15">
      <c r="A99" s="35" t="s">
        <v>159</v>
      </c>
      <c r="B99" s="44">
        <v>351</v>
      </c>
      <c r="C99" s="44" t="s">
        <v>160</v>
      </c>
      <c r="D99" s="36" t="s">
        <v>38</v>
      </c>
      <c r="E99" s="37">
        <v>60</v>
      </c>
      <c r="F99" s="36" t="s">
        <v>162</v>
      </c>
      <c r="G99" s="39">
        <v>5.3</v>
      </c>
      <c r="H99" s="36" t="s">
        <v>57</v>
      </c>
      <c r="I99" s="39">
        <v>6</v>
      </c>
      <c r="J99" s="41">
        <v>60000</v>
      </c>
      <c r="K99" s="41">
        <v>0</v>
      </c>
      <c r="L99" s="41">
        <v>0</v>
      </c>
      <c r="M99" s="41">
        <v>0</v>
      </c>
      <c r="N99" s="41">
        <v>0</v>
      </c>
    </row>
    <row r="100" spans="1:14" x14ac:dyDescent="0.15">
      <c r="A100" s="35" t="s">
        <v>159</v>
      </c>
      <c r="B100" s="44">
        <v>351</v>
      </c>
      <c r="C100" s="44" t="s">
        <v>160</v>
      </c>
      <c r="D100" s="36" t="s">
        <v>38</v>
      </c>
      <c r="E100" s="37">
        <v>600</v>
      </c>
      <c r="F100" s="36" t="s">
        <v>163</v>
      </c>
      <c r="G100" s="39">
        <v>6.5</v>
      </c>
      <c r="H100" s="36" t="s">
        <v>57</v>
      </c>
      <c r="I100" s="39">
        <v>22.5</v>
      </c>
      <c r="J100" s="41">
        <v>600000</v>
      </c>
      <c r="K100" s="41">
        <v>435612.13</v>
      </c>
      <c r="L100" s="41">
        <v>9588995</v>
      </c>
      <c r="M100" s="41">
        <v>116442</v>
      </c>
      <c r="N100" s="41">
        <v>9705437</v>
      </c>
    </row>
    <row r="101" spans="1:14" x14ac:dyDescent="0.15">
      <c r="A101" s="35" t="s">
        <v>159</v>
      </c>
      <c r="B101" s="44">
        <v>351</v>
      </c>
      <c r="C101" s="44" t="s">
        <v>160</v>
      </c>
      <c r="D101" s="36" t="s">
        <v>38</v>
      </c>
      <c r="E101" s="37">
        <v>129</v>
      </c>
      <c r="F101" s="36" t="s">
        <v>164</v>
      </c>
      <c r="G101" s="39">
        <v>6.5</v>
      </c>
      <c r="H101" s="36" t="s">
        <v>57</v>
      </c>
      <c r="I101" s="39">
        <v>22.5</v>
      </c>
      <c r="J101" s="41">
        <v>129000</v>
      </c>
      <c r="K101" s="41">
        <v>93657.04</v>
      </c>
      <c r="L101" s="41">
        <v>2061643</v>
      </c>
      <c r="M101" s="41">
        <v>25036</v>
      </c>
      <c r="N101" s="41">
        <v>2086679</v>
      </c>
    </row>
    <row r="102" spans="1:14" x14ac:dyDescent="0.15">
      <c r="A102" s="35" t="s">
        <v>165</v>
      </c>
      <c r="B102" s="44">
        <v>351</v>
      </c>
      <c r="C102" s="44" t="s">
        <v>160</v>
      </c>
      <c r="D102" s="36" t="s">
        <v>38</v>
      </c>
      <c r="E102" s="37">
        <v>82</v>
      </c>
      <c r="F102" s="36" t="s">
        <v>166</v>
      </c>
      <c r="G102" s="39">
        <v>6.5</v>
      </c>
      <c r="H102" s="36" t="s">
        <v>57</v>
      </c>
      <c r="I102" s="39">
        <v>22.5</v>
      </c>
      <c r="J102" s="41">
        <v>82000</v>
      </c>
      <c r="K102" s="41">
        <v>128988.86</v>
      </c>
      <c r="L102" s="41">
        <v>2839392</v>
      </c>
      <c r="M102" s="41">
        <v>34479</v>
      </c>
      <c r="N102" s="41">
        <v>2873871</v>
      </c>
    </row>
    <row r="103" spans="1:14" x14ac:dyDescent="0.15">
      <c r="A103" s="35" t="s">
        <v>165</v>
      </c>
      <c r="B103" s="44">
        <v>351</v>
      </c>
      <c r="C103" s="44" t="s">
        <v>160</v>
      </c>
      <c r="D103" s="36" t="s">
        <v>38</v>
      </c>
      <c r="E103" s="37">
        <v>7</v>
      </c>
      <c r="F103" s="36" t="s">
        <v>167</v>
      </c>
      <c r="G103" s="39">
        <v>6.5</v>
      </c>
      <c r="H103" s="36" t="s">
        <v>57</v>
      </c>
      <c r="I103" s="39">
        <v>22.5</v>
      </c>
      <c r="J103" s="41">
        <v>7000</v>
      </c>
      <c r="K103" s="41">
        <v>11225.87</v>
      </c>
      <c r="L103" s="41">
        <v>247112</v>
      </c>
      <c r="M103" s="41">
        <v>3000</v>
      </c>
      <c r="N103" s="41">
        <v>250112</v>
      </c>
    </row>
    <row r="104" spans="1:14" x14ac:dyDescent="0.15">
      <c r="A104" s="35" t="s">
        <v>168</v>
      </c>
      <c r="B104" s="44">
        <v>351</v>
      </c>
      <c r="C104" s="44" t="s">
        <v>169</v>
      </c>
      <c r="D104" s="36" t="s">
        <v>38</v>
      </c>
      <c r="E104" s="37">
        <v>255</v>
      </c>
      <c r="F104" s="36" t="s">
        <v>170</v>
      </c>
      <c r="G104" s="39">
        <v>4</v>
      </c>
      <c r="H104" s="44" t="s">
        <v>65</v>
      </c>
      <c r="I104" s="39">
        <v>5.75</v>
      </c>
      <c r="J104" s="41">
        <v>255000</v>
      </c>
      <c r="K104" s="41">
        <v>0</v>
      </c>
      <c r="L104" s="41">
        <v>0</v>
      </c>
      <c r="M104" s="41">
        <v>0</v>
      </c>
      <c r="N104" s="41">
        <v>0</v>
      </c>
    </row>
    <row r="105" spans="1:14" x14ac:dyDescent="0.15">
      <c r="A105" s="35" t="s">
        <v>168</v>
      </c>
      <c r="B105" s="44">
        <v>351</v>
      </c>
      <c r="C105" s="44" t="s">
        <v>169</v>
      </c>
      <c r="D105" s="36" t="s">
        <v>38</v>
      </c>
      <c r="E105" s="37">
        <v>69</v>
      </c>
      <c r="F105" s="36" t="s">
        <v>171</v>
      </c>
      <c r="G105" s="39">
        <v>4</v>
      </c>
      <c r="H105" s="44" t="s">
        <v>65</v>
      </c>
      <c r="I105" s="39">
        <v>5.75</v>
      </c>
      <c r="J105" s="41">
        <v>69000</v>
      </c>
      <c r="K105" s="41">
        <v>0</v>
      </c>
      <c r="L105" s="41">
        <v>0</v>
      </c>
      <c r="M105" s="41">
        <v>0</v>
      </c>
      <c r="N105" s="41">
        <v>0</v>
      </c>
    </row>
    <row r="106" spans="1:14" x14ac:dyDescent="0.15">
      <c r="A106" s="35" t="s">
        <v>172</v>
      </c>
      <c r="B106" s="44">
        <v>351</v>
      </c>
      <c r="C106" s="44" t="s">
        <v>169</v>
      </c>
      <c r="D106" s="36" t="s">
        <v>38</v>
      </c>
      <c r="E106" s="37">
        <v>305</v>
      </c>
      <c r="F106" s="36" t="s">
        <v>173</v>
      </c>
      <c r="G106" s="39">
        <v>6</v>
      </c>
      <c r="H106" s="44" t="s">
        <v>65</v>
      </c>
      <c r="I106" s="39">
        <v>22.5</v>
      </c>
      <c r="J106" s="41">
        <v>305000</v>
      </c>
      <c r="K106" s="41">
        <v>296253.77</v>
      </c>
      <c r="L106" s="41">
        <v>6521342</v>
      </c>
      <c r="M106" s="41">
        <v>73240</v>
      </c>
      <c r="N106" s="41">
        <v>6594582</v>
      </c>
    </row>
    <row r="107" spans="1:14" x14ac:dyDescent="0.15">
      <c r="A107" s="35" t="s">
        <v>172</v>
      </c>
      <c r="B107" s="44">
        <v>351</v>
      </c>
      <c r="C107" s="44" t="s">
        <v>169</v>
      </c>
      <c r="D107" s="36" t="s">
        <v>38</v>
      </c>
      <c r="E107" s="37">
        <v>77</v>
      </c>
      <c r="F107" s="36" t="s">
        <v>174</v>
      </c>
      <c r="G107" s="39">
        <v>6</v>
      </c>
      <c r="H107" s="44" t="s">
        <v>65</v>
      </c>
      <c r="I107" s="39">
        <v>22.5</v>
      </c>
      <c r="J107" s="41">
        <v>77000</v>
      </c>
      <c r="K107" s="41">
        <v>74792.320000000007</v>
      </c>
      <c r="L107" s="41">
        <v>1646380</v>
      </c>
      <c r="M107" s="41">
        <v>18491</v>
      </c>
      <c r="N107" s="41">
        <v>1664871</v>
      </c>
    </row>
    <row r="108" spans="1:14" x14ac:dyDescent="0.15">
      <c r="A108" s="35" t="s">
        <v>172</v>
      </c>
      <c r="B108" s="44">
        <v>351</v>
      </c>
      <c r="C108" s="44" t="s">
        <v>169</v>
      </c>
      <c r="D108" s="36" t="s">
        <v>38</v>
      </c>
      <c r="E108" s="37">
        <v>29</v>
      </c>
      <c r="F108" s="36" t="s">
        <v>175</v>
      </c>
      <c r="G108" s="39">
        <v>6</v>
      </c>
      <c r="H108" s="44" t="s">
        <v>65</v>
      </c>
      <c r="I108" s="39">
        <v>25.5</v>
      </c>
      <c r="J108" s="41">
        <v>29000</v>
      </c>
      <c r="K108" s="41">
        <v>42594.080000000002</v>
      </c>
      <c r="L108" s="41">
        <v>937610</v>
      </c>
      <c r="M108" s="41">
        <v>10530</v>
      </c>
      <c r="N108" s="41">
        <v>948140</v>
      </c>
    </row>
    <row r="109" spans="1:14" x14ac:dyDescent="0.15">
      <c r="A109" s="35" t="s">
        <v>176</v>
      </c>
      <c r="B109" s="44">
        <v>351</v>
      </c>
      <c r="C109" s="44" t="s">
        <v>169</v>
      </c>
      <c r="D109" s="36" t="s">
        <v>38</v>
      </c>
      <c r="E109" s="37">
        <v>29</v>
      </c>
      <c r="F109" s="36" t="s">
        <v>177</v>
      </c>
      <c r="G109" s="39">
        <v>4.5</v>
      </c>
      <c r="H109" s="44" t="s">
        <v>65</v>
      </c>
      <c r="I109" s="39">
        <v>26</v>
      </c>
      <c r="J109" s="41">
        <v>29000</v>
      </c>
      <c r="K109" s="41">
        <v>39320.5</v>
      </c>
      <c r="L109" s="41">
        <v>865550</v>
      </c>
      <c r="M109" s="41">
        <v>7333</v>
      </c>
      <c r="N109" s="41">
        <v>872883</v>
      </c>
    </row>
    <row r="110" spans="1:14" x14ac:dyDescent="0.15">
      <c r="A110" s="35" t="s">
        <v>178</v>
      </c>
      <c r="B110" s="44">
        <v>351</v>
      </c>
      <c r="C110" s="44" t="s">
        <v>179</v>
      </c>
      <c r="D110" s="36" t="s">
        <v>38</v>
      </c>
      <c r="E110" s="37">
        <v>205</v>
      </c>
      <c r="F110" s="36" t="s">
        <v>180</v>
      </c>
      <c r="G110" s="39">
        <v>4</v>
      </c>
      <c r="H110" s="44" t="s">
        <v>65</v>
      </c>
      <c r="I110" s="39">
        <v>5.75</v>
      </c>
      <c r="J110" s="41">
        <v>205000</v>
      </c>
      <c r="K110" s="41">
        <v>0</v>
      </c>
      <c r="L110" s="41">
        <v>0</v>
      </c>
      <c r="M110" s="41">
        <v>0</v>
      </c>
      <c r="N110" s="41">
        <v>0</v>
      </c>
    </row>
    <row r="111" spans="1:14" x14ac:dyDescent="0.15">
      <c r="A111" s="35" t="s">
        <v>178</v>
      </c>
      <c r="B111" s="44">
        <v>351</v>
      </c>
      <c r="C111" s="44" t="s">
        <v>179</v>
      </c>
      <c r="D111" s="36" t="s">
        <v>38</v>
      </c>
      <c r="E111" s="37">
        <v>57</v>
      </c>
      <c r="F111" s="36" t="s">
        <v>181</v>
      </c>
      <c r="G111" s="39">
        <v>4</v>
      </c>
      <c r="H111" s="44" t="s">
        <v>65</v>
      </c>
      <c r="I111" s="39">
        <v>5.75</v>
      </c>
      <c r="J111" s="41">
        <v>57000</v>
      </c>
      <c r="K111" s="41">
        <v>0</v>
      </c>
      <c r="L111" s="41">
        <v>0</v>
      </c>
      <c r="M111" s="41">
        <v>0</v>
      </c>
      <c r="N111" s="41">
        <v>0</v>
      </c>
    </row>
    <row r="112" spans="1:14" x14ac:dyDescent="0.15">
      <c r="A112" s="35" t="s">
        <v>182</v>
      </c>
      <c r="B112" s="44">
        <v>351</v>
      </c>
      <c r="C112" s="44" t="s">
        <v>179</v>
      </c>
      <c r="D112" s="36" t="s">
        <v>38</v>
      </c>
      <c r="E112" s="37">
        <v>270</v>
      </c>
      <c r="F112" s="36" t="s">
        <v>183</v>
      </c>
      <c r="G112" s="39">
        <v>5.6</v>
      </c>
      <c r="H112" s="44" t="s">
        <v>65</v>
      </c>
      <c r="I112" s="39">
        <v>19.75</v>
      </c>
      <c r="J112" s="41">
        <v>270000</v>
      </c>
      <c r="K112" s="41">
        <v>266441.33</v>
      </c>
      <c r="L112" s="41">
        <v>5865090</v>
      </c>
      <c r="M112" s="41">
        <v>61574</v>
      </c>
      <c r="N112" s="41">
        <v>5926664</v>
      </c>
    </row>
    <row r="113" spans="1:14" x14ac:dyDescent="0.15">
      <c r="A113" s="35" t="s">
        <v>184</v>
      </c>
      <c r="B113" s="44">
        <v>351</v>
      </c>
      <c r="C113" s="44" t="s">
        <v>179</v>
      </c>
      <c r="D113" s="36" t="s">
        <v>38</v>
      </c>
      <c r="E113" s="37">
        <v>69</v>
      </c>
      <c r="F113" s="36" t="s">
        <v>185</v>
      </c>
      <c r="G113" s="39">
        <v>5.6</v>
      </c>
      <c r="H113" s="44" t="s">
        <v>65</v>
      </c>
      <c r="I113" s="39">
        <v>19.75</v>
      </c>
      <c r="J113" s="41">
        <v>69000</v>
      </c>
      <c r="K113" s="41">
        <v>68090.75</v>
      </c>
      <c r="L113" s="41">
        <v>1498861</v>
      </c>
      <c r="M113" s="41">
        <v>15735</v>
      </c>
      <c r="N113" s="41">
        <v>1514596</v>
      </c>
    </row>
    <row r="114" spans="1:14" x14ac:dyDescent="0.15">
      <c r="A114" s="35" t="s">
        <v>186</v>
      </c>
      <c r="B114" s="44">
        <v>351</v>
      </c>
      <c r="C114" s="44" t="s">
        <v>179</v>
      </c>
      <c r="D114" s="36" t="s">
        <v>38</v>
      </c>
      <c r="E114" s="37">
        <v>20</v>
      </c>
      <c r="F114" s="36" t="s">
        <v>187</v>
      </c>
      <c r="G114" s="39">
        <v>6</v>
      </c>
      <c r="H114" s="44" t="s">
        <v>65</v>
      </c>
      <c r="I114" s="39">
        <v>25.25</v>
      </c>
      <c r="J114" s="41">
        <v>20000</v>
      </c>
      <c r="K114" s="41">
        <v>28779.86</v>
      </c>
      <c r="L114" s="41">
        <v>633522</v>
      </c>
      <c r="M114" s="41">
        <v>7115</v>
      </c>
      <c r="N114" s="41">
        <v>640637</v>
      </c>
    </row>
    <row r="115" spans="1:14" s="52" customFormat="1" x14ac:dyDescent="0.15">
      <c r="A115" s="46" t="s">
        <v>182</v>
      </c>
      <c r="B115" s="47">
        <v>351</v>
      </c>
      <c r="C115" s="47" t="s">
        <v>179</v>
      </c>
      <c r="D115" s="48" t="s">
        <v>38</v>
      </c>
      <c r="E115" s="49">
        <v>46</v>
      </c>
      <c r="F115" s="48" t="s">
        <v>188</v>
      </c>
      <c r="G115" s="50">
        <v>4.5</v>
      </c>
      <c r="H115" s="47" t="s">
        <v>65</v>
      </c>
      <c r="I115" s="50">
        <v>25.75</v>
      </c>
      <c r="J115" s="51">
        <v>46000</v>
      </c>
      <c r="K115" s="51">
        <v>61462.01</v>
      </c>
      <c r="L115" s="41">
        <v>1352944</v>
      </c>
      <c r="M115" s="51">
        <v>11463</v>
      </c>
      <c r="N115" s="51">
        <v>1364407</v>
      </c>
    </row>
    <row r="116" spans="1:14" s="52" customFormat="1" x14ac:dyDescent="0.15">
      <c r="A116" s="46"/>
      <c r="B116" s="47"/>
      <c r="C116" s="47"/>
      <c r="D116" s="48"/>
      <c r="E116" s="49"/>
      <c r="F116" s="48"/>
      <c r="G116" s="50"/>
      <c r="H116" s="47"/>
      <c r="I116" s="50"/>
      <c r="J116" s="51"/>
      <c r="K116" s="51"/>
      <c r="L116" s="51"/>
      <c r="M116" s="51"/>
      <c r="N116" s="51"/>
    </row>
    <row r="117" spans="1:14" x14ac:dyDescent="0.15">
      <c r="A117" s="35" t="s">
        <v>96</v>
      </c>
      <c r="B117" s="44">
        <v>363</v>
      </c>
      <c r="C117" s="44" t="s">
        <v>189</v>
      </c>
      <c r="D117" s="36" t="s">
        <v>38</v>
      </c>
      <c r="E117" s="37">
        <v>400</v>
      </c>
      <c r="F117" s="36" t="s">
        <v>190</v>
      </c>
      <c r="G117" s="39">
        <v>5</v>
      </c>
      <c r="H117" s="44" t="s">
        <v>135</v>
      </c>
      <c r="I117" s="39">
        <v>17.5</v>
      </c>
      <c r="J117" s="41">
        <v>400000</v>
      </c>
      <c r="K117" s="41">
        <v>263236.13</v>
      </c>
      <c r="L117" s="41">
        <v>5794535</v>
      </c>
      <c r="M117" s="41">
        <v>3935</v>
      </c>
      <c r="N117" s="41">
        <v>5798470</v>
      </c>
    </row>
    <row r="118" spans="1:14" x14ac:dyDescent="0.15">
      <c r="A118" s="35" t="s">
        <v>96</v>
      </c>
      <c r="B118" s="44">
        <v>363</v>
      </c>
      <c r="C118" s="44" t="s">
        <v>189</v>
      </c>
      <c r="D118" s="36" t="s">
        <v>38</v>
      </c>
      <c r="E118" s="37">
        <v>96</v>
      </c>
      <c r="F118" s="36" t="s">
        <v>191</v>
      </c>
      <c r="G118" s="39">
        <v>5</v>
      </c>
      <c r="H118" s="44" t="s">
        <v>135</v>
      </c>
      <c r="I118" s="39">
        <v>17.5</v>
      </c>
      <c r="J118" s="41">
        <v>96000</v>
      </c>
      <c r="K118" s="41">
        <v>63176.67</v>
      </c>
      <c r="L118" s="41">
        <v>1390688</v>
      </c>
      <c r="M118" s="41">
        <v>945</v>
      </c>
      <c r="N118" s="41">
        <v>1391633</v>
      </c>
    </row>
    <row r="119" spans="1:14" x14ac:dyDescent="0.15">
      <c r="A119" s="35" t="s">
        <v>155</v>
      </c>
      <c r="B119" s="44">
        <v>363</v>
      </c>
      <c r="C119" s="44" t="s">
        <v>189</v>
      </c>
      <c r="D119" s="36" t="s">
        <v>38</v>
      </c>
      <c r="E119" s="53">
        <v>1E-3</v>
      </c>
      <c r="F119" s="36" t="s">
        <v>192</v>
      </c>
      <c r="G119" s="39">
        <v>0</v>
      </c>
      <c r="H119" s="44" t="s">
        <v>135</v>
      </c>
      <c r="I119" s="39">
        <v>17.5</v>
      </c>
      <c r="J119" s="41">
        <v>1</v>
      </c>
      <c r="K119" s="41">
        <v>1</v>
      </c>
      <c r="L119" s="41">
        <v>22</v>
      </c>
      <c r="M119" s="41">
        <v>0</v>
      </c>
      <c r="N119" s="41">
        <v>22</v>
      </c>
    </row>
    <row r="120" spans="1:14" x14ac:dyDescent="0.15">
      <c r="A120" s="35" t="s">
        <v>62</v>
      </c>
      <c r="B120" s="44">
        <v>367</v>
      </c>
      <c r="C120" s="44" t="s">
        <v>193</v>
      </c>
      <c r="D120" s="36" t="s">
        <v>38</v>
      </c>
      <c r="E120" s="37">
        <v>321.5</v>
      </c>
      <c r="F120" s="36" t="s">
        <v>194</v>
      </c>
      <c r="G120" s="39">
        <v>5.5</v>
      </c>
      <c r="H120" s="44" t="s">
        <v>65</v>
      </c>
      <c r="I120" s="39">
        <v>19</v>
      </c>
      <c r="J120" s="41">
        <v>321500</v>
      </c>
      <c r="K120" s="41">
        <v>181503</v>
      </c>
      <c r="L120" s="41">
        <v>3995369</v>
      </c>
      <c r="M120" s="41">
        <v>53839</v>
      </c>
      <c r="N120" s="41">
        <v>4049208</v>
      </c>
    </row>
    <row r="121" spans="1:14" x14ac:dyDescent="0.15">
      <c r="A121" s="35" t="s">
        <v>62</v>
      </c>
      <c r="B121" s="44">
        <v>367</v>
      </c>
      <c r="C121" s="44" t="s">
        <v>193</v>
      </c>
      <c r="D121" s="36" t="s">
        <v>38</v>
      </c>
      <c r="E121" s="37">
        <v>452.5</v>
      </c>
      <c r="F121" s="36" t="s">
        <v>195</v>
      </c>
      <c r="G121" s="39">
        <v>5.9</v>
      </c>
      <c r="H121" s="44" t="s">
        <v>65</v>
      </c>
      <c r="I121" s="39">
        <v>21.5</v>
      </c>
      <c r="J121" s="41">
        <v>452500</v>
      </c>
      <c r="K121" s="41">
        <v>342879</v>
      </c>
      <c r="L121" s="41">
        <v>7547689</v>
      </c>
      <c r="M121" s="41">
        <v>108946</v>
      </c>
      <c r="N121" s="41">
        <v>7656635</v>
      </c>
    </row>
    <row r="122" spans="1:14" x14ac:dyDescent="0.15">
      <c r="A122" s="35" t="s">
        <v>66</v>
      </c>
      <c r="B122" s="44">
        <v>367</v>
      </c>
      <c r="C122" s="44" t="s">
        <v>193</v>
      </c>
      <c r="D122" s="36" t="s">
        <v>38</v>
      </c>
      <c r="E122" s="37">
        <v>31</v>
      </c>
      <c r="F122" s="36" t="s">
        <v>196</v>
      </c>
      <c r="G122" s="39">
        <v>6.3</v>
      </c>
      <c r="H122" s="44" t="s">
        <v>65</v>
      </c>
      <c r="I122" s="39">
        <v>21.5</v>
      </c>
      <c r="J122" s="41">
        <v>31000</v>
      </c>
      <c r="K122" s="41">
        <v>48276</v>
      </c>
      <c r="L122" s="41">
        <v>1062685</v>
      </c>
      <c r="M122" s="41">
        <v>16356</v>
      </c>
      <c r="N122" s="41">
        <v>1079041</v>
      </c>
    </row>
    <row r="123" spans="1:14" x14ac:dyDescent="0.15">
      <c r="A123" s="35" t="s">
        <v>66</v>
      </c>
      <c r="B123" s="44">
        <v>367</v>
      </c>
      <c r="C123" s="44" t="s">
        <v>193</v>
      </c>
      <c r="D123" s="36" t="s">
        <v>38</v>
      </c>
      <c r="E123" s="37">
        <v>51.8</v>
      </c>
      <c r="F123" s="36" t="s">
        <v>197</v>
      </c>
      <c r="G123" s="39">
        <v>6.3</v>
      </c>
      <c r="H123" s="44" t="s">
        <v>65</v>
      </c>
      <c r="I123" s="39">
        <v>21.5</v>
      </c>
      <c r="J123" s="41">
        <v>51800</v>
      </c>
      <c r="K123" s="41">
        <v>80667</v>
      </c>
      <c r="L123" s="41">
        <v>1775698</v>
      </c>
      <c r="M123" s="41">
        <v>27330</v>
      </c>
      <c r="N123" s="41">
        <v>1803028</v>
      </c>
    </row>
    <row r="124" spans="1:14" x14ac:dyDescent="0.15">
      <c r="A124" s="35"/>
      <c r="B124" s="44"/>
      <c r="C124" s="44"/>
      <c r="D124" s="36"/>
      <c r="E124" s="37"/>
      <c r="F124" s="36"/>
      <c r="G124" s="39"/>
      <c r="H124" s="44"/>
      <c r="I124" s="39"/>
      <c r="J124" s="41"/>
      <c r="K124" s="41"/>
      <c r="L124" s="41"/>
      <c r="M124" s="41"/>
      <c r="N124" s="41"/>
    </row>
    <row r="125" spans="1:14" x14ac:dyDescent="0.15">
      <c r="A125" s="35" t="s">
        <v>748</v>
      </c>
      <c r="B125" s="44">
        <v>383</v>
      </c>
      <c r="C125" s="44" t="s">
        <v>169</v>
      </c>
      <c r="D125" s="36" t="s">
        <v>38</v>
      </c>
      <c r="E125" s="37">
        <v>1250</v>
      </c>
      <c r="F125" s="36" t="s">
        <v>103</v>
      </c>
      <c r="G125" s="39">
        <v>4.5</v>
      </c>
      <c r="H125" s="44" t="s">
        <v>57</v>
      </c>
      <c r="I125" s="39">
        <v>22</v>
      </c>
      <c r="J125" s="41">
        <v>1250000</v>
      </c>
      <c r="K125" s="41">
        <v>456630</v>
      </c>
      <c r="L125" s="41">
        <v>10051655</v>
      </c>
      <c r="M125" s="41">
        <v>6142</v>
      </c>
      <c r="N125" s="41">
        <v>10057797</v>
      </c>
    </row>
    <row r="126" spans="1:14" x14ac:dyDescent="0.15">
      <c r="A126" s="35" t="s">
        <v>749</v>
      </c>
      <c r="B126" s="44">
        <v>383</v>
      </c>
      <c r="C126" s="44" t="s">
        <v>169</v>
      </c>
      <c r="D126" s="36" t="s">
        <v>38</v>
      </c>
      <c r="E126" s="53">
        <v>161</v>
      </c>
      <c r="F126" s="36" t="s">
        <v>58</v>
      </c>
      <c r="G126" s="39">
        <v>6</v>
      </c>
      <c r="H126" s="44" t="s">
        <v>57</v>
      </c>
      <c r="I126" s="39">
        <v>22</v>
      </c>
      <c r="J126" s="41">
        <v>161000</v>
      </c>
      <c r="K126" s="41">
        <v>239746</v>
      </c>
      <c r="L126" s="41">
        <v>5277454</v>
      </c>
      <c r="M126" s="41">
        <v>17105</v>
      </c>
      <c r="N126" s="41">
        <v>5294559</v>
      </c>
    </row>
    <row r="127" spans="1:14" x14ac:dyDescent="0.15">
      <c r="A127" s="35" t="s">
        <v>69</v>
      </c>
      <c r="B127" s="44">
        <v>392</v>
      </c>
      <c r="C127" s="44" t="s">
        <v>200</v>
      </c>
      <c r="D127" s="36" t="s">
        <v>38</v>
      </c>
      <c r="E127" s="37">
        <v>240</v>
      </c>
      <c r="F127" s="36" t="s">
        <v>201</v>
      </c>
      <c r="G127" s="39">
        <v>3.5</v>
      </c>
      <c r="H127" s="44" t="s">
        <v>57</v>
      </c>
      <c r="I127" s="39">
        <v>7</v>
      </c>
      <c r="J127" s="41">
        <v>240000</v>
      </c>
      <c r="K127" s="41">
        <v>0</v>
      </c>
      <c r="L127" s="41">
        <v>0</v>
      </c>
      <c r="M127" s="41">
        <v>0</v>
      </c>
      <c r="N127" s="41">
        <v>0</v>
      </c>
    </row>
    <row r="128" spans="1:14" x14ac:dyDescent="0.15">
      <c r="A128" s="35" t="s">
        <v>202</v>
      </c>
      <c r="B128" s="44">
        <v>392</v>
      </c>
      <c r="C128" s="44" t="s">
        <v>200</v>
      </c>
      <c r="D128" s="36" t="s">
        <v>38</v>
      </c>
      <c r="E128" s="37">
        <v>245</v>
      </c>
      <c r="F128" s="36" t="s">
        <v>196</v>
      </c>
      <c r="G128" s="39">
        <v>4.5</v>
      </c>
      <c r="H128" s="44" t="s">
        <v>57</v>
      </c>
      <c r="I128" s="39">
        <v>11</v>
      </c>
      <c r="J128" s="41">
        <v>119805</v>
      </c>
      <c r="K128" s="41">
        <v>121280.05</v>
      </c>
      <c r="L128" s="41">
        <v>2669700</v>
      </c>
      <c r="M128" s="41">
        <v>9414</v>
      </c>
      <c r="N128" s="41">
        <v>2679114</v>
      </c>
    </row>
    <row r="129" spans="1:14" x14ac:dyDescent="0.15">
      <c r="A129" s="35" t="s">
        <v>202</v>
      </c>
      <c r="B129" s="44">
        <v>392</v>
      </c>
      <c r="C129" s="44" t="s">
        <v>200</v>
      </c>
      <c r="D129" s="36" t="s">
        <v>38</v>
      </c>
      <c r="E129" s="54" t="s">
        <v>203</v>
      </c>
      <c r="F129" s="36" t="s">
        <v>204</v>
      </c>
      <c r="G129" s="39">
        <v>4.5</v>
      </c>
      <c r="H129" s="44" t="s">
        <v>57</v>
      </c>
      <c r="I129" s="39">
        <v>11</v>
      </c>
      <c r="J129" s="41">
        <v>195</v>
      </c>
      <c r="K129" s="41">
        <v>197.37</v>
      </c>
      <c r="L129" s="41">
        <v>4345</v>
      </c>
      <c r="M129" s="41">
        <v>15</v>
      </c>
      <c r="N129" s="41">
        <v>4360</v>
      </c>
    </row>
    <row r="130" spans="1:14" x14ac:dyDescent="0.15">
      <c r="A130" s="35" t="s">
        <v>202</v>
      </c>
      <c r="B130" s="44">
        <v>392</v>
      </c>
      <c r="C130" s="44" t="s">
        <v>200</v>
      </c>
      <c r="D130" s="36" t="s">
        <v>38</v>
      </c>
      <c r="E130" s="54" t="s">
        <v>203</v>
      </c>
      <c r="F130" s="36" t="s">
        <v>205</v>
      </c>
      <c r="G130" s="39">
        <v>5</v>
      </c>
      <c r="H130" s="44" t="s">
        <v>57</v>
      </c>
      <c r="I130" s="39">
        <v>11.5</v>
      </c>
      <c r="J130" s="41">
        <v>146837.81</v>
      </c>
      <c r="K130" s="41">
        <v>190448.2</v>
      </c>
      <c r="L130" s="41">
        <v>4192277</v>
      </c>
      <c r="M130" s="41">
        <v>0</v>
      </c>
      <c r="N130" s="41">
        <v>4192277</v>
      </c>
    </row>
    <row r="132" spans="1:14" x14ac:dyDescent="0.15">
      <c r="A132" s="35" t="s">
        <v>62</v>
      </c>
      <c r="B132" s="44">
        <v>420</v>
      </c>
      <c r="C132" s="44" t="s">
        <v>206</v>
      </c>
      <c r="D132" s="36" t="s">
        <v>38</v>
      </c>
      <c r="E132" s="37">
        <v>507</v>
      </c>
      <c r="F132" s="36" t="s">
        <v>207</v>
      </c>
      <c r="G132" s="39">
        <v>4.5</v>
      </c>
      <c r="H132" s="44" t="s">
        <v>40</v>
      </c>
      <c r="I132" s="39">
        <v>19.5</v>
      </c>
      <c r="J132" s="41">
        <v>507000</v>
      </c>
      <c r="K132" s="41">
        <v>246213</v>
      </c>
      <c r="L132" s="41">
        <v>5419810</v>
      </c>
      <c r="M132" s="41">
        <v>59970</v>
      </c>
      <c r="N132" s="41">
        <v>5479780</v>
      </c>
    </row>
    <row r="133" spans="1:14" x14ac:dyDescent="0.15">
      <c r="A133" s="35" t="s">
        <v>62</v>
      </c>
      <c r="B133" s="44">
        <v>420</v>
      </c>
      <c r="C133" s="44" t="s">
        <v>206</v>
      </c>
      <c r="D133" s="36" t="s">
        <v>38</v>
      </c>
      <c r="E133" s="37">
        <v>91</v>
      </c>
      <c r="F133" s="36" t="s">
        <v>208</v>
      </c>
      <c r="G133" s="39">
        <v>4.5</v>
      </c>
      <c r="H133" s="44" t="s">
        <v>40</v>
      </c>
      <c r="I133" s="39">
        <v>19.5</v>
      </c>
      <c r="J133" s="41">
        <v>91000</v>
      </c>
      <c r="K133" s="41">
        <v>69799</v>
      </c>
      <c r="L133" s="41">
        <v>1536464</v>
      </c>
      <c r="M133" s="41">
        <v>17001</v>
      </c>
      <c r="N133" s="41">
        <v>1553465</v>
      </c>
    </row>
    <row r="134" spans="1:14" x14ac:dyDescent="0.15">
      <c r="A134" s="35" t="s">
        <v>66</v>
      </c>
      <c r="B134" s="44">
        <v>420</v>
      </c>
      <c r="C134" s="44" t="s">
        <v>206</v>
      </c>
      <c r="D134" s="36" t="s">
        <v>38</v>
      </c>
      <c r="E134" s="37">
        <v>32</v>
      </c>
      <c r="F134" s="36" t="s">
        <v>209</v>
      </c>
      <c r="G134" s="39">
        <v>4.5</v>
      </c>
      <c r="H134" s="44" t="s">
        <v>40</v>
      </c>
      <c r="I134" s="39">
        <v>19.5</v>
      </c>
      <c r="J134" s="41">
        <v>32000</v>
      </c>
      <c r="K134" s="41">
        <v>42133</v>
      </c>
      <c r="L134" s="41">
        <v>927461</v>
      </c>
      <c r="M134" s="41">
        <v>10262</v>
      </c>
      <c r="N134" s="41">
        <v>937723</v>
      </c>
    </row>
    <row r="135" spans="1:14" x14ac:dyDescent="0.15">
      <c r="A135" s="35" t="s">
        <v>66</v>
      </c>
      <c r="B135" s="44">
        <v>420</v>
      </c>
      <c r="C135" s="44" t="s">
        <v>206</v>
      </c>
      <c r="D135" s="36" t="s">
        <v>38</v>
      </c>
      <c r="E135" s="37">
        <v>28</v>
      </c>
      <c r="F135" s="36" t="s">
        <v>210</v>
      </c>
      <c r="G135" s="39">
        <v>4.5</v>
      </c>
      <c r="H135" s="44" t="s">
        <v>40</v>
      </c>
      <c r="I135" s="39">
        <v>19.5</v>
      </c>
      <c r="J135" s="41">
        <v>28000</v>
      </c>
      <c r="K135" s="41">
        <v>36867</v>
      </c>
      <c r="L135" s="41">
        <v>811542</v>
      </c>
      <c r="M135" s="41">
        <v>8980</v>
      </c>
      <c r="N135" s="41">
        <v>820522</v>
      </c>
    </row>
    <row r="136" spans="1:14" x14ac:dyDescent="0.15">
      <c r="A136" s="35" t="s">
        <v>66</v>
      </c>
      <c r="B136" s="44">
        <v>420</v>
      </c>
      <c r="C136" s="44" t="s">
        <v>206</v>
      </c>
      <c r="D136" s="36" t="s">
        <v>38</v>
      </c>
      <c r="E136" s="37">
        <v>25</v>
      </c>
      <c r="F136" s="36" t="s">
        <v>211</v>
      </c>
      <c r="G136" s="39">
        <v>4.5</v>
      </c>
      <c r="H136" s="44" t="s">
        <v>40</v>
      </c>
      <c r="I136" s="39">
        <v>19.5</v>
      </c>
      <c r="J136" s="41">
        <v>25000</v>
      </c>
      <c r="K136" s="41">
        <v>32917</v>
      </c>
      <c r="L136" s="41">
        <v>724592</v>
      </c>
      <c r="M136" s="41">
        <v>8018</v>
      </c>
      <c r="N136" s="41">
        <v>732610</v>
      </c>
    </row>
    <row r="137" spans="1:14" x14ac:dyDescent="0.15">
      <c r="A137" s="35"/>
      <c r="B137" s="44"/>
      <c r="C137" s="44"/>
      <c r="D137" s="36"/>
      <c r="E137" s="37"/>
      <c r="F137" s="36"/>
      <c r="G137" s="39"/>
      <c r="H137" s="44"/>
      <c r="I137" s="39"/>
      <c r="J137" s="41"/>
      <c r="K137" s="41"/>
      <c r="L137" s="41"/>
      <c r="M137" s="41"/>
      <c r="N137" s="41"/>
    </row>
    <row r="138" spans="1:14" x14ac:dyDescent="0.15">
      <c r="A138" s="35" t="s">
        <v>212</v>
      </c>
      <c r="B138" s="44">
        <v>424</v>
      </c>
      <c r="C138" s="44" t="s">
        <v>213</v>
      </c>
      <c r="D138" s="36" t="s">
        <v>38</v>
      </c>
      <c r="E138" s="37">
        <v>893.5</v>
      </c>
      <c r="F138" s="36" t="s">
        <v>214</v>
      </c>
      <c r="G138" s="39">
        <v>1.51</v>
      </c>
      <c r="H138" s="36" t="s">
        <v>215</v>
      </c>
      <c r="I138" s="39">
        <v>1.04</v>
      </c>
      <c r="J138" s="41">
        <v>893500</v>
      </c>
      <c r="K138" s="41">
        <v>0</v>
      </c>
      <c r="L138" s="41">
        <v>0</v>
      </c>
      <c r="M138" s="41">
        <v>0</v>
      </c>
      <c r="N138" s="41">
        <v>0</v>
      </c>
    </row>
    <row r="139" spans="1:14" x14ac:dyDescent="0.15">
      <c r="A139" s="35" t="s">
        <v>212</v>
      </c>
      <c r="B139" s="44">
        <v>424</v>
      </c>
      <c r="C139" s="44" t="s">
        <v>213</v>
      </c>
      <c r="D139" s="36" t="s">
        <v>38</v>
      </c>
      <c r="E139" s="37">
        <v>638.5</v>
      </c>
      <c r="F139" s="36" t="s">
        <v>216</v>
      </c>
      <c r="G139" s="39">
        <v>1.61</v>
      </c>
      <c r="H139" s="36" t="s">
        <v>215</v>
      </c>
      <c r="I139" s="39">
        <v>1.1399999999999999</v>
      </c>
      <c r="J139" s="41">
        <v>638500</v>
      </c>
      <c r="K139" s="41">
        <v>0</v>
      </c>
      <c r="L139" s="41">
        <v>0</v>
      </c>
      <c r="M139" s="41">
        <v>0</v>
      </c>
      <c r="N139" s="41">
        <v>0</v>
      </c>
    </row>
    <row r="140" spans="1:14" x14ac:dyDescent="0.15">
      <c r="A140" s="35" t="s">
        <v>212</v>
      </c>
      <c r="B140" s="44">
        <v>424</v>
      </c>
      <c r="C140" s="44" t="s">
        <v>213</v>
      </c>
      <c r="D140" s="36" t="s">
        <v>38</v>
      </c>
      <c r="E140" s="37">
        <v>618</v>
      </c>
      <c r="F140" s="36" t="s">
        <v>217</v>
      </c>
      <c r="G140" s="39">
        <v>2.41</v>
      </c>
      <c r="H140" s="36" t="s">
        <v>215</v>
      </c>
      <c r="I140" s="39">
        <v>2.15</v>
      </c>
      <c r="J140" s="41">
        <v>618000</v>
      </c>
      <c r="K140" s="41">
        <v>0</v>
      </c>
      <c r="L140" s="41">
        <v>0</v>
      </c>
      <c r="M140" s="41">
        <v>0</v>
      </c>
      <c r="N140" s="41">
        <v>0</v>
      </c>
    </row>
    <row r="141" spans="1:14" x14ac:dyDescent="0.15">
      <c r="A141" s="35" t="s">
        <v>212</v>
      </c>
      <c r="B141" s="44">
        <v>424</v>
      </c>
      <c r="C141" s="44" t="s">
        <v>213</v>
      </c>
      <c r="D141" s="36" t="s">
        <v>38</v>
      </c>
      <c r="E141" s="37">
        <v>821</v>
      </c>
      <c r="F141" s="36" t="s">
        <v>218</v>
      </c>
      <c r="G141" s="39">
        <v>2.72</v>
      </c>
      <c r="H141" s="36" t="s">
        <v>215</v>
      </c>
      <c r="I141" s="39">
        <v>3.07</v>
      </c>
      <c r="J141" s="41">
        <v>821000</v>
      </c>
      <c r="K141" s="41">
        <v>0</v>
      </c>
      <c r="L141" s="41">
        <v>0</v>
      </c>
      <c r="M141" s="41">
        <v>0</v>
      </c>
      <c r="N141" s="41">
        <v>0</v>
      </c>
    </row>
    <row r="142" spans="1:14" x14ac:dyDescent="0.15">
      <c r="A142" s="35" t="s">
        <v>212</v>
      </c>
      <c r="B142" s="44">
        <v>424</v>
      </c>
      <c r="C142" s="44" t="s">
        <v>213</v>
      </c>
      <c r="D142" s="36" t="s">
        <v>38</v>
      </c>
      <c r="E142" s="37">
        <v>789.5</v>
      </c>
      <c r="F142" s="36" t="s">
        <v>219</v>
      </c>
      <c r="G142" s="39">
        <v>3.02</v>
      </c>
      <c r="H142" s="36" t="s">
        <v>215</v>
      </c>
      <c r="I142" s="39">
        <v>4.08</v>
      </c>
      <c r="J142" s="41">
        <v>789500</v>
      </c>
      <c r="K142" s="41">
        <v>0</v>
      </c>
      <c r="L142" s="41">
        <v>0</v>
      </c>
      <c r="M142" s="41">
        <v>0</v>
      </c>
      <c r="N142" s="41">
        <v>0</v>
      </c>
    </row>
    <row r="143" spans="1:14" x14ac:dyDescent="0.15">
      <c r="A143" s="35" t="s">
        <v>212</v>
      </c>
      <c r="B143" s="44">
        <v>424</v>
      </c>
      <c r="C143" s="44" t="s">
        <v>213</v>
      </c>
      <c r="D143" s="36" t="s">
        <v>38</v>
      </c>
      <c r="E143" s="37">
        <v>764</v>
      </c>
      <c r="F143" s="36" t="s">
        <v>220</v>
      </c>
      <c r="G143" s="39">
        <v>3.07</v>
      </c>
      <c r="H143" s="36" t="s">
        <v>215</v>
      </c>
      <c r="I143" s="39">
        <v>5.09</v>
      </c>
      <c r="J143" s="41">
        <v>764000</v>
      </c>
      <c r="K143" s="41">
        <v>0</v>
      </c>
      <c r="L143" s="41">
        <v>0</v>
      </c>
      <c r="M143" s="41">
        <v>0</v>
      </c>
      <c r="N143" s="41">
        <v>0</v>
      </c>
    </row>
    <row r="144" spans="1:14" x14ac:dyDescent="0.15">
      <c r="A144" s="35" t="s">
        <v>212</v>
      </c>
      <c r="B144" s="44">
        <v>424</v>
      </c>
      <c r="C144" s="44" t="s">
        <v>213</v>
      </c>
      <c r="D144" s="36" t="s">
        <v>38</v>
      </c>
      <c r="E144" s="37">
        <v>738.5</v>
      </c>
      <c r="F144" s="36" t="s">
        <v>221</v>
      </c>
      <c r="G144" s="39">
        <v>3.12</v>
      </c>
      <c r="H144" s="36" t="s">
        <v>215</v>
      </c>
      <c r="I144" s="39">
        <v>6.11</v>
      </c>
      <c r="J144" s="41">
        <v>738500</v>
      </c>
      <c r="K144" s="41">
        <v>0</v>
      </c>
      <c r="L144" s="41">
        <v>0</v>
      </c>
      <c r="M144" s="41">
        <v>0</v>
      </c>
      <c r="N144" s="41">
        <v>0</v>
      </c>
    </row>
    <row r="145" spans="1:14" x14ac:dyDescent="0.15">
      <c r="A145" s="35" t="s">
        <v>212</v>
      </c>
      <c r="B145" s="44">
        <v>424</v>
      </c>
      <c r="C145" s="44" t="s">
        <v>213</v>
      </c>
      <c r="D145" s="36" t="s">
        <v>38</v>
      </c>
      <c r="E145" s="37">
        <v>708</v>
      </c>
      <c r="F145" s="36" t="s">
        <v>222</v>
      </c>
      <c r="G145" s="39">
        <v>3.17</v>
      </c>
      <c r="H145" s="36" t="s">
        <v>215</v>
      </c>
      <c r="I145" s="39">
        <v>7.13</v>
      </c>
      <c r="J145" s="41">
        <v>708000</v>
      </c>
      <c r="K145" s="41">
        <v>708000</v>
      </c>
      <c r="L145" s="41">
        <v>15584985</v>
      </c>
      <c r="M145" s="41">
        <v>3381822</v>
      </c>
      <c r="N145" s="41">
        <v>18966807</v>
      </c>
    </row>
    <row r="146" spans="1:14" x14ac:dyDescent="0.15">
      <c r="A146" s="35" t="s">
        <v>212</v>
      </c>
      <c r="B146" s="44">
        <v>424</v>
      </c>
      <c r="C146" s="44" t="s">
        <v>213</v>
      </c>
      <c r="D146" s="36" t="s">
        <v>38</v>
      </c>
      <c r="E146" s="53">
        <v>1E-3</v>
      </c>
      <c r="F146" s="36" t="s">
        <v>223</v>
      </c>
      <c r="G146" s="39">
        <v>0</v>
      </c>
      <c r="H146" s="36" t="s">
        <v>215</v>
      </c>
      <c r="I146" s="39">
        <v>7.13</v>
      </c>
      <c r="J146" s="41">
        <v>1</v>
      </c>
      <c r="K146" s="41">
        <v>1</v>
      </c>
      <c r="L146" s="41">
        <v>22</v>
      </c>
      <c r="M146" s="41">
        <v>0</v>
      </c>
      <c r="N146" s="41">
        <v>22</v>
      </c>
    </row>
    <row r="147" spans="1:14" x14ac:dyDescent="0.15">
      <c r="A147" s="35"/>
      <c r="B147" s="44"/>
      <c r="C147" s="44"/>
      <c r="D147" s="36"/>
      <c r="E147" s="37"/>
      <c r="F147" s="36"/>
      <c r="G147" s="39"/>
      <c r="H147" s="44"/>
      <c r="I147" s="39"/>
      <c r="J147" s="41"/>
      <c r="K147" s="41"/>
      <c r="L147" s="41"/>
      <c r="M147" s="41"/>
      <c r="N147" s="41"/>
    </row>
    <row r="148" spans="1:14" x14ac:dyDescent="0.15">
      <c r="A148" s="35" t="s">
        <v>224</v>
      </c>
      <c r="B148" s="44">
        <v>430</v>
      </c>
      <c r="C148" s="44" t="s">
        <v>225</v>
      </c>
      <c r="D148" s="36" t="s">
        <v>38</v>
      </c>
      <c r="E148" s="55">
        <v>3660</v>
      </c>
      <c r="F148" s="36" t="s">
        <v>226</v>
      </c>
      <c r="G148" s="39">
        <v>3</v>
      </c>
      <c r="H148" s="44" t="s">
        <v>135</v>
      </c>
      <c r="I148" s="39">
        <v>11.42</v>
      </c>
      <c r="J148" s="41">
        <v>3660000</v>
      </c>
      <c r="K148" s="41">
        <v>1890887.76</v>
      </c>
      <c r="L148" s="41">
        <v>41623526</v>
      </c>
      <c r="M148" s="41">
        <v>4170539</v>
      </c>
      <c r="N148" s="41">
        <v>45794065</v>
      </c>
    </row>
    <row r="149" spans="1:14" x14ac:dyDescent="0.15">
      <c r="A149" s="35" t="s">
        <v>224</v>
      </c>
      <c r="B149" s="44">
        <v>430</v>
      </c>
      <c r="C149" s="44" t="s">
        <v>225</v>
      </c>
      <c r="D149" s="36" t="s">
        <v>38</v>
      </c>
      <c r="E149" s="55">
        <v>479</v>
      </c>
      <c r="F149" s="36" t="s">
        <v>227</v>
      </c>
      <c r="G149" s="39">
        <v>4</v>
      </c>
      <c r="H149" s="44" t="s">
        <v>135</v>
      </c>
      <c r="I149" s="39">
        <v>11.42</v>
      </c>
      <c r="J149" s="41">
        <v>479000</v>
      </c>
      <c r="K149" s="41">
        <v>408229.76</v>
      </c>
      <c r="L149" s="41">
        <v>8986235</v>
      </c>
      <c r="M149" s="41">
        <v>1188303</v>
      </c>
      <c r="N149" s="41">
        <v>10174538</v>
      </c>
    </row>
    <row r="150" spans="1:14" x14ac:dyDescent="0.15">
      <c r="A150" s="35" t="s">
        <v>228</v>
      </c>
      <c r="B150" s="44">
        <v>430</v>
      </c>
      <c r="C150" s="44" t="s">
        <v>225</v>
      </c>
      <c r="D150" s="36" t="s">
        <v>38</v>
      </c>
      <c r="E150" s="53">
        <v>1.5349999999999999</v>
      </c>
      <c r="F150" s="36" t="s">
        <v>229</v>
      </c>
      <c r="G150" s="39">
        <v>10</v>
      </c>
      <c r="H150" s="44" t="s">
        <v>135</v>
      </c>
      <c r="I150" s="39">
        <v>11.42</v>
      </c>
      <c r="J150" s="41">
        <v>1535</v>
      </c>
      <c r="K150" s="41">
        <v>2720.77</v>
      </c>
      <c r="L150" s="41">
        <v>59891</v>
      </c>
      <c r="M150" s="41">
        <v>20885</v>
      </c>
      <c r="N150" s="41">
        <v>80776</v>
      </c>
    </row>
    <row r="151" spans="1:14" x14ac:dyDescent="0.15">
      <c r="A151" s="35" t="s">
        <v>230</v>
      </c>
      <c r="B151" s="44">
        <v>436</v>
      </c>
      <c r="C151" s="44" t="s">
        <v>231</v>
      </c>
      <c r="D151" s="36" t="s">
        <v>232</v>
      </c>
      <c r="E151" s="55">
        <v>22000000</v>
      </c>
      <c r="F151" s="44" t="s">
        <v>233</v>
      </c>
      <c r="G151" s="39">
        <v>5.5</v>
      </c>
      <c r="H151" s="44" t="s">
        <v>135</v>
      </c>
      <c r="I151" s="39">
        <v>6</v>
      </c>
      <c r="J151" s="41">
        <v>22000000000</v>
      </c>
      <c r="K151" s="41">
        <v>0</v>
      </c>
      <c r="L151" s="41">
        <v>0</v>
      </c>
      <c r="M151" s="41">
        <v>0</v>
      </c>
      <c r="N151" s="41">
        <v>0</v>
      </c>
    </row>
    <row r="152" spans="1:14" x14ac:dyDescent="0.15">
      <c r="A152" s="35" t="s">
        <v>234</v>
      </c>
      <c r="B152" s="44">
        <v>436</v>
      </c>
      <c r="C152" s="44" t="s">
        <v>231</v>
      </c>
      <c r="D152" s="36" t="s">
        <v>232</v>
      </c>
      <c r="E152" s="55">
        <v>14100000</v>
      </c>
      <c r="F152" s="44" t="s">
        <v>235</v>
      </c>
      <c r="G152" s="39">
        <v>10</v>
      </c>
      <c r="H152" s="44" t="s">
        <v>135</v>
      </c>
      <c r="I152" s="39">
        <v>6</v>
      </c>
      <c r="J152" s="41">
        <v>14100000000</v>
      </c>
      <c r="K152" s="41">
        <v>24979010098</v>
      </c>
      <c r="L152" s="41">
        <v>24979010</v>
      </c>
      <c r="M152" s="41">
        <v>58754</v>
      </c>
      <c r="N152" s="41">
        <v>25037764</v>
      </c>
    </row>
    <row r="153" spans="1:14" x14ac:dyDescent="0.15">
      <c r="A153" s="35"/>
      <c r="B153" s="44"/>
      <c r="C153" s="44"/>
      <c r="D153" s="36"/>
      <c r="E153" s="55"/>
      <c r="F153" s="44"/>
      <c r="G153" s="39"/>
      <c r="H153" s="44"/>
      <c r="I153" s="39"/>
      <c r="J153" s="41"/>
      <c r="K153" s="41"/>
      <c r="L153" s="41"/>
      <c r="M153" s="41"/>
      <c r="N153" s="41"/>
    </row>
    <row r="154" spans="1:14" x14ac:dyDescent="0.15">
      <c r="A154" s="35" t="s">
        <v>236</v>
      </c>
      <c r="B154" s="44">
        <v>437</v>
      </c>
      <c r="C154" s="44" t="s">
        <v>237</v>
      </c>
      <c r="D154" s="36" t="s">
        <v>38</v>
      </c>
      <c r="E154" s="55">
        <v>110</v>
      </c>
      <c r="F154" s="36" t="s">
        <v>238</v>
      </c>
      <c r="G154" s="39">
        <v>3</v>
      </c>
      <c r="H154" s="44" t="s">
        <v>65</v>
      </c>
      <c r="I154" s="39">
        <v>7</v>
      </c>
      <c r="J154" s="41">
        <v>110000</v>
      </c>
      <c r="K154" s="41">
        <v>12011.47</v>
      </c>
      <c r="L154" s="41">
        <v>264405</v>
      </c>
      <c r="M154" s="41">
        <v>195</v>
      </c>
      <c r="N154" s="41">
        <v>264600</v>
      </c>
    </row>
    <row r="155" spans="1:14" x14ac:dyDescent="0.15">
      <c r="A155" s="35" t="s">
        <v>236</v>
      </c>
      <c r="B155" s="44">
        <v>437</v>
      </c>
      <c r="C155" s="44" t="s">
        <v>237</v>
      </c>
      <c r="D155" s="36" t="s">
        <v>38</v>
      </c>
      <c r="E155" s="55">
        <v>33</v>
      </c>
      <c r="F155" s="36" t="s">
        <v>239</v>
      </c>
      <c r="G155" s="39">
        <v>3</v>
      </c>
      <c r="H155" s="44" t="s">
        <v>65</v>
      </c>
      <c r="I155" s="39">
        <v>7</v>
      </c>
      <c r="J155" s="41">
        <v>33000</v>
      </c>
      <c r="K155" s="41">
        <v>3603.45</v>
      </c>
      <c r="L155" s="41">
        <v>79322</v>
      </c>
      <c r="M155" s="41">
        <v>58</v>
      </c>
      <c r="N155" s="41">
        <v>79380</v>
      </c>
    </row>
    <row r="156" spans="1:14" x14ac:dyDescent="0.15">
      <c r="A156" s="35" t="s">
        <v>236</v>
      </c>
      <c r="B156" s="44">
        <v>437</v>
      </c>
      <c r="C156" s="44" t="s">
        <v>237</v>
      </c>
      <c r="D156" s="36" t="s">
        <v>38</v>
      </c>
      <c r="E156" s="55">
        <v>260</v>
      </c>
      <c r="F156" s="36" t="s">
        <v>240</v>
      </c>
      <c r="G156" s="39">
        <v>4.2</v>
      </c>
      <c r="H156" s="44" t="s">
        <v>65</v>
      </c>
      <c r="I156" s="39">
        <v>20</v>
      </c>
      <c r="J156" s="41">
        <v>260000</v>
      </c>
      <c r="K156" s="41">
        <v>198510.99</v>
      </c>
      <c r="L156" s="41">
        <v>4369761</v>
      </c>
      <c r="M156" s="41">
        <v>4497</v>
      </c>
      <c r="N156" s="41">
        <v>4374258</v>
      </c>
    </row>
    <row r="157" spans="1:14" x14ac:dyDescent="0.15">
      <c r="A157" s="35" t="s">
        <v>236</v>
      </c>
      <c r="B157" s="44">
        <v>437</v>
      </c>
      <c r="C157" s="44" t="s">
        <v>237</v>
      </c>
      <c r="D157" s="36" t="s">
        <v>38</v>
      </c>
      <c r="E157" s="55">
        <v>68</v>
      </c>
      <c r="F157" s="36" t="s">
        <v>241</v>
      </c>
      <c r="G157" s="39">
        <v>4.2</v>
      </c>
      <c r="H157" s="44" t="s">
        <v>65</v>
      </c>
      <c r="I157" s="39">
        <v>20</v>
      </c>
      <c r="J157" s="41">
        <v>68000</v>
      </c>
      <c r="K157" s="41">
        <v>51918.26</v>
      </c>
      <c r="L157" s="41">
        <v>1142861</v>
      </c>
      <c r="M157" s="41">
        <v>1176</v>
      </c>
      <c r="N157" s="41">
        <v>1144037</v>
      </c>
    </row>
    <row r="158" spans="1:14" x14ac:dyDescent="0.15">
      <c r="A158" s="35" t="s">
        <v>242</v>
      </c>
      <c r="B158" s="44">
        <v>437</v>
      </c>
      <c r="C158" s="44" t="s">
        <v>237</v>
      </c>
      <c r="D158" s="36" t="s">
        <v>38</v>
      </c>
      <c r="E158" s="56">
        <v>132</v>
      </c>
      <c r="F158" s="36" t="s">
        <v>243</v>
      </c>
      <c r="G158" s="39">
        <v>4.2</v>
      </c>
      <c r="H158" s="44" t="s">
        <v>65</v>
      </c>
      <c r="I158" s="39">
        <v>20</v>
      </c>
      <c r="J158" s="41">
        <v>132000</v>
      </c>
      <c r="K158" s="41">
        <v>91475.17</v>
      </c>
      <c r="L158" s="41">
        <v>2013615</v>
      </c>
      <c r="M158" s="41">
        <v>2072</v>
      </c>
      <c r="N158" s="41">
        <v>2015687</v>
      </c>
    </row>
    <row r="159" spans="1:14" x14ac:dyDescent="0.15">
      <c r="A159" s="35" t="s">
        <v>244</v>
      </c>
      <c r="B159" s="44">
        <v>437</v>
      </c>
      <c r="C159" s="44" t="s">
        <v>237</v>
      </c>
      <c r="D159" s="36" t="s">
        <v>38</v>
      </c>
      <c r="E159" s="56">
        <v>55</v>
      </c>
      <c r="F159" s="36" t="s">
        <v>245</v>
      </c>
      <c r="G159" s="39">
        <v>4.2</v>
      </c>
      <c r="H159" s="44" t="s">
        <v>65</v>
      </c>
      <c r="I159" s="39">
        <v>20</v>
      </c>
      <c r="J159" s="41">
        <v>55000</v>
      </c>
      <c r="K159" s="41">
        <v>57599.51</v>
      </c>
      <c r="L159" s="41">
        <v>1267920</v>
      </c>
      <c r="M159" s="41">
        <v>1306</v>
      </c>
      <c r="N159" s="41">
        <v>1269226</v>
      </c>
    </row>
    <row r="160" spans="1:14" x14ac:dyDescent="0.15">
      <c r="A160" s="35" t="s">
        <v>244</v>
      </c>
      <c r="B160" s="44">
        <v>437</v>
      </c>
      <c r="C160" s="44" t="s">
        <v>237</v>
      </c>
      <c r="D160" s="36" t="s">
        <v>38</v>
      </c>
      <c r="E160" s="56">
        <v>1</v>
      </c>
      <c r="F160" s="36" t="s">
        <v>246</v>
      </c>
      <c r="G160" s="39">
        <v>4.2</v>
      </c>
      <c r="H160" s="44" t="s">
        <v>65</v>
      </c>
      <c r="I160" s="39">
        <v>20</v>
      </c>
      <c r="J160" s="41">
        <v>1000</v>
      </c>
      <c r="K160" s="41">
        <v>1279.99</v>
      </c>
      <c r="L160" s="41">
        <v>28176</v>
      </c>
      <c r="M160" s="41">
        <v>29</v>
      </c>
      <c r="N160" s="41">
        <v>28205</v>
      </c>
    </row>
    <row r="161" spans="1:14" x14ac:dyDescent="0.15">
      <c r="A161" s="35" t="s">
        <v>247</v>
      </c>
      <c r="B161" s="44">
        <v>437</v>
      </c>
      <c r="C161" s="44" t="s">
        <v>248</v>
      </c>
      <c r="D161" s="36" t="s">
        <v>38</v>
      </c>
      <c r="E161" s="37">
        <v>110</v>
      </c>
      <c r="F161" s="36" t="s">
        <v>249</v>
      </c>
      <c r="G161" s="39">
        <v>3</v>
      </c>
      <c r="H161" s="44" t="s">
        <v>65</v>
      </c>
      <c r="I161" s="39">
        <v>5.93</v>
      </c>
      <c r="J161" s="41">
        <v>110000</v>
      </c>
      <c r="K161" s="41">
        <v>20038.650000000001</v>
      </c>
      <c r="L161" s="41">
        <v>441105</v>
      </c>
      <c r="M161" s="41">
        <v>326</v>
      </c>
      <c r="N161" s="41">
        <v>441431</v>
      </c>
    </row>
    <row r="162" spans="1:14" x14ac:dyDescent="0.15">
      <c r="A162" s="35" t="s">
        <v>250</v>
      </c>
      <c r="B162" s="44">
        <v>437</v>
      </c>
      <c r="C162" s="44" t="s">
        <v>248</v>
      </c>
      <c r="D162" s="36" t="s">
        <v>38</v>
      </c>
      <c r="E162" s="37">
        <v>33</v>
      </c>
      <c r="F162" s="36" t="s">
        <v>251</v>
      </c>
      <c r="G162" s="39">
        <v>3</v>
      </c>
      <c r="H162" s="44" t="s">
        <v>65</v>
      </c>
      <c r="I162" s="39">
        <v>5.93</v>
      </c>
      <c r="J162" s="41">
        <v>33000</v>
      </c>
      <c r="K162" s="41">
        <v>6011.59</v>
      </c>
      <c r="L162" s="41">
        <v>132331</v>
      </c>
      <c r="M162" s="41">
        <v>98</v>
      </c>
      <c r="N162" s="41">
        <v>132429</v>
      </c>
    </row>
    <row r="163" spans="1:14" x14ac:dyDescent="0.15">
      <c r="A163" s="35" t="s">
        <v>247</v>
      </c>
      <c r="B163" s="44">
        <v>437</v>
      </c>
      <c r="C163" s="44" t="s">
        <v>248</v>
      </c>
      <c r="D163" s="36" t="s">
        <v>38</v>
      </c>
      <c r="E163" s="37">
        <v>375</v>
      </c>
      <c r="F163" s="36" t="s">
        <v>252</v>
      </c>
      <c r="G163" s="39">
        <v>4.2</v>
      </c>
      <c r="H163" s="44" t="s">
        <v>65</v>
      </c>
      <c r="I163" s="39">
        <v>19.75</v>
      </c>
      <c r="J163" s="41">
        <v>375000</v>
      </c>
      <c r="K163" s="41">
        <v>303947.90000000002</v>
      </c>
      <c r="L163" s="41">
        <v>6690711</v>
      </c>
      <c r="M163" s="41">
        <v>6885</v>
      </c>
      <c r="N163" s="41">
        <v>6697596</v>
      </c>
    </row>
    <row r="164" spans="1:14" x14ac:dyDescent="0.15">
      <c r="A164" s="35" t="s">
        <v>247</v>
      </c>
      <c r="B164" s="44">
        <v>437</v>
      </c>
      <c r="C164" s="44" t="s">
        <v>248</v>
      </c>
      <c r="D164" s="36" t="s">
        <v>38</v>
      </c>
      <c r="E164" s="37">
        <v>99</v>
      </c>
      <c r="F164" s="36" t="s">
        <v>253</v>
      </c>
      <c r="G164" s="39">
        <v>4.2</v>
      </c>
      <c r="H164" s="44" t="s">
        <v>65</v>
      </c>
      <c r="I164" s="39">
        <v>19.75</v>
      </c>
      <c r="J164" s="41">
        <v>99000</v>
      </c>
      <c r="K164" s="41">
        <v>80242.23</v>
      </c>
      <c r="L164" s="41">
        <v>1766347</v>
      </c>
      <c r="M164" s="41">
        <v>1819</v>
      </c>
      <c r="N164" s="41">
        <v>1768166</v>
      </c>
    </row>
    <row r="165" spans="1:14" x14ac:dyDescent="0.15">
      <c r="A165" s="35" t="s">
        <v>247</v>
      </c>
      <c r="B165" s="44">
        <v>437</v>
      </c>
      <c r="C165" s="44" t="s">
        <v>248</v>
      </c>
      <c r="D165" s="36" t="s">
        <v>38</v>
      </c>
      <c r="E165" s="37">
        <v>93</v>
      </c>
      <c r="F165" s="36" t="s">
        <v>254</v>
      </c>
      <c r="G165" s="39">
        <v>4.2</v>
      </c>
      <c r="H165" s="44" t="s">
        <v>65</v>
      </c>
      <c r="I165" s="39">
        <v>19.75</v>
      </c>
      <c r="J165" s="41">
        <v>93000</v>
      </c>
      <c r="K165" s="41">
        <v>72792.19</v>
      </c>
      <c r="L165" s="41">
        <v>1602352</v>
      </c>
      <c r="M165" s="41">
        <v>1649</v>
      </c>
      <c r="N165" s="41">
        <v>1604001</v>
      </c>
    </row>
    <row r="166" spans="1:14" x14ac:dyDescent="0.15">
      <c r="A166" s="35" t="s">
        <v>255</v>
      </c>
      <c r="B166" s="44">
        <v>437</v>
      </c>
      <c r="C166" s="44" t="s">
        <v>248</v>
      </c>
      <c r="D166" s="36" t="s">
        <v>38</v>
      </c>
      <c r="E166" s="37">
        <v>122</v>
      </c>
      <c r="F166" s="36" t="s">
        <v>256</v>
      </c>
      <c r="G166" s="39">
        <v>4.2</v>
      </c>
      <c r="H166" s="44" t="s">
        <v>65</v>
      </c>
      <c r="I166" s="39">
        <v>19.75</v>
      </c>
      <c r="J166" s="41">
        <v>122000</v>
      </c>
      <c r="K166" s="41">
        <v>119954.86</v>
      </c>
      <c r="L166" s="41">
        <v>2640529</v>
      </c>
      <c r="M166" s="41">
        <v>2718</v>
      </c>
      <c r="N166" s="41">
        <v>2643247</v>
      </c>
    </row>
    <row r="167" spans="1:14" x14ac:dyDescent="0.15">
      <c r="A167" s="35" t="s">
        <v>255</v>
      </c>
      <c r="B167" s="44">
        <v>437</v>
      </c>
      <c r="C167" s="44" t="s">
        <v>248</v>
      </c>
      <c r="D167" s="36" t="s">
        <v>38</v>
      </c>
      <c r="E167" s="37">
        <v>1</v>
      </c>
      <c r="F167" s="36" t="s">
        <v>257</v>
      </c>
      <c r="G167" s="39">
        <v>4.2</v>
      </c>
      <c r="H167" s="44" t="s">
        <v>65</v>
      </c>
      <c r="I167" s="39">
        <v>19.75</v>
      </c>
      <c r="J167" s="41">
        <v>1000</v>
      </c>
      <c r="K167" s="41">
        <v>1211.67</v>
      </c>
      <c r="L167" s="41">
        <v>26672</v>
      </c>
      <c r="M167" s="41">
        <v>27</v>
      </c>
      <c r="N167" s="41">
        <v>26699</v>
      </c>
    </row>
    <row r="168" spans="1:14" x14ac:dyDescent="0.15">
      <c r="A168" s="35"/>
      <c r="B168" s="44"/>
      <c r="C168" s="44"/>
      <c r="D168" s="36"/>
      <c r="E168" s="37"/>
      <c r="F168" s="36"/>
      <c r="G168" s="39"/>
      <c r="H168" s="44"/>
      <c r="I168" s="39"/>
      <c r="J168" s="41"/>
      <c r="K168" s="41"/>
      <c r="L168" s="41"/>
      <c r="M168" s="41"/>
      <c r="N168" s="41"/>
    </row>
    <row r="169" spans="1:14" x14ac:dyDescent="0.15">
      <c r="A169" s="35" t="s">
        <v>264</v>
      </c>
      <c r="B169" s="44">
        <v>442</v>
      </c>
      <c r="C169" s="44" t="s">
        <v>265</v>
      </c>
      <c r="D169" s="36" t="s">
        <v>232</v>
      </c>
      <c r="E169" s="37">
        <v>30700000</v>
      </c>
      <c r="F169" s="36" t="s">
        <v>266</v>
      </c>
      <c r="G169" s="39">
        <v>6</v>
      </c>
      <c r="H169" s="44" t="s">
        <v>135</v>
      </c>
      <c r="I169" s="39">
        <v>6.25</v>
      </c>
      <c r="J169" s="41">
        <v>30700000000</v>
      </c>
      <c r="K169" s="41">
        <v>0</v>
      </c>
      <c r="L169" s="41">
        <v>0</v>
      </c>
      <c r="M169" s="41"/>
      <c r="N169" s="41"/>
    </row>
    <row r="170" spans="1:14" x14ac:dyDescent="0.15">
      <c r="A170" s="35" t="s">
        <v>264</v>
      </c>
      <c r="B170" s="44">
        <v>442</v>
      </c>
      <c r="C170" s="44" t="s">
        <v>265</v>
      </c>
      <c r="D170" s="36" t="s">
        <v>232</v>
      </c>
      <c r="E170" s="37">
        <v>18000</v>
      </c>
      <c r="F170" s="36" t="s">
        <v>267</v>
      </c>
      <c r="G170" s="39">
        <v>0</v>
      </c>
      <c r="H170" s="44" t="s">
        <v>135</v>
      </c>
      <c r="I170" s="39">
        <v>6.5</v>
      </c>
      <c r="J170" s="41">
        <v>18000000</v>
      </c>
      <c r="K170" s="41">
        <v>0</v>
      </c>
      <c r="L170" s="41">
        <v>0</v>
      </c>
      <c r="M170" s="41"/>
      <c r="N170" s="41"/>
    </row>
    <row r="171" spans="1:14" x14ac:dyDescent="0.15">
      <c r="A171" s="35" t="s">
        <v>69</v>
      </c>
      <c r="B171" s="44">
        <v>449</v>
      </c>
      <c r="C171" s="44" t="s">
        <v>268</v>
      </c>
      <c r="D171" s="36" t="s">
        <v>38</v>
      </c>
      <c r="E171" s="37">
        <v>162</v>
      </c>
      <c r="F171" s="36" t="s">
        <v>207</v>
      </c>
      <c r="G171" s="39">
        <v>4.8</v>
      </c>
      <c r="H171" s="36" t="s">
        <v>57</v>
      </c>
      <c r="I171" s="39">
        <v>7.75</v>
      </c>
      <c r="J171" s="41">
        <v>162000</v>
      </c>
      <c r="K171" s="41">
        <v>49316.17</v>
      </c>
      <c r="L171" s="41">
        <v>1085582</v>
      </c>
      <c r="M171" s="41">
        <v>12658</v>
      </c>
      <c r="N171" s="41">
        <v>1098240</v>
      </c>
    </row>
    <row r="172" spans="1:14" x14ac:dyDescent="0.15">
      <c r="A172" s="35" t="s">
        <v>269</v>
      </c>
      <c r="B172" s="44">
        <v>449</v>
      </c>
      <c r="C172" s="44" t="s">
        <v>268</v>
      </c>
      <c r="D172" s="36" t="s">
        <v>38</v>
      </c>
      <c r="E172" s="37">
        <v>50</v>
      </c>
      <c r="F172" s="36" t="s">
        <v>208</v>
      </c>
      <c r="G172" s="39">
        <v>5.4</v>
      </c>
      <c r="H172" s="36" t="s">
        <v>57</v>
      </c>
      <c r="I172" s="39">
        <v>14.75</v>
      </c>
      <c r="J172" s="41">
        <v>50000</v>
      </c>
      <c r="K172" s="41">
        <v>67645.94</v>
      </c>
      <c r="L172" s="41">
        <v>1489069</v>
      </c>
      <c r="M172" s="41">
        <v>0</v>
      </c>
      <c r="N172" s="41">
        <v>1489069</v>
      </c>
    </row>
    <row r="173" spans="1:14" x14ac:dyDescent="0.15">
      <c r="A173" s="35" t="s">
        <v>269</v>
      </c>
      <c r="B173" s="44">
        <v>449</v>
      </c>
      <c r="C173" s="44" t="s">
        <v>268</v>
      </c>
      <c r="D173" s="36" t="s">
        <v>38</v>
      </c>
      <c r="E173" s="37">
        <v>59.52</v>
      </c>
      <c r="F173" s="36" t="s">
        <v>209</v>
      </c>
      <c r="G173" s="39">
        <v>4.5</v>
      </c>
      <c r="H173" s="36" t="s">
        <v>57</v>
      </c>
      <c r="I173" s="39">
        <v>15</v>
      </c>
      <c r="J173" s="41">
        <v>59520</v>
      </c>
      <c r="K173" s="41">
        <v>76653.14</v>
      </c>
      <c r="L173" s="41">
        <v>1687342</v>
      </c>
      <c r="M173" s="41">
        <v>0</v>
      </c>
      <c r="N173" s="41">
        <v>1687342</v>
      </c>
    </row>
    <row r="174" spans="1:14" x14ac:dyDescent="0.15">
      <c r="A174" s="35" t="s">
        <v>270</v>
      </c>
      <c r="B174" s="44">
        <v>458</v>
      </c>
      <c r="C174" s="44" t="s">
        <v>271</v>
      </c>
      <c r="D174" s="36" t="s">
        <v>232</v>
      </c>
      <c r="E174" s="37">
        <v>16320000</v>
      </c>
      <c r="F174" s="36" t="s">
        <v>272</v>
      </c>
      <c r="G174" s="39">
        <v>6</v>
      </c>
      <c r="H174" s="44" t="s">
        <v>135</v>
      </c>
      <c r="I174" s="39">
        <v>4</v>
      </c>
      <c r="J174" s="41">
        <v>16320000000</v>
      </c>
      <c r="K174" s="41">
        <v>0</v>
      </c>
      <c r="L174" s="41">
        <v>0</v>
      </c>
      <c r="M174" s="41"/>
      <c r="N174" s="41"/>
    </row>
    <row r="175" spans="1:14" x14ac:dyDescent="0.15">
      <c r="A175" s="35" t="s">
        <v>129</v>
      </c>
      <c r="B175" s="44">
        <v>458</v>
      </c>
      <c r="C175" s="44" t="s">
        <v>271</v>
      </c>
      <c r="D175" s="36" t="s">
        <v>232</v>
      </c>
      <c r="E175" s="37">
        <v>3500000</v>
      </c>
      <c r="F175" s="36" t="s">
        <v>273</v>
      </c>
      <c r="G175" s="39">
        <v>10</v>
      </c>
      <c r="H175" s="44" t="s">
        <v>135</v>
      </c>
      <c r="I175" s="39">
        <v>6.1666600000000003</v>
      </c>
      <c r="J175" s="41">
        <v>3500000000</v>
      </c>
      <c r="K175" s="41">
        <v>0</v>
      </c>
      <c r="L175" s="41">
        <v>0</v>
      </c>
      <c r="M175" s="41"/>
      <c r="N175" s="41"/>
    </row>
    <row r="176" spans="1:14" x14ac:dyDescent="0.15">
      <c r="A176" s="35" t="s">
        <v>129</v>
      </c>
      <c r="B176" s="44">
        <v>458</v>
      </c>
      <c r="C176" s="44" t="s">
        <v>271</v>
      </c>
      <c r="D176" s="36" t="s">
        <v>232</v>
      </c>
      <c r="E176" s="37">
        <v>1000</v>
      </c>
      <c r="F176" s="36" t="s">
        <v>274</v>
      </c>
      <c r="G176" s="39">
        <v>10</v>
      </c>
      <c r="H176" s="44" t="s">
        <v>135</v>
      </c>
      <c r="I176" s="39">
        <v>6.1666600000000003</v>
      </c>
      <c r="J176" s="41">
        <v>1000000</v>
      </c>
      <c r="K176" s="41">
        <v>0</v>
      </c>
      <c r="L176" s="41">
        <v>0</v>
      </c>
      <c r="M176" s="41"/>
      <c r="N176" s="41"/>
    </row>
    <row r="177" spans="1:14" x14ac:dyDescent="0.15">
      <c r="A177" s="35"/>
      <c r="B177" s="44"/>
      <c r="C177" s="44"/>
      <c r="D177" s="36"/>
      <c r="E177" s="37"/>
      <c r="F177" s="36"/>
      <c r="G177" s="39"/>
      <c r="H177" s="44"/>
      <c r="I177" s="39"/>
      <c r="J177" s="41"/>
      <c r="K177" s="41"/>
      <c r="L177" s="41"/>
      <c r="M177" s="41"/>
      <c r="N177" s="41"/>
    </row>
    <row r="178" spans="1:14" x14ac:dyDescent="0.15">
      <c r="A178" s="35" t="s">
        <v>264</v>
      </c>
      <c r="B178" s="44">
        <v>471</v>
      </c>
      <c r="C178" s="44" t="s">
        <v>275</v>
      </c>
      <c r="D178" s="36" t="s">
        <v>232</v>
      </c>
      <c r="E178" s="37">
        <v>35250000</v>
      </c>
      <c r="F178" s="36" t="s">
        <v>276</v>
      </c>
      <c r="G178" s="39">
        <v>6.5</v>
      </c>
      <c r="H178" s="44" t="s">
        <v>135</v>
      </c>
      <c r="I178" s="39">
        <v>7</v>
      </c>
      <c r="J178" s="41">
        <v>35250000000</v>
      </c>
      <c r="K178" s="41">
        <v>0</v>
      </c>
      <c r="L178" s="41">
        <v>0</v>
      </c>
      <c r="M178" s="41"/>
      <c r="N178" s="41"/>
    </row>
    <row r="179" spans="1:14" x14ac:dyDescent="0.15">
      <c r="A179" s="35" t="s">
        <v>264</v>
      </c>
      <c r="B179" s="44">
        <v>471</v>
      </c>
      <c r="C179" s="44" t="s">
        <v>275</v>
      </c>
      <c r="D179" s="36" t="s">
        <v>232</v>
      </c>
      <c r="E179" s="37">
        <v>4750000</v>
      </c>
      <c r="F179" s="36" t="s">
        <v>277</v>
      </c>
      <c r="G179" s="39">
        <v>0</v>
      </c>
      <c r="H179" s="44" t="s">
        <v>135</v>
      </c>
      <c r="I179" s="39">
        <v>7.25</v>
      </c>
      <c r="J179" s="41">
        <v>4750000000</v>
      </c>
      <c r="K179" s="41">
        <v>0</v>
      </c>
      <c r="L179" s="41">
        <v>0</v>
      </c>
      <c r="M179" s="41"/>
      <c r="N179" s="41"/>
    </row>
    <row r="180" spans="1:14" x14ac:dyDescent="0.15">
      <c r="A180" s="35" t="s">
        <v>136</v>
      </c>
      <c r="B180" s="44">
        <v>472</v>
      </c>
      <c r="C180" s="44" t="s">
        <v>278</v>
      </c>
      <c r="D180" s="36" t="s">
        <v>232</v>
      </c>
      <c r="E180" s="37">
        <v>15700000</v>
      </c>
      <c r="F180" s="36" t="s">
        <v>71</v>
      </c>
      <c r="G180" s="39">
        <v>6</v>
      </c>
      <c r="H180" s="44" t="s">
        <v>135</v>
      </c>
      <c r="I180" s="39">
        <v>4</v>
      </c>
      <c r="J180" s="41">
        <v>15700000000</v>
      </c>
      <c r="K180" s="41">
        <v>0</v>
      </c>
      <c r="L180" s="41">
        <v>0</v>
      </c>
      <c r="M180" s="41"/>
      <c r="N180" s="41"/>
    </row>
    <row r="181" spans="1:14" x14ac:dyDescent="0.15">
      <c r="A181" s="35" t="s">
        <v>136</v>
      </c>
      <c r="B181" s="44">
        <v>472</v>
      </c>
      <c r="C181" s="44" t="s">
        <v>278</v>
      </c>
      <c r="D181" s="36" t="s">
        <v>232</v>
      </c>
      <c r="E181" s="37">
        <v>500000</v>
      </c>
      <c r="F181" s="36" t="s">
        <v>73</v>
      </c>
      <c r="G181" s="39" t="s">
        <v>279</v>
      </c>
      <c r="H181" s="44" t="s">
        <v>135</v>
      </c>
      <c r="I181" s="39">
        <v>6</v>
      </c>
      <c r="J181" s="41">
        <v>500000000</v>
      </c>
      <c r="K181" s="41">
        <v>0</v>
      </c>
      <c r="L181" s="41">
        <v>0</v>
      </c>
      <c r="M181" s="41"/>
      <c r="N181" s="41"/>
    </row>
    <row r="182" spans="1:14" x14ac:dyDescent="0.15">
      <c r="A182" s="35" t="s">
        <v>136</v>
      </c>
      <c r="B182" s="44">
        <v>472</v>
      </c>
      <c r="C182" s="44" t="s">
        <v>278</v>
      </c>
      <c r="D182" s="36" t="s">
        <v>232</v>
      </c>
      <c r="E182" s="37">
        <v>1000</v>
      </c>
      <c r="F182" s="36" t="s">
        <v>123</v>
      </c>
      <c r="G182" s="39">
        <v>10</v>
      </c>
      <c r="H182" s="44" t="s">
        <v>135</v>
      </c>
      <c r="I182" s="39">
        <v>6</v>
      </c>
      <c r="J182" s="41">
        <v>1000000</v>
      </c>
      <c r="K182" s="41">
        <v>0</v>
      </c>
      <c r="L182" s="41">
        <v>0</v>
      </c>
      <c r="M182" s="41"/>
      <c r="N182" s="41"/>
    </row>
    <row r="183" spans="1:14" x14ac:dyDescent="0.15">
      <c r="A183" s="35" t="s">
        <v>264</v>
      </c>
      <c r="B183" s="44">
        <v>473</v>
      </c>
      <c r="C183" s="44" t="s">
        <v>280</v>
      </c>
      <c r="D183" s="36" t="s">
        <v>232</v>
      </c>
      <c r="E183" s="37">
        <v>13000000</v>
      </c>
      <c r="F183" s="36" t="s">
        <v>281</v>
      </c>
      <c r="G183" s="39">
        <v>6.5</v>
      </c>
      <c r="H183" s="44" t="s">
        <v>135</v>
      </c>
      <c r="I183" s="39">
        <v>5.25</v>
      </c>
      <c r="J183" s="41">
        <v>13000000000</v>
      </c>
      <c r="K183" s="41">
        <v>0</v>
      </c>
      <c r="L183" s="41">
        <v>0</v>
      </c>
      <c r="M183" s="41"/>
      <c r="N183" s="41"/>
    </row>
    <row r="184" spans="1:14" x14ac:dyDescent="0.15">
      <c r="A184" s="35" t="s">
        <v>264</v>
      </c>
      <c r="B184" s="44">
        <v>473</v>
      </c>
      <c r="C184" s="44" t="s">
        <v>280</v>
      </c>
      <c r="D184" s="36" t="s">
        <v>232</v>
      </c>
      <c r="E184" s="37">
        <v>10000</v>
      </c>
      <c r="F184" s="36" t="s">
        <v>282</v>
      </c>
      <c r="G184" s="39">
        <v>0</v>
      </c>
      <c r="H184" s="44" t="s">
        <v>135</v>
      </c>
      <c r="I184" s="39">
        <v>5.5</v>
      </c>
      <c r="J184" s="41">
        <v>10000000</v>
      </c>
      <c r="K184" s="41">
        <v>0</v>
      </c>
      <c r="L184" s="41">
        <v>0</v>
      </c>
      <c r="M184" s="41"/>
      <c r="N184" s="41"/>
    </row>
    <row r="185" spans="1:14" x14ac:dyDescent="0.15">
      <c r="A185" s="35" t="s">
        <v>136</v>
      </c>
      <c r="B185" s="44">
        <v>486</v>
      </c>
      <c r="C185" s="44" t="s">
        <v>283</v>
      </c>
      <c r="D185" s="36" t="s">
        <v>38</v>
      </c>
      <c r="E185" s="37">
        <v>450</v>
      </c>
      <c r="F185" s="36" t="s">
        <v>109</v>
      </c>
      <c r="G185" s="39">
        <v>4.25</v>
      </c>
      <c r="H185" s="44" t="s">
        <v>65</v>
      </c>
      <c r="I185" s="39">
        <v>19.5</v>
      </c>
      <c r="J185" s="41">
        <v>450000</v>
      </c>
      <c r="K185" s="41">
        <v>320980</v>
      </c>
      <c r="L185" s="41">
        <v>7065633</v>
      </c>
      <c r="M185" s="41">
        <v>53307</v>
      </c>
      <c r="N185" s="41">
        <v>7118940</v>
      </c>
    </row>
    <row r="186" spans="1:14" x14ac:dyDescent="0.15">
      <c r="A186" s="35" t="s">
        <v>284</v>
      </c>
      <c r="B186" s="44">
        <v>486</v>
      </c>
      <c r="C186" s="44" t="s">
        <v>283</v>
      </c>
      <c r="D186" s="36" t="s">
        <v>38</v>
      </c>
      <c r="E186" s="37">
        <v>50</v>
      </c>
      <c r="F186" s="36" t="s">
        <v>111</v>
      </c>
      <c r="G186" s="39">
        <v>8</v>
      </c>
      <c r="H186" s="44" t="s">
        <v>65</v>
      </c>
      <c r="I186" s="39">
        <v>23.25</v>
      </c>
      <c r="J186" s="41">
        <v>50000</v>
      </c>
      <c r="K186" s="41">
        <v>50000</v>
      </c>
      <c r="L186" s="41">
        <v>1100635</v>
      </c>
      <c r="M186" s="41">
        <v>539187</v>
      </c>
      <c r="N186" s="41">
        <v>1639822</v>
      </c>
    </row>
    <row r="187" spans="1:14" x14ac:dyDescent="0.15">
      <c r="A187" s="35" t="s">
        <v>285</v>
      </c>
      <c r="B187" s="44">
        <v>486</v>
      </c>
      <c r="C187" s="44" t="s">
        <v>286</v>
      </c>
      <c r="D187" s="36" t="s">
        <v>38</v>
      </c>
      <c r="E187" s="37">
        <v>427</v>
      </c>
      <c r="F187" s="36" t="s">
        <v>205</v>
      </c>
      <c r="G187" s="39">
        <v>4</v>
      </c>
      <c r="H187" s="44" t="s">
        <v>65</v>
      </c>
      <c r="I187" s="39">
        <v>20</v>
      </c>
      <c r="J187" s="41">
        <v>427000</v>
      </c>
      <c r="K187" s="41">
        <v>336768</v>
      </c>
      <c r="L187" s="41">
        <v>7413170</v>
      </c>
      <c r="M187" s="41">
        <v>52680</v>
      </c>
      <c r="N187" s="41">
        <v>7465850</v>
      </c>
    </row>
    <row r="188" spans="1:14" x14ac:dyDescent="0.15">
      <c r="A188" s="35" t="s">
        <v>285</v>
      </c>
      <c r="B188" s="44">
        <v>486</v>
      </c>
      <c r="C188" s="44" t="s">
        <v>286</v>
      </c>
      <c r="D188" s="36" t="s">
        <v>38</v>
      </c>
      <c r="E188" s="37">
        <v>37</v>
      </c>
      <c r="F188" s="36" t="s">
        <v>287</v>
      </c>
      <c r="G188" s="39">
        <v>4</v>
      </c>
      <c r="H188" s="44" t="s">
        <v>65</v>
      </c>
      <c r="I188" s="39">
        <v>20</v>
      </c>
      <c r="J188" s="41">
        <v>37000</v>
      </c>
      <c r="K188" s="41">
        <v>37000</v>
      </c>
      <c r="L188" s="41">
        <v>814470</v>
      </c>
      <c r="M188" s="41">
        <v>126481</v>
      </c>
      <c r="N188" s="41">
        <v>940951</v>
      </c>
    </row>
    <row r="189" spans="1:14" x14ac:dyDescent="0.15">
      <c r="A189" s="35" t="s">
        <v>285</v>
      </c>
      <c r="B189" s="44">
        <v>486</v>
      </c>
      <c r="C189" s="44" t="s">
        <v>286</v>
      </c>
      <c r="D189" s="36" t="s">
        <v>38</v>
      </c>
      <c r="E189" s="37">
        <v>59</v>
      </c>
      <c r="F189" s="36" t="s">
        <v>288</v>
      </c>
      <c r="G189" s="39">
        <v>7</v>
      </c>
      <c r="H189" s="44" t="s">
        <v>65</v>
      </c>
      <c r="I189" s="39">
        <v>21.75</v>
      </c>
      <c r="J189" s="41">
        <v>59000</v>
      </c>
      <c r="K189" s="41">
        <v>59000</v>
      </c>
      <c r="L189" s="41">
        <v>1298749</v>
      </c>
      <c r="M189" s="41">
        <v>367246</v>
      </c>
      <c r="N189" s="41">
        <v>1665995</v>
      </c>
    </row>
    <row r="190" spans="1:14" x14ac:dyDescent="0.15">
      <c r="A190" s="35"/>
      <c r="B190" s="44"/>
      <c r="C190" s="44"/>
      <c r="D190" s="36"/>
      <c r="E190" s="37"/>
      <c r="F190" s="36"/>
      <c r="G190" s="39"/>
      <c r="H190" s="44"/>
      <c r="I190" s="39"/>
      <c r="J190" s="41"/>
      <c r="K190" s="41"/>
      <c r="L190" s="41"/>
      <c r="M190" s="41"/>
      <c r="N190" s="41"/>
    </row>
    <row r="191" spans="1:14" x14ac:dyDescent="0.15">
      <c r="A191" s="35" t="s">
        <v>264</v>
      </c>
      <c r="B191" s="44">
        <v>490</v>
      </c>
      <c r="C191" s="44" t="s">
        <v>289</v>
      </c>
      <c r="D191" s="36" t="s">
        <v>232</v>
      </c>
      <c r="E191" s="37">
        <v>15000000</v>
      </c>
      <c r="F191" s="36" t="s">
        <v>290</v>
      </c>
      <c r="G191" s="39">
        <v>6.25</v>
      </c>
      <c r="H191" s="44" t="s">
        <v>135</v>
      </c>
      <c r="I191" s="39">
        <v>6.25</v>
      </c>
      <c r="J191" s="41">
        <v>15000000000</v>
      </c>
      <c r="K191" s="41">
        <v>0</v>
      </c>
      <c r="L191" s="41">
        <v>0</v>
      </c>
      <c r="M191" s="41">
        <v>0</v>
      </c>
      <c r="N191" s="41">
        <v>0</v>
      </c>
    </row>
    <row r="192" spans="1:14" x14ac:dyDescent="0.15">
      <c r="A192" s="35" t="s">
        <v>264</v>
      </c>
      <c r="B192" s="44">
        <v>490</v>
      </c>
      <c r="C192" s="44" t="s">
        <v>289</v>
      </c>
      <c r="D192" s="36" t="s">
        <v>232</v>
      </c>
      <c r="E192" s="37">
        <v>10000000</v>
      </c>
      <c r="F192" s="36" t="s">
        <v>291</v>
      </c>
      <c r="G192" s="39">
        <v>0</v>
      </c>
      <c r="H192" s="44" t="s">
        <v>135</v>
      </c>
      <c r="I192" s="39">
        <v>6.5</v>
      </c>
      <c r="J192" s="41">
        <v>10000000000</v>
      </c>
      <c r="K192" s="41">
        <v>0</v>
      </c>
      <c r="L192" s="41">
        <v>0</v>
      </c>
      <c r="M192" s="41">
        <v>0</v>
      </c>
      <c r="N192" s="41">
        <v>0</v>
      </c>
    </row>
    <row r="193" spans="1:14" x14ac:dyDescent="0.15">
      <c r="A193" s="35" t="s">
        <v>292</v>
      </c>
      <c r="B193" s="44">
        <v>490</v>
      </c>
      <c r="C193" s="44" t="s">
        <v>293</v>
      </c>
      <c r="D193" s="36" t="s">
        <v>232</v>
      </c>
      <c r="E193" s="37">
        <v>16800000</v>
      </c>
      <c r="F193" s="36" t="s">
        <v>294</v>
      </c>
      <c r="G193" s="39">
        <v>6.5</v>
      </c>
      <c r="H193" s="44" t="s">
        <v>135</v>
      </c>
      <c r="I193" s="39">
        <v>5.75</v>
      </c>
      <c r="J193" s="41">
        <v>16800000000</v>
      </c>
      <c r="K193" s="41">
        <v>0</v>
      </c>
      <c r="L193" s="41">
        <v>0</v>
      </c>
      <c r="M193" s="41">
        <v>0</v>
      </c>
      <c r="N193" s="41">
        <v>0</v>
      </c>
    </row>
    <row r="194" spans="1:14" x14ac:dyDescent="0.15">
      <c r="A194" s="35" t="s">
        <v>292</v>
      </c>
      <c r="B194" s="44">
        <v>490</v>
      </c>
      <c r="C194" s="44" t="s">
        <v>293</v>
      </c>
      <c r="D194" s="36" t="s">
        <v>232</v>
      </c>
      <c r="E194" s="37">
        <v>11200000</v>
      </c>
      <c r="F194" s="36" t="s">
        <v>295</v>
      </c>
      <c r="G194" s="39">
        <v>0</v>
      </c>
      <c r="H194" s="44" t="s">
        <v>135</v>
      </c>
      <c r="I194" s="39">
        <v>6</v>
      </c>
      <c r="J194" s="41">
        <v>11200000000</v>
      </c>
      <c r="K194" s="41">
        <v>0</v>
      </c>
      <c r="L194" s="41">
        <v>0</v>
      </c>
      <c r="M194" s="41">
        <v>0</v>
      </c>
      <c r="N194" s="41">
        <v>0</v>
      </c>
    </row>
    <row r="195" spans="1:14" x14ac:dyDescent="0.15">
      <c r="A195" s="35" t="s">
        <v>62</v>
      </c>
      <c r="B195" s="44">
        <v>495</v>
      </c>
      <c r="C195" s="44" t="s">
        <v>296</v>
      </c>
      <c r="D195" s="36" t="s">
        <v>38</v>
      </c>
      <c r="E195" s="37">
        <v>578.5</v>
      </c>
      <c r="F195" s="36" t="s">
        <v>297</v>
      </c>
      <c r="G195" s="39">
        <v>4</v>
      </c>
      <c r="H195" s="44" t="s">
        <v>65</v>
      </c>
      <c r="I195" s="39">
        <v>19.25</v>
      </c>
      <c r="J195" s="41">
        <v>578500</v>
      </c>
      <c r="K195" s="41">
        <v>410602</v>
      </c>
      <c r="L195" s="41">
        <v>9038455</v>
      </c>
      <c r="M195" s="41">
        <v>89055</v>
      </c>
      <c r="N195" s="41">
        <v>9127510</v>
      </c>
    </row>
    <row r="196" spans="1:14" x14ac:dyDescent="0.15">
      <c r="A196" s="35" t="s">
        <v>62</v>
      </c>
      <c r="B196" s="44">
        <v>495</v>
      </c>
      <c r="C196" s="44" t="s">
        <v>296</v>
      </c>
      <c r="D196" s="36" t="s">
        <v>38</v>
      </c>
      <c r="E196" s="37">
        <v>52.2</v>
      </c>
      <c r="F196" s="36" t="s">
        <v>298</v>
      </c>
      <c r="G196" s="39">
        <v>5</v>
      </c>
      <c r="H196" s="44" t="s">
        <v>65</v>
      </c>
      <c r="I196" s="39">
        <v>19.25</v>
      </c>
      <c r="J196" s="41">
        <v>52200</v>
      </c>
      <c r="K196" s="41">
        <v>52841</v>
      </c>
      <c r="L196" s="41">
        <v>1163173</v>
      </c>
      <c r="M196" s="41">
        <v>14274</v>
      </c>
      <c r="N196" s="41">
        <v>1177447</v>
      </c>
    </row>
    <row r="197" spans="1:14" x14ac:dyDescent="0.15">
      <c r="A197" s="35" t="s">
        <v>66</v>
      </c>
      <c r="B197" s="44">
        <v>495</v>
      </c>
      <c r="C197" s="44" t="s">
        <v>296</v>
      </c>
      <c r="D197" s="36" t="s">
        <v>38</v>
      </c>
      <c r="E197" s="37">
        <v>27.4</v>
      </c>
      <c r="F197" s="36" t="s">
        <v>299</v>
      </c>
      <c r="G197" s="39">
        <v>5.5</v>
      </c>
      <c r="H197" s="44" t="s">
        <v>65</v>
      </c>
      <c r="I197" s="39">
        <v>19.25</v>
      </c>
      <c r="J197" s="41">
        <v>27400</v>
      </c>
      <c r="K197" s="41">
        <v>30908</v>
      </c>
      <c r="L197" s="41">
        <v>680368</v>
      </c>
      <c r="M197" s="41">
        <v>9168</v>
      </c>
      <c r="N197" s="41">
        <v>689536</v>
      </c>
    </row>
    <row r="198" spans="1:14" x14ac:dyDescent="0.15">
      <c r="A198" s="35" t="s">
        <v>66</v>
      </c>
      <c r="B198" s="44">
        <v>495</v>
      </c>
      <c r="C198" s="44" t="s">
        <v>296</v>
      </c>
      <c r="D198" s="36" t="s">
        <v>38</v>
      </c>
      <c r="E198" s="37">
        <v>20.399999999999999</v>
      </c>
      <c r="F198" s="36" t="s">
        <v>300</v>
      </c>
      <c r="G198" s="39">
        <v>6</v>
      </c>
      <c r="H198" s="44" t="s">
        <v>65</v>
      </c>
      <c r="I198" s="39">
        <v>19.25</v>
      </c>
      <c r="J198" s="41">
        <v>20400</v>
      </c>
      <c r="K198" s="41">
        <v>25015</v>
      </c>
      <c r="L198" s="41">
        <v>550647</v>
      </c>
      <c r="M198" s="41">
        <v>8079</v>
      </c>
      <c r="N198" s="41">
        <v>558726</v>
      </c>
    </row>
    <row r="199" spans="1:14" x14ac:dyDescent="0.15">
      <c r="A199" s="35" t="s">
        <v>301</v>
      </c>
      <c r="B199" s="44">
        <v>495</v>
      </c>
      <c r="C199" s="44" t="s">
        <v>296</v>
      </c>
      <c r="D199" s="36" t="s">
        <v>38</v>
      </c>
      <c r="E199" s="37">
        <v>22</v>
      </c>
      <c r="F199" s="57" t="s">
        <v>302</v>
      </c>
      <c r="G199" s="39">
        <v>7</v>
      </c>
      <c r="H199" s="44" t="s">
        <v>65</v>
      </c>
      <c r="I199" s="39">
        <v>19.25</v>
      </c>
      <c r="J199" s="41">
        <v>22000</v>
      </c>
      <c r="K199" s="41">
        <v>27878</v>
      </c>
      <c r="L199" s="41">
        <v>613670</v>
      </c>
      <c r="M199" s="41">
        <v>10468</v>
      </c>
      <c r="N199" s="41">
        <v>624138</v>
      </c>
    </row>
    <row r="200" spans="1:14" x14ac:dyDescent="0.15">
      <c r="A200" s="35" t="s">
        <v>301</v>
      </c>
      <c r="B200" s="44">
        <v>495</v>
      </c>
      <c r="C200" s="44" t="s">
        <v>296</v>
      </c>
      <c r="D200" s="36" t="s">
        <v>38</v>
      </c>
      <c r="E200" s="37">
        <v>31</v>
      </c>
      <c r="F200" s="36" t="s">
        <v>303</v>
      </c>
      <c r="G200" s="39">
        <v>7.5</v>
      </c>
      <c r="H200" s="44" t="s">
        <v>65</v>
      </c>
      <c r="I200" s="39">
        <v>19.25</v>
      </c>
      <c r="J200" s="41">
        <v>31000</v>
      </c>
      <c r="K200" s="41">
        <v>42923</v>
      </c>
      <c r="L200" s="41">
        <v>944851</v>
      </c>
      <c r="M200" s="41">
        <v>17238</v>
      </c>
      <c r="N200" s="41">
        <v>962089</v>
      </c>
    </row>
    <row r="201" spans="1:14" x14ac:dyDescent="0.15">
      <c r="A201" s="35" t="s">
        <v>304</v>
      </c>
      <c r="B201" s="44">
        <v>495</v>
      </c>
      <c r="C201" s="44" t="s">
        <v>305</v>
      </c>
      <c r="D201" s="36" t="s">
        <v>38</v>
      </c>
      <c r="E201" s="37">
        <v>478</v>
      </c>
      <c r="F201" s="36" t="s">
        <v>306</v>
      </c>
      <c r="G201" s="39">
        <v>4</v>
      </c>
      <c r="H201" s="44" t="s">
        <v>65</v>
      </c>
      <c r="I201" s="39">
        <v>18.25</v>
      </c>
      <c r="J201" s="41">
        <v>478000</v>
      </c>
      <c r="K201" s="41">
        <v>364089</v>
      </c>
      <c r="L201" s="41">
        <v>8014578</v>
      </c>
      <c r="M201" s="41">
        <v>78969</v>
      </c>
      <c r="N201" s="41">
        <v>8093547</v>
      </c>
    </row>
    <row r="202" spans="1:14" x14ac:dyDescent="0.15">
      <c r="A202" s="35" t="s">
        <v>307</v>
      </c>
      <c r="B202" s="44">
        <v>495</v>
      </c>
      <c r="C202" s="44" t="s">
        <v>305</v>
      </c>
      <c r="D202" s="36" t="s">
        <v>38</v>
      </c>
      <c r="E202" s="37">
        <v>55</v>
      </c>
      <c r="F202" s="36" t="s">
        <v>308</v>
      </c>
      <c r="G202" s="39">
        <v>5</v>
      </c>
      <c r="H202" s="44" t="s">
        <v>65</v>
      </c>
      <c r="I202" s="39">
        <v>18.25</v>
      </c>
      <c r="J202" s="41">
        <v>55000</v>
      </c>
      <c r="K202" s="41">
        <v>55675</v>
      </c>
      <c r="L202" s="41">
        <v>1225557</v>
      </c>
      <c r="M202" s="41">
        <v>15039</v>
      </c>
      <c r="N202" s="41">
        <v>1240596</v>
      </c>
    </row>
    <row r="203" spans="1:14" x14ac:dyDescent="0.15">
      <c r="A203" s="35" t="s">
        <v>309</v>
      </c>
      <c r="B203" s="44">
        <v>495</v>
      </c>
      <c r="C203" s="44" t="s">
        <v>305</v>
      </c>
      <c r="D203" s="36" t="s">
        <v>38</v>
      </c>
      <c r="E203" s="37">
        <v>18</v>
      </c>
      <c r="F203" s="36" t="s">
        <v>310</v>
      </c>
      <c r="G203" s="39">
        <v>5.5</v>
      </c>
      <c r="H203" s="44" t="s">
        <v>65</v>
      </c>
      <c r="I203" s="39">
        <v>18.25</v>
      </c>
      <c r="J203" s="41">
        <v>18000</v>
      </c>
      <c r="K203" s="41">
        <v>19246</v>
      </c>
      <c r="L203" s="41">
        <v>423656</v>
      </c>
      <c r="M203" s="41">
        <v>5708</v>
      </c>
      <c r="N203" s="41">
        <v>429364</v>
      </c>
    </row>
    <row r="204" spans="1:14" x14ac:dyDescent="0.15">
      <c r="A204" s="35" t="s">
        <v>311</v>
      </c>
      <c r="B204" s="44">
        <v>495</v>
      </c>
      <c r="C204" s="44" t="s">
        <v>305</v>
      </c>
      <c r="D204" s="36" t="s">
        <v>38</v>
      </c>
      <c r="E204" s="37">
        <v>8</v>
      </c>
      <c r="F204" s="36" t="s">
        <v>312</v>
      </c>
      <c r="G204" s="39">
        <v>6</v>
      </c>
      <c r="H204" s="44" t="s">
        <v>65</v>
      </c>
      <c r="I204" s="39">
        <v>18.25</v>
      </c>
      <c r="J204" s="41">
        <v>8000</v>
      </c>
      <c r="K204" s="41">
        <v>9254</v>
      </c>
      <c r="L204" s="41">
        <v>203705</v>
      </c>
      <c r="M204" s="41">
        <v>2989</v>
      </c>
      <c r="N204" s="41">
        <v>206694</v>
      </c>
    </row>
    <row r="205" spans="1:14" x14ac:dyDescent="0.15">
      <c r="A205" s="35" t="s">
        <v>311</v>
      </c>
      <c r="B205" s="44">
        <v>495</v>
      </c>
      <c r="C205" s="44" t="s">
        <v>305</v>
      </c>
      <c r="D205" s="36" t="s">
        <v>38</v>
      </c>
      <c r="E205" s="37">
        <v>15</v>
      </c>
      <c r="F205" s="36" t="s">
        <v>313</v>
      </c>
      <c r="G205" s="39">
        <v>7</v>
      </c>
      <c r="H205" s="44" t="s">
        <v>65</v>
      </c>
      <c r="I205" s="39">
        <v>18.25</v>
      </c>
      <c r="J205" s="41">
        <v>15000</v>
      </c>
      <c r="K205" s="41">
        <v>17764</v>
      </c>
      <c r="L205" s="41">
        <v>391033</v>
      </c>
      <c r="M205" s="41">
        <v>6670</v>
      </c>
      <c r="N205" s="41">
        <v>397703</v>
      </c>
    </row>
    <row r="206" spans="1:14" x14ac:dyDescent="0.15">
      <c r="A206" s="35" t="s">
        <v>311</v>
      </c>
      <c r="B206" s="44">
        <v>495</v>
      </c>
      <c r="C206" s="44" t="s">
        <v>305</v>
      </c>
      <c r="D206" s="36" t="s">
        <v>38</v>
      </c>
      <c r="E206" s="37">
        <v>25</v>
      </c>
      <c r="F206" s="36" t="s">
        <v>314</v>
      </c>
      <c r="G206" s="39">
        <v>7.5</v>
      </c>
      <c r="H206" s="44" t="s">
        <v>65</v>
      </c>
      <c r="I206" s="39">
        <v>18.25</v>
      </c>
      <c r="J206" s="41">
        <v>25000</v>
      </c>
      <c r="K206" s="41">
        <v>32201</v>
      </c>
      <c r="L206" s="41">
        <v>708831</v>
      </c>
      <c r="M206" s="41">
        <v>12931</v>
      </c>
      <c r="N206" s="41">
        <v>721762</v>
      </c>
    </row>
    <row r="207" spans="1:14" x14ac:dyDescent="0.15">
      <c r="A207" s="35" t="s">
        <v>315</v>
      </c>
      <c r="B207" s="44">
        <v>495</v>
      </c>
      <c r="C207" s="44" t="s">
        <v>316</v>
      </c>
      <c r="D207" s="36" t="s">
        <v>38</v>
      </c>
      <c r="E207" s="37">
        <v>402</v>
      </c>
      <c r="F207" s="36" t="s">
        <v>317</v>
      </c>
      <c r="G207" s="39">
        <v>4.7</v>
      </c>
      <c r="H207" s="36" t="s">
        <v>65</v>
      </c>
      <c r="I207" s="39">
        <v>17</v>
      </c>
      <c r="J207" s="58">
        <v>402000</v>
      </c>
      <c r="K207" s="41">
        <v>340324</v>
      </c>
      <c r="L207" s="41">
        <v>7491447</v>
      </c>
      <c r="M207" s="41">
        <v>86513</v>
      </c>
      <c r="N207" s="41">
        <v>7577960</v>
      </c>
    </row>
    <row r="208" spans="1:14" x14ac:dyDescent="0.15">
      <c r="A208" s="35" t="s">
        <v>318</v>
      </c>
      <c r="B208" s="44">
        <v>495</v>
      </c>
      <c r="C208" s="44" t="s">
        <v>316</v>
      </c>
      <c r="D208" s="36" t="s">
        <v>38</v>
      </c>
      <c r="E208" s="37">
        <v>38.200000000000003</v>
      </c>
      <c r="F208" s="36" t="s">
        <v>319</v>
      </c>
      <c r="G208" s="39">
        <v>5.2</v>
      </c>
      <c r="H208" s="36" t="s">
        <v>65</v>
      </c>
      <c r="I208" s="39">
        <v>17</v>
      </c>
      <c r="J208" s="58">
        <v>38200</v>
      </c>
      <c r="K208" s="41">
        <v>38200</v>
      </c>
      <c r="L208" s="41">
        <v>840885</v>
      </c>
      <c r="M208" s="41">
        <v>10724</v>
      </c>
      <c r="N208" s="41">
        <v>851609</v>
      </c>
    </row>
    <row r="209" spans="1:14" x14ac:dyDescent="0.15">
      <c r="A209" s="35" t="s">
        <v>318</v>
      </c>
      <c r="B209" s="44">
        <v>495</v>
      </c>
      <c r="C209" s="44" t="s">
        <v>316</v>
      </c>
      <c r="D209" s="36" t="s">
        <v>38</v>
      </c>
      <c r="E209" s="37">
        <v>12</v>
      </c>
      <c r="F209" s="36" t="s">
        <v>320</v>
      </c>
      <c r="G209" s="39">
        <v>5.2</v>
      </c>
      <c r="H209" s="36" t="s">
        <v>65</v>
      </c>
      <c r="I209" s="39">
        <v>17</v>
      </c>
      <c r="J209" s="58">
        <v>12000</v>
      </c>
      <c r="K209" s="41">
        <v>12308</v>
      </c>
      <c r="L209" s="41">
        <v>270932</v>
      </c>
      <c r="M209" s="41">
        <v>3455</v>
      </c>
      <c r="N209" s="41">
        <v>274387</v>
      </c>
    </row>
    <row r="210" spans="1:14" x14ac:dyDescent="0.15">
      <c r="A210" s="35" t="s">
        <v>318</v>
      </c>
      <c r="B210" s="44">
        <v>495</v>
      </c>
      <c r="C210" s="44" t="s">
        <v>316</v>
      </c>
      <c r="D210" s="36" t="s">
        <v>38</v>
      </c>
      <c r="E210" s="37">
        <v>6</v>
      </c>
      <c r="F210" s="36" t="s">
        <v>321</v>
      </c>
      <c r="G210" s="39">
        <v>5.2</v>
      </c>
      <c r="H210" s="36" t="s">
        <v>65</v>
      </c>
      <c r="I210" s="39">
        <v>17</v>
      </c>
      <c r="J210" s="58">
        <v>6000</v>
      </c>
      <c r="K210" s="41">
        <v>6392</v>
      </c>
      <c r="L210" s="41">
        <v>140705</v>
      </c>
      <c r="M210" s="41">
        <v>1795</v>
      </c>
      <c r="N210" s="41">
        <v>142500</v>
      </c>
    </row>
    <row r="211" spans="1:14" x14ac:dyDescent="0.15">
      <c r="A211" s="35" t="s">
        <v>318</v>
      </c>
      <c r="B211" s="44">
        <v>495</v>
      </c>
      <c r="C211" s="44" t="s">
        <v>316</v>
      </c>
      <c r="D211" s="36" t="s">
        <v>38</v>
      </c>
      <c r="E211" s="37">
        <v>9</v>
      </c>
      <c r="F211" s="36" t="s">
        <v>322</v>
      </c>
      <c r="G211" s="39">
        <v>5.2</v>
      </c>
      <c r="H211" s="36" t="s">
        <v>65</v>
      </c>
      <c r="I211" s="39">
        <v>17</v>
      </c>
      <c r="J211" s="58">
        <v>9000</v>
      </c>
      <c r="K211" s="41">
        <v>9589</v>
      </c>
      <c r="L211" s="41">
        <v>211080</v>
      </c>
      <c r="M211" s="41">
        <v>2692</v>
      </c>
      <c r="N211" s="41">
        <v>213772</v>
      </c>
    </row>
    <row r="212" spans="1:14" x14ac:dyDescent="0.15">
      <c r="A212" s="35" t="s">
        <v>318</v>
      </c>
      <c r="B212" s="44">
        <v>495</v>
      </c>
      <c r="C212" s="44" t="s">
        <v>316</v>
      </c>
      <c r="D212" s="36" t="s">
        <v>38</v>
      </c>
      <c r="E212" s="37">
        <v>27.4</v>
      </c>
      <c r="F212" s="36" t="s">
        <v>323</v>
      </c>
      <c r="G212" s="39">
        <v>5.2</v>
      </c>
      <c r="H212" s="36" t="s">
        <v>65</v>
      </c>
      <c r="I212" s="39">
        <v>17</v>
      </c>
      <c r="J212" s="58">
        <v>27400</v>
      </c>
      <c r="K212" s="41">
        <v>30710</v>
      </c>
      <c r="L212" s="41">
        <v>676010</v>
      </c>
      <c r="M212" s="41">
        <v>8621</v>
      </c>
      <c r="N212" s="41">
        <v>684631</v>
      </c>
    </row>
    <row r="213" spans="1:14" x14ac:dyDescent="0.15">
      <c r="A213" s="35"/>
      <c r="B213" s="44"/>
      <c r="C213" s="44"/>
      <c r="D213" s="36"/>
      <c r="E213" s="37"/>
      <c r="F213" s="36"/>
      <c r="G213" s="39"/>
      <c r="H213" s="44"/>
      <c r="I213" s="39"/>
      <c r="J213" s="41"/>
      <c r="K213" s="41"/>
      <c r="L213" s="41"/>
      <c r="M213" s="41"/>
      <c r="N213" s="41"/>
    </row>
    <row r="214" spans="1:14" x14ac:dyDescent="0.15">
      <c r="A214" s="35" t="s">
        <v>69</v>
      </c>
      <c r="B214" s="44">
        <v>501</v>
      </c>
      <c r="C214" s="44" t="s">
        <v>329</v>
      </c>
      <c r="D214" s="36" t="s">
        <v>38</v>
      </c>
      <c r="E214" s="37">
        <v>156.30000000000001</v>
      </c>
      <c r="F214" s="36" t="s">
        <v>266</v>
      </c>
      <c r="G214" s="39">
        <v>4.1500000000000004</v>
      </c>
      <c r="H214" s="36" t="s">
        <v>57</v>
      </c>
      <c r="I214" s="39">
        <v>7.75</v>
      </c>
      <c r="J214" s="41">
        <v>156300</v>
      </c>
      <c r="K214" s="41">
        <v>74694.81</v>
      </c>
      <c r="L214" s="41">
        <v>1644234</v>
      </c>
      <c r="M214" s="41">
        <v>5353</v>
      </c>
      <c r="N214" s="41">
        <v>1649587</v>
      </c>
    </row>
    <row r="215" spans="1:14" x14ac:dyDescent="0.15">
      <c r="A215" s="35" t="s">
        <v>269</v>
      </c>
      <c r="B215" s="44">
        <v>501</v>
      </c>
      <c r="C215" s="44" t="s">
        <v>329</v>
      </c>
      <c r="D215" s="36" t="s">
        <v>38</v>
      </c>
      <c r="E215" s="37">
        <v>47.1</v>
      </c>
      <c r="F215" s="36" t="s">
        <v>267</v>
      </c>
      <c r="G215" s="39">
        <v>4.5</v>
      </c>
      <c r="H215" s="36" t="s">
        <v>57</v>
      </c>
      <c r="I215" s="39">
        <v>14.75</v>
      </c>
      <c r="J215" s="41">
        <v>47100</v>
      </c>
      <c r="K215" s="41">
        <v>57619.91</v>
      </c>
      <c r="L215" s="41">
        <v>1268369</v>
      </c>
      <c r="M215" s="41">
        <v>0</v>
      </c>
      <c r="N215" s="41">
        <v>1268369</v>
      </c>
    </row>
    <row r="216" spans="1:14" x14ac:dyDescent="0.15">
      <c r="A216" s="35" t="s">
        <v>269</v>
      </c>
      <c r="B216" s="44">
        <v>501</v>
      </c>
      <c r="C216" s="44" t="s">
        <v>329</v>
      </c>
      <c r="D216" s="36" t="s">
        <v>38</v>
      </c>
      <c r="E216" s="37">
        <v>11.4</v>
      </c>
      <c r="F216" s="36" t="s">
        <v>330</v>
      </c>
      <c r="G216" s="39">
        <v>5.5</v>
      </c>
      <c r="H216" s="36" t="s">
        <v>57</v>
      </c>
      <c r="I216" s="39">
        <v>15</v>
      </c>
      <c r="J216" s="41">
        <v>11400</v>
      </c>
      <c r="K216" s="41">
        <v>14568.06</v>
      </c>
      <c r="L216" s="41">
        <v>320682</v>
      </c>
      <c r="M216" s="41">
        <v>0</v>
      </c>
      <c r="N216" s="41">
        <v>320682</v>
      </c>
    </row>
    <row r="217" spans="1:14" x14ac:dyDescent="0.15">
      <c r="A217" s="35" t="s">
        <v>269</v>
      </c>
      <c r="B217" s="44">
        <v>501</v>
      </c>
      <c r="C217" s="44" t="s">
        <v>329</v>
      </c>
      <c r="D217" s="36" t="s">
        <v>38</v>
      </c>
      <c r="E217" s="37">
        <v>58</v>
      </c>
      <c r="F217" s="36" t="s">
        <v>331</v>
      </c>
      <c r="G217" s="39">
        <v>5</v>
      </c>
      <c r="H217" s="36" t="s">
        <v>57</v>
      </c>
      <c r="I217" s="39">
        <v>15.25</v>
      </c>
      <c r="J217" s="41">
        <v>58000</v>
      </c>
      <c r="K217" s="41">
        <v>72522.87</v>
      </c>
      <c r="L217" s="41">
        <v>1596423</v>
      </c>
      <c r="M217" s="41">
        <v>0</v>
      </c>
      <c r="N217" s="41">
        <v>1596423</v>
      </c>
    </row>
    <row r="218" spans="1:14" x14ac:dyDescent="0.15">
      <c r="A218" s="35"/>
      <c r="B218" s="44"/>
      <c r="C218" s="44"/>
      <c r="D218" s="36"/>
      <c r="E218" s="37"/>
      <c r="F218" s="36"/>
      <c r="G218" s="39"/>
      <c r="H218" s="44"/>
      <c r="I218" s="39"/>
      <c r="J218" s="41"/>
      <c r="K218" s="41"/>
      <c r="L218" s="41"/>
      <c r="M218" s="41"/>
      <c r="N218" s="41"/>
    </row>
    <row r="219" spans="1:14" x14ac:dyDescent="0.15">
      <c r="A219" s="35" t="s">
        <v>332</v>
      </c>
      <c r="B219" s="44">
        <v>510</v>
      </c>
      <c r="C219" s="36" t="s">
        <v>333</v>
      </c>
      <c r="D219" s="36" t="s">
        <v>38</v>
      </c>
      <c r="E219" s="37">
        <v>863</v>
      </c>
      <c r="F219" s="36" t="s">
        <v>260</v>
      </c>
      <c r="G219" s="39">
        <v>4</v>
      </c>
      <c r="H219" s="44" t="s">
        <v>65</v>
      </c>
      <c r="I219" s="39">
        <v>18.5</v>
      </c>
      <c r="J219" s="41">
        <v>863000</v>
      </c>
      <c r="K219" s="41">
        <v>638841</v>
      </c>
      <c r="L219" s="41">
        <v>14062609</v>
      </c>
      <c r="M219" s="41">
        <v>138556</v>
      </c>
      <c r="N219" s="41">
        <v>14201165</v>
      </c>
    </row>
    <row r="220" spans="1:14" x14ac:dyDescent="0.15">
      <c r="A220" s="35" t="s">
        <v>332</v>
      </c>
      <c r="B220" s="44">
        <v>510</v>
      </c>
      <c r="C220" s="36" t="s">
        <v>333</v>
      </c>
      <c r="D220" s="36" t="s">
        <v>38</v>
      </c>
      <c r="E220" s="37">
        <v>141</v>
      </c>
      <c r="F220" s="36" t="s">
        <v>263</v>
      </c>
      <c r="G220" s="39">
        <v>4</v>
      </c>
      <c r="H220" s="44" t="s">
        <v>65</v>
      </c>
      <c r="I220" s="39">
        <v>18.5</v>
      </c>
      <c r="J220" s="41">
        <v>141000</v>
      </c>
      <c r="K220" s="41">
        <v>104527</v>
      </c>
      <c r="L220" s="41">
        <v>2300920</v>
      </c>
      <c r="M220" s="41">
        <v>22670</v>
      </c>
      <c r="N220" s="41">
        <v>2323590</v>
      </c>
    </row>
    <row r="221" spans="1:14" x14ac:dyDescent="0.15">
      <c r="A221" s="35" t="s">
        <v>66</v>
      </c>
      <c r="B221" s="44">
        <v>510</v>
      </c>
      <c r="C221" s="36" t="s">
        <v>333</v>
      </c>
      <c r="D221" s="36" t="s">
        <v>38</v>
      </c>
      <c r="E221" s="37">
        <v>45</v>
      </c>
      <c r="F221" s="36" t="s">
        <v>334</v>
      </c>
      <c r="G221" s="39">
        <v>4</v>
      </c>
      <c r="H221" s="44" t="s">
        <v>65</v>
      </c>
      <c r="I221" s="39">
        <v>18.5</v>
      </c>
      <c r="J221" s="41">
        <v>45000</v>
      </c>
      <c r="K221" s="41">
        <v>52643</v>
      </c>
      <c r="L221" s="41">
        <v>1158814</v>
      </c>
      <c r="M221" s="41">
        <v>11418</v>
      </c>
      <c r="N221" s="41">
        <v>1170232</v>
      </c>
    </row>
    <row r="222" spans="1:14" x14ac:dyDescent="0.15">
      <c r="A222" s="35" t="s">
        <v>66</v>
      </c>
      <c r="B222" s="44">
        <v>510</v>
      </c>
      <c r="C222" s="36" t="s">
        <v>333</v>
      </c>
      <c r="D222" s="36" t="s">
        <v>38</v>
      </c>
      <c r="E222" s="37">
        <v>18</v>
      </c>
      <c r="F222" s="36" t="s">
        <v>335</v>
      </c>
      <c r="G222" s="39">
        <v>4</v>
      </c>
      <c r="H222" s="44" t="s">
        <v>65</v>
      </c>
      <c r="I222" s="39">
        <v>18.5</v>
      </c>
      <c r="J222" s="41">
        <v>18000</v>
      </c>
      <c r="K222" s="41">
        <v>21057</v>
      </c>
      <c r="L222" s="41">
        <v>463521</v>
      </c>
      <c r="M222" s="41">
        <v>4567</v>
      </c>
      <c r="N222" s="41">
        <v>468088</v>
      </c>
    </row>
    <row r="223" spans="1:14" x14ac:dyDescent="0.15">
      <c r="A223" s="35" t="s">
        <v>336</v>
      </c>
      <c r="B223" s="44">
        <v>510</v>
      </c>
      <c r="C223" s="36" t="s">
        <v>333</v>
      </c>
      <c r="D223" s="36" t="s">
        <v>38</v>
      </c>
      <c r="E223" s="37">
        <v>46</v>
      </c>
      <c r="F223" s="36" t="s">
        <v>337</v>
      </c>
      <c r="G223" s="39">
        <v>4</v>
      </c>
      <c r="H223" s="44" t="s">
        <v>65</v>
      </c>
      <c r="I223" s="39">
        <v>18.5</v>
      </c>
      <c r="J223" s="41">
        <v>46000</v>
      </c>
      <c r="K223" s="41">
        <v>53813</v>
      </c>
      <c r="L223" s="41">
        <v>1184569</v>
      </c>
      <c r="M223" s="41">
        <v>11672</v>
      </c>
      <c r="N223" s="41">
        <v>1196241</v>
      </c>
    </row>
    <row r="224" spans="1:14" x14ac:dyDescent="0.15">
      <c r="A224" s="35" t="s">
        <v>336</v>
      </c>
      <c r="B224" s="44">
        <v>510</v>
      </c>
      <c r="C224" s="36" t="s">
        <v>333</v>
      </c>
      <c r="D224" s="36" t="s">
        <v>38</v>
      </c>
      <c r="E224" s="37">
        <v>113</v>
      </c>
      <c r="F224" s="36" t="s">
        <v>338</v>
      </c>
      <c r="G224" s="39">
        <v>4</v>
      </c>
      <c r="H224" s="44" t="s">
        <v>65</v>
      </c>
      <c r="I224" s="39">
        <v>18.5</v>
      </c>
      <c r="J224" s="41">
        <v>113000</v>
      </c>
      <c r="K224" s="41">
        <v>132193</v>
      </c>
      <c r="L224" s="41">
        <v>2909924</v>
      </c>
      <c r="M224" s="41">
        <v>28671</v>
      </c>
      <c r="N224" s="41">
        <v>2938595</v>
      </c>
    </row>
    <row r="225" spans="1:14" x14ac:dyDescent="0.15">
      <c r="A225" s="35" t="s">
        <v>230</v>
      </c>
      <c r="B225" s="44">
        <v>511</v>
      </c>
      <c r="C225" s="44" t="s">
        <v>339</v>
      </c>
      <c r="D225" s="36" t="s">
        <v>232</v>
      </c>
      <c r="E225" s="37">
        <v>17160000</v>
      </c>
      <c r="F225" s="36" t="s">
        <v>276</v>
      </c>
      <c r="G225" s="39">
        <v>7</v>
      </c>
      <c r="H225" s="36" t="s">
        <v>135</v>
      </c>
      <c r="I225" s="39">
        <v>6</v>
      </c>
      <c r="J225" s="41">
        <v>17160000000</v>
      </c>
      <c r="K225" s="41">
        <v>11036317578</v>
      </c>
      <c r="L225" s="41">
        <v>11036318</v>
      </c>
      <c r="M225" s="41">
        <v>145993</v>
      </c>
      <c r="N225" s="41">
        <v>11182311</v>
      </c>
    </row>
    <row r="226" spans="1:14" x14ac:dyDescent="0.15">
      <c r="A226" s="35" t="s">
        <v>230</v>
      </c>
      <c r="B226" s="44">
        <v>511</v>
      </c>
      <c r="C226" s="44" t="s">
        <v>339</v>
      </c>
      <c r="D226" s="36" t="s">
        <v>232</v>
      </c>
      <c r="E226" s="37">
        <v>3450000</v>
      </c>
      <c r="F226" s="36" t="s">
        <v>277</v>
      </c>
      <c r="G226" s="39">
        <v>7.7</v>
      </c>
      <c r="H226" s="36" t="s">
        <v>135</v>
      </c>
      <c r="I226" s="39">
        <v>6</v>
      </c>
      <c r="J226" s="41">
        <v>3450000000</v>
      </c>
      <c r="K226" s="41">
        <v>3450000000</v>
      </c>
      <c r="L226" s="41">
        <v>3450000</v>
      </c>
      <c r="M226" s="41">
        <v>50089</v>
      </c>
      <c r="N226" s="41">
        <v>3500089</v>
      </c>
    </row>
    <row r="227" spans="1:14" x14ac:dyDescent="0.15">
      <c r="A227" s="35" t="s">
        <v>234</v>
      </c>
      <c r="B227" s="44">
        <v>511</v>
      </c>
      <c r="C227" s="44" t="s">
        <v>339</v>
      </c>
      <c r="D227" s="36" t="s">
        <v>232</v>
      </c>
      <c r="E227" s="37">
        <v>3596000</v>
      </c>
      <c r="F227" s="36" t="s">
        <v>340</v>
      </c>
      <c r="G227" s="39">
        <v>10</v>
      </c>
      <c r="H227" s="36" t="s">
        <v>135</v>
      </c>
      <c r="I227" s="39">
        <v>6.25</v>
      </c>
      <c r="J227" s="41">
        <v>3596000000</v>
      </c>
      <c r="K227" s="41">
        <v>5264903584</v>
      </c>
      <c r="L227" s="41">
        <v>5264904</v>
      </c>
      <c r="M227" s="41">
        <v>98401</v>
      </c>
      <c r="N227" s="41">
        <v>5363305</v>
      </c>
    </row>
    <row r="228" spans="1:14" x14ac:dyDescent="0.15">
      <c r="A228" s="35"/>
      <c r="B228" s="44"/>
      <c r="C228" s="44"/>
      <c r="D228" s="36"/>
      <c r="E228" s="37"/>
      <c r="F228" s="36"/>
      <c r="G228" s="39"/>
      <c r="H228" s="36"/>
      <c r="I228" s="39"/>
      <c r="J228" s="41"/>
      <c r="K228" s="41"/>
      <c r="L228" s="41"/>
      <c r="M228" s="41"/>
      <c r="N228" s="41"/>
    </row>
    <row r="229" spans="1:14" x14ac:dyDescent="0.15">
      <c r="A229" s="35" t="s">
        <v>258</v>
      </c>
      <c r="B229" s="44">
        <v>514</v>
      </c>
      <c r="C229" s="44" t="s">
        <v>341</v>
      </c>
      <c r="D229" s="36" t="s">
        <v>342</v>
      </c>
      <c r="E229" s="37">
        <v>65000</v>
      </c>
      <c r="F229" s="36" t="s">
        <v>281</v>
      </c>
      <c r="G229" s="39">
        <v>7.61</v>
      </c>
      <c r="H229" s="36" t="s">
        <v>343</v>
      </c>
      <c r="I229" s="39">
        <v>14.5</v>
      </c>
      <c r="J229" s="41">
        <v>65000000</v>
      </c>
      <c r="K229" s="41">
        <v>65000000</v>
      </c>
      <c r="L229" s="41">
        <v>33914400</v>
      </c>
      <c r="M229" s="41">
        <v>236581</v>
      </c>
      <c r="N229" s="41">
        <v>34150981</v>
      </c>
    </row>
    <row r="230" spans="1:14" x14ac:dyDescent="0.15">
      <c r="A230" s="35" t="s">
        <v>344</v>
      </c>
      <c r="B230" s="44">
        <v>514</v>
      </c>
      <c r="C230" s="44" t="s">
        <v>341</v>
      </c>
      <c r="D230" s="36" t="s">
        <v>342</v>
      </c>
      <c r="E230" s="37">
        <v>1</v>
      </c>
      <c r="F230" s="36" t="s">
        <v>345</v>
      </c>
      <c r="G230" s="39">
        <v>7.75</v>
      </c>
      <c r="H230" s="36" t="s">
        <v>343</v>
      </c>
      <c r="I230" s="39">
        <v>15</v>
      </c>
      <c r="J230" s="41">
        <v>1000</v>
      </c>
      <c r="K230" s="41">
        <v>1355.47</v>
      </c>
      <c r="L230" s="41">
        <v>707</v>
      </c>
      <c r="M230" s="41">
        <v>5</v>
      </c>
      <c r="N230" s="41">
        <v>712</v>
      </c>
    </row>
    <row r="231" spans="1:14" x14ac:dyDescent="0.15">
      <c r="A231" s="35" t="s">
        <v>264</v>
      </c>
      <c r="B231" s="44">
        <v>519</v>
      </c>
      <c r="C231" s="44" t="s">
        <v>346</v>
      </c>
      <c r="D231" s="36" t="s">
        <v>232</v>
      </c>
      <c r="E231" s="37">
        <v>34000000</v>
      </c>
      <c r="F231" s="36" t="s">
        <v>347</v>
      </c>
      <c r="G231" s="39">
        <v>6.5</v>
      </c>
      <c r="H231" s="36" t="s">
        <v>135</v>
      </c>
      <c r="I231" s="39">
        <v>7.25</v>
      </c>
      <c r="J231" s="41">
        <v>34000000000</v>
      </c>
      <c r="K231" s="41">
        <v>34000000000</v>
      </c>
      <c r="L231" s="41">
        <v>34000000</v>
      </c>
      <c r="M231" s="41">
        <v>171935</v>
      </c>
      <c r="N231" s="41">
        <v>34171935</v>
      </c>
    </row>
    <row r="232" spans="1:14" x14ac:dyDescent="0.15">
      <c r="A232" s="35" t="s">
        <v>264</v>
      </c>
      <c r="B232" s="44">
        <v>519</v>
      </c>
      <c r="C232" s="44" t="s">
        <v>346</v>
      </c>
      <c r="D232" s="36" t="s">
        <v>232</v>
      </c>
      <c r="E232" s="37">
        <v>6000000</v>
      </c>
      <c r="F232" s="36" t="s">
        <v>348</v>
      </c>
      <c r="G232" s="39">
        <v>0</v>
      </c>
      <c r="H232" s="36" t="s">
        <v>135</v>
      </c>
      <c r="I232" s="39">
        <v>7.5</v>
      </c>
      <c r="J232" s="41">
        <v>6000000000</v>
      </c>
      <c r="K232" s="41">
        <v>6000000000</v>
      </c>
      <c r="L232" s="41">
        <v>6000000</v>
      </c>
      <c r="M232" s="41">
        <v>0</v>
      </c>
      <c r="N232" s="41">
        <v>6000000</v>
      </c>
    </row>
    <row r="233" spans="1:14" x14ac:dyDescent="0.15">
      <c r="A233" s="35" t="s">
        <v>258</v>
      </c>
      <c r="B233" s="44">
        <v>536</v>
      </c>
      <c r="C233" s="44" t="s">
        <v>352</v>
      </c>
      <c r="D233" s="36" t="s">
        <v>38</v>
      </c>
      <c r="E233" s="37">
        <v>302</v>
      </c>
      <c r="F233" s="36" t="s">
        <v>353</v>
      </c>
      <c r="G233" s="39">
        <v>3.7</v>
      </c>
      <c r="H233" s="36" t="s">
        <v>65</v>
      </c>
      <c r="I233" s="39">
        <v>19.5</v>
      </c>
      <c r="J233" s="41">
        <v>302000</v>
      </c>
      <c r="K233" s="41">
        <v>229831.25</v>
      </c>
      <c r="L233" s="41">
        <v>5059204</v>
      </c>
      <c r="M233" s="41">
        <v>30277</v>
      </c>
      <c r="N233" s="41">
        <v>5089481</v>
      </c>
    </row>
    <row r="234" spans="1:14" x14ac:dyDescent="0.15">
      <c r="A234" s="35" t="s">
        <v>344</v>
      </c>
      <c r="B234" s="44">
        <v>536</v>
      </c>
      <c r="C234" s="44" t="s">
        <v>352</v>
      </c>
      <c r="D234" s="36" t="s">
        <v>38</v>
      </c>
      <c r="E234" s="37">
        <v>19</v>
      </c>
      <c r="F234" s="36" t="s">
        <v>354</v>
      </c>
      <c r="G234" s="39">
        <v>4</v>
      </c>
      <c r="H234" s="36" t="s">
        <v>65</v>
      </c>
      <c r="I234" s="39">
        <v>19.5</v>
      </c>
      <c r="J234" s="41">
        <v>19000</v>
      </c>
      <c r="K234" s="41">
        <v>21583.01</v>
      </c>
      <c r="L234" s="41">
        <v>475100</v>
      </c>
      <c r="M234" s="41">
        <v>3071</v>
      </c>
      <c r="N234" s="41">
        <v>478171</v>
      </c>
    </row>
    <row r="235" spans="1:14" x14ac:dyDescent="0.15">
      <c r="A235" s="35" t="s">
        <v>344</v>
      </c>
      <c r="B235" s="44">
        <v>536</v>
      </c>
      <c r="C235" s="44" t="s">
        <v>352</v>
      </c>
      <c r="D235" s="36" t="s">
        <v>38</v>
      </c>
      <c r="E235" s="37">
        <v>17</v>
      </c>
      <c r="F235" s="36" t="s">
        <v>355</v>
      </c>
      <c r="G235" s="39">
        <v>4.7</v>
      </c>
      <c r="H235" s="36" t="s">
        <v>65</v>
      </c>
      <c r="I235" s="39">
        <v>19.5</v>
      </c>
      <c r="J235" s="41">
        <v>17000</v>
      </c>
      <c r="K235" s="41">
        <v>19736.75</v>
      </c>
      <c r="L235" s="41">
        <v>434459</v>
      </c>
      <c r="M235" s="41">
        <v>3290</v>
      </c>
      <c r="N235" s="41">
        <v>437749</v>
      </c>
    </row>
    <row r="236" spans="1:14" x14ac:dyDescent="0.15">
      <c r="A236" s="35" t="s">
        <v>344</v>
      </c>
      <c r="B236" s="44">
        <v>536</v>
      </c>
      <c r="C236" s="44" t="s">
        <v>352</v>
      </c>
      <c r="D236" s="36" t="s">
        <v>38</v>
      </c>
      <c r="E236" s="37">
        <v>11.5</v>
      </c>
      <c r="F236" s="36" t="s">
        <v>356</v>
      </c>
      <c r="G236" s="39">
        <v>5.5</v>
      </c>
      <c r="H236" s="36" t="s">
        <v>65</v>
      </c>
      <c r="I236" s="39">
        <v>19.5</v>
      </c>
      <c r="J236" s="41">
        <v>11500</v>
      </c>
      <c r="K236" s="41">
        <v>13685.75</v>
      </c>
      <c r="L236" s="41">
        <v>301260</v>
      </c>
      <c r="M236" s="41">
        <v>2661</v>
      </c>
      <c r="N236" s="41">
        <v>303921</v>
      </c>
    </row>
    <row r="237" spans="1:14" x14ac:dyDescent="0.15">
      <c r="A237" s="35" t="s">
        <v>357</v>
      </c>
      <c r="B237" s="44">
        <v>536</v>
      </c>
      <c r="C237" s="44" t="s">
        <v>352</v>
      </c>
      <c r="D237" s="36" t="s">
        <v>38</v>
      </c>
      <c r="E237" s="37">
        <v>20</v>
      </c>
      <c r="F237" s="36" t="s">
        <v>358</v>
      </c>
      <c r="G237" s="39">
        <v>7.5</v>
      </c>
      <c r="H237" s="36" t="s">
        <v>65</v>
      </c>
      <c r="I237" s="39">
        <v>19.5</v>
      </c>
      <c r="J237" s="41">
        <v>20000</v>
      </c>
      <c r="K237" s="41">
        <v>25299.25</v>
      </c>
      <c r="L237" s="41">
        <v>556905</v>
      </c>
      <c r="M237" s="41">
        <v>6655</v>
      </c>
      <c r="N237" s="41">
        <v>563560</v>
      </c>
    </row>
    <row r="238" spans="1:14" x14ac:dyDescent="0.15">
      <c r="A238" s="35"/>
      <c r="B238" s="44"/>
      <c r="C238" s="44"/>
      <c r="D238" s="36"/>
      <c r="E238" s="37"/>
      <c r="F238" s="36"/>
      <c r="G238" s="39"/>
      <c r="H238" s="36"/>
      <c r="I238" s="39"/>
      <c r="J238" s="41"/>
      <c r="K238" s="41"/>
      <c r="L238" s="41"/>
      <c r="M238" s="41"/>
      <c r="N238" s="41"/>
    </row>
    <row r="239" spans="1:14" x14ac:dyDescent="0.15">
      <c r="A239" s="35" t="s">
        <v>69</v>
      </c>
      <c r="B239" s="44">
        <v>557</v>
      </c>
      <c r="C239" s="44" t="s">
        <v>359</v>
      </c>
      <c r="D239" s="36" t="s">
        <v>38</v>
      </c>
      <c r="E239" s="37">
        <v>120.8</v>
      </c>
      <c r="F239" s="36" t="s">
        <v>233</v>
      </c>
      <c r="G239" s="39">
        <v>4.2</v>
      </c>
      <c r="H239" s="36" t="s">
        <v>57</v>
      </c>
      <c r="I239" s="39">
        <v>9.75</v>
      </c>
      <c r="J239" s="41">
        <v>120800</v>
      </c>
      <c r="K239" s="41">
        <v>0</v>
      </c>
      <c r="L239" s="41">
        <v>0</v>
      </c>
      <c r="M239" s="41">
        <v>0</v>
      </c>
      <c r="N239" s="41">
        <v>0</v>
      </c>
    </row>
    <row r="240" spans="1:14" x14ac:dyDescent="0.15">
      <c r="A240" s="35" t="s">
        <v>360</v>
      </c>
      <c r="B240" s="44">
        <v>557</v>
      </c>
      <c r="C240" s="44" t="s">
        <v>359</v>
      </c>
      <c r="D240" s="36" t="s">
        <v>38</v>
      </c>
      <c r="E240" s="37">
        <v>41.9</v>
      </c>
      <c r="F240" s="36" t="s">
        <v>235</v>
      </c>
      <c r="G240" s="39">
        <v>5</v>
      </c>
      <c r="H240" s="36" t="s">
        <v>57</v>
      </c>
      <c r="I240" s="39">
        <v>19.5</v>
      </c>
      <c r="J240" s="41"/>
      <c r="K240" s="41"/>
      <c r="L240" s="41"/>
      <c r="M240" s="41"/>
      <c r="N240" s="41"/>
    </row>
    <row r="241" spans="1:14" x14ac:dyDescent="0.15">
      <c r="A241" s="35" t="s">
        <v>360</v>
      </c>
      <c r="B241" s="44">
        <v>557</v>
      </c>
      <c r="C241" s="44" t="s">
        <v>359</v>
      </c>
      <c r="D241" s="36" t="s">
        <v>38</v>
      </c>
      <c r="E241" s="37">
        <v>11</v>
      </c>
      <c r="F241" s="36" t="s">
        <v>361</v>
      </c>
      <c r="G241" s="39">
        <v>5</v>
      </c>
      <c r="H241" s="36" t="s">
        <v>57</v>
      </c>
      <c r="I241" s="39">
        <v>19.75</v>
      </c>
      <c r="J241" s="41"/>
      <c r="K241" s="41"/>
      <c r="L241" s="41"/>
      <c r="M241" s="41"/>
      <c r="N241" s="41"/>
    </row>
    <row r="242" spans="1:14" x14ac:dyDescent="0.15">
      <c r="A242" s="35" t="s">
        <v>360</v>
      </c>
      <c r="B242" s="44">
        <v>557</v>
      </c>
      <c r="C242" s="44" t="s">
        <v>359</v>
      </c>
      <c r="D242" s="36" t="s">
        <v>38</v>
      </c>
      <c r="E242" s="37">
        <v>64</v>
      </c>
      <c r="F242" s="36" t="s">
        <v>362</v>
      </c>
      <c r="G242" s="39">
        <v>3</v>
      </c>
      <c r="H242" s="36" t="s">
        <v>57</v>
      </c>
      <c r="I242" s="39">
        <v>20</v>
      </c>
      <c r="J242" s="41"/>
      <c r="K242" s="41"/>
      <c r="L242" s="41"/>
      <c r="M242" s="41"/>
      <c r="N242" s="41"/>
    </row>
    <row r="243" spans="1:14" x14ac:dyDescent="0.15">
      <c r="A243" s="35" t="s">
        <v>264</v>
      </c>
      <c r="B243" s="44">
        <v>571</v>
      </c>
      <c r="C243" s="44" t="s">
        <v>363</v>
      </c>
      <c r="D243" s="36" t="s">
        <v>232</v>
      </c>
      <c r="E243" s="37">
        <v>90000000</v>
      </c>
      <c r="F243" s="36" t="s">
        <v>364</v>
      </c>
      <c r="G243" s="39">
        <v>5</v>
      </c>
      <c r="H243" s="36" t="s">
        <v>135</v>
      </c>
      <c r="I243" s="39">
        <v>6.5</v>
      </c>
      <c r="J243" s="41">
        <v>90000000000</v>
      </c>
      <c r="K243" s="41">
        <v>90000000000</v>
      </c>
      <c r="L243" s="41">
        <v>90000000</v>
      </c>
      <c r="M243" s="41">
        <v>351983</v>
      </c>
      <c r="N243" s="41">
        <v>90351983</v>
      </c>
    </row>
    <row r="244" spans="1:14" x14ac:dyDescent="0.15">
      <c r="A244" s="35" t="s">
        <v>264</v>
      </c>
      <c r="B244" s="44">
        <v>571</v>
      </c>
      <c r="C244" s="44" t="s">
        <v>363</v>
      </c>
      <c r="D244" s="36" t="s">
        <v>232</v>
      </c>
      <c r="E244" s="37">
        <v>21495000</v>
      </c>
      <c r="F244" s="36" t="s">
        <v>365</v>
      </c>
      <c r="G244" s="39">
        <v>0</v>
      </c>
      <c r="H244" s="36" t="s">
        <v>135</v>
      </c>
      <c r="I244" s="39">
        <v>6.75</v>
      </c>
      <c r="J244" s="41">
        <v>21495000000</v>
      </c>
      <c r="K244" s="41">
        <v>21495000000</v>
      </c>
      <c r="L244" s="41">
        <v>21495000</v>
      </c>
      <c r="M244" s="41">
        <v>0</v>
      </c>
      <c r="N244" s="41">
        <v>21495000</v>
      </c>
    </row>
    <row r="245" spans="1:14" x14ac:dyDescent="0.15">
      <c r="A245" s="35" t="s">
        <v>264</v>
      </c>
      <c r="B245" s="44">
        <v>571</v>
      </c>
      <c r="C245" s="44" t="s">
        <v>363</v>
      </c>
      <c r="D245" s="36" t="s">
        <v>232</v>
      </c>
      <c r="E245" s="37">
        <v>3500000</v>
      </c>
      <c r="F245" s="36" t="s">
        <v>366</v>
      </c>
      <c r="G245" s="39">
        <v>0</v>
      </c>
      <c r="H245" s="36" t="s">
        <v>135</v>
      </c>
      <c r="I245" s="39">
        <v>6.75</v>
      </c>
      <c r="J245" s="41">
        <v>3500000000</v>
      </c>
      <c r="K245" s="41">
        <v>3500000000</v>
      </c>
      <c r="L245" s="41">
        <v>3500000</v>
      </c>
      <c r="M245" s="41">
        <v>0</v>
      </c>
      <c r="N245" s="41">
        <v>3500000</v>
      </c>
    </row>
    <row r="246" spans="1:14" x14ac:dyDescent="0.15">
      <c r="A246" s="35" t="s">
        <v>264</v>
      </c>
      <c r="B246" s="44">
        <v>571</v>
      </c>
      <c r="C246" s="44" t="s">
        <v>363</v>
      </c>
      <c r="D246" s="36" t="s">
        <v>232</v>
      </c>
      <c r="E246" s="37">
        <v>5000</v>
      </c>
      <c r="F246" s="36" t="s">
        <v>367</v>
      </c>
      <c r="G246" s="39">
        <v>0</v>
      </c>
      <c r="H246" s="36" t="s">
        <v>135</v>
      </c>
      <c r="I246" s="39">
        <v>6.75</v>
      </c>
      <c r="J246" s="41">
        <v>5000000</v>
      </c>
      <c r="K246" s="41">
        <v>5000000</v>
      </c>
      <c r="L246" s="41">
        <v>5000</v>
      </c>
      <c r="M246" s="41">
        <v>0</v>
      </c>
      <c r="N246" s="41">
        <v>5000</v>
      </c>
    </row>
    <row r="247" spans="1:14" x14ac:dyDescent="0.15">
      <c r="A247" s="35"/>
      <c r="B247" s="44"/>
      <c r="C247" s="44"/>
      <c r="D247" s="36"/>
      <c r="E247" s="37"/>
      <c r="F247" s="36"/>
      <c r="G247" s="39"/>
      <c r="H247" s="36"/>
      <c r="I247" s="39"/>
      <c r="J247" s="39"/>
      <c r="K247" s="41"/>
      <c r="L247" s="41"/>
      <c r="M247" s="41"/>
      <c r="N247" s="41"/>
    </row>
    <row r="248" spans="1:14" x14ac:dyDescent="0.15">
      <c r="A248" s="35" t="s">
        <v>332</v>
      </c>
      <c r="B248" s="44">
        <v>582</v>
      </c>
      <c r="C248" s="44" t="s">
        <v>368</v>
      </c>
      <c r="D248" s="36" t="s">
        <v>38</v>
      </c>
      <c r="E248" s="37">
        <v>750</v>
      </c>
      <c r="F248" s="36" t="s">
        <v>353</v>
      </c>
      <c r="G248" s="39">
        <v>4.5</v>
      </c>
      <c r="H248" s="36" t="s">
        <v>65</v>
      </c>
      <c r="I248" s="39">
        <v>18.5</v>
      </c>
      <c r="J248" s="41">
        <v>750000</v>
      </c>
      <c r="K248" s="41">
        <v>662507</v>
      </c>
      <c r="L248" s="41">
        <v>14583561</v>
      </c>
      <c r="M248" s="41">
        <v>161371</v>
      </c>
      <c r="N248" s="41">
        <v>14744932</v>
      </c>
    </row>
    <row r="249" spans="1:14" x14ac:dyDescent="0.15">
      <c r="A249" s="35" t="s">
        <v>336</v>
      </c>
      <c r="B249" s="44">
        <v>582</v>
      </c>
      <c r="C249" s="44" t="s">
        <v>368</v>
      </c>
      <c r="D249" s="36" t="s">
        <v>38</v>
      </c>
      <c r="E249" s="37">
        <v>45</v>
      </c>
      <c r="F249" s="36" t="s">
        <v>354</v>
      </c>
      <c r="G249" s="39">
        <v>4.5</v>
      </c>
      <c r="H249" s="36" t="s">
        <v>65</v>
      </c>
      <c r="I249" s="39">
        <v>18.5</v>
      </c>
      <c r="J249" s="41">
        <v>45000</v>
      </c>
      <c r="K249" s="41">
        <v>39806</v>
      </c>
      <c r="L249" s="41">
        <v>876237</v>
      </c>
      <c r="M249" s="41">
        <v>9695</v>
      </c>
      <c r="N249" s="41">
        <v>885932</v>
      </c>
    </row>
    <row r="250" spans="1:14" x14ac:dyDescent="0.15">
      <c r="A250" s="35" t="s">
        <v>336</v>
      </c>
      <c r="B250" s="44">
        <v>582</v>
      </c>
      <c r="C250" s="44" t="s">
        <v>368</v>
      </c>
      <c r="D250" s="36" t="s">
        <v>38</v>
      </c>
      <c r="E250" s="37">
        <v>19</v>
      </c>
      <c r="F250" s="36" t="s">
        <v>355</v>
      </c>
      <c r="G250" s="39">
        <v>4.5</v>
      </c>
      <c r="H250" s="36" t="s">
        <v>65</v>
      </c>
      <c r="I250" s="39">
        <v>18.5</v>
      </c>
      <c r="J250" s="41">
        <v>19000</v>
      </c>
      <c r="K250" s="41">
        <v>20978</v>
      </c>
      <c r="L250" s="41">
        <v>461782</v>
      </c>
      <c r="M250" s="41">
        <v>5109</v>
      </c>
      <c r="N250" s="41">
        <v>466891</v>
      </c>
    </row>
    <row r="251" spans="1:14" x14ac:dyDescent="0.15">
      <c r="A251" s="35" t="s">
        <v>336</v>
      </c>
      <c r="B251" s="44">
        <v>582</v>
      </c>
      <c r="C251" s="44" t="s">
        <v>368</v>
      </c>
      <c r="D251" s="36" t="s">
        <v>38</v>
      </c>
      <c r="E251" s="37">
        <v>9</v>
      </c>
      <c r="F251" s="36" t="s">
        <v>356</v>
      </c>
      <c r="G251" s="39">
        <v>4.5</v>
      </c>
      <c r="H251" s="36" t="s">
        <v>65</v>
      </c>
      <c r="I251" s="39">
        <v>18.5</v>
      </c>
      <c r="J251" s="41">
        <v>9000</v>
      </c>
      <c r="K251" s="41">
        <v>9937</v>
      </c>
      <c r="L251" s="41">
        <v>218740</v>
      </c>
      <c r="M251" s="41">
        <v>2420</v>
      </c>
      <c r="N251" s="41">
        <v>221160</v>
      </c>
    </row>
    <row r="252" spans="1:14" x14ac:dyDescent="0.15">
      <c r="A252" s="35" t="s">
        <v>336</v>
      </c>
      <c r="B252" s="44">
        <v>582</v>
      </c>
      <c r="C252" s="44" t="s">
        <v>368</v>
      </c>
      <c r="D252" s="36" t="s">
        <v>38</v>
      </c>
      <c r="E252" s="37">
        <v>24.6</v>
      </c>
      <c r="F252" s="36" t="s">
        <v>358</v>
      </c>
      <c r="G252" s="39">
        <v>4.5</v>
      </c>
      <c r="H252" s="36" t="s">
        <v>65</v>
      </c>
      <c r="I252" s="39">
        <v>18.5</v>
      </c>
      <c r="J252" s="41">
        <v>24600</v>
      </c>
      <c r="K252" s="41">
        <v>27161</v>
      </c>
      <c r="L252" s="41">
        <v>597887</v>
      </c>
      <c r="M252" s="41">
        <v>6615</v>
      </c>
      <c r="N252" s="41">
        <v>604502</v>
      </c>
    </row>
    <row r="253" spans="1:14" x14ac:dyDescent="0.15">
      <c r="A253" s="35" t="s">
        <v>336</v>
      </c>
      <c r="B253" s="44">
        <v>582</v>
      </c>
      <c r="C253" s="44" t="s">
        <v>368</v>
      </c>
      <c r="D253" s="36" t="s">
        <v>38</v>
      </c>
      <c r="E253" s="37">
        <v>112.4</v>
      </c>
      <c r="F253" s="36" t="s">
        <v>369</v>
      </c>
      <c r="G253" s="39">
        <v>4.5</v>
      </c>
      <c r="H253" s="36" t="s">
        <v>65</v>
      </c>
      <c r="I253" s="39">
        <v>18.5</v>
      </c>
      <c r="J253" s="41">
        <v>112400</v>
      </c>
      <c r="K253" s="41">
        <v>124101</v>
      </c>
      <c r="L253" s="41">
        <v>2731797</v>
      </c>
      <c r="M253" s="41">
        <v>30226</v>
      </c>
      <c r="N253" s="41">
        <v>2762023</v>
      </c>
    </row>
    <row r="254" spans="1:14" x14ac:dyDescent="0.15">
      <c r="A254" s="35"/>
      <c r="B254" s="44"/>
      <c r="C254" s="44"/>
      <c r="D254" s="36"/>
      <c r="E254" s="37"/>
      <c r="F254" s="36"/>
      <c r="G254" s="39"/>
      <c r="H254" s="36"/>
      <c r="I254" s="39"/>
      <c r="J254" s="39"/>
      <c r="K254" s="41"/>
      <c r="L254" s="41"/>
      <c r="M254" s="41"/>
      <c r="N254" s="41"/>
    </row>
    <row r="255" spans="1:14" x14ac:dyDescent="0.15">
      <c r="A255" s="35" t="s">
        <v>264</v>
      </c>
      <c r="B255" s="44">
        <v>602</v>
      </c>
      <c r="C255" s="44" t="s">
        <v>370</v>
      </c>
      <c r="D255" s="36" t="s">
        <v>232</v>
      </c>
      <c r="E255" s="37">
        <v>34500000</v>
      </c>
      <c r="F255" s="36" t="s">
        <v>371</v>
      </c>
      <c r="G255" s="39">
        <v>6</v>
      </c>
      <c r="H255" s="36" t="s">
        <v>135</v>
      </c>
      <c r="I255" s="39">
        <v>6.75</v>
      </c>
      <c r="J255" s="41">
        <v>34500000000</v>
      </c>
      <c r="K255" s="41">
        <v>0</v>
      </c>
      <c r="L255" s="41">
        <v>0</v>
      </c>
      <c r="M255" s="41">
        <v>0</v>
      </c>
      <c r="N255" s="41">
        <v>0</v>
      </c>
    </row>
    <row r="256" spans="1:14" x14ac:dyDescent="0.15">
      <c r="A256" s="35" t="s">
        <v>372</v>
      </c>
      <c r="B256" s="44">
        <v>602</v>
      </c>
      <c r="C256" s="44" t="s">
        <v>370</v>
      </c>
      <c r="D256" s="36" t="s">
        <v>232</v>
      </c>
      <c r="E256" s="37">
        <v>30500000</v>
      </c>
      <c r="F256" s="36" t="s">
        <v>373</v>
      </c>
      <c r="G256" s="39">
        <v>1</v>
      </c>
      <c r="H256" s="36" t="s">
        <v>135</v>
      </c>
      <c r="I256" s="39">
        <v>7</v>
      </c>
      <c r="J256" s="41">
        <v>30500000000</v>
      </c>
      <c r="K256" s="41">
        <v>0</v>
      </c>
      <c r="L256" s="41">
        <v>0</v>
      </c>
      <c r="M256" s="41">
        <v>0</v>
      </c>
      <c r="N256" s="41">
        <v>0</v>
      </c>
    </row>
    <row r="257" spans="1:14" x14ac:dyDescent="0.15">
      <c r="A257" s="35" t="s">
        <v>258</v>
      </c>
      <c r="B257" s="44">
        <v>607</v>
      </c>
      <c r="C257" s="44" t="s">
        <v>374</v>
      </c>
      <c r="D257" s="36" t="s">
        <v>232</v>
      </c>
      <c r="E257" s="37">
        <v>52800000</v>
      </c>
      <c r="F257" s="36" t="s">
        <v>290</v>
      </c>
      <c r="G257" s="39">
        <v>7.5</v>
      </c>
      <c r="H257" s="36" t="s">
        <v>135</v>
      </c>
      <c r="I257" s="39">
        <v>9.75</v>
      </c>
      <c r="J257" s="41">
        <v>52800000000</v>
      </c>
      <c r="K257" s="41">
        <v>52800000000</v>
      </c>
      <c r="L257" s="41">
        <v>52800000</v>
      </c>
      <c r="M257" s="41">
        <v>630951</v>
      </c>
      <c r="N257" s="41">
        <v>53430951</v>
      </c>
    </row>
    <row r="258" spans="1:14" x14ac:dyDescent="0.15">
      <c r="A258" s="35" t="s">
        <v>258</v>
      </c>
      <c r="B258" s="44">
        <v>607</v>
      </c>
      <c r="C258" s="44" t="s">
        <v>374</v>
      </c>
      <c r="D258" s="36" t="s">
        <v>232</v>
      </c>
      <c r="E258" s="37">
        <v>2700000</v>
      </c>
      <c r="F258" s="36" t="s">
        <v>375</v>
      </c>
      <c r="G258" s="39">
        <v>9</v>
      </c>
      <c r="H258" s="36" t="s">
        <v>135</v>
      </c>
      <c r="I258" s="39">
        <v>9.75</v>
      </c>
      <c r="J258" s="41">
        <v>2700000000</v>
      </c>
      <c r="K258" s="41">
        <v>2700000000</v>
      </c>
      <c r="L258" s="41">
        <v>2700000</v>
      </c>
      <c r="M258" s="41">
        <v>38501</v>
      </c>
      <c r="N258" s="41">
        <v>2738501</v>
      </c>
    </row>
    <row r="259" spans="1:14" x14ac:dyDescent="0.15">
      <c r="A259" s="35" t="s">
        <v>258</v>
      </c>
      <c r="B259" s="44">
        <v>607</v>
      </c>
      <c r="C259" s="44" t="s">
        <v>374</v>
      </c>
      <c r="D259" s="36" t="s">
        <v>232</v>
      </c>
      <c r="E259" s="37">
        <v>4500000</v>
      </c>
      <c r="F259" s="36" t="s">
        <v>291</v>
      </c>
      <c r="G259" s="39">
        <v>0</v>
      </c>
      <c r="H259" s="36" t="s">
        <v>135</v>
      </c>
      <c r="I259" s="39">
        <v>10</v>
      </c>
      <c r="J259" s="41">
        <v>4500000000</v>
      </c>
      <c r="K259" s="41">
        <v>4500000000</v>
      </c>
      <c r="L259" s="41">
        <v>4500000</v>
      </c>
      <c r="M259" s="41">
        <v>0</v>
      </c>
      <c r="N259" s="41">
        <v>4500000</v>
      </c>
    </row>
    <row r="260" spans="1:14" x14ac:dyDescent="0.15">
      <c r="A260" s="35"/>
      <c r="B260" s="44"/>
      <c r="C260" s="44"/>
      <c r="D260" s="36"/>
      <c r="E260" s="37"/>
      <c r="F260" s="36"/>
      <c r="G260" s="39"/>
      <c r="H260" s="36"/>
      <c r="I260" s="39"/>
      <c r="J260" s="39"/>
      <c r="K260" s="41"/>
      <c r="L260" s="41"/>
      <c r="M260" s="41"/>
      <c r="N260" s="41"/>
    </row>
    <row r="261" spans="1:14" x14ac:dyDescent="0.15">
      <c r="A261" s="35" t="s">
        <v>264</v>
      </c>
      <c r="B261" s="44">
        <v>612</v>
      </c>
      <c r="C261" s="44" t="s">
        <v>376</v>
      </c>
      <c r="D261" s="36" t="s">
        <v>232</v>
      </c>
      <c r="E261" s="37">
        <v>34500000</v>
      </c>
      <c r="F261" s="36" t="s">
        <v>377</v>
      </c>
      <c r="G261" s="39">
        <v>6</v>
      </c>
      <c r="H261" s="36" t="s">
        <v>135</v>
      </c>
      <c r="I261" s="39">
        <v>7.25</v>
      </c>
      <c r="J261" s="41">
        <v>34500000000</v>
      </c>
      <c r="K261" s="41">
        <v>34500000000</v>
      </c>
      <c r="L261" s="41">
        <v>34500000</v>
      </c>
      <c r="M261" s="41">
        <v>161331</v>
      </c>
      <c r="N261" s="41">
        <v>34661331</v>
      </c>
    </row>
    <row r="262" spans="1:14" x14ac:dyDescent="0.15">
      <c r="A262" s="35" t="s">
        <v>264</v>
      </c>
      <c r="B262" s="44">
        <v>612</v>
      </c>
      <c r="C262" s="44" t="s">
        <v>376</v>
      </c>
      <c r="D262" s="36" t="s">
        <v>232</v>
      </c>
      <c r="E262" s="37">
        <v>10500000</v>
      </c>
      <c r="F262" s="36" t="s">
        <v>378</v>
      </c>
      <c r="G262" s="39">
        <v>0</v>
      </c>
      <c r="H262" s="36" t="s">
        <v>135</v>
      </c>
      <c r="I262" s="39">
        <v>7.5</v>
      </c>
      <c r="J262" s="41">
        <v>10500000000</v>
      </c>
      <c r="K262" s="41">
        <v>10500000000</v>
      </c>
      <c r="L262" s="41">
        <v>10500000</v>
      </c>
      <c r="M262" s="41">
        <v>0</v>
      </c>
      <c r="N262" s="41">
        <v>10500000</v>
      </c>
    </row>
    <row r="263" spans="1:14" x14ac:dyDescent="0.15">
      <c r="A263" s="35" t="s">
        <v>264</v>
      </c>
      <c r="B263" s="44">
        <v>614</v>
      </c>
      <c r="C263" s="44" t="s">
        <v>379</v>
      </c>
      <c r="D263" s="36" t="s">
        <v>232</v>
      </c>
      <c r="E263" s="37">
        <v>13500000</v>
      </c>
      <c r="F263" s="36" t="s">
        <v>380</v>
      </c>
      <c r="G263" s="39">
        <v>6.5</v>
      </c>
      <c r="H263" s="36" t="s">
        <v>135</v>
      </c>
      <c r="I263" s="39">
        <v>6.5</v>
      </c>
      <c r="J263" s="41">
        <v>13500000000</v>
      </c>
      <c r="K263" s="41">
        <v>13500000000</v>
      </c>
      <c r="L263" s="41">
        <v>13500000</v>
      </c>
      <c r="M263" s="41">
        <v>211892</v>
      </c>
      <c r="N263" s="41">
        <v>13711892</v>
      </c>
    </row>
    <row r="264" spans="1:14" x14ac:dyDescent="0.15">
      <c r="A264" s="35" t="s">
        <v>264</v>
      </c>
      <c r="B264" s="44">
        <v>614</v>
      </c>
      <c r="C264" s="44" t="s">
        <v>379</v>
      </c>
      <c r="D264" s="36" t="s">
        <v>232</v>
      </c>
      <c r="E264" s="37">
        <v>10500000</v>
      </c>
      <c r="F264" s="36" t="s">
        <v>381</v>
      </c>
      <c r="G264" s="39">
        <v>0</v>
      </c>
      <c r="H264" s="36" t="s">
        <v>135</v>
      </c>
      <c r="I264" s="39">
        <v>6.75</v>
      </c>
      <c r="J264" s="41">
        <v>10500000000</v>
      </c>
      <c r="K264" s="41">
        <v>10500000000</v>
      </c>
      <c r="L264" s="41">
        <v>10500000</v>
      </c>
      <c r="M264" s="41">
        <v>0</v>
      </c>
      <c r="N264" s="41">
        <v>10500000</v>
      </c>
    </row>
    <row r="265" spans="1:14" x14ac:dyDescent="0.15">
      <c r="A265" s="35"/>
      <c r="B265" s="44"/>
      <c r="C265" s="44"/>
      <c r="D265" s="36"/>
      <c r="E265" s="37"/>
      <c r="F265" s="36"/>
      <c r="G265" s="39"/>
      <c r="H265" s="36"/>
      <c r="I265" s="39"/>
      <c r="J265" s="41"/>
      <c r="K265" s="41"/>
      <c r="L265" s="41"/>
      <c r="M265" s="41"/>
      <c r="N265" s="41"/>
    </row>
    <row r="266" spans="1:14" x14ac:dyDescent="0.15">
      <c r="A266" s="35" t="s">
        <v>382</v>
      </c>
      <c r="B266" s="44">
        <v>626</v>
      </c>
      <c r="C266" s="44" t="s">
        <v>383</v>
      </c>
      <c r="D266" s="36" t="s">
        <v>342</v>
      </c>
      <c r="E266" s="37">
        <v>100000</v>
      </c>
      <c r="F266" s="36" t="s">
        <v>384</v>
      </c>
      <c r="G266" s="39">
        <v>0</v>
      </c>
      <c r="H266" s="36" t="s">
        <v>261</v>
      </c>
      <c r="I266" s="39">
        <v>0.5</v>
      </c>
      <c r="J266" s="41"/>
      <c r="K266" s="41"/>
      <c r="L266" s="41"/>
      <c r="M266" s="41"/>
      <c r="N266" s="41"/>
    </row>
    <row r="267" spans="1:14" x14ac:dyDescent="0.15">
      <c r="A267" s="35" t="s">
        <v>382</v>
      </c>
      <c r="B267" s="44">
        <v>626</v>
      </c>
      <c r="C267" s="44" t="s">
        <v>383</v>
      </c>
      <c r="D267" s="36" t="s">
        <v>342</v>
      </c>
      <c r="E267" s="37">
        <v>100000</v>
      </c>
      <c r="F267" s="36" t="s">
        <v>385</v>
      </c>
      <c r="G267" s="39">
        <v>0</v>
      </c>
      <c r="H267" s="36" t="s">
        <v>261</v>
      </c>
      <c r="I267" s="39">
        <v>0.25</v>
      </c>
      <c r="J267" s="41"/>
      <c r="K267" s="41"/>
      <c r="L267" s="41"/>
      <c r="M267" s="41"/>
      <c r="N267" s="41"/>
    </row>
    <row r="268" spans="1:14" x14ac:dyDescent="0.15">
      <c r="A268" s="35" t="s">
        <v>264</v>
      </c>
      <c r="B268" s="44">
        <v>628</v>
      </c>
      <c r="C268" s="44" t="s">
        <v>386</v>
      </c>
      <c r="D268" s="36" t="s">
        <v>232</v>
      </c>
      <c r="E268" s="37">
        <v>33500000</v>
      </c>
      <c r="F268" s="36" t="s">
        <v>387</v>
      </c>
      <c r="G268" s="39">
        <v>6.5</v>
      </c>
      <c r="H268" s="36" t="s">
        <v>135</v>
      </c>
      <c r="I268" s="39">
        <v>7.25</v>
      </c>
      <c r="J268" s="41">
        <v>33500000000</v>
      </c>
      <c r="K268" s="41">
        <v>33500000000</v>
      </c>
      <c r="L268" s="41">
        <v>33500000</v>
      </c>
      <c r="M268" s="41">
        <v>169406</v>
      </c>
      <c r="N268" s="41">
        <v>33669406</v>
      </c>
    </row>
    <row r="269" spans="1:14" x14ac:dyDescent="0.15">
      <c r="A269" s="35" t="s">
        <v>264</v>
      </c>
      <c r="B269" s="44">
        <v>628</v>
      </c>
      <c r="C269" s="44" t="s">
        <v>386</v>
      </c>
      <c r="D269" s="36" t="s">
        <v>232</v>
      </c>
      <c r="E269" s="37">
        <v>6500000</v>
      </c>
      <c r="F269" s="36" t="s">
        <v>388</v>
      </c>
      <c r="G269" s="39">
        <v>0</v>
      </c>
      <c r="H269" s="36" t="s">
        <v>135</v>
      </c>
      <c r="I269" s="39">
        <v>7.5</v>
      </c>
      <c r="J269" s="41">
        <v>6500000000</v>
      </c>
      <c r="K269" s="41">
        <v>6500000000</v>
      </c>
      <c r="L269" s="41">
        <v>6500000</v>
      </c>
      <c r="M269" s="41">
        <v>0</v>
      </c>
      <c r="N269" s="41">
        <v>6500000</v>
      </c>
    </row>
    <row r="270" spans="1:14" x14ac:dyDescent="0.15">
      <c r="A270" s="35" t="s">
        <v>264</v>
      </c>
      <c r="B270" s="44">
        <v>631</v>
      </c>
      <c r="C270" s="44" t="s">
        <v>389</v>
      </c>
      <c r="D270" s="36" t="s">
        <v>232</v>
      </c>
      <c r="E270" s="37">
        <v>25000000</v>
      </c>
      <c r="F270" s="36" t="s">
        <v>390</v>
      </c>
      <c r="G270" s="39">
        <v>6.5</v>
      </c>
      <c r="H270" s="36" t="s">
        <v>135</v>
      </c>
      <c r="I270" s="39">
        <v>6</v>
      </c>
      <c r="J270" s="41">
        <v>25000000000</v>
      </c>
      <c r="K270" s="41">
        <v>25000000000</v>
      </c>
      <c r="L270" s="41">
        <v>25000000</v>
      </c>
      <c r="M270" s="41">
        <v>126422</v>
      </c>
      <c r="N270" s="41">
        <v>25126422</v>
      </c>
    </row>
    <row r="271" spans="1:14" x14ac:dyDescent="0.15">
      <c r="A271" s="35" t="s">
        <v>324</v>
      </c>
      <c r="B271" s="44">
        <v>631</v>
      </c>
      <c r="C271" s="44" t="s">
        <v>389</v>
      </c>
      <c r="D271" s="36" t="s">
        <v>232</v>
      </c>
      <c r="E271" s="37">
        <v>3500000</v>
      </c>
      <c r="F271" s="36" t="s">
        <v>391</v>
      </c>
      <c r="G271" s="39">
        <v>7</v>
      </c>
      <c r="H271" s="36" t="s">
        <v>135</v>
      </c>
      <c r="I271" s="39">
        <v>6</v>
      </c>
      <c r="J271" s="41"/>
      <c r="K271" s="41"/>
      <c r="L271" s="41"/>
      <c r="M271" s="41"/>
      <c r="N271" s="41"/>
    </row>
    <row r="272" spans="1:14" x14ac:dyDescent="0.15">
      <c r="A272" s="35" t="s">
        <v>264</v>
      </c>
      <c r="B272" s="44">
        <v>631</v>
      </c>
      <c r="C272" s="44" t="s">
        <v>389</v>
      </c>
      <c r="D272" s="36" t="s">
        <v>232</v>
      </c>
      <c r="E272" s="37">
        <v>10000</v>
      </c>
      <c r="F272" s="36" t="s">
        <v>392</v>
      </c>
      <c r="G272" s="39">
        <v>0</v>
      </c>
      <c r="H272" s="36" t="s">
        <v>135</v>
      </c>
      <c r="I272" s="39">
        <v>6.25</v>
      </c>
      <c r="J272" s="41">
        <v>10000000</v>
      </c>
      <c r="K272" s="41">
        <v>10000000</v>
      </c>
      <c r="L272" s="41">
        <v>10000</v>
      </c>
      <c r="M272" s="41">
        <v>0</v>
      </c>
      <c r="N272" s="41">
        <v>10000</v>
      </c>
    </row>
    <row r="273" spans="1:14" x14ac:dyDescent="0.15">
      <c r="A273" s="35"/>
      <c r="B273" s="44"/>
      <c r="C273" s="44"/>
      <c r="D273" s="36"/>
      <c r="E273" s="37"/>
      <c r="F273" s="36"/>
      <c r="G273" s="39"/>
      <c r="H273" s="36"/>
      <c r="I273" s="39"/>
      <c r="J273" s="41"/>
      <c r="K273" s="41"/>
      <c r="L273" s="41"/>
      <c r="M273" s="41"/>
      <c r="N273" s="41"/>
    </row>
    <row r="274" spans="1:14" x14ac:dyDescent="0.15">
      <c r="A274" s="35" t="s">
        <v>393</v>
      </c>
      <c r="B274" s="44">
        <v>634</v>
      </c>
      <c r="C274" s="44" t="s">
        <v>394</v>
      </c>
      <c r="D274" s="36" t="s">
        <v>342</v>
      </c>
      <c r="E274" s="37">
        <v>50000</v>
      </c>
      <c r="F274" s="36" t="s">
        <v>395</v>
      </c>
      <c r="G274" s="39">
        <v>0</v>
      </c>
      <c r="H274" s="36" t="s">
        <v>261</v>
      </c>
      <c r="I274" s="39">
        <v>8.4931506849315067E-2</v>
      </c>
      <c r="J274" s="41"/>
      <c r="K274" s="41"/>
      <c r="L274" s="41"/>
      <c r="M274" s="41"/>
      <c r="N274" s="41"/>
    </row>
    <row r="275" spans="1:14" x14ac:dyDescent="0.15">
      <c r="A275" s="35" t="s">
        <v>393</v>
      </c>
      <c r="B275" s="44">
        <v>634</v>
      </c>
      <c r="C275" s="44" t="s">
        <v>394</v>
      </c>
      <c r="D275" s="36" t="s">
        <v>342</v>
      </c>
      <c r="E275" s="37">
        <v>50000</v>
      </c>
      <c r="F275" s="36" t="s">
        <v>396</v>
      </c>
      <c r="G275" s="39">
        <v>0</v>
      </c>
      <c r="H275" s="36" t="s">
        <v>261</v>
      </c>
      <c r="I275" s="39">
        <v>0.24931506849315069</v>
      </c>
      <c r="J275" s="41"/>
      <c r="K275" s="41"/>
      <c r="L275" s="41"/>
      <c r="M275" s="41"/>
      <c r="N275" s="41"/>
    </row>
    <row r="276" spans="1:14" x14ac:dyDescent="0.15">
      <c r="A276" s="35" t="s">
        <v>393</v>
      </c>
      <c r="B276" s="44">
        <v>634</v>
      </c>
      <c r="C276" s="44" t="s">
        <v>394</v>
      </c>
      <c r="D276" s="36" t="s">
        <v>342</v>
      </c>
      <c r="E276" s="37">
        <v>50000</v>
      </c>
      <c r="F276" s="36" t="s">
        <v>397</v>
      </c>
      <c r="G276" s="39">
        <v>0</v>
      </c>
      <c r="H276" s="36" t="s">
        <v>261</v>
      </c>
      <c r="I276" s="39">
        <v>0.49589041095890413</v>
      </c>
      <c r="J276" s="7"/>
      <c r="K276" s="7"/>
      <c r="L276" s="7"/>
      <c r="M276" s="7"/>
      <c r="N276" s="7"/>
    </row>
    <row r="277" spans="1:14" x14ac:dyDescent="0.15">
      <c r="A277" s="35" t="s">
        <v>393</v>
      </c>
      <c r="B277" s="44">
        <v>634</v>
      </c>
      <c r="C277" s="44" t="s">
        <v>394</v>
      </c>
      <c r="D277" s="36" t="s">
        <v>342</v>
      </c>
      <c r="E277" s="37">
        <v>50000</v>
      </c>
      <c r="F277" s="36" t="s">
        <v>398</v>
      </c>
      <c r="G277" s="39">
        <v>0</v>
      </c>
      <c r="H277" s="36" t="s">
        <v>261</v>
      </c>
      <c r="I277" s="39">
        <v>0.989041095890411</v>
      </c>
      <c r="J277" s="7"/>
      <c r="K277" s="7"/>
      <c r="L277" s="7"/>
      <c r="M277" s="7"/>
      <c r="N277" s="7"/>
    </row>
    <row r="278" spans="1:14" x14ac:dyDescent="0.15">
      <c r="A278" s="35" t="s">
        <v>393</v>
      </c>
      <c r="B278" s="44">
        <v>634</v>
      </c>
      <c r="C278" s="44" t="s">
        <v>394</v>
      </c>
      <c r="D278" s="36" t="s">
        <v>232</v>
      </c>
      <c r="E278" s="37">
        <v>25000000</v>
      </c>
      <c r="F278" s="36" t="s">
        <v>399</v>
      </c>
      <c r="G278" s="39">
        <v>0</v>
      </c>
      <c r="H278" s="36" t="s">
        <v>261</v>
      </c>
      <c r="I278" s="39">
        <v>8.4931506849315067E-2</v>
      </c>
      <c r="J278" s="7"/>
      <c r="K278" s="7"/>
      <c r="L278" s="7"/>
      <c r="M278" s="7"/>
      <c r="N278" s="7"/>
    </row>
    <row r="279" spans="1:14" x14ac:dyDescent="0.15">
      <c r="A279" s="35" t="s">
        <v>393</v>
      </c>
      <c r="B279" s="44">
        <v>634</v>
      </c>
      <c r="C279" s="44" t="s">
        <v>394</v>
      </c>
      <c r="D279" s="36" t="s">
        <v>232</v>
      </c>
      <c r="E279" s="37">
        <v>25000000</v>
      </c>
      <c r="F279" s="36" t="s">
        <v>400</v>
      </c>
      <c r="G279" s="39">
        <v>0</v>
      </c>
      <c r="H279" s="36" t="s">
        <v>261</v>
      </c>
      <c r="I279" s="39">
        <v>0.24931506849315069</v>
      </c>
      <c r="J279" s="41"/>
      <c r="K279" s="41"/>
      <c r="L279" s="41"/>
      <c r="M279" s="41"/>
      <c r="N279" s="41"/>
    </row>
    <row r="280" spans="1:14" x14ac:dyDescent="0.15">
      <c r="A280" s="35" t="s">
        <v>393</v>
      </c>
      <c r="B280" s="44">
        <v>634</v>
      </c>
      <c r="C280" s="44" t="s">
        <v>394</v>
      </c>
      <c r="D280" s="36" t="s">
        <v>232</v>
      </c>
      <c r="E280" s="37">
        <v>25000000</v>
      </c>
      <c r="F280" s="36" t="s">
        <v>401</v>
      </c>
      <c r="G280" s="39">
        <v>0</v>
      </c>
      <c r="H280" s="36" t="s">
        <v>261</v>
      </c>
      <c r="I280" s="39">
        <v>0.49589041095890413</v>
      </c>
      <c r="J280" s="41"/>
      <c r="K280" s="41"/>
      <c r="L280" s="41"/>
      <c r="M280" s="41"/>
      <c r="N280" s="41"/>
    </row>
    <row r="281" spans="1:14" x14ac:dyDescent="0.15">
      <c r="A281" s="35" t="s">
        <v>393</v>
      </c>
      <c r="B281" s="44">
        <v>634</v>
      </c>
      <c r="C281" s="44" t="s">
        <v>394</v>
      </c>
      <c r="D281" s="36" t="s">
        <v>232</v>
      </c>
      <c r="E281" s="37">
        <v>25000000</v>
      </c>
      <c r="F281" s="36" t="s">
        <v>402</v>
      </c>
      <c r="G281" s="39">
        <v>0</v>
      </c>
      <c r="H281" s="36" t="s">
        <v>261</v>
      </c>
      <c r="I281" s="39">
        <v>0.989041095890411</v>
      </c>
      <c r="J281" s="7"/>
      <c r="K281" s="7"/>
      <c r="L281" s="7"/>
      <c r="M281" s="7"/>
      <c r="N281" s="7"/>
    </row>
    <row r="282" spans="1:14" x14ac:dyDescent="0.15">
      <c r="A282" s="35" t="s">
        <v>393</v>
      </c>
      <c r="B282" s="44">
        <v>634</v>
      </c>
      <c r="C282" s="44" t="s">
        <v>394</v>
      </c>
      <c r="D282" s="36" t="s">
        <v>232</v>
      </c>
      <c r="E282" s="37">
        <v>25000000</v>
      </c>
      <c r="F282" s="36" t="s">
        <v>403</v>
      </c>
      <c r="G282" s="39">
        <v>0</v>
      </c>
      <c r="H282" s="36" t="s">
        <v>261</v>
      </c>
      <c r="I282" s="39">
        <v>0.24931506849315069</v>
      </c>
      <c r="J282" s="7"/>
      <c r="K282" s="7"/>
      <c r="L282" s="7"/>
      <c r="M282" s="7"/>
      <c r="N282" s="7"/>
    </row>
    <row r="283" spans="1:14" x14ac:dyDescent="0.15">
      <c r="A283" s="35" t="s">
        <v>393</v>
      </c>
      <c r="B283" s="44">
        <v>634</v>
      </c>
      <c r="C283" s="44" t="s">
        <v>394</v>
      </c>
      <c r="D283" s="36" t="s">
        <v>232</v>
      </c>
      <c r="E283" s="37">
        <v>25000000</v>
      </c>
      <c r="F283" s="36" t="s">
        <v>404</v>
      </c>
      <c r="G283" s="39">
        <v>0</v>
      </c>
      <c r="H283" s="36" t="s">
        <v>261</v>
      </c>
      <c r="I283" s="39">
        <v>0.49589041095890413</v>
      </c>
      <c r="J283" s="7"/>
      <c r="K283" s="7"/>
      <c r="L283" s="7"/>
      <c r="M283" s="7"/>
      <c r="N283" s="7"/>
    </row>
    <row r="284" spans="1:14" x14ac:dyDescent="0.15">
      <c r="A284" s="35" t="s">
        <v>393</v>
      </c>
      <c r="B284" s="44">
        <v>634</v>
      </c>
      <c r="C284" s="44" t="s">
        <v>394</v>
      </c>
      <c r="D284" s="36" t="s">
        <v>232</v>
      </c>
      <c r="E284" s="37">
        <v>25000000</v>
      </c>
      <c r="F284" s="36" t="s">
        <v>405</v>
      </c>
      <c r="G284" s="39">
        <v>0</v>
      </c>
      <c r="H284" s="36" t="s">
        <v>261</v>
      </c>
      <c r="I284" s="39">
        <v>0.989041095890411</v>
      </c>
      <c r="J284" s="7"/>
      <c r="K284" s="7"/>
      <c r="L284" s="7"/>
      <c r="M284" s="7"/>
      <c r="N284" s="7"/>
    </row>
    <row r="285" spans="1:14" x14ac:dyDescent="0.15">
      <c r="A285" s="35" t="s">
        <v>393</v>
      </c>
      <c r="B285" s="44">
        <v>634</v>
      </c>
      <c r="C285" s="44" t="s">
        <v>394</v>
      </c>
      <c r="D285" s="36" t="s">
        <v>342</v>
      </c>
      <c r="E285" s="37">
        <v>50000</v>
      </c>
      <c r="F285" s="36" t="s">
        <v>406</v>
      </c>
      <c r="G285" s="39">
        <v>0</v>
      </c>
      <c r="H285" s="36" t="s">
        <v>261</v>
      </c>
      <c r="I285" s="39">
        <v>0.24931506849315069</v>
      </c>
      <c r="J285" s="41"/>
      <c r="K285" s="41"/>
      <c r="L285" s="41"/>
      <c r="M285" s="41"/>
      <c r="N285" s="41"/>
    </row>
    <row r="286" spans="1:14" x14ac:dyDescent="0.15">
      <c r="A286" s="35" t="s">
        <v>393</v>
      </c>
      <c r="B286" s="44">
        <v>634</v>
      </c>
      <c r="C286" s="44" t="s">
        <v>394</v>
      </c>
      <c r="D286" s="36" t="s">
        <v>342</v>
      </c>
      <c r="E286" s="37">
        <v>50000</v>
      </c>
      <c r="F286" s="36" t="s">
        <v>407</v>
      </c>
      <c r="G286" s="39">
        <v>0</v>
      </c>
      <c r="H286" s="36" t="s">
        <v>261</v>
      </c>
      <c r="I286" s="39">
        <v>0.49589041095890413</v>
      </c>
      <c r="J286" s="41"/>
      <c r="K286" s="41"/>
      <c r="L286" s="41"/>
      <c r="M286" s="41"/>
      <c r="N286" s="41"/>
    </row>
    <row r="287" spans="1:14" x14ac:dyDescent="0.15">
      <c r="A287" s="35" t="s">
        <v>258</v>
      </c>
      <c r="B287" s="44">
        <v>634</v>
      </c>
      <c r="C287" s="44" t="s">
        <v>394</v>
      </c>
      <c r="D287" s="36" t="s">
        <v>342</v>
      </c>
      <c r="E287" s="37">
        <v>50000</v>
      </c>
      <c r="F287" s="36" t="s">
        <v>408</v>
      </c>
      <c r="G287" s="39">
        <v>0</v>
      </c>
      <c r="H287" s="36" t="s">
        <v>261</v>
      </c>
      <c r="I287" s="39">
        <v>0.989041095890411</v>
      </c>
      <c r="J287" s="41">
        <v>25440000</v>
      </c>
      <c r="K287" s="41">
        <v>25440000</v>
      </c>
      <c r="L287" s="41">
        <v>13273574</v>
      </c>
      <c r="M287" s="41">
        <v>0</v>
      </c>
      <c r="N287" s="41">
        <v>13273574</v>
      </c>
    </row>
    <row r="288" spans="1:14" x14ac:dyDescent="0.15">
      <c r="A288" s="35"/>
      <c r="B288" s="44"/>
      <c r="C288" s="44"/>
      <c r="D288" s="36"/>
      <c r="E288" s="37"/>
      <c r="F288" s="36"/>
      <c r="G288" s="39"/>
      <c r="H288" s="36"/>
      <c r="I288" s="39"/>
      <c r="J288" s="41"/>
      <c r="K288" s="41"/>
      <c r="L288" s="41"/>
      <c r="M288" s="41"/>
      <c r="N288" s="41"/>
    </row>
    <row r="289" spans="1:14" x14ac:dyDescent="0.15">
      <c r="A289" s="35" t="s">
        <v>324</v>
      </c>
      <c r="B289" s="44">
        <v>657</v>
      </c>
      <c r="C289" s="44" t="s">
        <v>738</v>
      </c>
      <c r="D289" s="36" t="s">
        <v>232</v>
      </c>
      <c r="E289" s="37">
        <v>26100000</v>
      </c>
      <c r="F289" s="36" t="s">
        <v>739</v>
      </c>
      <c r="G289" s="39">
        <v>7.5</v>
      </c>
      <c r="H289" s="36" t="s">
        <v>135</v>
      </c>
      <c r="I289" s="39">
        <v>6.5</v>
      </c>
      <c r="J289" s="41"/>
      <c r="K289" s="41"/>
      <c r="L289" s="41"/>
      <c r="M289" s="41"/>
      <c r="N289" s="41"/>
    </row>
    <row r="290" spans="1:14" x14ac:dyDescent="0.15">
      <c r="A290" s="35" t="s">
        <v>324</v>
      </c>
      <c r="B290" s="44">
        <v>657</v>
      </c>
      <c r="C290" s="44" t="s">
        <v>738</v>
      </c>
      <c r="D290" s="36" t="s">
        <v>232</v>
      </c>
      <c r="E290" s="37">
        <v>18900000</v>
      </c>
      <c r="F290" s="36" t="s">
        <v>740</v>
      </c>
      <c r="G290" s="39">
        <v>0</v>
      </c>
      <c r="H290" s="36" t="s">
        <v>135</v>
      </c>
      <c r="I290" s="39">
        <v>6.75</v>
      </c>
      <c r="J290" s="41"/>
      <c r="K290" s="41"/>
      <c r="L290" s="41"/>
      <c r="M290" s="41"/>
      <c r="N290" s="41"/>
    </row>
    <row r="291" spans="1:14" x14ac:dyDescent="0.15">
      <c r="A291" s="35" t="s">
        <v>258</v>
      </c>
      <c r="B291" s="44">
        <v>658</v>
      </c>
      <c r="C291" s="137" t="s">
        <v>750</v>
      </c>
      <c r="D291" s="36" t="s">
        <v>232</v>
      </c>
      <c r="E291" s="37">
        <v>10000000</v>
      </c>
      <c r="F291" s="36" t="s">
        <v>751</v>
      </c>
      <c r="G291" s="39">
        <v>7</v>
      </c>
      <c r="H291" s="36" t="s">
        <v>135</v>
      </c>
      <c r="I291" s="39">
        <v>5</v>
      </c>
      <c r="J291" s="41">
        <v>10000000000</v>
      </c>
      <c r="K291" s="41">
        <v>10000000000</v>
      </c>
      <c r="L291" s="41">
        <v>10000000</v>
      </c>
      <c r="M291" s="41">
        <v>169939</v>
      </c>
      <c r="N291" s="41">
        <v>10169939</v>
      </c>
    </row>
    <row r="292" spans="1:14" x14ac:dyDescent="0.15">
      <c r="A292" s="35" t="s">
        <v>258</v>
      </c>
      <c r="B292" s="44">
        <v>658</v>
      </c>
      <c r="C292" s="137" t="s">
        <v>750</v>
      </c>
      <c r="D292" s="36" t="s">
        <v>232</v>
      </c>
      <c r="E292" s="37">
        <v>50</v>
      </c>
      <c r="F292" s="36" t="s">
        <v>752</v>
      </c>
      <c r="G292" s="39">
        <v>8.5</v>
      </c>
      <c r="H292" s="36" t="s">
        <v>135</v>
      </c>
      <c r="I292" s="39">
        <v>5.25</v>
      </c>
      <c r="J292" s="41">
        <v>50000</v>
      </c>
      <c r="K292" s="41">
        <v>51030</v>
      </c>
      <c r="L292" s="41">
        <v>51</v>
      </c>
      <c r="M292" s="41">
        <v>1</v>
      </c>
      <c r="N292" s="41">
        <v>52</v>
      </c>
    </row>
    <row r="293" spans="1:14" x14ac:dyDescent="0.15">
      <c r="A293" s="35"/>
      <c r="B293" s="44"/>
      <c r="C293" s="44"/>
      <c r="D293" s="36"/>
      <c r="E293" s="37"/>
      <c r="F293" s="36"/>
      <c r="G293" s="39"/>
      <c r="H293" s="36"/>
      <c r="I293" s="39"/>
      <c r="J293" s="41"/>
      <c r="K293" s="41"/>
      <c r="L293" s="41"/>
      <c r="M293" s="41"/>
      <c r="N293" s="41"/>
    </row>
    <row r="294" spans="1:14" x14ac:dyDescent="0.15">
      <c r="A294" s="35"/>
      <c r="B294" s="44"/>
      <c r="C294" s="44"/>
      <c r="D294" s="36"/>
      <c r="E294" s="37"/>
      <c r="F294" s="36"/>
      <c r="G294" s="39"/>
      <c r="H294" s="36"/>
      <c r="I294" s="39"/>
      <c r="J294" s="39"/>
      <c r="K294" s="41"/>
      <c r="L294" s="41"/>
      <c r="M294" s="41"/>
      <c r="N294" s="41"/>
    </row>
    <row r="295" spans="1:14" ht="18.75" customHeight="1" x14ac:dyDescent="0.15">
      <c r="A295" s="59" t="s">
        <v>409</v>
      </c>
      <c r="B295" s="60"/>
      <c r="C295" s="60"/>
      <c r="D295" s="61"/>
      <c r="E295" s="62"/>
      <c r="F295" s="61"/>
      <c r="G295" s="61"/>
      <c r="H295" s="61" t="s">
        <v>3</v>
      </c>
      <c r="I295" s="63"/>
      <c r="J295" s="63"/>
      <c r="K295" s="64"/>
      <c r="L295" s="65">
        <v>930230032</v>
      </c>
      <c r="M295" s="65">
        <v>24973222</v>
      </c>
      <c r="N295" s="65">
        <v>955203254</v>
      </c>
    </row>
    <row r="296" spans="1:14" ht="10.5" customHeight="1" x14ac:dyDescent="0.15">
      <c r="A296" s="66"/>
      <c r="G296" s="67"/>
      <c r="H296" s="68"/>
      <c r="I296" s="69"/>
      <c r="J296" s="69"/>
      <c r="K296" s="70"/>
      <c r="L296" s="70"/>
      <c r="M296" s="70"/>
      <c r="N296" s="70"/>
    </row>
    <row r="297" spans="1:14" x14ac:dyDescent="0.15">
      <c r="A297" s="71" t="s">
        <v>807</v>
      </c>
      <c r="B297" s="71"/>
      <c r="C297" s="71" t="s">
        <v>808</v>
      </c>
      <c r="G297" s="67"/>
      <c r="H297" s="68"/>
      <c r="I297" s="69"/>
      <c r="J297" s="69"/>
    </row>
    <row r="298" spans="1:14" x14ac:dyDescent="0.15">
      <c r="A298" s="72" t="s">
        <v>796</v>
      </c>
      <c r="B298" s="44"/>
      <c r="C298" s="44"/>
      <c r="H298" s="73"/>
      <c r="K298" s="74"/>
      <c r="L298" s="75"/>
    </row>
    <row r="299" spans="1:14" x14ac:dyDescent="0.15">
      <c r="A299" s="72" t="s">
        <v>797</v>
      </c>
    </row>
    <row r="300" spans="1:14" x14ac:dyDescent="0.15">
      <c r="A300" s="72" t="s">
        <v>798</v>
      </c>
    </row>
    <row r="301" spans="1:14" x14ac:dyDescent="0.15">
      <c r="A301" s="72" t="s">
        <v>799</v>
      </c>
    </row>
    <row r="302" spans="1:14" x14ac:dyDescent="0.15">
      <c r="A302" s="76" t="s">
        <v>800</v>
      </c>
      <c r="B302" s="76" t="s">
        <v>417</v>
      </c>
    </row>
    <row r="303" spans="1:14" x14ac:dyDescent="0.15">
      <c r="A303" s="76" t="s">
        <v>801</v>
      </c>
    </row>
    <row r="304" spans="1:14" x14ac:dyDescent="0.15">
      <c r="A304" s="76" t="s">
        <v>778</v>
      </c>
    </row>
    <row r="305" spans="1:7" x14ac:dyDescent="0.15">
      <c r="A305" s="76" t="s">
        <v>779</v>
      </c>
      <c r="E305" s="77"/>
    </row>
    <row r="306" spans="1:7" x14ac:dyDescent="0.15">
      <c r="A306" s="78" t="s">
        <v>780</v>
      </c>
      <c r="B306" s="78" t="s">
        <v>422</v>
      </c>
      <c r="G306" s="78" t="s">
        <v>423</v>
      </c>
    </row>
    <row r="307" spans="1:7" x14ac:dyDescent="0.15">
      <c r="A307" s="78" t="s">
        <v>781</v>
      </c>
      <c r="B307" s="78" t="s">
        <v>425</v>
      </c>
      <c r="G307" s="78" t="s">
        <v>426</v>
      </c>
    </row>
    <row r="311" spans="1:7" ht="12.75" x14ac:dyDescent="0.2">
      <c r="A311" s="83" t="s">
        <v>427</v>
      </c>
      <c r="C311" s="6"/>
      <c r="E311" s="6"/>
    </row>
    <row r="312" spans="1:7" ht="12.75" x14ac:dyDescent="0.2">
      <c r="A312" s="1" t="s">
        <v>428</v>
      </c>
      <c r="C312" s="6"/>
      <c r="E312" s="6"/>
    </row>
    <row r="313" spans="1:7" ht="12.75" x14ac:dyDescent="0.2">
      <c r="A313" s="83" t="s">
        <v>809</v>
      </c>
      <c r="C313" s="6"/>
      <c r="E313" s="6"/>
    </row>
    <row r="314" spans="1:7" x14ac:dyDescent="0.15">
      <c r="A314" s="11"/>
      <c r="B314" s="2"/>
      <c r="C314" s="11"/>
      <c r="D314" s="11"/>
      <c r="E314" s="11"/>
      <c r="F314" s="11"/>
    </row>
    <row r="315" spans="1:7" ht="12.75" x14ac:dyDescent="0.2">
      <c r="A315" s="84"/>
      <c r="B315" s="85"/>
      <c r="C315" s="86"/>
      <c r="D315" s="86" t="s">
        <v>430</v>
      </c>
      <c r="E315" s="85"/>
      <c r="F315" s="87" t="s">
        <v>431</v>
      </c>
    </row>
    <row r="316" spans="1:7" ht="12.75" x14ac:dyDescent="0.2">
      <c r="A316" s="88" t="s">
        <v>4</v>
      </c>
      <c r="B316" s="89" t="s">
        <v>5</v>
      </c>
      <c r="C316" s="21"/>
      <c r="D316" s="89" t="s">
        <v>432</v>
      </c>
      <c r="E316" s="89" t="s">
        <v>433</v>
      </c>
      <c r="F316" s="90" t="s">
        <v>434</v>
      </c>
    </row>
    <row r="317" spans="1:7" ht="12.75" x14ac:dyDescent="0.2">
      <c r="A317" s="88" t="s">
        <v>435</v>
      </c>
      <c r="B317" s="89" t="s">
        <v>436</v>
      </c>
      <c r="C317" s="89" t="s">
        <v>7</v>
      </c>
      <c r="D317" s="89" t="s">
        <v>437</v>
      </c>
      <c r="E317" s="89" t="s">
        <v>438</v>
      </c>
      <c r="F317" s="90" t="s">
        <v>439</v>
      </c>
    </row>
    <row r="318" spans="1:7" ht="12.75" x14ac:dyDescent="0.2">
      <c r="A318" s="91"/>
      <c r="B318" s="92"/>
      <c r="C318" s="31"/>
      <c r="D318" s="92" t="s">
        <v>35</v>
      </c>
      <c r="E318" s="92" t="s">
        <v>35</v>
      </c>
      <c r="F318" s="93" t="s">
        <v>35</v>
      </c>
    </row>
    <row r="319" spans="1:7" x14ac:dyDescent="0.15">
      <c r="A319" s="11"/>
      <c r="B319" s="2"/>
      <c r="C319" s="11"/>
      <c r="D319" s="11"/>
      <c r="E319" s="11"/>
      <c r="F319" s="11"/>
    </row>
    <row r="320" spans="1:7" x14ac:dyDescent="0.15">
      <c r="A320" s="78" t="s">
        <v>49</v>
      </c>
      <c r="B320" s="2">
        <v>247</v>
      </c>
      <c r="C320" s="2" t="s">
        <v>84</v>
      </c>
      <c r="D320" s="94">
        <v>98740</v>
      </c>
      <c r="E320" s="94">
        <v>55680</v>
      </c>
      <c r="F320" s="95"/>
    </row>
    <row r="321" spans="1:6" x14ac:dyDescent="0.15">
      <c r="A321" s="78" t="s">
        <v>49</v>
      </c>
      <c r="B321" s="2">
        <v>247</v>
      </c>
      <c r="C321" s="2" t="s">
        <v>85</v>
      </c>
      <c r="D321" s="94">
        <v>5329</v>
      </c>
      <c r="E321" s="94">
        <v>3005</v>
      </c>
      <c r="F321" s="95"/>
    </row>
    <row r="322" spans="1:6" x14ac:dyDescent="0.15">
      <c r="A322" s="78" t="s">
        <v>744</v>
      </c>
      <c r="B322" s="2">
        <v>282</v>
      </c>
      <c r="C322" s="36" t="s">
        <v>104</v>
      </c>
      <c r="D322" s="94">
        <v>343345</v>
      </c>
      <c r="E322" s="94">
        <v>142044</v>
      </c>
      <c r="F322" s="95"/>
    </row>
    <row r="323" spans="1:6" x14ac:dyDescent="0.15">
      <c r="A323" s="78" t="s">
        <v>744</v>
      </c>
      <c r="B323" s="2">
        <v>282</v>
      </c>
      <c r="C323" s="36" t="s">
        <v>105</v>
      </c>
      <c r="D323" s="94">
        <v>81665</v>
      </c>
      <c r="E323" s="94">
        <v>35236</v>
      </c>
      <c r="F323" s="95"/>
    </row>
    <row r="324" spans="1:6" x14ac:dyDescent="0.15">
      <c r="A324" s="35" t="s">
        <v>49</v>
      </c>
      <c r="B324" s="2">
        <v>294</v>
      </c>
      <c r="C324" s="36" t="s">
        <v>113</v>
      </c>
      <c r="D324" s="94">
        <v>142763</v>
      </c>
      <c r="E324" s="94">
        <v>51957</v>
      </c>
      <c r="F324" s="95"/>
    </row>
    <row r="325" spans="1:6" x14ac:dyDescent="0.15">
      <c r="A325" s="35" t="s">
        <v>212</v>
      </c>
      <c r="B325" s="2">
        <v>294</v>
      </c>
      <c r="C325" s="36" t="s">
        <v>114</v>
      </c>
      <c r="D325" s="94">
        <v>27008</v>
      </c>
      <c r="E325" s="94">
        <v>9392</v>
      </c>
      <c r="F325" s="95"/>
    </row>
    <row r="326" spans="1:6" x14ac:dyDescent="0.15">
      <c r="A326" s="35" t="s">
        <v>116</v>
      </c>
      <c r="B326" s="2">
        <v>300</v>
      </c>
      <c r="C326" s="36" t="s">
        <v>118</v>
      </c>
      <c r="D326" s="94">
        <v>305336</v>
      </c>
      <c r="E326" s="94">
        <v>58475</v>
      </c>
      <c r="F326" s="95"/>
    </row>
    <row r="327" spans="1:6" x14ac:dyDescent="0.15">
      <c r="A327" s="35" t="s">
        <v>116</v>
      </c>
      <c r="B327" s="2">
        <v>300</v>
      </c>
      <c r="C327" s="36" t="s">
        <v>119</v>
      </c>
      <c r="D327" s="94">
        <v>100884</v>
      </c>
      <c r="E327" s="94">
        <v>13794</v>
      </c>
      <c r="F327" s="95"/>
    </row>
    <row r="328" spans="1:6" x14ac:dyDescent="0.15">
      <c r="A328" s="35" t="s">
        <v>96</v>
      </c>
      <c r="B328" s="44">
        <v>363</v>
      </c>
      <c r="C328" s="36" t="s">
        <v>190</v>
      </c>
      <c r="D328" s="94">
        <v>39442</v>
      </c>
      <c r="E328" s="94">
        <v>23768</v>
      </c>
      <c r="F328" s="95"/>
    </row>
    <row r="329" spans="1:6" x14ac:dyDescent="0.15">
      <c r="A329" s="35" t="s">
        <v>96</v>
      </c>
      <c r="B329" s="44">
        <v>363</v>
      </c>
      <c r="C329" s="36" t="s">
        <v>191</v>
      </c>
      <c r="D329" s="94">
        <v>9466</v>
      </c>
      <c r="E329" s="94">
        <v>5704</v>
      </c>
      <c r="F329" s="95"/>
    </row>
    <row r="330" spans="1:6" x14ac:dyDescent="0.15">
      <c r="A330" s="35" t="s">
        <v>756</v>
      </c>
      <c r="B330" s="44">
        <v>383</v>
      </c>
      <c r="C330" s="36" t="s">
        <v>103</v>
      </c>
      <c r="D330" s="94">
        <v>51373</v>
      </c>
      <c r="E330" s="94">
        <v>37129</v>
      </c>
      <c r="F330" s="95"/>
    </row>
    <row r="331" spans="1:6" x14ac:dyDescent="0.15">
      <c r="A331" s="35" t="s">
        <v>69</v>
      </c>
      <c r="B331" s="44">
        <v>392</v>
      </c>
      <c r="C331" s="36" t="s">
        <v>201</v>
      </c>
      <c r="D331" s="94">
        <v>111325</v>
      </c>
      <c r="E331" s="94">
        <v>962</v>
      </c>
      <c r="F331" s="95"/>
    </row>
    <row r="332" spans="1:6" x14ac:dyDescent="0.15">
      <c r="A332" s="35" t="s">
        <v>69</v>
      </c>
      <c r="B332" s="44">
        <v>392</v>
      </c>
      <c r="C332" s="36" t="s">
        <v>196</v>
      </c>
      <c r="D332" s="94">
        <v>616768</v>
      </c>
      <c r="E332" s="94">
        <v>35365</v>
      </c>
      <c r="F332" s="95"/>
    </row>
    <row r="333" spans="1:6" x14ac:dyDescent="0.15">
      <c r="A333" s="35" t="s">
        <v>69</v>
      </c>
      <c r="B333" s="44">
        <v>392</v>
      </c>
      <c r="C333" s="36" t="s">
        <v>204</v>
      </c>
      <c r="D333" s="94">
        <v>1004</v>
      </c>
      <c r="E333" s="94">
        <v>59</v>
      </c>
      <c r="F333" s="95"/>
    </row>
    <row r="334" spans="1:6" x14ac:dyDescent="0.15">
      <c r="A334" s="35" t="s">
        <v>236</v>
      </c>
      <c r="B334" s="44">
        <v>437</v>
      </c>
      <c r="C334" s="36" t="s">
        <v>238</v>
      </c>
      <c r="D334" s="94">
        <v>76511</v>
      </c>
      <c r="E334" s="94">
        <v>2529</v>
      </c>
      <c r="F334" s="95"/>
    </row>
    <row r="335" spans="1:6" x14ac:dyDescent="0.15">
      <c r="A335" s="35" t="s">
        <v>236</v>
      </c>
      <c r="B335" s="44">
        <v>437</v>
      </c>
      <c r="C335" s="36" t="s">
        <v>239</v>
      </c>
      <c r="D335" s="94">
        <v>22953</v>
      </c>
      <c r="E335" s="94">
        <v>759</v>
      </c>
      <c r="F335" s="95"/>
    </row>
    <row r="336" spans="1:6" x14ac:dyDescent="0.15">
      <c r="A336" s="35" t="s">
        <v>236</v>
      </c>
      <c r="B336" s="44">
        <v>437</v>
      </c>
      <c r="C336" s="36" t="s">
        <v>240</v>
      </c>
      <c r="D336" s="94">
        <v>154226</v>
      </c>
      <c r="E336" s="94">
        <v>46771</v>
      </c>
      <c r="F336" s="95"/>
    </row>
    <row r="337" spans="1:6" x14ac:dyDescent="0.15">
      <c r="A337" s="35" t="s">
        <v>236</v>
      </c>
      <c r="B337" s="44">
        <v>437</v>
      </c>
      <c r="C337" s="36" t="s">
        <v>241</v>
      </c>
      <c r="D337" s="94">
        <v>40336</v>
      </c>
      <c r="E337" s="94">
        <v>12233</v>
      </c>
      <c r="F337" s="95"/>
    </row>
    <row r="338" spans="1:6" x14ac:dyDescent="0.15">
      <c r="A338" s="35" t="s">
        <v>236</v>
      </c>
      <c r="B338" s="44">
        <v>437</v>
      </c>
      <c r="C338" s="36" t="s">
        <v>243</v>
      </c>
      <c r="D338" s="94">
        <v>38741</v>
      </c>
      <c r="E338" s="94">
        <v>21218</v>
      </c>
      <c r="F338" s="95"/>
    </row>
    <row r="339" spans="1:6" x14ac:dyDescent="0.15">
      <c r="A339" s="35" t="s">
        <v>236</v>
      </c>
      <c r="B339" s="44">
        <v>437</v>
      </c>
      <c r="C339" s="36" t="s">
        <v>245</v>
      </c>
      <c r="D339" s="94">
        <v>28176</v>
      </c>
      <c r="E339" s="94">
        <v>0</v>
      </c>
      <c r="F339" s="95"/>
    </row>
    <row r="340" spans="1:6" x14ac:dyDescent="0.15">
      <c r="A340" s="35" t="s">
        <v>96</v>
      </c>
      <c r="B340" s="44">
        <v>437</v>
      </c>
      <c r="C340" s="36" t="s">
        <v>249</v>
      </c>
      <c r="D340" s="94">
        <v>104895</v>
      </c>
      <c r="E340" s="94">
        <v>4050</v>
      </c>
      <c r="F340" s="95"/>
    </row>
    <row r="341" spans="1:6" x14ac:dyDescent="0.15">
      <c r="A341" s="35" t="s">
        <v>96</v>
      </c>
      <c r="B341" s="44">
        <v>437</v>
      </c>
      <c r="C341" s="36" t="s">
        <v>251</v>
      </c>
      <c r="D341" s="94">
        <v>31469</v>
      </c>
      <c r="E341" s="94">
        <v>1215</v>
      </c>
      <c r="F341" s="95"/>
    </row>
    <row r="342" spans="1:6" x14ac:dyDescent="0.15">
      <c r="A342" s="35" t="s">
        <v>96</v>
      </c>
      <c r="B342" s="44">
        <v>437</v>
      </c>
      <c r="C342" s="36" t="s">
        <v>252</v>
      </c>
      <c r="D342" s="94">
        <v>236141</v>
      </c>
      <c r="E342" s="94">
        <v>71614</v>
      </c>
      <c r="F342" s="95"/>
    </row>
    <row r="343" spans="1:6" x14ac:dyDescent="0.15">
      <c r="A343" s="35" t="s">
        <v>96</v>
      </c>
      <c r="B343" s="44">
        <v>437</v>
      </c>
      <c r="C343" s="36" t="s">
        <v>253</v>
      </c>
      <c r="D343" s="94">
        <v>62341</v>
      </c>
      <c r="E343" s="94">
        <v>18906</v>
      </c>
      <c r="F343" s="95"/>
    </row>
    <row r="344" spans="1:6" x14ac:dyDescent="0.15">
      <c r="A344" s="35" t="s">
        <v>96</v>
      </c>
      <c r="B344" s="44">
        <v>437</v>
      </c>
      <c r="C344" s="36" t="s">
        <v>254</v>
      </c>
      <c r="D344" s="94">
        <v>26300</v>
      </c>
      <c r="E344" s="94">
        <v>16838</v>
      </c>
      <c r="F344" s="95"/>
    </row>
    <row r="345" spans="1:6" x14ac:dyDescent="0.15">
      <c r="A345" s="35" t="s">
        <v>96</v>
      </c>
      <c r="B345" s="44">
        <v>437</v>
      </c>
      <c r="C345" s="36" t="s">
        <v>256</v>
      </c>
      <c r="D345" s="94">
        <v>80016</v>
      </c>
      <c r="E345" s="94">
        <v>0</v>
      </c>
      <c r="F345" s="95"/>
    </row>
    <row r="346" spans="1:6" x14ac:dyDescent="0.15">
      <c r="A346" s="35" t="s">
        <v>69</v>
      </c>
      <c r="B346" s="44">
        <v>501</v>
      </c>
      <c r="C346" s="36" t="s">
        <v>266</v>
      </c>
      <c r="D346" s="94">
        <v>107439</v>
      </c>
      <c r="E346" s="94">
        <v>17899</v>
      </c>
      <c r="F346" s="95"/>
    </row>
    <row r="347" spans="1:6" x14ac:dyDescent="0.15">
      <c r="A347" s="35" t="s">
        <v>264</v>
      </c>
      <c r="B347" s="44">
        <v>519</v>
      </c>
      <c r="C347" s="36" t="s">
        <v>347</v>
      </c>
      <c r="D347" s="94">
        <v>0</v>
      </c>
      <c r="E347" s="94">
        <v>539519</v>
      </c>
      <c r="F347" s="95"/>
    </row>
    <row r="348" spans="1:6" x14ac:dyDescent="0.15">
      <c r="A348" s="35" t="s">
        <v>264</v>
      </c>
      <c r="B348" s="44">
        <v>571</v>
      </c>
      <c r="C348" s="36" t="s">
        <v>364</v>
      </c>
      <c r="D348" s="94">
        <v>0</v>
      </c>
      <c r="E348" s="94">
        <v>1104498</v>
      </c>
      <c r="F348" s="95"/>
    </row>
    <row r="349" spans="1:6" x14ac:dyDescent="0.15">
      <c r="A349" s="35" t="s">
        <v>264</v>
      </c>
      <c r="B349" s="44">
        <v>602</v>
      </c>
      <c r="C349" s="36" t="s">
        <v>371</v>
      </c>
      <c r="D349" s="94">
        <v>34500000</v>
      </c>
      <c r="E349" s="94">
        <v>432660</v>
      </c>
      <c r="F349" s="95"/>
    </row>
    <row r="350" spans="1:6" x14ac:dyDescent="0.15">
      <c r="A350" s="35" t="s">
        <v>264</v>
      </c>
      <c r="B350" s="44">
        <v>602</v>
      </c>
      <c r="C350" s="36" t="s">
        <v>373</v>
      </c>
      <c r="D350" s="94">
        <v>31113050</v>
      </c>
      <c r="E350" s="94">
        <v>73276</v>
      </c>
      <c r="F350" s="95"/>
    </row>
    <row r="351" spans="1:6" x14ac:dyDescent="0.15">
      <c r="A351" s="35" t="s">
        <v>264</v>
      </c>
      <c r="B351" s="44">
        <v>612</v>
      </c>
      <c r="C351" s="36" t="s">
        <v>377</v>
      </c>
      <c r="D351" s="94">
        <v>0</v>
      </c>
      <c r="E351" s="94">
        <v>506246</v>
      </c>
      <c r="F351" s="95"/>
    </row>
    <row r="352" spans="1:6" x14ac:dyDescent="0.15">
      <c r="A352" s="35" t="s">
        <v>264</v>
      </c>
      <c r="B352" s="44">
        <v>628</v>
      </c>
      <c r="C352" s="36" t="s">
        <v>387</v>
      </c>
      <c r="D352" s="94">
        <v>0</v>
      </c>
      <c r="E352" s="94">
        <v>531585</v>
      </c>
      <c r="F352" s="95"/>
    </row>
    <row r="353" spans="1:12" x14ac:dyDescent="0.15">
      <c r="A353" s="35" t="s">
        <v>264</v>
      </c>
      <c r="B353" s="44">
        <v>631</v>
      </c>
      <c r="C353" s="36" t="s">
        <v>390</v>
      </c>
      <c r="D353" s="94">
        <v>0</v>
      </c>
      <c r="E353" s="94">
        <v>396705</v>
      </c>
      <c r="F353" s="95"/>
    </row>
    <row r="354" spans="1:12" x14ac:dyDescent="0.15">
      <c r="A354" s="35"/>
      <c r="B354" s="44"/>
      <c r="C354" s="36"/>
      <c r="D354" s="94"/>
      <c r="E354" s="94"/>
      <c r="F354" s="95"/>
    </row>
    <row r="355" spans="1:12" x14ac:dyDescent="0.15">
      <c r="A355" s="96" t="s">
        <v>447</v>
      </c>
      <c r="B355" s="60"/>
      <c r="C355" s="61"/>
      <c r="D355" s="59">
        <v>68557042</v>
      </c>
      <c r="E355" s="59">
        <v>4271091</v>
      </c>
      <c r="F355" s="59">
        <v>0</v>
      </c>
    </row>
    <row r="357" spans="1:12" ht="12.75" x14ac:dyDescent="0.2">
      <c r="A357" s="8" t="s">
        <v>448</v>
      </c>
      <c r="B357" s="79"/>
      <c r="C357" s="79"/>
      <c r="E357" s="6"/>
      <c r="F357" s="97"/>
      <c r="G357" s="97"/>
      <c r="L357" s="98"/>
    </row>
    <row r="358" spans="1:12" ht="12.75" x14ac:dyDescent="0.2">
      <c r="A358" s="1" t="s">
        <v>428</v>
      </c>
      <c r="B358" s="79"/>
      <c r="C358" s="79"/>
      <c r="E358" s="6"/>
      <c r="F358" s="97"/>
      <c r="G358" s="97"/>
      <c r="L358" s="98"/>
    </row>
    <row r="359" spans="1:12" ht="12.75" x14ac:dyDescent="0.2">
      <c r="A359" s="83" t="s">
        <v>809</v>
      </c>
      <c r="B359" s="6"/>
      <c r="C359" s="6"/>
      <c r="E359" s="6"/>
      <c r="F359" s="97"/>
      <c r="G359" s="97"/>
      <c r="L359" s="98"/>
    </row>
    <row r="360" spans="1:12" x14ac:dyDescent="0.15">
      <c r="A360" s="11"/>
      <c r="B360" s="11"/>
      <c r="C360" s="11"/>
      <c r="D360" s="11"/>
      <c r="E360" s="11"/>
      <c r="F360" s="99"/>
      <c r="G360" s="99"/>
      <c r="H360" s="11"/>
      <c r="I360" s="11"/>
      <c r="J360" s="11"/>
      <c r="K360" s="11"/>
      <c r="L360" s="98"/>
    </row>
    <row r="361" spans="1:12" ht="12.75" x14ac:dyDescent="0.2">
      <c r="A361" s="84"/>
      <c r="B361" s="85" t="s">
        <v>449</v>
      </c>
      <c r="C361" s="85"/>
      <c r="D361" s="85"/>
      <c r="E361" s="100"/>
      <c r="F361" s="85" t="s">
        <v>450</v>
      </c>
      <c r="G361" s="85" t="s">
        <v>451</v>
      </c>
      <c r="H361" s="85" t="s">
        <v>452</v>
      </c>
      <c r="I361" s="85" t="s">
        <v>14</v>
      </c>
      <c r="J361" s="85" t="s">
        <v>452</v>
      </c>
      <c r="K361" s="85" t="s">
        <v>453</v>
      </c>
      <c r="L361" s="85" t="s">
        <v>454</v>
      </c>
    </row>
    <row r="362" spans="1:12" ht="12.75" x14ac:dyDescent="0.2">
      <c r="A362" s="88" t="s">
        <v>455</v>
      </c>
      <c r="B362" s="89" t="s">
        <v>456</v>
      </c>
      <c r="C362" s="89" t="s">
        <v>457</v>
      </c>
      <c r="D362" s="89" t="s">
        <v>5</v>
      </c>
      <c r="E362" s="89" t="s">
        <v>7</v>
      </c>
      <c r="F362" s="89" t="s">
        <v>15</v>
      </c>
      <c r="G362" s="89" t="s">
        <v>458</v>
      </c>
      <c r="H362" s="89" t="s">
        <v>459</v>
      </c>
      <c r="I362" s="89" t="s">
        <v>460</v>
      </c>
      <c r="J362" s="89" t="s">
        <v>461</v>
      </c>
      <c r="K362" s="89" t="s">
        <v>462</v>
      </c>
      <c r="L362" s="89" t="s">
        <v>463</v>
      </c>
    </row>
    <row r="363" spans="1:12" ht="12.75" x14ac:dyDescent="0.2">
      <c r="A363" s="88" t="s">
        <v>435</v>
      </c>
      <c r="B363" s="89" t="s">
        <v>464</v>
      </c>
      <c r="C363" s="89" t="s">
        <v>465</v>
      </c>
      <c r="D363" s="89" t="s">
        <v>466</v>
      </c>
      <c r="E363" s="21"/>
      <c r="F363" s="89" t="s">
        <v>467</v>
      </c>
      <c r="G363" s="89" t="s">
        <v>468</v>
      </c>
      <c r="H363" s="89" t="s">
        <v>469</v>
      </c>
      <c r="I363" s="89" t="s">
        <v>470</v>
      </c>
      <c r="J363" s="89" t="s">
        <v>22</v>
      </c>
      <c r="K363" s="101" t="s">
        <v>22</v>
      </c>
      <c r="L363" s="101" t="s">
        <v>471</v>
      </c>
    </row>
    <row r="364" spans="1:12" ht="12.75" x14ac:dyDescent="0.2">
      <c r="A364" s="91"/>
      <c r="B364" s="92" t="s">
        <v>472</v>
      </c>
      <c r="C364" s="92"/>
      <c r="D364" s="92"/>
      <c r="E364" s="31"/>
      <c r="F364" s="102"/>
      <c r="G364" s="102"/>
      <c r="H364" s="92"/>
      <c r="I364" s="92" t="s">
        <v>35</v>
      </c>
      <c r="J364" s="92"/>
      <c r="K364" s="103"/>
      <c r="L364" s="103" t="s">
        <v>473</v>
      </c>
    </row>
    <row r="365" spans="1:12" x14ac:dyDescent="0.15">
      <c r="A365" s="11"/>
      <c r="B365" s="11"/>
      <c r="C365" s="11"/>
      <c r="D365" s="11"/>
      <c r="E365" s="11"/>
      <c r="F365" s="99"/>
      <c r="G365" s="99"/>
      <c r="H365" s="11"/>
      <c r="I365" s="11"/>
      <c r="J365" s="11"/>
      <c r="K365" s="11"/>
      <c r="L365" s="98"/>
    </row>
    <row r="366" spans="1:12" ht="12.75" x14ac:dyDescent="0.2">
      <c r="A366" s="140" t="s">
        <v>810</v>
      </c>
      <c r="B366" s="6"/>
      <c r="C366" s="6"/>
      <c r="D366" s="44"/>
      <c r="E366" s="36"/>
      <c r="F366" s="104"/>
      <c r="G366" s="36"/>
      <c r="H366" s="105"/>
      <c r="I366" s="105"/>
      <c r="J366" s="105"/>
      <c r="K366" s="105"/>
      <c r="L366" s="98"/>
    </row>
    <row r="367" spans="1:12" x14ac:dyDescent="0.15">
      <c r="A367" s="35"/>
      <c r="B367" s="35"/>
      <c r="C367" s="6"/>
      <c r="D367" s="44"/>
      <c r="E367" s="36"/>
      <c r="F367" s="104"/>
      <c r="G367" s="36"/>
      <c r="H367" s="105"/>
      <c r="I367" s="105"/>
      <c r="J367" s="105"/>
      <c r="K367" s="105"/>
      <c r="L367" s="98"/>
    </row>
    <row r="368" spans="1:12" x14ac:dyDescent="0.15">
      <c r="A368" s="106" t="s">
        <v>447</v>
      </c>
      <c r="B368" s="61"/>
      <c r="C368" s="61"/>
      <c r="D368" s="61"/>
      <c r="E368" s="61"/>
      <c r="F368" s="107"/>
      <c r="G368" s="107"/>
      <c r="H368" s="59"/>
      <c r="I368" s="63">
        <v>0</v>
      </c>
      <c r="J368" s="63">
        <v>0</v>
      </c>
      <c r="K368" s="63">
        <v>0</v>
      </c>
      <c r="L368" s="59"/>
    </row>
    <row r="369" spans="1:12" x14ac:dyDescent="0.15">
      <c r="A369" s="108"/>
      <c r="B369" s="6"/>
      <c r="C369" s="6"/>
      <c r="E369" s="6"/>
      <c r="F369" s="97"/>
      <c r="G369" s="97"/>
      <c r="H369" s="66"/>
      <c r="I369" s="66"/>
      <c r="J369" s="66"/>
      <c r="K369" s="66"/>
      <c r="L369" s="98"/>
    </row>
    <row r="370" spans="1:12" x14ac:dyDescent="0.15">
      <c r="A370" s="109" t="s">
        <v>475</v>
      </c>
      <c r="B370" s="6"/>
      <c r="C370" s="6"/>
      <c r="E370" s="6"/>
      <c r="F370" s="97"/>
      <c r="G370" s="97"/>
      <c r="H370" s="81"/>
      <c r="I370" s="81"/>
      <c r="J370" s="81"/>
      <c r="K370" s="81"/>
      <c r="L370" s="98"/>
    </row>
    <row r="371" spans="1:12" x14ac:dyDescent="0.15">
      <c r="A371" s="72" t="s">
        <v>476</v>
      </c>
      <c r="B371" s="6"/>
      <c r="C371" s="6"/>
      <c r="E371" s="74"/>
      <c r="F371" s="110"/>
      <c r="G371" s="111"/>
      <c r="H371" s="81"/>
      <c r="I371" s="81"/>
      <c r="J371" s="81"/>
      <c r="K371" s="81"/>
      <c r="L371" s="98"/>
    </row>
    <row r="372" spans="1:12" x14ac:dyDescent="0.15">
      <c r="A372" s="72" t="s">
        <v>477</v>
      </c>
      <c r="B372" s="6"/>
      <c r="C372" s="6"/>
      <c r="E372" s="6"/>
      <c r="F372" s="97"/>
      <c r="G372" s="97"/>
      <c r="L372" s="98"/>
    </row>
    <row r="373" spans="1:12" x14ac:dyDescent="0.15">
      <c r="A373" s="112"/>
      <c r="B373" s="6"/>
      <c r="C373" s="6"/>
      <c r="E373" s="6"/>
      <c r="F373" s="97"/>
      <c r="G373" s="97"/>
      <c r="H373" s="81"/>
      <c r="I373" s="81"/>
      <c r="J373" s="81"/>
      <c r="K373" s="81"/>
      <c r="L373" s="98"/>
    </row>
    <row r="375" spans="1:12" ht="12.75" x14ac:dyDescent="0.2">
      <c r="A375" s="113"/>
      <c r="B375" s="113"/>
      <c r="C375" s="114"/>
      <c r="D375" s="114"/>
      <c r="E375" s="114"/>
      <c r="F375" s="114"/>
    </row>
    <row r="376" spans="1:12" x14ac:dyDescent="0.15">
      <c r="A376" s="115" t="s">
        <v>478</v>
      </c>
      <c r="B376" s="116"/>
      <c r="C376" s="116"/>
      <c r="D376" s="116"/>
      <c r="E376" s="116"/>
      <c r="F376" s="117"/>
    </row>
    <row r="377" spans="1:12" ht="31.5" x14ac:dyDescent="0.15">
      <c r="A377" s="118" t="s">
        <v>479</v>
      </c>
      <c r="B377" s="119" t="s">
        <v>480</v>
      </c>
      <c r="C377" s="119" t="s">
        <v>481</v>
      </c>
      <c r="D377" s="120" t="s">
        <v>482</v>
      </c>
      <c r="E377" s="119" t="s">
        <v>483</v>
      </c>
      <c r="F377" s="121" t="s">
        <v>484</v>
      </c>
    </row>
    <row r="378" spans="1:12" ht="112.5" x14ac:dyDescent="0.15">
      <c r="A378" s="122">
        <v>193</v>
      </c>
      <c r="B378" s="123" t="s">
        <v>37</v>
      </c>
      <c r="C378" s="123" t="s">
        <v>485</v>
      </c>
      <c r="D378" s="123" t="s">
        <v>486</v>
      </c>
      <c r="E378" s="124" t="s">
        <v>487</v>
      </c>
      <c r="F378" s="124" t="s">
        <v>488</v>
      </c>
    </row>
    <row r="379" spans="1:12" ht="112.5" x14ac:dyDescent="0.15">
      <c r="A379" s="125">
        <v>199</v>
      </c>
      <c r="B379" s="126" t="s">
        <v>42</v>
      </c>
      <c r="C379" s="126" t="s">
        <v>485</v>
      </c>
      <c r="D379" s="126" t="s">
        <v>486</v>
      </c>
      <c r="E379" s="127" t="s">
        <v>487</v>
      </c>
      <c r="F379" s="127" t="s">
        <v>489</v>
      </c>
    </row>
    <row r="380" spans="1:12" ht="146.25" x14ac:dyDescent="0.15">
      <c r="A380" s="122">
        <v>202</v>
      </c>
      <c r="B380" s="123" t="s">
        <v>45</v>
      </c>
      <c r="C380" s="123" t="s">
        <v>485</v>
      </c>
      <c r="D380" s="123" t="s">
        <v>486</v>
      </c>
      <c r="E380" s="124" t="s">
        <v>490</v>
      </c>
      <c r="F380" s="124" t="s">
        <v>491</v>
      </c>
    </row>
    <row r="381" spans="1:12" ht="45" x14ac:dyDescent="0.15">
      <c r="A381" s="125">
        <v>211</v>
      </c>
      <c r="B381" s="126" t="s">
        <v>50</v>
      </c>
      <c r="C381" s="126" t="s">
        <v>492</v>
      </c>
      <c r="D381" s="126" t="s">
        <v>486</v>
      </c>
      <c r="E381" s="126" t="s">
        <v>493</v>
      </c>
      <c r="F381" s="126" t="s">
        <v>494</v>
      </c>
    </row>
    <row r="382" spans="1:12" ht="56.25" x14ac:dyDescent="0.15">
      <c r="A382" s="122">
        <v>221</v>
      </c>
      <c r="B382" s="123" t="s">
        <v>55</v>
      </c>
      <c r="C382" s="123" t="s">
        <v>492</v>
      </c>
      <c r="D382" s="123" t="s">
        <v>495</v>
      </c>
      <c r="E382" s="126" t="s">
        <v>496</v>
      </c>
      <c r="F382" s="126" t="s">
        <v>497</v>
      </c>
    </row>
    <row r="383" spans="1:12" ht="33.75" x14ac:dyDescent="0.15">
      <c r="A383" s="125">
        <v>225</v>
      </c>
      <c r="B383" s="126" t="s">
        <v>63</v>
      </c>
      <c r="C383" s="126" t="s">
        <v>498</v>
      </c>
      <c r="D383" s="126" t="s">
        <v>499</v>
      </c>
      <c r="E383" s="126" t="s">
        <v>500</v>
      </c>
      <c r="F383" s="126" t="s">
        <v>501</v>
      </c>
    </row>
    <row r="384" spans="1:12" ht="22.5" x14ac:dyDescent="0.15">
      <c r="A384" s="122">
        <v>226</v>
      </c>
      <c r="B384" s="123" t="s">
        <v>502</v>
      </c>
      <c r="C384" s="123" t="s">
        <v>492</v>
      </c>
      <c r="D384" s="123" t="s">
        <v>486</v>
      </c>
      <c r="E384" s="123" t="s">
        <v>503</v>
      </c>
      <c r="F384" s="123" t="s">
        <v>504</v>
      </c>
    </row>
    <row r="385" spans="1:6" ht="22.5" x14ac:dyDescent="0.15">
      <c r="A385" s="125">
        <v>228</v>
      </c>
      <c r="B385" s="126" t="s">
        <v>68</v>
      </c>
      <c r="C385" s="126" t="s">
        <v>498</v>
      </c>
      <c r="D385" s="126" t="s">
        <v>499</v>
      </c>
      <c r="E385" s="126" t="s">
        <v>505</v>
      </c>
      <c r="F385" s="126" t="s">
        <v>505</v>
      </c>
    </row>
    <row r="386" spans="1:6" ht="33.75" x14ac:dyDescent="0.15">
      <c r="A386" s="122">
        <v>233</v>
      </c>
      <c r="B386" s="123" t="s">
        <v>506</v>
      </c>
      <c r="C386" s="123" t="s">
        <v>492</v>
      </c>
      <c r="D386" s="123" t="s">
        <v>507</v>
      </c>
      <c r="E386" s="126" t="s">
        <v>508</v>
      </c>
      <c r="F386" s="126" t="s">
        <v>509</v>
      </c>
    </row>
    <row r="387" spans="1:6" ht="67.5" x14ac:dyDescent="0.15">
      <c r="A387" s="125">
        <v>236</v>
      </c>
      <c r="B387" s="126" t="s">
        <v>70</v>
      </c>
      <c r="C387" s="126" t="s">
        <v>485</v>
      </c>
      <c r="D387" s="126" t="s">
        <v>499</v>
      </c>
      <c r="E387" s="126" t="s">
        <v>510</v>
      </c>
      <c r="F387" s="126" t="s">
        <v>511</v>
      </c>
    </row>
    <row r="388" spans="1:6" ht="33.75" x14ac:dyDescent="0.15">
      <c r="A388" s="122">
        <v>239</v>
      </c>
      <c r="B388" s="123" t="s">
        <v>75</v>
      </c>
      <c r="C388" s="123" t="s">
        <v>512</v>
      </c>
      <c r="D388" s="123" t="s">
        <v>486</v>
      </c>
      <c r="E388" s="123" t="s">
        <v>513</v>
      </c>
      <c r="F388" s="123" t="s">
        <v>513</v>
      </c>
    </row>
    <row r="389" spans="1:6" ht="33.75" x14ac:dyDescent="0.15">
      <c r="A389" s="125">
        <v>243</v>
      </c>
      <c r="B389" s="126" t="s">
        <v>514</v>
      </c>
      <c r="C389" s="126" t="s">
        <v>512</v>
      </c>
      <c r="D389" s="126" t="s">
        <v>486</v>
      </c>
      <c r="E389" s="126" t="s">
        <v>515</v>
      </c>
      <c r="F389" s="126" t="s">
        <v>515</v>
      </c>
    </row>
    <row r="390" spans="1:6" ht="90" x14ac:dyDescent="0.15">
      <c r="A390" s="122">
        <v>245</v>
      </c>
      <c r="B390" s="123" t="s">
        <v>78</v>
      </c>
      <c r="C390" s="123" t="s">
        <v>492</v>
      </c>
      <c r="D390" s="123" t="s">
        <v>495</v>
      </c>
      <c r="E390" s="126" t="s">
        <v>516</v>
      </c>
      <c r="F390" s="126" t="s">
        <v>517</v>
      </c>
    </row>
    <row r="391" spans="1:6" ht="90" x14ac:dyDescent="0.15">
      <c r="A391" s="125">
        <v>247</v>
      </c>
      <c r="B391" s="126" t="s">
        <v>83</v>
      </c>
      <c r="C391" s="126" t="s">
        <v>492</v>
      </c>
      <c r="D391" s="126" t="s">
        <v>495</v>
      </c>
      <c r="E391" s="126" t="s">
        <v>518</v>
      </c>
      <c r="F391" s="126" t="s">
        <v>519</v>
      </c>
    </row>
    <row r="392" spans="1:6" ht="22.5" x14ac:dyDescent="0.15">
      <c r="A392" s="122">
        <v>262</v>
      </c>
      <c r="B392" s="123" t="s">
        <v>88</v>
      </c>
      <c r="C392" s="123" t="s">
        <v>520</v>
      </c>
      <c r="D392" s="123" t="s">
        <v>486</v>
      </c>
      <c r="E392" s="123" t="s">
        <v>521</v>
      </c>
      <c r="F392" s="123" t="s">
        <v>521</v>
      </c>
    </row>
    <row r="393" spans="1:6" ht="67.5" x14ac:dyDescent="0.15">
      <c r="A393" s="125">
        <v>265</v>
      </c>
      <c r="B393" s="126" t="s">
        <v>522</v>
      </c>
      <c r="C393" s="126" t="s">
        <v>523</v>
      </c>
      <c r="D393" s="126" t="s">
        <v>495</v>
      </c>
      <c r="E393" s="126" t="s">
        <v>524</v>
      </c>
      <c r="F393" s="126" t="s">
        <v>525</v>
      </c>
    </row>
    <row r="394" spans="1:6" ht="22.5" x14ac:dyDescent="0.15">
      <c r="A394" s="122">
        <v>270</v>
      </c>
      <c r="B394" s="123" t="s">
        <v>95</v>
      </c>
      <c r="C394" s="123" t="s">
        <v>498</v>
      </c>
      <c r="D394" s="123" t="s">
        <v>499</v>
      </c>
      <c r="E394" s="123" t="s">
        <v>505</v>
      </c>
      <c r="F394" s="123" t="s">
        <v>505</v>
      </c>
    </row>
    <row r="395" spans="1:6" ht="101.25" x14ac:dyDescent="0.15">
      <c r="A395" s="125">
        <v>271</v>
      </c>
      <c r="B395" s="126" t="s">
        <v>97</v>
      </c>
      <c r="C395" s="126" t="s">
        <v>526</v>
      </c>
      <c r="D395" s="126" t="s">
        <v>495</v>
      </c>
      <c r="E395" s="126" t="s">
        <v>527</v>
      </c>
      <c r="F395" s="126" t="s">
        <v>528</v>
      </c>
    </row>
    <row r="396" spans="1:6" ht="22.5" x14ac:dyDescent="0.15">
      <c r="A396" s="122">
        <v>278</v>
      </c>
      <c r="B396" s="123" t="s">
        <v>529</v>
      </c>
      <c r="C396" s="123" t="s">
        <v>530</v>
      </c>
      <c r="D396" s="123" t="s">
        <v>486</v>
      </c>
      <c r="E396" s="123" t="s">
        <v>531</v>
      </c>
      <c r="F396" s="123" t="s">
        <v>531</v>
      </c>
    </row>
    <row r="397" spans="1:6" ht="33.75" x14ac:dyDescent="0.15">
      <c r="A397" s="125">
        <v>280</v>
      </c>
      <c r="B397" s="126" t="s">
        <v>532</v>
      </c>
      <c r="C397" s="126" t="s">
        <v>492</v>
      </c>
      <c r="D397" s="126" t="s">
        <v>533</v>
      </c>
      <c r="E397" s="126" t="s">
        <v>534</v>
      </c>
      <c r="F397" s="126" t="s">
        <v>535</v>
      </c>
    </row>
    <row r="398" spans="1:6" ht="90" x14ac:dyDescent="0.15">
      <c r="A398" s="122">
        <v>282</v>
      </c>
      <c r="B398" s="123" t="s">
        <v>102</v>
      </c>
      <c r="C398" s="123" t="s">
        <v>526</v>
      </c>
      <c r="D398" s="123" t="s">
        <v>495</v>
      </c>
      <c r="E398" s="126" t="s">
        <v>536</v>
      </c>
      <c r="F398" s="126" t="s">
        <v>537</v>
      </c>
    </row>
    <row r="399" spans="1:6" ht="67.5" x14ac:dyDescent="0.15">
      <c r="A399" s="125">
        <v>283</v>
      </c>
      <c r="B399" s="126" t="s">
        <v>108</v>
      </c>
      <c r="C399" s="126" t="s">
        <v>485</v>
      </c>
      <c r="D399" s="126" t="s">
        <v>499</v>
      </c>
      <c r="E399" s="126" t="s">
        <v>538</v>
      </c>
      <c r="F399" s="126" t="s">
        <v>539</v>
      </c>
    </row>
    <row r="400" spans="1:6" ht="22.5" x14ac:dyDescent="0.15">
      <c r="A400" s="122">
        <v>290</v>
      </c>
      <c r="B400" s="123" t="s">
        <v>540</v>
      </c>
      <c r="C400" s="123" t="s">
        <v>526</v>
      </c>
      <c r="D400" s="123" t="s">
        <v>541</v>
      </c>
      <c r="E400" s="123"/>
      <c r="F400" s="123" t="s">
        <v>542</v>
      </c>
    </row>
    <row r="401" spans="1:6" ht="90" x14ac:dyDescent="0.15">
      <c r="A401" s="125">
        <v>294</v>
      </c>
      <c r="B401" s="126" t="s">
        <v>112</v>
      </c>
      <c r="C401" s="126" t="s">
        <v>492</v>
      </c>
      <c r="D401" s="126" t="s">
        <v>495</v>
      </c>
      <c r="E401" s="127" t="s">
        <v>543</v>
      </c>
      <c r="F401" s="127" t="s">
        <v>544</v>
      </c>
    </row>
    <row r="402" spans="1:6" ht="22.5" x14ac:dyDescent="0.15">
      <c r="A402" s="122">
        <v>295</v>
      </c>
      <c r="B402" s="123" t="s">
        <v>545</v>
      </c>
      <c r="C402" s="123" t="s">
        <v>526</v>
      </c>
      <c r="D402" s="123" t="s">
        <v>546</v>
      </c>
      <c r="E402" s="123" t="s">
        <v>547</v>
      </c>
      <c r="F402" s="123" t="s">
        <v>547</v>
      </c>
    </row>
    <row r="403" spans="1:6" ht="22.5" x14ac:dyDescent="0.15">
      <c r="A403" s="125">
        <v>299</v>
      </c>
      <c r="B403" s="126" t="s">
        <v>548</v>
      </c>
      <c r="C403" s="126" t="s">
        <v>526</v>
      </c>
      <c r="D403" s="126" t="s">
        <v>541</v>
      </c>
      <c r="E403" s="126"/>
      <c r="F403" s="126" t="s">
        <v>542</v>
      </c>
    </row>
    <row r="404" spans="1:6" ht="33.75" x14ac:dyDescent="0.15">
      <c r="A404" s="122">
        <v>300</v>
      </c>
      <c r="B404" s="123" t="s">
        <v>117</v>
      </c>
      <c r="C404" s="123" t="s">
        <v>523</v>
      </c>
      <c r="D404" s="123" t="s">
        <v>499</v>
      </c>
      <c r="E404" s="123" t="s">
        <v>549</v>
      </c>
      <c r="F404" s="123" t="s">
        <v>550</v>
      </c>
    </row>
    <row r="405" spans="1:6" ht="33.75" x14ac:dyDescent="0.15">
      <c r="A405" s="125">
        <v>304</v>
      </c>
      <c r="B405" s="126" t="s">
        <v>551</v>
      </c>
      <c r="C405" s="126" t="s">
        <v>520</v>
      </c>
      <c r="D405" s="126" t="s">
        <v>552</v>
      </c>
      <c r="E405" s="126" t="s">
        <v>553</v>
      </c>
      <c r="F405" s="126" t="s">
        <v>554</v>
      </c>
    </row>
    <row r="406" spans="1:6" ht="33.75" x14ac:dyDescent="0.15">
      <c r="A406" s="125" t="s">
        <v>555</v>
      </c>
      <c r="B406" s="126" t="s">
        <v>556</v>
      </c>
      <c r="C406" s="126" t="s">
        <v>492</v>
      </c>
      <c r="D406" s="126" t="s">
        <v>557</v>
      </c>
      <c r="E406" s="126" t="s">
        <v>558</v>
      </c>
      <c r="F406" s="126" t="s">
        <v>559</v>
      </c>
    </row>
    <row r="407" spans="1:6" ht="45" x14ac:dyDescent="0.15">
      <c r="A407" s="122">
        <v>311</v>
      </c>
      <c r="B407" s="123" t="s">
        <v>560</v>
      </c>
      <c r="C407" s="123" t="s">
        <v>520</v>
      </c>
      <c r="D407" s="123" t="s">
        <v>561</v>
      </c>
      <c r="E407" s="123" t="s">
        <v>562</v>
      </c>
      <c r="F407" s="123" t="s">
        <v>563</v>
      </c>
    </row>
    <row r="408" spans="1:6" ht="22.5" x14ac:dyDescent="0.15">
      <c r="A408" s="125">
        <v>312</v>
      </c>
      <c r="B408" s="126" t="s">
        <v>564</v>
      </c>
      <c r="C408" s="126" t="s">
        <v>565</v>
      </c>
      <c r="D408" s="126" t="s">
        <v>486</v>
      </c>
      <c r="E408" s="126" t="s">
        <v>566</v>
      </c>
      <c r="F408" s="126" t="s">
        <v>566</v>
      </c>
    </row>
    <row r="409" spans="1:6" ht="90" x14ac:dyDescent="0.15">
      <c r="A409" s="122">
        <v>313</v>
      </c>
      <c r="B409" s="123" t="s">
        <v>567</v>
      </c>
      <c r="C409" s="123" t="s">
        <v>568</v>
      </c>
      <c r="D409" s="123" t="s">
        <v>569</v>
      </c>
      <c r="E409" s="126" t="s">
        <v>570</v>
      </c>
      <c r="F409" s="123" t="s">
        <v>571</v>
      </c>
    </row>
    <row r="410" spans="1:6" ht="33.75" x14ac:dyDescent="0.15">
      <c r="A410" s="125">
        <v>315</v>
      </c>
      <c r="B410" s="126" t="s">
        <v>572</v>
      </c>
      <c r="C410" s="126" t="s">
        <v>573</v>
      </c>
      <c r="D410" s="126" t="s">
        <v>574</v>
      </c>
      <c r="E410" s="126"/>
      <c r="F410" s="126" t="s">
        <v>542</v>
      </c>
    </row>
    <row r="411" spans="1:6" ht="22.5" x14ac:dyDescent="0.15">
      <c r="A411" s="122">
        <v>316</v>
      </c>
      <c r="B411" s="123" t="s">
        <v>572</v>
      </c>
      <c r="C411" s="123" t="s">
        <v>526</v>
      </c>
      <c r="D411" s="123" t="s">
        <v>541</v>
      </c>
      <c r="E411" s="123"/>
      <c r="F411" s="123" t="s">
        <v>542</v>
      </c>
    </row>
    <row r="412" spans="1:6" ht="22.5" x14ac:dyDescent="0.15">
      <c r="A412" s="125">
        <v>319</v>
      </c>
      <c r="B412" s="126" t="s">
        <v>122</v>
      </c>
      <c r="C412" s="126" t="s">
        <v>498</v>
      </c>
      <c r="D412" s="126" t="s">
        <v>499</v>
      </c>
      <c r="E412" s="126" t="s">
        <v>505</v>
      </c>
      <c r="F412" s="126" t="s">
        <v>505</v>
      </c>
    </row>
    <row r="413" spans="1:6" ht="78.75" x14ac:dyDescent="0.15">
      <c r="A413" s="122">
        <v>322</v>
      </c>
      <c r="B413" s="123" t="s">
        <v>124</v>
      </c>
      <c r="C413" s="123" t="s">
        <v>526</v>
      </c>
      <c r="D413" s="123" t="s">
        <v>495</v>
      </c>
      <c r="E413" s="126" t="s">
        <v>575</v>
      </c>
      <c r="F413" s="126" t="s">
        <v>517</v>
      </c>
    </row>
    <row r="414" spans="1:6" ht="45" x14ac:dyDescent="0.15">
      <c r="A414" s="125">
        <v>323</v>
      </c>
      <c r="B414" s="126" t="s">
        <v>576</v>
      </c>
      <c r="C414" s="126" t="s">
        <v>565</v>
      </c>
      <c r="D414" s="126" t="s">
        <v>577</v>
      </c>
      <c r="E414" s="126" t="s">
        <v>578</v>
      </c>
      <c r="F414" s="126" t="s">
        <v>579</v>
      </c>
    </row>
    <row r="415" spans="1:6" ht="22.5" x14ac:dyDescent="0.15">
      <c r="A415" s="122">
        <v>330</v>
      </c>
      <c r="B415" s="123" t="s">
        <v>133</v>
      </c>
      <c r="C415" s="123" t="s">
        <v>523</v>
      </c>
      <c r="D415" s="123" t="s">
        <v>580</v>
      </c>
      <c r="E415" s="123" t="s">
        <v>581</v>
      </c>
      <c r="F415" s="123" t="s">
        <v>581</v>
      </c>
    </row>
    <row r="416" spans="1:6" ht="33.75" x14ac:dyDescent="0.15">
      <c r="A416" s="125">
        <v>331</v>
      </c>
      <c r="B416" s="126" t="s">
        <v>582</v>
      </c>
      <c r="C416" s="126" t="s">
        <v>573</v>
      </c>
      <c r="D416" s="126" t="s">
        <v>583</v>
      </c>
      <c r="E416" s="126" t="s">
        <v>584</v>
      </c>
      <c r="F416" s="126" t="s">
        <v>585</v>
      </c>
    </row>
    <row r="417" spans="1:6" ht="45" x14ac:dyDescent="0.15">
      <c r="A417" s="125">
        <v>332</v>
      </c>
      <c r="B417" s="126" t="s">
        <v>582</v>
      </c>
      <c r="C417" s="126" t="s">
        <v>586</v>
      </c>
      <c r="D417" s="126" t="s">
        <v>587</v>
      </c>
      <c r="E417" s="126" t="s">
        <v>588</v>
      </c>
      <c r="F417" s="126" t="s">
        <v>589</v>
      </c>
    </row>
    <row r="418" spans="1:6" ht="33.75" x14ac:dyDescent="0.15">
      <c r="A418" s="122" t="s">
        <v>590</v>
      </c>
      <c r="B418" s="123" t="s">
        <v>591</v>
      </c>
      <c r="C418" s="123" t="s">
        <v>492</v>
      </c>
      <c r="D418" s="123" t="s">
        <v>557</v>
      </c>
      <c r="E418" s="123" t="s">
        <v>558</v>
      </c>
      <c r="F418" s="123" t="s">
        <v>559</v>
      </c>
    </row>
    <row r="419" spans="1:6" ht="22.5" x14ac:dyDescent="0.15">
      <c r="A419" s="125" t="s">
        <v>592</v>
      </c>
      <c r="B419" s="126" t="s">
        <v>137</v>
      </c>
      <c r="C419" s="126" t="s">
        <v>593</v>
      </c>
      <c r="D419" s="126" t="s">
        <v>499</v>
      </c>
      <c r="E419" s="126" t="s">
        <v>594</v>
      </c>
      <c r="F419" s="126" t="s">
        <v>594</v>
      </c>
    </row>
    <row r="420" spans="1:6" ht="22.5" x14ac:dyDescent="0.15">
      <c r="A420" s="122">
        <v>338</v>
      </c>
      <c r="B420" s="123" t="s">
        <v>595</v>
      </c>
      <c r="C420" s="123" t="s">
        <v>520</v>
      </c>
      <c r="D420" s="123" t="s">
        <v>486</v>
      </c>
      <c r="E420" s="126" t="s">
        <v>596</v>
      </c>
      <c r="F420" s="126" t="s">
        <v>596</v>
      </c>
    </row>
    <row r="421" spans="1:6" ht="33.75" x14ac:dyDescent="0.15">
      <c r="A421" s="125">
        <v>341</v>
      </c>
      <c r="B421" s="126" t="s">
        <v>148</v>
      </c>
      <c r="C421" s="126" t="s">
        <v>498</v>
      </c>
      <c r="D421" s="126" t="s">
        <v>486</v>
      </c>
      <c r="E421" s="126" t="s">
        <v>597</v>
      </c>
      <c r="F421" s="126" t="s">
        <v>597</v>
      </c>
    </row>
    <row r="422" spans="1:6" ht="22.5" x14ac:dyDescent="0.15">
      <c r="A422" s="122">
        <v>342</v>
      </c>
      <c r="B422" s="123" t="s">
        <v>598</v>
      </c>
      <c r="C422" s="123" t="s">
        <v>526</v>
      </c>
      <c r="D422" s="123" t="s">
        <v>599</v>
      </c>
      <c r="E422" s="126" t="s">
        <v>547</v>
      </c>
      <c r="F422" s="123" t="s">
        <v>547</v>
      </c>
    </row>
    <row r="423" spans="1:6" ht="45" x14ac:dyDescent="0.15">
      <c r="A423" s="125">
        <v>346</v>
      </c>
      <c r="B423" s="126" t="s">
        <v>600</v>
      </c>
      <c r="C423" s="126" t="s">
        <v>520</v>
      </c>
      <c r="D423" s="126" t="s">
        <v>561</v>
      </c>
      <c r="E423" s="126" t="s">
        <v>601</v>
      </c>
      <c r="F423" s="126" t="s">
        <v>563</v>
      </c>
    </row>
    <row r="424" spans="1:6" ht="45" x14ac:dyDescent="0.15">
      <c r="A424" s="122" t="s">
        <v>602</v>
      </c>
      <c r="B424" s="123" t="s">
        <v>152</v>
      </c>
      <c r="C424" s="123" t="s">
        <v>526</v>
      </c>
      <c r="D424" s="126" t="s">
        <v>495</v>
      </c>
      <c r="E424" s="126" t="s">
        <v>603</v>
      </c>
      <c r="F424" s="126" t="s">
        <v>603</v>
      </c>
    </row>
    <row r="425" spans="1:6" ht="45" x14ac:dyDescent="0.15">
      <c r="A425" s="125">
        <v>354</v>
      </c>
      <c r="B425" s="126" t="s">
        <v>604</v>
      </c>
      <c r="C425" s="126" t="s">
        <v>573</v>
      </c>
      <c r="D425" s="126" t="s">
        <v>605</v>
      </c>
      <c r="E425" s="126" t="s">
        <v>606</v>
      </c>
      <c r="F425" s="126" t="s">
        <v>606</v>
      </c>
    </row>
    <row r="426" spans="1:6" ht="22.5" x14ac:dyDescent="0.15">
      <c r="A426" s="122">
        <v>361</v>
      </c>
      <c r="B426" s="123" t="s">
        <v>607</v>
      </c>
      <c r="C426" s="123" t="s">
        <v>565</v>
      </c>
      <c r="D426" s="123" t="s">
        <v>486</v>
      </c>
      <c r="E426" s="123" t="s">
        <v>566</v>
      </c>
      <c r="F426" s="123" t="s">
        <v>566</v>
      </c>
    </row>
    <row r="427" spans="1:6" ht="22.5" x14ac:dyDescent="0.15">
      <c r="A427" s="125">
        <v>362</v>
      </c>
      <c r="B427" s="126" t="s">
        <v>608</v>
      </c>
      <c r="C427" s="126" t="s">
        <v>492</v>
      </c>
      <c r="D427" s="126" t="s">
        <v>486</v>
      </c>
      <c r="E427" s="126" t="s">
        <v>531</v>
      </c>
      <c r="F427" s="126" t="s">
        <v>531</v>
      </c>
    </row>
    <row r="428" spans="1:6" ht="45" x14ac:dyDescent="0.15">
      <c r="A428" s="122">
        <v>363</v>
      </c>
      <c r="B428" s="123" t="s">
        <v>189</v>
      </c>
      <c r="C428" s="123" t="s">
        <v>526</v>
      </c>
      <c r="D428" s="123" t="s">
        <v>609</v>
      </c>
      <c r="E428" s="126" t="s">
        <v>610</v>
      </c>
      <c r="F428" s="126" t="s">
        <v>610</v>
      </c>
    </row>
    <row r="429" spans="1:6" ht="78.75" x14ac:dyDescent="0.15">
      <c r="A429" s="125" t="s">
        <v>611</v>
      </c>
      <c r="B429" s="126" t="s">
        <v>160</v>
      </c>
      <c r="C429" s="126" t="s">
        <v>526</v>
      </c>
      <c r="D429" s="126" t="s">
        <v>495</v>
      </c>
      <c r="E429" s="126" t="s">
        <v>612</v>
      </c>
      <c r="F429" s="126" t="s">
        <v>517</v>
      </c>
    </row>
    <row r="430" spans="1:6" ht="22.5" x14ac:dyDescent="0.15">
      <c r="A430" s="122">
        <v>365</v>
      </c>
      <c r="B430" s="123" t="s">
        <v>613</v>
      </c>
      <c r="C430" s="123" t="s">
        <v>565</v>
      </c>
      <c r="D430" s="123" t="s">
        <v>614</v>
      </c>
      <c r="E430" s="126" t="s">
        <v>615</v>
      </c>
      <c r="F430" s="126" t="s">
        <v>615</v>
      </c>
    </row>
    <row r="431" spans="1:6" ht="22.5" x14ac:dyDescent="0.15">
      <c r="A431" s="125">
        <v>367</v>
      </c>
      <c r="B431" s="126" t="s">
        <v>193</v>
      </c>
      <c r="C431" s="126" t="s">
        <v>498</v>
      </c>
      <c r="D431" s="126" t="s">
        <v>499</v>
      </c>
      <c r="E431" s="126" t="s">
        <v>505</v>
      </c>
      <c r="F431" s="126" t="s">
        <v>505</v>
      </c>
    </row>
    <row r="432" spans="1:6" ht="56.25" x14ac:dyDescent="0.15">
      <c r="A432" s="122">
        <v>368</v>
      </c>
      <c r="B432" s="123" t="s">
        <v>616</v>
      </c>
      <c r="C432" s="123" t="s">
        <v>520</v>
      </c>
      <c r="D432" s="123" t="s">
        <v>617</v>
      </c>
      <c r="E432" s="126" t="s">
        <v>618</v>
      </c>
      <c r="F432" s="126" t="s">
        <v>619</v>
      </c>
    </row>
    <row r="433" spans="1:6" ht="22.5" x14ac:dyDescent="0.15">
      <c r="A433" s="125">
        <v>369</v>
      </c>
      <c r="B433" s="126" t="s">
        <v>620</v>
      </c>
      <c r="C433" s="126" t="s">
        <v>565</v>
      </c>
      <c r="D433" s="126" t="s">
        <v>546</v>
      </c>
      <c r="E433" s="126" t="s">
        <v>547</v>
      </c>
      <c r="F433" s="126" t="s">
        <v>547</v>
      </c>
    </row>
    <row r="434" spans="1:6" ht="45" x14ac:dyDescent="0.15">
      <c r="A434" s="125">
        <v>373</v>
      </c>
      <c r="B434" s="126" t="s">
        <v>621</v>
      </c>
      <c r="C434" s="126" t="s">
        <v>523</v>
      </c>
      <c r="D434" s="126" t="s">
        <v>622</v>
      </c>
      <c r="E434" s="126" t="s">
        <v>623</v>
      </c>
      <c r="F434" s="126" t="s">
        <v>624</v>
      </c>
    </row>
    <row r="435" spans="1:6" ht="22.5" x14ac:dyDescent="0.15">
      <c r="A435" s="125">
        <v>379</v>
      </c>
      <c r="B435" s="126" t="s">
        <v>625</v>
      </c>
      <c r="C435" s="126" t="s">
        <v>526</v>
      </c>
      <c r="D435" s="126" t="s">
        <v>626</v>
      </c>
      <c r="E435" s="126"/>
      <c r="F435" s="126" t="s">
        <v>627</v>
      </c>
    </row>
    <row r="436" spans="1:6" ht="56.25" x14ac:dyDescent="0.15">
      <c r="A436" s="125" t="s">
        <v>628</v>
      </c>
      <c r="B436" s="126" t="s">
        <v>141</v>
      </c>
      <c r="C436" s="126" t="s">
        <v>593</v>
      </c>
      <c r="D436" s="126" t="s">
        <v>495</v>
      </c>
      <c r="E436" s="126" t="s">
        <v>629</v>
      </c>
      <c r="F436" s="126" t="s">
        <v>629</v>
      </c>
    </row>
    <row r="437" spans="1:6" ht="67.5" x14ac:dyDescent="0.15">
      <c r="A437" s="125" t="s">
        <v>630</v>
      </c>
      <c r="B437" s="126" t="s">
        <v>169</v>
      </c>
      <c r="C437" s="126" t="s">
        <v>526</v>
      </c>
      <c r="D437" s="126" t="s">
        <v>499</v>
      </c>
      <c r="E437" s="126" t="s">
        <v>631</v>
      </c>
      <c r="F437" s="126" t="s">
        <v>603</v>
      </c>
    </row>
    <row r="438" spans="1:6" ht="56.25" x14ac:dyDescent="0.15">
      <c r="A438" s="125">
        <v>383</v>
      </c>
      <c r="B438" s="126" t="s">
        <v>632</v>
      </c>
      <c r="C438" s="126" t="s">
        <v>586</v>
      </c>
      <c r="D438" s="126" t="s">
        <v>495</v>
      </c>
      <c r="E438" s="126" t="s">
        <v>633</v>
      </c>
      <c r="F438" s="126" t="s">
        <v>634</v>
      </c>
    </row>
    <row r="439" spans="1:6" ht="78.75" x14ac:dyDescent="0.15">
      <c r="A439" s="125">
        <v>392</v>
      </c>
      <c r="B439" s="126" t="s">
        <v>200</v>
      </c>
      <c r="C439" s="126" t="s">
        <v>485</v>
      </c>
      <c r="D439" s="126" t="s">
        <v>495</v>
      </c>
      <c r="E439" s="126" t="s">
        <v>635</v>
      </c>
      <c r="F439" s="126" t="s">
        <v>636</v>
      </c>
    </row>
    <row r="440" spans="1:6" ht="22.5" x14ac:dyDescent="0.15">
      <c r="A440" s="125">
        <v>393</v>
      </c>
      <c r="B440" s="126" t="s">
        <v>637</v>
      </c>
      <c r="C440" s="126" t="s">
        <v>526</v>
      </c>
      <c r="D440" s="126" t="s">
        <v>599</v>
      </c>
      <c r="E440" s="126" t="s">
        <v>547</v>
      </c>
      <c r="F440" s="126" t="s">
        <v>547</v>
      </c>
    </row>
    <row r="441" spans="1:6" ht="22.5" x14ac:dyDescent="0.15">
      <c r="A441" s="125">
        <v>396</v>
      </c>
      <c r="B441" s="126" t="s">
        <v>638</v>
      </c>
      <c r="C441" s="126" t="s">
        <v>565</v>
      </c>
      <c r="D441" s="126" t="s">
        <v>639</v>
      </c>
      <c r="E441" s="126" t="s">
        <v>640</v>
      </c>
      <c r="F441" s="126" t="s">
        <v>640</v>
      </c>
    </row>
    <row r="442" spans="1:6" ht="90" x14ac:dyDescent="0.15">
      <c r="A442" s="125" t="s">
        <v>641</v>
      </c>
      <c r="B442" s="126" t="s">
        <v>179</v>
      </c>
      <c r="C442" s="126" t="s">
        <v>526</v>
      </c>
      <c r="D442" s="126" t="s">
        <v>499</v>
      </c>
      <c r="E442" s="126" t="s">
        <v>642</v>
      </c>
      <c r="F442" s="126" t="s">
        <v>603</v>
      </c>
    </row>
    <row r="443" spans="1:6" ht="45" x14ac:dyDescent="0.15">
      <c r="A443" s="125">
        <v>405</v>
      </c>
      <c r="B443" s="128">
        <v>38393</v>
      </c>
      <c r="C443" s="126" t="s">
        <v>526</v>
      </c>
      <c r="D443" s="126" t="s">
        <v>486</v>
      </c>
      <c r="E443" s="126" t="s">
        <v>643</v>
      </c>
      <c r="F443" s="126" t="s">
        <v>643</v>
      </c>
    </row>
    <row r="444" spans="1:6" ht="22.5" x14ac:dyDescent="0.15">
      <c r="A444" s="122">
        <v>410</v>
      </c>
      <c r="B444" s="129">
        <v>38454</v>
      </c>
      <c r="C444" s="130" t="s">
        <v>526</v>
      </c>
      <c r="D444" s="130" t="s">
        <v>599</v>
      </c>
      <c r="E444" s="130" t="s">
        <v>547</v>
      </c>
      <c r="F444" s="130" t="s">
        <v>547</v>
      </c>
    </row>
    <row r="445" spans="1:6" ht="45" x14ac:dyDescent="0.15">
      <c r="A445" s="125">
        <v>412</v>
      </c>
      <c r="B445" s="128">
        <v>38470</v>
      </c>
      <c r="C445" s="126" t="s">
        <v>520</v>
      </c>
      <c r="D445" s="126" t="s">
        <v>644</v>
      </c>
      <c r="E445" s="126" t="s">
        <v>645</v>
      </c>
      <c r="F445" s="126" t="s">
        <v>645</v>
      </c>
    </row>
    <row r="446" spans="1:6" ht="22.5" x14ac:dyDescent="0.15">
      <c r="A446" s="125">
        <v>414</v>
      </c>
      <c r="B446" s="128">
        <v>38498</v>
      </c>
      <c r="C446" s="126" t="s">
        <v>565</v>
      </c>
      <c r="D446" s="126" t="s">
        <v>646</v>
      </c>
      <c r="E446" s="126" t="s">
        <v>647</v>
      </c>
      <c r="F446" s="126" t="s">
        <v>647</v>
      </c>
    </row>
    <row r="447" spans="1:6" ht="22.5" x14ac:dyDescent="0.15">
      <c r="A447" s="125">
        <v>420</v>
      </c>
      <c r="B447" s="128">
        <v>38526</v>
      </c>
      <c r="C447" s="126" t="s">
        <v>498</v>
      </c>
      <c r="D447" s="126" t="s">
        <v>486</v>
      </c>
      <c r="E447" s="126" t="s">
        <v>505</v>
      </c>
      <c r="F447" s="126" t="s">
        <v>505</v>
      </c>
    </row>
    <row r="448" spans="1:6" ht="33.75" x14ac:dyDescent="0.15">
      <c r="A448" s="125">
        <v>424</v>
      </c>
      <c r="B448" s="128">
        <v>38553</v>
      </c>
      <c r="C448" s="128" t="s">
        <v>492</v>
      </c>
      <c r="D448" s="123" t="s">
        <v>557</v>
      </c>
      <c r="E448" s="123" t="s">
        <v>558</v>
      </c>
      <c r="F448" s="123" t="s">
        <v>559</v>
      </c>
    </row>
    <row r="449" spans="1:6" ht="22.5" x14ac:dyDescent="0.15">
      <c r="A449" s="125" t="s">
        <v>648</v>
      </c>
      <c r="B449" s="128">
        <v>38559</v>
      </c>
      <c r="C449" s="126" t="s">
        <v>593</v>
      </c>
      <c r="D449" s="126" t="s">
        <v>499</v>
      </c>
      <c r="E449" s="126" t="s">
        <v>649</v>
      </c>
      <c r="F449" s="126" t="s">
        <v>649</v>
      </c>
    </row>
    <row r="450" spans="1:6" ht="33.75" x14ac:dyDescent="0.15">
      <c r="A450" s="125">
        <v>430</v>
      </c>
      <c r="B450" s="128">
        <v>38576</v>
      </c>
      <c r="C450" s="128" t="s">
        <v>492</v>
      </c>
      <c r="D450" s="126" t="s">
        <v>650</v>
      </c>
      <c r="E450" s="126" t="s">
        <v>651</v>
      </c>
      <c r="F450" s="126" t="s">
        <v>559</v>
      </c>
    </row>
    <row r="451" spans="1:6" ht="45" x14ac:dyDescent="0.15">
      <c r="A451" s="125">
        <v>436</v>
      </c>
      <c r="B451" s="128">
        <v>38638</v>
      </c>
      <c r="C451" s="126" t="s">
        <v>565</v>
      </c>
      <c r="D451" s="126" t="s">
        <v>577</v>
      </c>
      <c r="E451" s="126" t="s">
        <v>578</v>
      </c>
      <c r="F451" s="126" t="s">
        <v>579</v>
      </c>
    </row>
    <row r="452" spans="1:6" ht="78.75" x14ac:dyDescent="0.15">
      <c r="A452" s="125" t="s">
        <v>652</v>
      </c>
      <c r="B452" s="128">
        <v>38649</v>
      </c>
      <c r="C452" s="126" t="s">
        <v>526</v>
      </c>
      <c r="D452" s="126" t="s">
        <v>499</v>
      </c>
      <c r="E452" s="126" t="s">
        <v>653</v>
      </c>
      <c r="F452" s="126" t="s">
        <v>603</v>
      </c>
    </row>
    <row r="453" spans="1:6" ht="22.5" x14ac:dyDescent="0.15">
      <c r="A453" s="125">
        <v>441</v>
      </c>
      <c r="B453" s="128">
        <v>38673</v>
      </c>
      <c r="C453" s="126" t="s">
        <v>565</v>
      </c>
      <c r="D453" s="130" t="s">
        <v>599</v>
      </c>
      <c r="E453" s="130" t="s">
        <v>547</v>
      </c>
      <c r="F453" s="130" t="s">
        <v>547</v>
      </c>
    </row>
    <row r="454" spans="1:6" ht="22.5" x14ac:dyDescent="0.15">
      <c r="A454" s="125">
        <v>442</v>
      </c>
      <c r="B454" s="128">
        <v>38677</v>
      </c>
      <c r="C454" s="126" t="s">
        <v>520</v>
      </c>
      <c r="D454" s="126" t="s">
        <v>654</v>
      </c>
      <c r="E454" s="126" t="s">
        <v>655</v>
      </c>
      <c r="F454" s="126" t="s">
        <v>655</v>
      </c>
    </row>
    <row r="455" spans="1:6" ht="360" x14ac:dyDescent="0.15">
      <c r="A455" s="125">
        <v>449</v>
      </c>
      <c r="B455" s="128">
        <v>38716</v>
      </c>
      <c r="C455" s="126" t="s">
        <v>485</v>
      </c>
      <c r="D455" s="126" t="s">
        <v>495</v>
      </c>
      <c r="E455" s="131" t="s">
        <v>656</v>
      </c>
      <c r="F455" s="126" t="s">
        <v>657</v>
      </c>
    </row>
    <row r="456" spans="1:6" ht="45" x14ac:dyDescent="0.15">
      <c r="A456" s="125" t="s">
        <v>658</v>
      </c>
      <c r="B456" s="128">
        <v>38734</v>
      </c>
      <c r="C456" s="126" t="s">
        <v>520</v>
      </c>
      <c r="D456" s="126" t="s">
        <v>561</v>
      </c>
      <c r="E456" s="126" t="s">
        <v>601</v>
      </c>
      <c r="F456" s="126" t="s">
        <v>563</v>
      </c>
    </row>
    <row r="457" spans="1:6" ht="22.5" x14ac:dyDescent="0.15">
      <c r="A457" s="125">
        <v>455</v>
      </c>
      <c r="B457" s="128">
        <v>38769</v>
      </c>
      <c r="C457" s="126" t="s">
        <v>659</v>
      </c>
      <c r="D457" s="126" t="s">
        <v>660</v>
      </c>
      <c r="E457" s="126" t="s">
        <v>661</v>
      </c>
      <c r="F457" s="126" t="s">
        <v>661</v>
      </c>
    </row>
    <row r="458" spans="1:6" ht="22.5" x14ac:dyDescent="0.15">
      <c r="A458" s="125">
        <v>458</v>
      </c>
      <c r="B458" s="128">
        <v>38792</v>
      </c>
      <c r="C458" s="130" t="s">
        <v>662</v>
      </c>
      <c r="D458" s="126" t="s">
        <v>599</v>
      </c>
      <c r="E458" s="130" t="s">
        <v>547</v>
      </c>
      <c r="F458" s="130" t="s">
        <v>547</v>
      </c>
    </row>
    <row r="459" spans="1:6" ht="22.5" x14ac:dyDescent="0.15">
      <c r="A459" s="125">
        <v>460</v>
      </c>
      <c r="B459" s="128">
        <v>38812</v>
      </c>
      <c r="C459" s="126" t="s">
        <v>498</v>
      </c>
      <c r="D459" s="126" t="s">
        <v>499</v>
      </c>
      <c r="E459" s="126" t="s">
        <v>594</v>
      </c>
      <c r="F459" s="126" t="s">
        <v>594</v>
      </c>
    </row>
    <row r="460" spans="1:6" ht="112.5" x14ac:dyDescent="0.15">
      <c r="A460" s="125">
        <v>462</v>
      </c>
      <c r="B460" s="128">
        <v>38818</v>
      </c>
      <c r="C460" s="126" t="s">
        <v>520</v>
      </c>
      <c r="D460" s="126" t="s">
        <v>663</v>
      </c>
      <c r="E460" s="126" t="s">
        <v>664</v>
      </c>
      <c r="F460" s="126" t="s">
        <v>665</v>
      </c>
    </row>
    <row r="461" spans="1:6" ht="22.5" x14ac:dyDescent="0.15">
      <c r="A461" s="125">
        <v>471</v>
      </c>
      <c r="B461" s="128">
        <v>38960</v>
      </c>
      <c r="C461" s="126" t="s">
        <v>520</v>
      </c>
      <c r="D461" s="126" t="s">
        <v>666</v>
      </c>
      <c r="E461" s="126" t="s">
        <v>667</v>
      </c>
      <c r="F461" s="126" t="s">
        <v>667</v>
      </c>
    </row>
    <row r="462" spans="1:6" ht="22.5" x14ac:dyDescent="0.15">
      <c r="A462" s="125">
        <v>472</v>
      </c>
      <c r="B462" s="128">
        <v>38973</v>
      </c>
      <c r="C462" s="126" t="s">
        <v>593</v>
      </c>
      <c r="D462" s="123" t="s">
        <v>546</v>
      </c>
      <c r="E462" s="123" t="s">
        <v>547</v>
      </c>
      <c r="F462" s="123" t="s">
        <v>547</v>
      </c>
    </row>
    <row r="463" spans="1:6" x14ac:dyDescent="0.15">
      <c r="A463" s="125">
        <v>473</v>
      </c>
      <c r="B463" s="128">
        <v>38986</v>
      </c>
      <c r="C463" s="126" t="s">
        <v>520</v>
      </c>
      <c r="D463" s="126" t="s">
        <v>668</v>
      </c>
      <c r="E463" s="126" t="s">
        <v>669</v>
      </c>
      <c r="F463" s="126" t="s">
        <v>669</v>
      </c>
    </row>
    <row r="464" spans="1:6" ht="33.75" x14ac:dyDescent="0.15">
      <c r="A464" s="125">
        <v>486</v>
      </c>
      <c r="B464" s="128" t="s">
        <v>283</v>
      </c>
      <c r="C464" s="126" t="s">
        <v>593</v>
      </c>
      <c r="D464" s="126" t="s">
        <v>499</v>
      </c>
      <c r="E464" s="126" t="s">
        <v>670</v>
      </c>
      <c r="F464" s="126" t="s">
        <v>670</v>
      </c>
    </row>
    <row r="465" spans="1:6" ht="78.75" x14ac:dyDescent="0.15">
      <c r="A465" s="125" t="s">
        <v>671</v>
      </c>
      <c r="B465" s="128" t="s">
        <v>248</v>
      </c>
      <c r="C465" s="126" t="s">
        <v>526</v>
      </c>
      <c r="D465" s="126" t="s">
        <v>499</v>
      </c>
      <c r="E465" s="126" t="s">
        <v>653</v>
      </c>
      <c r="F465" s="126" t="s">
        <v>603</v>
      </c>
    </row>
    <row r="466" spans="1:6" ht="56.25" x14ac:dyDescent="0.15">
      <c r="A466" s="125" t="s">
        <v>672</v>
      </c>
      <c r="B466" s="128" t="s">
        <v>289</v>
      </c>
      <c r="C466" s="126" t="s">
        <v>520</v>
      </c>
      <c r="D466" s="126" t="s">
        <v>617</v>
      </c>
      <c r="E466" s="126" t="s">
        <v>618</v>
      </c>
      <c r="F466" s="126" t="s">
        <v>619</v>
      </c>
    </row>
    <row r="467" spans="1:6" ht="22.5" x14ac:dyDescent="0.15">
      <c r="A467" s="125" t="s">
        <v>673</v>
      </c>
      <c r="B467" s="128" t="s">
        <v>296</v>
      </c>
      <c r="C467" s="126" t="s">
        <v>498</v>
      </c>
      <c r="D467" s="126" t="s">
        <v>499</v>
      </c>
      <c r="E467" s="126" t="s">
        <v>594</v>
      </c>
      <c r="F467" s="126" t="s">
        <v>594</v>
      </c>
    </row>
    <row r="468" spans="1:6" ht="101.25" x14ac:dyDescent="0.15">
      <c r="A468" s="125">
        <v>496</v>
      </c>
      <c r="B468" s="128" t="s">
        <v>325</v>
      </c>
      <c r="C468" s="126" t="s">
        <v>520</v>
      </c>
      <c r="D468" s="126" t="s">
        <v>674</v>
      </c>
      <c r="E468" s="126" t="s">
        <v>675</v>
      </c>
      <c r="F468" s="126" t="s">
        <v>676</v>
      </c>
    </row>
    <row r="469" spans="1:6" ht="45" x14ac:dyDescent="0.15">
      <c r="A469" s="125" t="s">
        <v>677</v>
      </c>
      <c r="B469" s="128" t="s">
        <v>678</v>
      </c>
      <c r="C469" s="126" t="s">
        <v>520</v>
      </c>
      <c r="D469" s="126" t="s">
        <v>679</v>
      </c>
      <c r="E469" s="126" t="s">
        <v>562</v>
      </c>
      <c r="F469" s="126" t="s">
        <v>563</v>
      </c>
    </row>
    <row r="470" spans="1:6" ht="45" x14ac:dyDescent="0.15">
      <c r="A470" s="125">
        <v>501</v>
      </c>
      <c r="B470" s="128" t="s">
        <v>329</v>
      </c>
      <c r="C470" s="126" t="s">
        <v>485</v>
      </c>
      <c r="D470" s="126" t="s">
        <v>495</v>
      </c>
      <c r="E470" s="126" t="s">
        <v>680</v>
      </c>
      <c r="F470" s="126" t="s">
        <v>657</v>
      </c>
    </row>
    <row r="471" spans="1:6" ht="56.25" x14ac:dyDescent="0.15">
      <c r="A471" s="125" t="s">
        <v>681</v>
      </c>
      <c r="B471" s="128" t="s">
        <v>678</v>
      </c>
      <c r="C471" s="126" t="s">
        <v>520</v>
      </c>
      <c r="D471" s="126" t="s">
        <v>617</v>
      </c>
      <c r="E471" s="126" t="s">
        <v>618</v>
      </c>
      <c r="F471" s="126" t="s">
        <v>619</v>
      </c>
    </row>
    <row r="472" spans="1:6" ht="22.5" x14ac:dyDescent="0.15">
      <c r="A472" s="125">
        <v>510</v>
      </c>
      <c r="B472" s="128" t="s">
        <v>333</v>
      </c>
      <c r="C472" s="126" t="s">
        <v>498</v>
      </c>
      <c r="D472" s="126" t="s">
        <v>499</v>
      </c>
      <c r="E472" s="126" t="s">
        <v>505</v>
      </c>
      <c r="F472" s="126" t="s">
        <v>505</v>
      </c>
    </row>
    <row r="473" spans="1:6" ht="45" x14ac:dyDescent="0.15">
      <c r="A473" s="125">
        <v>511</v>
      </c>
      <c r="B473" s="128" t="s">
        <v>339</v>
      </c>
      <c r="C473" s="126" t="s">
        <v>565</v>
      </c>
      <c r="D473" s="126" t="s">
        <v>577</v>
      </c>
      <c r="E473" s="126" t="s">
        <v>578</v>
      </c>
      <c r="F473" s="126" t="s">
        <v>579</v>
      </c>
    </row>
    <row r="474" spans="1:6" ht="22.5" x14ac:dyDescent="0.15">
      <c r="A474" s="125">
        <v>514</v>
      </c>
      <c r="B474" s="128" t="s">
        <v>341</v>
      </c>
      <c r="C474" s="126" t="s">
        <v>565</v>
      </c>
      <c r="D474" s="126" t="s">
        <v>682</v>
      </c>
      <c r="E474" s="126"/>
      <c r="F474" s="126" t="s">
        <v>258</v>
      </c>
    </row>
    <row r="475" spans="1:6" ht="22.5" x14ac:dyDescent="0.15">
      <c r="A475" s="125" t="s">
        <v>683</v>
      </c>
      <c r="B475" s="128" t="s">
        <v>305</v>
      </c>
      <c r="C475" s="126" t="s">
        <v>498</v>
      </c>
      <c r="D475" s="126" t="s">
        <v>499</v>
      </c>
      <c r="E475" s="126" t="s">
        <v>649</v>
      </c>
      <c r="F475" s="126" t="s">
        <v>649</v>
      </c>
    </row>
    <row r="476" spans="1:6" ht="22.5" x14ac:dyDescent="0.15">
      <c r="A476" s="125">
        <v>519</v>
      </c>
      <c r="B476" s="128" t="s">
        <v>346</v>
      </c>
      <c r="C476" s="126" t="s">
        <v>520</v>
      </c>
      <c r="D476" s="126" t="s">
        <v>646</v>
      </c>
      <c r="E476" s="126" t="s">
        <v>647</v>
      </c>
      <c r="F476" s="126" t="s">
        <v>647</v>
      </c>
    </row>
    <row r="477" spans="1:6" ht="33.75" x14ac:dyDescent="0.15">
      <c r="A477" s="125">
        <v>523</v>
      </c>
      <c r="B477" s="128" t="s">
        <v>286</v>
      </c>
      <c r="C477" s="126" t="s">
        <v>593</v>
      </c>
      <c r="D477" s="126" t="s">
        <v>499</v>
      </c>
      <c r="E477" s="126" t="s">
        <v>670</v>
      </c>
      <c r="F477" s="126" t="s">
        <v>670</v>
      </c>
    </row>
    <row r="478" spans="1:6" ht="101.25" x14ac:dyDescent="0.15">
      <c r="A478" s="125">
        <v>524</v>
      </c>
      <c r="B478" s="128" t="s">
        <v>349</v>
      </c>
      <c r="C478" s="126" t="s">
        <v>520</v>
      </c>
      <c r="D478" s="126" t="s">
        <v>674</v>
      </c>
      <c r="E478" s="126" t="s">
        <v>675</v>
      </c>
      <c r="F478" s="126" t="s">
        <v>676</v>
      </c>
    </row>
    <row r="479" spans="1:6" ht="22.5" x14ac:dyDescent="0.15">
      <c r="A479" s="125">
        <v>536</v>
      </c>
      <c r="B479" s="128" t="s">
        <v>352</v>
      </c>
      <c r="C479" s="126" t="s">
        <v>565</v>
      </c>
      <c r="D479" s="126" t="s">
        <v>499</v>
      </c>
      <c r="E479" s="126" t="s">
        <v>684</v>
      </c>
      <c r="F479" s="126" t="s">
        <v>649</v>
      </c>
    </row>
    <row r="480" spans="1:6" ht="146.25" x14ac:dyDescent="0.15">
      <c r="A480" s="125">
        <v>554</v>
      </c>
      <c r="B480" s="128" t="s">
        <v>685</v>
      </c>
      <c r="C480" s="126" t="s">
        <v>686</v>
      </c>
      <c r="D480" s="126" t="s">
        <v>687</v>
      </c>
      <c r="E480" s="126" t="s">
        <v>688</v>
      </c>
      <c r="F480" s="126" t="s">
        <v>264</v>
      </c>
    </row>
    <row r="481" spans="1:6" ht="56.25" x14ac:dyDescent="0.15">
      <c r="A481" s="125">
        <v>557</v>
      </c>
      <c r="B481" s="128" t="s">
        <v>359</v>
      </c>
      <c r="C481" s="126" t="s">
        <v>485</v>
      </c>
      <c r="D481" s="126" t="s">
        <v>495</v>
      </c>
      <c r="E481" s="126" t="s">
        <v>689</v>
      </c>
      <c r="F481" s="126" t="s">
        <v>690</v>
      </c>
    </row>
    <row r="482" spans="1:6" ht="22.5" x14ac:dyDescent="0.15">
      <c r="A482" s="125">
        <v>571</v>
      </c>
      <c r="B482" s="128" t="s">
        <v>363</v>
      </c>
      <c r="C482" s="126" t="s">
        <v>520</v>
      </c>
      <c r="D482" s="126" t="s">
        <v>691</v>
      </c>
      <c r="E482" s="126" t="s">
        <v>692</v>
      </c>
      <c r="F482" s="126" t="s">
        <v>692</v>
      </c>
    </row>
    <row r="483" spans="1:6" ht="22.5" x14ac:dyDescent="0.15">
      <c r="A483" s="125">
        <v>582</v>
      </c>
      <c r="B483" s="128" t="s">
        <v>368</v>
      </c>
      <c r="C483" s="126" t="s">
        <v>498</v>
      </c>
      <c r="D483" s="126" t="s">
        <v>499</v>
      </c>
      <c r="E483" s="126" t="s">
        <v>505</v>
      </c>
      <c r="F483" s="126" t="s">
        <v>505</v>
      </c>
    </row>
    <row r="484" spans="1:6" ht="22.5" x14ac:dyDescent="0.15">
      <c r="A484" s="125" t="s">
        <v>693</v>
      </c>
      <c r="B484" s="128" t="s">
        <v>316</v>
      </c>
      <c r="C484" s="126" t="s">
        <v>498</v>
      </c>
      <c r="D484" s="126" t="s">
        <v>499</v>
      </c>
      <c r="E484" s="126" t="s">
        <v>649</v>
      </c>
      <c r="F484" s="126" t="s">
        <v>649</v>
      </c>
    </row>
    <row r="485" spans="1:6" ht="22.5" x14ac:dyDescent="0.15">
      <c r="A485" s="125">
        <v>602</v>
      </c>
      <c r="B485" s="128" t="s">
        <v>370</v>
      </c>
      <c r="C485" s="126" t="s">
        <v>520</v>
      </c>
      <c r="D485" s="126" t="s">
        <v>561</v>
      </c>
      <c r="E485" s="126" t="s">
        <v>694</v>
      </c>
      <c r="F485" s="126" t="s">
        <v>563</v>
      </c>
    </row>
    <row r="486" spans="1:6" ht="22.5" x14ac:dyDescent="0.15">
      <c r="A486" s="125">
        <v>607</v>
      </c>
      <c r="B486" s="128" t="s">
        <v>374</v>
      </c>
      <c r="C486" s="126" t="s">
        <v>565</v>
      </c>
      <c r="D486" s="126" t="s">
        <v>695</v>
      </c>
      <c r="E486" s="126" t="s">
        <v>696</v>
      </c>
      <c r="F486" s="126" t="s">
        <v>696</v>
      </c>
    </row>
    <row r="487" spans="1:6" ht="22.5" x14ac:dyDescent="0.15">
      <c r="A487" s="125">
        <v>612</v>
      </c>
      <c r="B487" s="128" t="s">
        <v>376</v>
      </c>
      <c r="C487" s="126" t="s">
        <v>520</v>
      </c>
      <c r="D487" s="126" t="s">
        <v>697</v>
      </c>
      <c r="E487" s="126" t="s">
        <v>655</v>
      </c>
      <c r="F487" s="126" t="s">
        <v>655</v>
      </c>
    </row>
    <row r="488" spans="1:6" ht="123.75" x14ac:dyDescent="0.15">
      <c r="A488" s="125">
        <v>614</v>
      </c>
      <c r="B488" s="128" t="s">
        <v>379</v>
      </c>
      <c r="C488" s="126" t="s">
        <v>520</v>
      </c>
      <c r="D488" s="126" t="s">
        <v>698</v>
      </c>
      <c r="E488" s="126" t="s">
        <v>699</v>
      </c>
      <c r="F488" s="126" t="s">
        <v>619</v>
      </c>
    </row>
    <row r="489" spans="1:6" ht="33.75" x14ac:dyDescent="0.15">
      <c r="A489" s="125">
        <v>626</v>
      </c>
      <c r="B489" s="128" t="s">
        <v>383</v>
      </c>
      <c r="C489" s="126" t="s">
        <v>492</v>
      </c>
      <c r="D489" s="126" t="s">
        <v>700</v>
      </c>
      <c r="E489" s="126" t="s">
        <v>701</v>
      </c>
      <c r="F489" s="126" t="s">
        <v>559</v>
      </c>
    </row>
    <row r="490" spans="1:6" ht="22.5" x14ac:dyDescent="0.15">
      <c r="A490" s="125">
        <v>628</v>
      </c>
      <c r="B490" s="128" t="s">
        <v>386</v>
      </c>
      <c r="C490" s="126" t="s">
        <v>520</v>
      </c>
      <c r="D490" s="126" t="s">
        <v>702</v>
      </c>
      <c r="E490" s="126" t="s">
        <v>703</v>
      </c>
      <c r="F490" s="126" t="s">
        <v>703</v>
      </c>
    </row>
    <row r="491" spans="1:6" ht="33.75" x14ac:dyDescent="0.15">
      <c r="A491" s="125">
        <v>631</v>
      </c>
      <c r="B491" s="128" t="s">
        <v>389</v>
      </c>
      <c r="C491" s="126" t="s">
        <v>520</v>
      </c>
      <c r="D491" s="126" t="s">
        <v>668</v>
      </c>
      <c r="E491" s="126" t="s">
        <v>704</v>
      </c>
      <c r="F491" s="126" t="s">
        <v>704</v>
      </c>
    </row>
    <row r="492" spans="1:6" ht="22.5" x14ac:dyDescent="0.15">
      <c r="A492" s="125">
        <v>634</v>
      </c>
      <c r="B492" s="128" t="s">
        <v>394</v>
      </c>
      <c r="C492" s="126" t="s">
        <v>565</v>
      </c>
      <c r="D492" s="126" t="s">
        <v>705</v>
      </c>
      <c r="E492" s="126" t="s">
        <v>706</v>
      </c>
      <c r="F492" s="126" t="s">
        <v>258</v>
      </c>
    </row>
    <row r="493" spans="1:6" ht="123.75" x14ac:dyDescent="0.15">
      <c r="A493" s="125">
        <v>657</v>
      </c>
      <c r="B493" s="128" t="s">
        <v>389</v>
      </c>
      <c r="C493" s="126" t="s">
        <v>520</v>
      </c>
      <c r="D493" s="126" t="s">
        <v>698</v>
      </c>
      <c r="E493" s="126" t="s">
        <v>699</v>
      </c>
      <c r="F493" s="126" t="s">
        <v>619</v>
      </c>
    </row>
    <row r="494" spans="1:6" ht="22.5" x14ac:dyDescent="0.15">
      <c r="A494" s="125">
        <v>658</v>
      </c>
      <c r="B494" s="128" t="s">
        <v>750</v>
      </c>
      <c r="C494" s="126" t="s">
        <v>565</v>
      </c>
      <c r="D494" s="126" t="s">
        <v>614</v>
      </c>
      <c r="E494" s="126" t="s">
        <v>615</v>
      </c>
      <c r="F494" s="126" t="s">
        <v>615</v>
      </c>
    </row>
    <row r="495" spans="1:6" x14ac:dyDescent="0.15">
      <c r="A495" s="122"/>
      <c r="B495" s="129"/>
      <c r="C495" s="123"/>
      <c r="D495" s="123"/>
      <c r="E495" s="123"/>
      <c r="F495" s="123"/>
    </row>
    <row r="496" spans="1:6" ht="12.75" x14ac:dyDescent="0.2">
      <c r="A496" s="113" t="s">
        <v>707</v>
      </c>
      <c r="B496" s="132" t="s">
        <v>708</v>
      </c>
      <c r="C496" s="114"/>
      <c r="D496" s="114"/>
      <c r="E496" s="124"/>
      <c r="F496" s="114"/>
    </row>
    <row r="497" spans="1:6" ht="12.75" x14ac:dyDescent="0.2">
      <c r="A497" s="113" t="s">
        <v>709</v>
      </c>
      <c r="B497" s="114" t="s">
        <v>499</v>
      </c>
      <c r="C497" s="114"/>
      <c r="D497" s="114"/>
      <c r="E497" s="123"/>
      <c r="F497" s="114"/>
    </row>
    <row r="498" spans="1:6" ht="12.75" x14ac:dyDescent="0.2">
      <c r="A498" s="113" t="s">
        <v>710</v>
      </c>
      <c r="B498" s="132" t="s">
        <v>486</v>
      </c>
      <c r="C498" s="114"/>
      <c r="D498" s="114"/>
      <c r="E498" s="114"/>
      <c r="F498" s="114"/>
    </row>
    <row r="499" spans="1:6" ht="12.75" x14ac:dyDescent="0.2">
      <c r="A499" s="113" t="s">
        <v>711</v>
      </c>
      <c r="B499" s="114" t="s">
        <v>712</v>
      </c>
      <c r="C499" s="114"/>
      <c r="D499" s="114"/>
      <c r="E499" s="114"/>
      <c r="F499" s="114"/>
    </row>
    <row r="500" spans="1:6" ht="12.75" x14ac:dyDescent="0.2">
      <c r="A500" s="113" t="s">
        <v>713</v>
      </c>
      <c r="B500" s="114" t="s">
        <v>714</v>
      </c>
      <c r="C500" s="114"/>
      <c r="D500" s="114"/>
      <c r="E500" s="114"/>
      <c r="F500" s="114"/>
    </row>
    <row r="501" spans="1:6" ht="12.75" x14ac:dyDescent="0.2">
      <c r="A501" s="113" t="s">
        <v>715</v>
      </c>
      <c r="B501" s="114" t="s">
        <v>716</v>
      </c>
      <c r="C501" s="114"/>
      <c r="D501" s="114"/>
      <c r="E501" s="114"/>
      <c r="F501" s="114"/>
    </row>
    <row r="502" spans="1:6" ht="12.75" x14ac:dyDescent="0.2">
      <c r="A502" s="113" t="s">
        <v>717</v>
      </c>
      <c r="B502" s="114" t="s">
        <v>718</v>
      </c>
      <c r="C502" s="114"/>
      <c r="D502" s="114"/>
      <c r="E502" s="114"/>
      <c r="F502" s="114"/>
    </row>
    <row r="503" spans="1:6" ht="12.75" x14ac:dyDescent="0.2">
      <c r="A503" s="113" t="s">
        <v>719</v>
      </c>
      <c r="B503" s="114" t="s">
        <v>720</v>
      </c>
      <c r="C503" s="114"/>
      <c r="D503" s="114"/>
      <c r="E503" s="114"/>
      <c r="F503" s="114"/>
    </row>
    <row r="504" spans="1:6" ht="12.75" x14ac:dyDescent="0.2">
      <c r="A504" s="113" t="s">
        <v>721</v>
      </c>
      <c r="B504" s="114" t="s">
        <v>722</v>
      </c>
      <c r="C504" s="114"/>
      <c r="D504" s="114"/>
      <c r="E504" s="114"/>
      <c r="F504" s="114"/>
    </row>
    <row r="505" spans="1:6" ht="12.75" x14ac:dyDescent="0.2">
      <c r="A505" s="113" t="s">
        <v>723</v>
      </c>
      <c r="B505" s="114" t="s">
        <v>724</v>
      </c>
      <c r="C505" s="114"/>
      <c r="D505" s="114"/>
      <c r="E505" s="114"/>
      <c r="F505" s="114"/>
    </row>
    <row r="506" spans="1:6" ht="12.75" x14ac:dyDescent="0.2">
      <c r="A506" s="113"/>
      <c r="B506" s="114"/>
      <c r="C506" s="114"/>
      <c r="D506" s="114"/>
      <c r="E506" s="114"/>
      <c r="F506" s="114"/>
    </row>
    <row r="507" spans="1:6" x14ac:dyDescent="0.15">
      <c r="A507" s="143" t="s">
        <v>725</v>
      </c>
      <c r="B507" s="143"/>
      <c r="C507" s="143"/>
      <c r="D507" s="143"/>
      <c r="E507" s="143"/>
      <c r="F507" s="143"/>
    </row>
    <row r="508" spans="1:6" x14ac:dyDescent="0.15">
      <c r="A508" s="143"/>
      <c r="B508" s="143"/>
      <c r="C508" s="143"/>
      <c r="D508" s="143"/>
      <c r="E508" s="143"/>
      <c r="F508" s="143"/>
    </row>
    <row r="509" spans="1:6" x14ac:dyDescent="0.15">
      <c r="A509" s="143"/>
      <c r="B509" s="143"/>
      <c r="C509" s="143"/>
      <c r="D509" s="143"/>
      <c r="E509" s="143"/>
      <c r="F509" s="143"/>
    </row>
    <row r="510" spans="1:6" x14ac:dyDescent="0.15">
      <c r="A510" s="143"/>
      <c r="B510" s="143"/>
      <c r="C510" s="143"/>
      <c r="D510" s="143"/>
      <c r="E510" s="143"/>
      <c r="F510" s="143"/>
    </row>
  </sheetData>
  <mergeCells count="2">
    <mergeCell ref="J5:K5"/>
    <mergeCell ref="A507:F5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vt:lpstr>
      <vt:lpstr>FEB</vt:lpstr>
      <vt:lpstr>MAR</vt:lpstr>
      <vt:lpstr>ABR</vt:lpstr>
      <vt:lpstr>MAY</vt:lpstr>
      <vt:lpstr>JUN</vt:lpstr>
      <vt:lpstr>JUL</vt:lpstr>
      <vt:lpstr>AGO</vt:lpstr>
      <vt:lpstr>SEPT</vt:lpstr>
      <vt:lpstr>OCT</vt:lpstr>
      <vt:lpstr>NOV</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2013-12-13T02:28:46Z</dcterms:modified>
</cp:coreProperties>
</file>