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B177" i="2" l="1"/>
  <c r="B176" i="2"/>
  <c r="B175" i="2"/>
  <c r="B174" i="2"/>
  <c r="B173" i="2"/>
  <c r="B172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A157" i="2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L117" i="2"/>
  <c r="K117" i="2"/>
  <c r="J117" i="2"/>
  <c r="I117" i="2"/>
  <c r="H117" i="2"/>
  <c r="G117" i="2"/>
  <c r="F117" i="2"/>
  <c r="E117" i="2"/>
  <c r="D117" i="2"/>
  <c r="C117" i="2"/>
  <c r="L116" i="2"/>
  <c r="K116" i="2"/>
  <c r="J116" i="2"/>
  <c r="I116" i="2"/>
  <c r="H116" i="2"/>
  <c r="G116" i="2"/>
  <c r="F116" i="2"/>
  <c r="E116" i="2"/>
  <c r="D116" i="2"/>
  <c r="C116" i="2"/>
  <c r="L115" i="2"/>
  <c r="K115" i="2"/>
  <c r="J115" i="2"/>
  <c r="I115" i="2"/>
  <c r="H115" i="2"/>
  <c r="G115" i="2"/>
  <c r="F115" i="2"/>
  <c r="E115" i="2"/>
  <c r="D115" i="2"/>
  <c r="C115" i="2"/>
  <c r="B115" i="2"/>
  <c r="L114" i="2"/>
  <c r="K114" i="2"/>
  <c r="J114" i="2"/>
  <c r="I114" i="2"/>
  <c r="H114" i="2"/>
  <c r="G114" i="2"/>
  <c r="F114" i="2"/>
  <c r="E114" i="2"/>
  <c r="D114" i="2"/>
  <c r="C114" i="2"/>
  <c r="L113" i="2"/>
  <c r="K113" i="2"/>
  <c r="J113" i="2"/>
  <c r="I113" i="2"/>
  <c r="H113" i="2"/>
  <c r="G113" i="2"/>
  <c r="F113" i="2"/>
  <c r="E113" i="2"/>
  <c r="D113" i="2"/>
  <c r="C113" i="2"/>
  <c r="B113" i="2"/>
  <c r="L112" i="2"/>
  <c r="K112" i="2"/>
  <c r="J112" i="2"/>
  <c r="I112" i="2"/>
  <c r="H112" i="2"/>
  <c r="G112" i="2"/>
  <c r="F112" i="2"/>
  <c r="E112" i="2"/>
  <c r="D112" i="2"/>
  <c r="C112" i="2"/>
  <c r="B112" i="2"/>
  <c r="L111" i="2"/>
  <c r="K111" i="2"/>
  <c r="J111" i="2"/>
  <c r="I111" i="2"/>
  <c r="H111" i="2"/>
  <c r="G111" i="2"/>
  <c r="F111" i="2"/>
  <c r="E111" i="2"/>
  <c r="D111" i="2"/>
  <c r="C111" i="2"/>
  <c r="B111" i="2"/>
  <c r="L110" i="2"/>
  <c r="K110" i="2"/>
  <c r="J110" i="2"/>
  <c r="I110" i="2"/>
  <c r="H110" i="2"/>
  <c r="G110" i="2"/>
  <c r="F110" i="2"/>
  <c r="E110" i="2"/>
  <c r="D110" i="2"/>
  <c r="C110" i="2"/>
  <c r="B110" i="2"/>
  <c r="L109" i="2"/>
  <c r="K109" i="2"/>
  <c r="J109" i="2"/>
  <c r="I109" i="2"/>
  <c r="H109" i="2"/>
  <c r="G109" i="2"/>
  <c r="F109" i="2"/>
  <c r="E109" i="2"/>
  <c r="D109" i="2"/>
  <c r="C109" i="2"/>
  <c r="L108" i="2"/>
  <c r="K108" i="2"/>
  <c r="J108" i="2"/>
  <c r="I108" i="2"/>
  <c r="H108" i="2"/>
  <c r="G108" i="2"/>
  <c r="F108" i="2"/>
  <c r="E108" i="2"/>
  <c r="D108" i="2"/>
  <c r="C108" i="2"/>
  <c r="L107" i="2"/>
  <c r="K107" i="2"/>
  <c r="J107" i="2"/>
  <c r="I107" i="2"/>
  <c r="H107" i="2"/>
  <c r="G107" i="2"/>
  <c r="F107" i="2"/>
  <c r="E107" i="2"/>
  <c r="D107" i="2"/>
  <c r="C107" i="2"/>
  <c r="B107" i="2"/>
  <c r="L106" i="2"/>
  <c r="K106" i="2"/>
  <c r="J106" i="2"/>
  <c r="I106" i="2"/>
  <c r="H106" i="2"/>
  <c r="G106" i="2"/>
  <c r="F106" i="2"/>
  <c r="E106" i="2"/>
  <c r="D106" i="2"/>
  <c r="C106" i="2"/>
  <c r="B106" i="2"/>
  <c r="L105" i="2"/>
  <c r="K105" i="2"/>
  <c r="J105" i="2"/>
  <c r="I105" i="2"/>
  <c r="H105" i="2"/>
  <c r="G105" i="2"/>
  <c r="F105" i="2"/>
  <c r="E105" i="2"/>
  <c r="D105" i="2"/>
  <c r="C105" i="2"/>
  <c r="B105" i="2"/>
  <c r="L104" i="2"/>
  <c r="K104" i="2"/>
  <c r="J104" i="2"/>
  <c r="I104" i="2"/>
  <c r="H104" i="2"/>
  <c r="G104" i="2"/>
  <c r="F104" i="2"/>
  <c r="E104" i="2"/>
  <c r="D104" i="2"/>
  <c r="C104" i="2"/>
  <c r="B104" i="2"/>
  <c r="L103" i="2"/>
  <c r="K103" i="2"/>
  <c r="J103" i="2"/>
  <c r="I103" i="2"/>
  <c r="H103" i="2"/>
  <c r="G103" i="2"/>
  <c r="F103" i="2"/>
  <c r="E103" i="2"/>
  <c r="D103" i="2"/>
  <c r="C103" i="2"/>
  <c r="B103" i="2"/>
  <c r="L102" i="2"/>
  <c r="K102" i="2"/>
  <c r="J102" i="2"/>
  <c r="I102" i="2"/>
  <c r="H102" i="2"/>
  <c r="G102" i="2"/>
  <c r="F102" i="2"/>
  <c r="E102" i="2"/>
  <c r="D102" i="2"/>
  <c r="C102" i="2"/>
  <c r="B102" i="2"/>
  <c r="L101" i="2"/>
  <c r="K101" i="2"/>
  <c r="J101" i="2"/>
  <c r="I101" i="2"/>
  <c r="H101" i="2"/>
  <c r="G101" i="2"/>
  <c r="F101" i="2"/>
  <c r="E101" i="2"/>
  <c r="D101" i="2"/>
  <c r="C101" i="2"/>
  <c r="M101" i="2" s="1"/>
  <c r="B101" i="2"/>
  <c r="L100" i="2"/>
  <c r="K100" i="2"/>
  <c r="J100" i="2"/>
  <c r="I100" i="2"/>
  <c r="H100" i="2"/>
  <c r="G100" i="2"/>
  <c r="F100" i="2"/>
  <c r="E100" i="2"/>
  <c r="D100" i="2"/>
  <c r="C100" i="2"/>
  <c r="M100" i="2" s="1"/>
  <c r="B100" i="2"/>
  <c r="L99" i="2"/>
  <c r="K99" i="2"/>
  <c r="J99" i="2"/>
  <c r="I99" i="2"/>
  <c r="H99" i="2"/>
  <c r="G99" i="2"/>
  <c r="F99" i="2"/>
  <c r="E99" i="2"/>
  <c r="D99" i="2"/>
  <c r="C99" i="2"/>
  <c r="B99" i="2"/>
  <c r="L98" i="2"/>
  <c r="K98" i="2"/>
  <c r="J98" i="2"/>
  <c r="I98" i="2"/>
  <c r="H98" i="2"/>
  <c r="G98" i="2"/>
  <c r="F98" i="2"/>
  <c r="E98" i="2"/>
  <c r="D98" i="2"/>
  <c r="C98" i="2"/>
  <c r="B98" i="2"/>
  <c r="L97" i="2"/>
  <c r="K97" i="2"/>
  <c r="J97" i="2"/>
  <c r="I97" i="2"/>
  <c r="H97" i="2"/>
  <c r="G97" i="2"/>
  <c r="F97" i="2"/>
  <c r="E97" i="2"/>
  <c r="D97" i="2"/>
  <c r="C97" i="2"/>
  <c r="M97" i="2" s="1"/>
  <c r="B97" i="2"/>
  <c r="L96" i="2"/>
  <c r="K96" i="2"/>
  <c r="J96" i="2"/>
  <c r="I96" i="2"/>
  <c r="H96" i="2"/>
  <c r="G96" i="2"/>
  <c r="F96" i="2"/>
  <c r="E96" i="2"/>
  <c r="D96" i="2"/>
  <c r="C96" i="2"/>
  <c r="M96" i="2" s="1"/>
  <c r="B96" i="2"/>
  <c r="L95" i="2"/>
  <c r="K95" i="2"/>
  <c r="J95" i="2"/>
  <c r="I95" i="2"/>
  <c r="H95" i="2"/>
  <c r="G95" i="2"/>
  <c r="F95" i="2"/>
  <c r="E95" i="2"/>
  <c r="D95" i="2"/>
  <c r="C95" i="2"/>
  <c r="B95" i="2"/>
  <c r="A95" i="2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L94" i="2"/>
  <c r="K94" i="2"/>
  <c r="J94" i="2"/>
  <c r="I94" i="2"/>
  <c r="H94" i="2"/>
  <c r="G94" i="2"/>
  <c r="F94" i="2"/>
  <c r="E94" i="2"/>
  <c r="D94" i="2"/>
  <c r="C94" i="2"/>
  <c r="B94" i="2"/>
  <c r="L93" i="2"/>
  <c r="K93" i="2"/>
  <c r="J93" i="2"/>
  <c r="I93" i="2"/>
  <c r="H93" i="2"/>
  <c r="G93" i="2"/>
  <c r="F93" i="2"/>
  <c r="E93" i="2"/>
  <c r="D93" i="2"/>
  <c r="C93" i="2"/>
  <c r="B93" i="2"/>
  <c r="L92" i="2"/>
  <c r="K92" i="2"/>
  <c r="J92" i="2"/>
  <c r="I92" i="2"/>
  <c r="H92" i="2"/>
  <c r="G92" i="2"/>
  <c r="F92" i="2"/>
  <c r="E92" i="2"/>
  <c r="D92" i="2"/>
  <c r="C92" i="2"/>
  <c r="B92" i="2"/>
  <c r="L91" i="2"/>
  <c r="K91" i="2"/>
  <c r="J91" i="2"/>
  <c r="I91" i="2"/>
  <c r="H91" i="2"/>
  <c r="G91" i="2"/>
  <c r="F91" i="2"/>
  <c r="E91" i="2"/>
  <c r="D91" i="2"/>
  <c r="C91" i="2"/>
  <c r="B91" i="2"/>
  <c r="L90" i="2"/>
  <c r="K90" i="2"/>
  <c r="J90" i="2"/>
  <c r="I90" i="2"/>
  <c r="H90" i="2"/>
  <c r="G90" i="2"/>
  <c r="F90" i="2"/>
  <c r="E90" i="2"/>
  <c r="D90" i="2"/>
  <c r="C90" i="2"/>
  <c r="B90" i="2"/>
  <c r="L89" i="2"/>
  <c r="K89" i="2"/>
  <c r="J89" i="2"/>
  <c r="I89" i="2"/>
  <c r="H89" i="2"/>
  <c r="G89" i="2"/>
  <c r="F89" i="2"/>
  <c r="E89" i="2"/>
  <c r="D89" i="2"/>
  <c r="C89" i="2"/>
  <c r="B89" i="2"/>
  <c r="L88" i="2"/>
  <c r="K88" i="2"/>
  <c r="J88" i="2"/>
  <c r="I88" i="2"/>
  <c r="H88" i="2"/>
  <c r="G88" i="2"/>
  <c r="F88" i="2"/>
  <c r="E88" i="2"/>
  <c r="D88" i="2"/>
  <c r="C88" i="2"/>
  <c r="B88" i="2"/>
  <c r="L87" i="2"/>
  <c r="K87" i="2"/>
  <c r="J87" i="2"/>
  <c r="I87" i="2"/>
  <c r="H87" i="2"/>
  <c r="G87" i="2"/>
  <c r="F87" i="2"/>
  <c r="E87" i="2"/>
  <c r="D87" i="2"/>
  <c r="C87" i="2"/>
  <c r="B87" i="2"/>
  <c r="L86" i="2"/>
  <c r="K86" i="2"/>
  <c r="J86" i="2"/>
  <c r="I86" i="2"/>
  <c r="H86" i="2"/>
  <c r="G86" i="2"/>
  <c r="F86" i="2"/>
  <c r="E86" i="2"/>
  <c r="D86" i="2"/>
  <c r="C86" i="2"/>
  <c r="B86" i="2"/>
  <c r="L85" i="2"/>
  <c r="K85" i="2"/>
  <c r="J85" i="2"/>
  <c r="I85" i="2"/>
  <c r="H85" i="2"/>
  <c r="G85" i="2"/>
  <c r="F85" i="2"/>
  <c r="E85" i="2"/>
  <c r="D85" i="2"/>
  <c r="C85" i="2"/>
  <c r="B85" i="2"/>
  <c r="L84" i="2"/>
  <c r="K84" i="2"/>
  <c r="J84" i="2"/>
  <c r="I84" i="2"/>
  <c r="H84" i="2"/>
  <c r="G84" i="2"/>
  <c r="F84" i="2"/>
  <c r="E84" i="2"/>
  <c r="D84" i="2"/>
  <c r="C84" i="2"/>
  <c r="B84" i="2"/>
  <c r="L83" i="2"/>
  <c r="K83" i="2"/>
  <c r="J83" i="2"/>
  <c r="I83" i="2"/>
  <c r="H83" i="2"/>
  <c r="G83" i="2"/>
  <c r="F83" i="2"/>
  <c r="E83" i="2"/>
  <c r="D83" i="2"/>
  <c r="C83" i="2"/>
  <c r="B83" i="2"/>
  <c r="L82" i="2"/>
  <c r="K82" i="2"/>
  <c r="J82" i="2"/>
  <c r="I82" i="2"/>
  <c r="H82" i="2"/>
  <c r="G82" i="2"/>
  <c r="F82" i="2"/>
  <c r="E82" i="2"/>
  <c r="D82" i="2"/>
  <c r="C82" i="2"/>
  <c r="B82" i="2"/>
  <c r="L81" i="2"/>
  <c r="K81" i="2"/>
  <c r="J81" i="2"/>
  <c r="I81" i="2"/>
  <c r="H81" i="2"/>
  <c r="G81" i="2"/>
  <c r="F81" i="2"/>
  <c r="E81" i="2"/>
  <c r="D81" i="2"/>
  <c r="C81" i="2"/>
  <c r="B81" i="2"/>
  <c r="L80" i="2"/>
  <c r="K80" i="2"/>
  <c r="J80" i="2"/>
  <c r="I80" i="2"/>
  <c r="H80" i="2"/>
  <c r="G80" i="2"/>
  <c r="F80" i="2"/>
  <c r="E80" i="2"/>
  <c r="D80" i="2"/>
  <c r="C80" i="2"/>
  <c r="B80" i="2"/>
  <c r="L79" i="2"/>
  <c r="K79" i="2"/>
  <c r="J79" i="2"/>
  <c r="I79" i="2"/>
  <c r="H79" i="2"/>
  <c r="G79" i="2"/>
  <c r="F79" i="2"/>
  <c r="E79" i="2"/>
  <c r="D79" i="2"/>
  <c r="C79" i="2"/>
  <c r="B79" i="2"/>
  <c r="L78" i="2"/>
  <c r="K78" i="2"/>
  <c r="J78" i="2"/>
  <c r="I78" i="2"/>
  <c r="H78" i="2"/>
  <c r="G78" i="2"/>
  <c r="F78" i="2"/>
  <c r="E78" i="2"/>
  <c r="D78" i="2"/>
  <c r="C78" i="2"/>
  <c r="B78" i="2"/>
  <c r="L77" i="2"/>
  <c r="K77" i="2"/>
  <c r="J77" i="2"/>
  <c r="I77" i="2"/>
  <c r="H77" i="2"/>
  <c r="G77" i="2"/>
  <c r="F77" i="2"/>
  <c r="F118" i="2" s="1"/>
  <c r="E77" i="2"/>
  <c r="D77" i="2"/>
  <c r="C77" i="2"/>
  <c r="B77" i="2"/>
  <c r="L48" i="2"/>
  <c r="K48" i="2"/>
  <c r="J48" i="2"/>
  <c r="I48" i="2"/>
  <c r="H48" i="2"/>
  <c r="G48" i="2"/>
  <c r="F48" i="2"/>
  <c r="E48" i="2"/>
  <c r="D48" i="2"/>
  <c r="C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48" i="2" s="1"/>
  <c r="A68" i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C118" i="2" l="1"/>
  <c r="G118" i="2"/>
  <c r="G143" i="2" s="1"/>
  <c r="K118" i="2"/>
  <c r="K139" i="2" s="1"/>
  <c r="C140" i="2"/>
  <c r="G140" i="2"/>
  <c r="C141" i="2"/>
  <c r="K141" i="2"/>
  <c r="C143" i="2"/>
  <c r="K143" i="2"/>
  <c r="C144" i="2"/>
  <c r="G144" i="2"/>
  <c r="C145" i="2"/>
  <c r="K145" i="2"/>
  <c r="G146" i="2"/>
  <c r="K146" i="2"/>
  <c r="C147" i="2"/>
  <c r="K147" i="2"/>
  <c r="C148" i="2"/>
  <c r="G148" i="2"/>
  <c r="C149" i="2"/>
  <c r="K149" i="2"/>
  <c r="C150" i="2"/>
  <c r="G150" i="2"/>
  <c r="K150" i="2"/>
  <c r="C151" i="2"/>
  <c r="K151" i="2"/>
  <c r="C152" i="2"/>
  <c r="G152" i="2"/>
  <c r="K152" i="2"/>
  <c r="C153" i="2"/>
  <c r="G153" i="2"/>
  <c r="K153" i="2"/>
  <c r="C154" i="2"/>
  <c r="G154" i="2"/>
  <c r="K154" i="2"/>
  <c r="C155" i="2"/>
  <c r="K155" i="2"/>
  <c r="C156" i="2"/>
  <c r="G156" i="2"/>
  <c r="K156" i="2"/>
  <c r="H159" i="2"/>
  <c r="C160" i="2"/>
  <c r="G160" i="2"/>
  <c r="K160" i="2"/>
  <c r="L163" i="2"/>
  <c r="C164" i="2"/>
  <c r="G164" i="2"/>
  <c r="K164" i="2"/>
  <c r="C166" i="2"/>
  <c r="M104" i="2"/>
  <c r="G166" i="2"/>
  <c r="D118" i="2"/>
  <c r="D159" i="2" s="1"/>
  <c r="H118" i="2"/>
  <c r="H163" i="2" s="1"/>
  <c r="H139" i="2"/>
  <c r="L118" i="2"/>
  <c r="L142" i="2" s="1"/>
  <c r="L139" i="2"/>
  <c r="H140" i="2"/>
  <c r="L140" i="2"/>
  <c r="D141" i="2"/>
  <c r="H141" i="2"/>
  <c r="L141" i="2"/>
  <c r="H142" i="2"/>
  <c r="H143" i="2"/>
  <c r="L143" i="2"/>
  <c r="H144" i="2"/>
  <c r="L144" i="2"/>
  <c r="D145" i="2"/>
  <c r="H145" i="2"/>
  <c r="L145" i="2"/>
  <c r="H146" i="2"/>
  <c r="L146" i="2"/>
  <c r="H147" i="2"/>
  <c r="L147" i="2"/>
  <c r="H148" i="2"/>
  <c r="L148" i="2"/>
  <c r="D149" i="2"/>
  <c r="H149" i="2"/>
  <c r="L149" i="2"/>
  <c r="H150" i="2"/>
  <c r="L150" i="2"/>
  <c r="H151" i="2"/>
  <c r="L151" i="2"/>
  <c r="H152" i="2"/>
  <c r="L152" i="2"/>
  <c r="D153" i="2"/>
  <c r="H153" i="2"/>
  <c r="L153" i="2"/>
  <c r="H154" i="2"/>
  <c r="L154" i="2"/>
  <c r="D155" i="2"/>
  <c r="H155" i="2"/>
  <c r="L155" i="2"/>
  <c r="H156" i="2"/>
  <c r="L156" i="2"/>
  <c r="C157" i="2"/>
  <c r="G157" i="2"/>
  <c r="K157" i="2"/>
  <c r="E159" i="2"/>
  <c r="D160" i="2"/>
  <c r="H160" i="2"/>
  <c r="L160" i="2"/>
  <c r="C161" i="2"/>
  <c r="G161" i="2"/>
  <c r="K161" i="2"/>
  <c r="D164" i="2"/>
  <c r="H164" i="2"/>
  <c r="L164" i="2"/>
  <c r="C165" i="2"/>
  <c r="M103" i="2"/>
  <c r="G165" i="2"/>
  <c r="K165" i="2"/>
  <c r="D168" i="2"/>
  <c r="M106" i="2"/>
  <c r="E139" i="2"/>
  <c r="E118" i="2"/>
  <c r="E163" i="2" s="1"/>
  <c r="I118" i="2"/>
  <c r="I162" i="2" s="1"/>
  <c r="M77" i="2"/>
  <c r="E140" i="2"/>
  <c r="I140" i="2"/>
  <c r="M78" i="2"/>
  <c r="E141" i="2"/>
  <c r="M79" i="2"/>
  <c r="E142" i="2"/>
  <c r="I142" i="2"/>
  <c r="M80" i="2"/>
  <c r="E143" i="2"/>
  <c r="M81" i="2"/>
  <c r="E144" i="2"/>
  <c r="I144" i="2"/>
  <c r="M82" i="2"/>
  <c r="E145" i="2"/>
  <c r="M83" i="2"/>
  <c r="E146" i="2"/>
  <c r="I146" i="2"/>
  <c r="M84" i="2"/>
  <c r="E147" i="2"/>
  <c r="I147" i="2"/>
  <c r="M85" i="2"/>
  <c r="E148" i="2"/>
  <c r="I148" i="2"/>
  <c r="M86" i="2"/>
  <c r="E149" i="2"/>
  <c r="I149" i="2"/>
  <c r="M87" i="2"/>
  <c r="E150" i="2"/>
  <c r="I150" i="2"/>
  <c r="M88" i="2"/>
  <c r="E151" i="2"/>
  <c r="I151" i="2"/>
  <c r="M89" i="2"/>
  <c r="E152" i="2"/>
  <c r="I152" i="2"/>
  <c r="M90" i="2"/>
  <c r="E153" i="2"/>
  <c r="I153" i="2"/>
  <c r="M91" i="2"/>
  <c r="E154" i="2"/>
  <c r="I154" i="2"/>
  <c r="M92" i="2"/>
  <c r="E155" i="2"/>
  <c r="I155" i="2"/>
  <c r="M93" i="2"/>
  <c r="E156" i="2"/>
  <c r="I156" i="2"/>
  <c r="M94" i="2"/>
  <c r="D157" i="2"/>
  <c r="H157" i="2"/>
  <c r="L157" i="2"/>
  <c r="C158" i="2"/>
  <c r="G158" i="2"/>
  <c r="K158" i="2"/>
  <c r="E160" i="2"/>
  <c r="I160" i="2"/>
  <c r="M98" i="2"/>
  <c r="D161" i="2"/>
  <c r="H161" i="2"/>
  <c r="L161" i="2"/>
  <c r="C162" i="2"/>
  <c r="G162" i="2"/>
  <c r="K162" i="2"/>
  <c r="J163" i="2"/>
  <c r="E164" i="2"/>
  <c r="I164" i="2"/>
  <c r="M102" i="2"/>
  <c r="D165" i="2"/>
  <c r="H165" i="2"/>
  <c r="L165" i="2"/>
  <c r="E167" i="2"/>
  <c r="I167" i="2"/>
  <c r="M105" i="2"/>
  <c r="J118" i="2"/>
  <c r="J141" i="2" s="1"/>
  <c r="J140" i="2"/>
  <c r="J142" i="2"/>
  <c r="J144" i="2"/>
  <c r="J146" i="2"/>
  <c r="J148" i="2"/>
  <c r="J150" i="2"/>
  <c r="J152" i="2"/>
  <c r="J154" i="2"/>
  <c r="J156" i="2"/>
  <c r="E157" i="2"/>
  <c r="I157" i="2"/>
  <c r="M95" i="2"/>
  <c r="D158" i="2"/>
  <c r="H158" i="2"/>
  <c r="L158" i="2"/>
  <c r="C159" i="2"/>
  <c r="G159" i="2"/>
  <c r="K159" i="2"/>
  <c r="J160" i="2"/>
  <c r="E161" i="2"/>
  <c r="I161" i="2"/>
  <c r="M99" i="2"/>
  <c r="D162" i="2"/>
  <c r="H162" i="2"/>
  <c r="L162" i="2"/>
  <c r="C163" i="2"/>
  <c r="G163" i="2"/>
  <c r="K163" i="2"/>
  <c r="J164" i="2"/>
  <c r="E165" i="2"/>
  <c r="J166" i="2"/>
  <c r="H168" i="2"/>
  <c r="L168" i="2"/>
  <c r="C169" i="2"/>
  <c r="G169" i="2"/>
  <c r="K169" i="2"/>
  <c r="C170" i="2"/>
  <c r="G170" i="2"/>
  <c r="K170" i="2"/>
  <c r="C171" i="2"/>
  <c r="G171" i="2"/>
  <c r="K171" i="2"/>
  <c r="J172" i="2"/>
  <c r="E173" i="2"/>
  <c r="I173" i="2"/>
  <c r="M111" i="2"/>
  <c r="D174" i="2"/>
  <c r="H174" i="2"/>
  <c r="L174" i="2"/>
  <c r="C175" i="2"/>
  <c r="G175" i="2"/>
  <c r="K175" i="2"/>
  <c r="C176" i="2"/>
  <c r="G176" i="2"/>
  <c r="K176" i="2"/>
  <c r="J177" i="2"/>
  <c r="J178" i="2"/>
  <c r="J179" i="2"/>
  <c r="K166" i="2"/>
  <c r="J167" i="2"/>
  <c r="E168" i="2"/>
  <c r="I168" i="2"/>
  <c r="D169" i="2"/>
  <c r="H169" i="2"/>
  <c r="L169" i="2"/>
  <c r="D170" i="2"/>
  <c r="H170" i="2"/>
  <c r="L170" i="2"/>
  <c r="D171" i="2"/>
  <c r="H171" i="2"/>
  <c r="L171" i="2"/>
  <c r="C172" i="2"/>
  <c r="G172" i="2"/>
  <c r="K172" i="2"/>
  <c r="J173" i="2"/>
  <c r="E174" i="2"/>
  <c r="I174" i="2"/>
  <c r="M112" i="2"/>
  <c r="D175" i="2"/>
  <c r="H175" i="2"/>
  <c r="L175" i="2"/>
  <c r="D176" i="2"/>
  <c r="H176" i="2"/>
  <c r="L176" i="2"/>
  <c r="C177" i="2"/>
  <c r="G177" i="2"/>
  <c r="K177" i="2"/>
  <c r="C178" i="2"/>
  <c r="G178" i="2"/>
  <c r="K178" i="2"/>
  <c r="C179" i="2"/>
  <c r="G179" i="2"/>
  <c r="K179" i="2"/>
  <c r="I165" i="2"/>
  <c r="D166" i="2"/>
  <c r="H166" i="2"/>
  <c r="L166" i="2"/>
  <c r="C167" i="2"/>
  <c r="G167" i="2"/>
  <c r="K167" i="2"/>
  <c r="J168" i="2"/>
  <c r="E169" i="2"/>
  <c r="I169" i="2"/>
  <c r="M107" i="2"/>
  <c r="E170" i="2"/>
  <c r="I170" i="2"/>
  <c r="M108" i="2"/>
  <c r="E171" i="2"/>
  <c r="I171" i="2"/>
  <c r="M109" i="2"/>
  <c r="D172" i="2"/>
  <c r="H172" i="2"/>
  <c r="L172" i="2"/>
  <c r="C173" i="2"/>
  <c r="G173" i="2"/>
  <c r="K173" i="2"/>
  <c r="J174" i="2"/>
  <c r="E175" i="2"/>
  <c r="I175" i="2"/>
  <c r="M113" i="2"/>
  <c r="E176" i="2"/>
  <c r="I176" i="2"/>
  <c r="M114" i="2"/>
  <c r="D177" i="2"/>
  <c r="H177" i="2"/>
  <c r="L177" i="2"/>
  <c r="D178" i="2"/>
  <c r="H178" i="2"/>
  <c r="L178" i="2"/>
  <c r="D179" i="2"/>
  <c r="H179" i="2"/>
  <c r="L179" i="2"/>
  <c r="J165" i="2"/>
  <c r="E166" i="2"/>
  <c r="I166" i="2"/>
  <c r="D167" i="2"/>
  <c r="H167" i="2"/>
  <c r="L167" i="2"/>
  <c r="C168" i="2"/>
  <c r="G168" i="2"/>
  <c r="K168" i="2"/>
  <c r="J169" i="2"/>
  <c r="J170" i="2"/>
  <c r="J171" i="2"/>
  <c r="E172" i="2"/>
  <c r="I172" i="2"/>
  <c r="M110" i="2"/>
  <c r="D173" i="2"/>
  <c r="H173" i="2"/>
  <c r="L173" i="2"/>
  <c r="C174" i="2"/>
  <c r="G174" i="2"/>
  <c r="K174" i="2"/>
  <c r="J175" i="2"/>
  <c r="J176" i="2"/>
  <c r="E177" i="2"/>
  <c r="I177" i="2"/>
  <c r="M115" i="2"/>
  <c r="E178" i="2"/>
  <c r="I178" i="2"/>
  <c r="M116" i="2"/>
  <c r="E179" i="2"/>
  <c r="I179" i="2"/>
  <c r="M117" i="2"/>
  <c r="J162" i="2" l="1"/>
  <c r="E162" i="2"/>
  <c r="I158" i="2"/>
  <c r="J155" i="2"/>
  <c r="J151" i="2"/>
  <c r="J147" i="2"/>
  <c r="J143" i="2"/>
  <c r="J139" i="2"/>
  <c r="I143" i="2"/>
  <c r="I139" i="2"/>
  <c r="J158" i="2"/>
  <c r="D154" i="2"/>
  <c r="D150" i="2"/>
  <c r="D146" i="2"/>
  <c r="D142" i="2"/>
  <c r="D139" i="2"/>
  <c r="J161" i="2"/>
  <c r="L159" i="2"/>
  <c r="L180" i="2" s="1"/>
  <c r="E158" i="2"/>
  <c r="E180" i="2" s="1"/>
  <c r="G149" i="2"/>
  <c r="G145" i="2"/>
  <c r="K142" i="2"/>
  <c r="G141" i="2"/>
  <c r="G139" i="2"/>
  <c r="J159" i="2"/>
  <c r="I163" i="2"/>
  <c r="D151" i="2"/>
  <c r="D147" i="2"/>
  <c r="D143" i="2"/>
  <c r="H180" i="2"/>
  <c r="D163" i="2"/>
  <c r="J157" i="2"/>
  <c r="G142" i="2"/>
  <c r="M118" i="2"/>
  <c r="M151" i="2" s="1"/>
  <c r="M177" i="2"/>
  <c r="M171" i="2"/>
  <c r="M174" i="2"/>
  <c r="M173" i="2"/>
  <c r="M161" i="2"/>
  <c r="J153" i="2"/>
  <c r="J149" i="2"/>
  <c r="J145" i="2"/>
  <c r="M167" i="2"/>
  <c r="M160" i="2"/>
  <c r="M154" i="2"/>
  <c r="M150" i="2"/>
  <c r="M146" i="2"/>
  <c r="I145" i="2"/>
  <c r="M142" i="2"/>
  <c r="I141" i="2"/>
  <c r="I159" i="2"/>
  <c r="D156" i="2"/>
  <c r="D152" i="2"/>
  <c r="D148" i="2"/>
  <c r="D144" i="2"/>
  <c r="D140" i="2"/>
  <c r="M166" i="2"/>
  <c r="G155" i="2"/>
  <c r="G151" i="2"/>
  <c r="K148" i="2"/>
  <c r="G147" i="2"/>
  <c r="C146" i="2"/>
  <c r="K144" i="2"/>
  <c r="C142" i="2"/>
  <c r="K140" i="2"/>
  <c r="K180" i="2" s="1"/>
  <c r="C139" i="2"/>
  <c r="M145" i="2" l="1"/>
  <c r="M170" i="2"/>
  <c r="M140" i="2"/>
  <c r="M152" i="2"/>
  <c r="M157" i="2"/>
  <c r="M178" i="2"/>
  <c r="M147" i="2"/>
  <c r="M149" i="2"/>
  <c r="M176" i="2"/>
  <c r="M165" i="2"/>
  <c r="M156" i="2"/>
  <c r="M169" i="2"/>
  <c r="C180" i="2"/>
  <c r="M159" i="2"/>
  <c r="M163" i="2"/>
  <c r="M158" i="2"/>
  <c r="M162" i="2"/>
  <c r="M153" i="2"/>
  <c r="M172" i="2"/>
  <c r="M168" i="2"/>
  <c r="M144" i="2"/>
  <c r="M164" i="2"/>
  <c r="M175" i="2"/>
  <c r="M139" i="2"/>
  <c r="M155" i="2"/>
  <c r="M141" i="2"/>
  <c r="G180" i="2"/>
  <c r="D180" i="2"/>
  <c r="I180" i="2"/>
  <c r="M148" i="2"/>
  <c r="J180" i="2"/>
  <c r="M179" i="2"/>
  <c r="M143" i="2"/>
  <c r="M180" i="2" l="1"/>
</calcChain>
</file>

<file path=xl/sharedStrings.xml><?xml version="1.0" encoding="utf-8"?>
<sst xmlns="http://schemas.openxmlformats.org/spreadsheetml/2006/main" count="1418" uniqueCount="113">
  <si>
    <t>TRANSACCIONES EFECTUADAS EN LA BOLSA DE COMERCIO (1)</t>
  </si>
  <si>
    <t>(Enero de 2005, millones de pesos)</t>
  </si>
  <si>
    <t>EN RUEDA (2)</t>
  </si>
  <si>
    <t>FUERA</t>
  </si>
  <si>
    <t>CORREDOR</t>
  </si>
  <si>
    <t xml:space="preserve">ACCIONES   </t>
  </si>
  <si>
    <t>ORO</t>
  </si>
  <si>
    <t>DÓLAR</t>
  </si>
  <si>
    <t>FUTUROS</t>
  </si>
  <si>
    <t>BONOS</t>
  </si>
  <si>
    <t>LETRAS HIPOT.</t>
  </si>
  <si>
    <t>PAGARES</t>
  </si>
  <si>
    <t>NO INSCRITOS</t>
  </si>
  <si>
    <t>CUOTAS FDOS. INV.</t>
  </si>
  <si>
    <t>RUEDA</t>
  </si>
  <si>
    <t>TOTAL</t>
  </si>
  <si>
    <t>BICE CORREDORES DE BOLSA S.A.</t>
  </si>
  <si>
    <t>BANCHILE CORREDORES DE BOLSA S.A.</t>
  </si>
  <si>
    <t>SANTIAGO CORREDORES DE BOLSA LTDA.</t>
  </si>
  <si>
    <t>BBVA CORREDORES DE BOLSA S.A.</t>
  </si>
  <si>
    <t>SCOTIA SUD AMERICANO CORREDORES DE BOLSA S.A.</t>
  </si>
  <si>
    <t>VALORES SECURITY S.A. CORREDORES  DE BOLSA</t>
  </si>
  <si>
    <t>BCI CORREDOR DE BOLSA S.A.</t>
  </si>
  <si>
    <t>SANTANDER INVESTMENT S.A. C. DE BOLSA</t>
  </si>
  <si>
    <t>LARRAIN VIAL S.A. CORREDORES DE BOLSA</t>
  </si>
  <si>
    <t>DEUTSCHE SECURITIES C.  DE BOLSA LTDA.</t>
  </si>
  <si>
    <t>TANNER  CORREDORES DE BOLSA S.A.</t>
  </si>
  <si>
    <t>BANCOESTADO S.A. CORREDORES DE BOLSA</t>
  </si>
  <si>
    <t>I.M. TRUST S.A. CORREDORES DE BOLSA</t>
  </si>
  <si>
    <t>MOLINA, SWETT Y VALDES S.A. C. DE BOLSA</t>
  </si>
  <si>
    <t>CELFIN, GARDEWEG S.A. C. DE BOLSA</t>
  </si>
  <si>
    <t>NEGOCIOS Y VALORES S.A. C. DE BOLSA</t>
  </si>
  <si>
    <t>ALFA CORREDORES DE BOLSA S.A.</t>
  </si>
  <si>
    <t>DUPOL S.A. CORREDORES DE BOLSA</t>
  </si>
  <si>
    <t>CORP CORREDORES DE BOLSA S.A.</t>
  </si>
  <si>
    <t>UGARTE Y CIA. CORREDORES DE BOLSA S.A.</t>
  </si>
  <si>
    <t xml:space="preserve">FINANZAS Y NEGOCIOS S.A. C. DE BOLSA </t>
  </si>
  <si>
    <t>URETA Y BIANCHI CORREDORES DE  BOLSA S.A.</t>
  </si>
  <si>
    <t>MUNITA Y CRUZAT S.A. CORREDORES DE BOLSA</t>
  </si>
  <si>
    <t>RAIMUNDO SERRANO MC AULIFFE C. DE B. S.A.</t>
  </si>
  <si>
    <t>ETCHEGARAY S.A. CORREDORES DE BOLSA</t>
  </si>
  <si>
    <t>COVARRUBIAS Y CIA. C. DE BOLSA LTDA.</t>
  </si>
  <si>
    <t>VALENZUELA LAFOURCADE S.A. C. DE BOLSA</t>
  </si>
  <si>
    <t>JAIME LARRAIN Y CIA. C. DE BOLSA LTDA.</t>
  </si>
  <si>
    <t>LIRA S.A. CORREDORES DE BOLSA</t>
  </si>
  <si>
    <t>SERGIO CONTRERAS Y CIA. C. DE BOLSA</t>
  </si>
  <si>
    <t>YRARRAZAVAL Y CIA. C. DE BOLSA LTDA.</t>
  </si>
  <si>
    <t>CONSORCIO CORREDORES DE BOLSA S.A.</t>
  </si>
  <si>
    <t>CITIGROUP (CHILE)  S.A. C. DE B.</t>
  </si>
  <si>
    <t>INTERVALORES CORREDORES DE BOLSA S.A.</t>
  </si>
  <si>
    <t>CARLOS MARIN ORREGO S.A. C. DE BOLSA</t>
  </si>
  <si>
    <t>CHILEMARKET S.A. CORREDORES DE BOLSA</t>
  </si>
  <si>
    <t>CB CORREDORES DE BOLSA S.A.</t>
  </si>
  <si>
    <t>EUROAMERICA CORREDORES DE BOLSA S.A.</t>
  </si>
  <si>
    <t>MBI CORREDORES DE BOLSA S.A.</t>
  </si>
  <si>
    <t>PENTA CORREDORES DE BOLSA</t>
  </si>
  <si>
    <t>TOTAL MES ANTERIOR</t>
  </si>
  <si>
    <t>1)</t>
  </si>
  <si>
    <t>INCLUYE COMPRAS Y VENTAS, TANTO EN OPERACIONES POR CUENTA PROPIA COMO DE INTERMEDIACIÓN POR CUENTA DE TERCEROS.</t>
  </si>
  <si>
    <t>2)</t>
  </si>
  <si>
    <t>INCLUYE REMATES.</t>
  </si>
  <si>
    <t>FUENTE :  ELABORADO EN BASE A INFORMACION DE LA BOLSA DE COMERCIO DE SANTIAGO, BOLSA DE VALORES.</t>
  </si>
  <si>
    <t xml:space="preserve">ESTRUCTURA PORCENTUAL DE LAS TRANSACCIONES </t>
  </si>
  <si>
    <t xml:space="preserve">EFECTUADAS EN LA BOLSA DE COMERCIO </t>
  </si>
  <si>
    <t>(ENERO DE 2005)</t>
  </si>
  <si>
    <t>EN RUEDA (1)</t>
  </si>
  <si>
    <t xml:space="preserve">ACCIONES  </t>
  </si>
  <si>
    <t>CUOTAS FDOS.. INV.</t>
  </si>
  <si>
    <t>CITIGROUP (CHILE) S.A. C. DE B.</t>
  </si>
  <si>
    <t>PENTA CORREDORES DE BOLSA S.A.</t>
  </si>
  <si>
    <t>TOTAL MES (2)</t>
  </si>
  <si>
    <t>MILLONES DE PESOS. INCLUYE COMPRAS Y VENTAS, TANTO EN OPERACIONES POR CUENTA PROPIA COMO DE INTERMEDIACION POR CUENTA DE TERCEROS.</t>
  </si>
  <si>
    <t>RESUMEN GENERAL DE OPERACIONES</t>
  </si>
  <si>
    <t>EN  $</t>
  </si>
  <si>
    <t>EN RUEDA</t>
  </si>
  <si>
    <t>DE</t>
  </si>
  <si>
    <t>ACCIONES</t>
  </si>
  <si>
    <t>BBVA CORREDORES DE BOLSA  S.A.</t>
  </si>
  <si>
    <t xml:space="preserve">DRESDNER  LATEINAMERIKA S.A. C. DE BOLSA </t>
  </si>
  <si>
    <t xml:space="preserve">TOTAL </t>
  </si>
  <si>
    <t>TOTAL MES ANTERIOR EN MILLONES DE $</t>
  </si>
  <si>
    <t>CORREDORES DE BOLSA</t>
  </si>
  <si>
    <t>(Febrero de 2005, millones de pesos)</t>
  </si>
  <si>
    <t>(FEBRERO DE 2005)</t>
  </si>
  <si>
    <t>DRESDNER LATEINAMERIKA S.A. C. DE BOLSA</t>
  </si>
  <si>
    <t>TRANSACCIONES EFECTUADAS POR LOS CORREDORES DE LA BOLSA DE COMERCIO (1)</t>
  </si>
  <si>
    <t>(Marzo de 2005, millones de pesos)</t>
  </si>
  <si>
    <t xml:space="preserve">EFECTUADAS POR LOS CORREDORES DE LA BOLSA DE COMERCIO </t>
  </si>
  <si>
    <t>(MARZO DE 2005)</t>
  </si>
  <si>
    <t>(Abril de 2005, millones de pesos)</t>
  </si>
  <si>
    <t>(ABRIL DE 2005)</t>
  </si>
  <si>
    <t>CELFIN CAPITAL S.A. C. DE BOLSA</t>
  </si>
  <si>
    <t>(Mayo de 2005, millones de pesos)</t>
  </si>
  <si>
    <t>( MAYO DE 2005)</t>
  </si>
  <si>
    <t>(Junio de 2005, millones de pesos)</t>
  </si>
  <si>
    <t>( JUNIO DE 2005)</t>
  </si>
  <si>
    <t>(Julio de 2005, millones de pesos)</t>
  </si>
  <si>
    <t xml:space="preserve">EFECTUADAS POR LOS CORREDORES DE  LA BOLSA DE COMERCIO </t>
  </si>
  <si>
    <t>( JULIO DE 2005)</t>
  </si>
  <si>
    <t>(</t>
  </si>
  <si>
    <t>Agosto 2005</t>
  </si>
  <si>
    <t>, en millones de pesos)</t>
  </si>
  <si>
    <t>E N    R U E D A   (2)</t>
  </si>
  <si>
    <t>FUERA DE                       RUEDA</t>
  </si>
  <si>
    <t>TOTAL MES ANTERIOR EN  MILLONES DE$</t>
  </si>
  <si>
    <t>INCLUYE COMPRAS Y VENTAS, TANTO EN OPERACIONES POR CUENTA PROPIA COMO DE INTERMEDIACION POR CUENTA DE TERCEROS.</t>
  </si>
  <si>
    <t>)</t>
  </si>
  <si>
    <t>E N    R U E D A    (1)</t>
  </si>
  <si>
    <t>Septiembre 2005</t>
  </si>
  <si>
    <t>Octubre 2005</t>
  </si>
  <si>
    <t>Noviembre 2005</t>
  </si>
  <si>
    <t>MILLONES DE PESOS. INCLUYE COMPRAS Y VENTAS, TANTO EN OPERACIONES POR CUENTA PROPIA COMO DE INTERMEDIACIÓN POR CUENTA DE TERCEROS.</t>
  </si>
  <si>
    <t>Diciembre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</si>
</sst>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0.00;[Red]0.00"/>
    <numFmt numFmtId="165" formatCode="#,##0;[Red]#,##0"/>
    <numFmt numFmtId="166" formatCode="#,##0.0"/>
    <numFmt numFmtId="167" formatCode="_-* #,##0.00_-;\-* #,##0.00_-;_-* &quot;-&quot;??_-;_-@_-"/>
    <numFmt numFmtId="168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name val="Arial"/>
    </font>
    <font>
      <sz val="11"/>
      <name val="Arial"/>
    </font>
    <font>
      <b/>
      <sz val="14"/>
      <name val="Arial"/>
    </font>
    <font>
      <b/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0" fillId="0" borderId="9" xfId="0" applyBorder="1"/>
    <xf numFmtId="3" fontId="0" fillId="0" borderId="9" xfId="0" applyNumberFormat="1" applyBorder="1"/>
    <xf numFmtId="3" fontId="0" fillId="0" borderId="10" xfId="0" applyNumberForma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0" fillId="0" borderId="0" xfId="0" applyNumberFormat="1"/>
    <xf numFmtId="164" fontId="0" fillId="0" borderId="9" xfId="0" applyNumberFormat="1" applyBorder="1"/>
    <xf numFmtId="164" fontId="0" fillId="0" borderId="10" xfId="0" applyNumberFormat="1" applyBorder="1"/>
    <xf numFmtId="165" fontId="0" fillId="0" borderId="9" xfId="0" applyNumberFormat="1" applyBorder="1"/>
    <xf numFmtId="165" fontId="0" fillId="0" borderId="10" xfId="0" applyNumberForma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3" fontId="0" fillId="0" borderId="0" xfId="0" applyNumberForma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3" fillId="0" borderId="0" xfId="0" applyNumberFormat="1" applyFont="1" applyBorder="1"/>
    <xf numFmtId="0" fontId="5" fillId="0" borderId="0" xfId="0" applyFont="1"/>
    <xf numFmtId="166" fontId="0" fillId="0" borderId="0" xfId="0" applyNumberFormat="1" applyBorder="1"/>
    <xf numFmtId="3" fontId="0" fillId="0" borderId="0" xfId="0" applyNumberFormat="1" applyBorder="1"/>
    <xf numFmtId="166" fontId="3" fillId="0" borderId="0" xfId="0" applyNumberFormat="1" applyFont="1"/>
    <xf numFmtId="2" fontId="0" fillId="0" borderId="0" xfId="0" applyNumberFormat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0" fillId="0" borderId="16" xfId="0" applyBorder="1"/>
    <xf numFmtId="3" fontId="3" fillId="0" borderId="13" xfId="0" applyNumberFormat="1" applyFon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0" fillId="0" borderId="18" xfId="0" applyBorder="1"/>
    <xf numFmtId="3" fontId="3" fillId="0" borderId="9" xfId="0" applyNumberFormat="1" applyFont="1" applyBorder="1"/>
    <xf numFmtId="0" fontId="3" fillId="0" borderId="9" xfId="0" applyFont="1" applyBorder="1"/>
    <xf numFmtId="0" fontId="3" fillId="0" borderId="16" xfId="0" applyFont="1" applyBorder="1"/>
    <xf numFmtId="0" fontId="3" fillId="0" borderId="13" xfId="0" applyFont="1" applyBorder="1"/>
    <xf numFmtId="0" fontId="3" fillId="0" borderId="19" xfId="0" applyFont="1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3" fillId="0" borderId="13" xfId="0" applyNumberFormat="1" applyFont="1" applyBorder="1"/>
    <xf numFmtId="3" fontId="3" fillId="0" borderId="17" xfId="0" applyNumberFormat="1" applyFont="1" applyBorder="1"/>
    <xf numFmtId="0" fontId="3" fillId="0" borderId="22" xfId="0" applyFont="1" applyBorder="1"/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23" xfId="0" applyBorder="1"/>
    <xf numFmtId="0" fontId="3" fillId="0" borderId="24" xfId="0" applyFont="1" applyBorder="1"/>
    <xf numFmtId="3" fontId="3" fillId="0" borderId="24" xfId="0" applyNumberFormat="1" applyFont="1" applyBorder="1"/>
    <xf numFmtId="3" fontId="3" fillId="0" borderId="25" xfId="0" applyNumberFormat="1" applyFont="1" applyBorder="1"/>
    <xf numFmtId="3" fontId="3" fillId="0" borderId="15" xfId="0" applyNumberFormat="1" applyFont="1" applyBorder="1"/>
    <xf numFmtId="4" fontId="3" fillId="0" borderId="14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/>
    <xf numFmtId="0" fontId="5" fillId="2" borderId="0" xfId="0" applyFont="1" applyFill="1" applyAlignment="1">
      <alignment horizontal="right"/>
    </xf>
    <xf numFmtId="2" fontId="5" fillId="2" borderId="0" xfId="0" applyNumberFormat="1" applyFont="1" applyFill="1" applyAlignment="1">
      <alignment horizontal="center"/>
    </xf>
    <xf numFmtId="0" fontId="0" fillId="0" borderId="0" xfId="0" applyFill="1"/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/>
    <xf numFmtId="166" fontId="0" fillId="0" borderId="37" xfId="0" applyNumberFormat="1" applyBorder="1"/>
    <xf numFmtId="3" fontId="0" fillId="0" borderId="38" xfId="0" applyNumberFormat="1" applyBorder="1"/>
    <xf numFmtId="3" fontId="0" fillId="0" borderId="39" xfId="0" applyNumberFormat="1" applyBorder="1"/>
    <xf numFmtId="3" fontId="0" fillId="0" borderId="39" xfId="0" applyNumberFormat="1" applyBorder="1" applyAlignment="1">
      <alignment horizontal="right"/>
    </xf>
    <xf numFmtId="3" fontId="0" fillId="0" borderId="40" xfId="0" applyNumberFormat="1" applyBorder="1"/>
    <xf numFmtId="3" fontId="0" fillId="0" borderId="41" xfId="0" applyNumberFormat="1" applyBorder="1"/>
    <xf numFmtId="3" fontId="3" fillId="0" borderId="42" xfId="0" applyNumberFormat="1" applyFont="1" applyBorder="1"/>
    <xf numFmtId="0" fontId="0" fillId="0" borderId="43" xfId="0" applyBorder="1"/>
    <xf numFmtId="166" fontId="0" fillId="0" borderId="44" xfId="0" applyNumberFormat="1" applyBorder="1"/>
    <xf numFmtId="3" fontId="0" fillId="0" borderId="45" xfId="0" applyNumberFormat="1" applyBorder="1"/>
    <xf numFmtId="3" fontId="0" fillId="0" borderId="46" xfId="0" applyNumberFormat="1" applyBorder="1"/>
    <xf numFmtId="3" fontId="0" fillId="0" borderId="46" xfId="0" applyNumberFormat="1" applyBorder="1" applyAlignment="1">
      <alignment horizontal="right"/>
    </xf>
    <xf numFmtId="3" fontId="0" fillId="0" borderId="47" xfId="0" applyNumberFormat="1" applyBorder="1"/>
    <xf numFmtId="3" fontId="0" fillId="0" borderId="48" xfId="0" applyNumberFormat="1" applyBorder="1"/>
    <xf numFmtId="3" fontId="3" fillId="0" borderId="49" xfId="0" applyNumberFormat="1" applyFont="1" applyBorder="1"/>
    <xf numFmtId="0" fontId="0" fillId="0" borderId="46" xfId="0" applyBorder="1"/>
    <xf numFmtId="0" fontId="0" fillId="0" borderId="46" xfId="0" applyBorder="1" applyAlignment="1">
      <alignment horizontal="right"/>
    </xf>
    <xf numFmtId="0" fontId="0" fillId="0" borderId="50" xfId="0" applyBorder="1"/>
    <xf numFmtId="0" fontId="0" fillId="0" borderId="51" xfId="0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33" xfId="0" applyNumberFormat="1" applyBorder="1" applyAlignment="1">
      <alignment horizontal="right"/>
    </xf>
    <xf numFmtId="3" fontId="0" fillId="0" borderId="34" xfId="0" applyNumberFormat="1" applyBorder="1"/>
    <xf numFmtId="3" fontId="0" fillId="0" borderId="52" xfId="0" applyNumberFormat="1" applyBorder="1"/>
    <xf numFmtId="3" fontId="3" fillId="0" borderId="53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54" xfId="0" applyNumberFormat="1" applyFont="1" applyBorder="1"/>
    <xf numFmtId="3" fontId="3" fillId="0" borderId="10" xfId="0" applyNumberFormat="1" applyFont="1" applyBorder="1"/>
    <xf numFmtId="0" fontId="2" fillId="2" borderId="0" xfId="0" applyFont="1" applyFill="1"/>
    <xf numFmtId="49" fontId="5" fillId="2" borderId="0" xfId="0" applyNumberFormat="1" applyFont="1" applyFill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3" fillId="2" borderId="1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2" fontId="0" fillId="0" borderId="38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0" fillId="0" borderId="40" xfId="0" applyNumberFormat="1" applyBorder="1" applyAlignment="1">
      <alignment horizontal="center"/>
    </xf>
    <xf numFmtId="4" fontId="0" fillId="0" borderId="41" xfId="0" applyNumberFormat="1" applyBorder="1" applyAlignment="1">
      <alignment horizontal="center"/>
    </xf>
    <xf numFmtId="4" fontId="0" fillId="0" borderId="42" xfId="0" applyNumberFormat="1" applyBorder="1" applyAlignment="1">
      <alignment horizontal="center"/>
    </xf>
    <xf numFmtId="4" fontId="0" fillId="0" borderId="45" xfId="0" applyNumberFormat="1" applyBorder="1" applyAlignment="1">
      <alignment horizontal="center"/>
    </xf>
    <xf numFmtId="4" fontId="0" fillId="0" borderId="46" xfId="0" applyNumberFormat="1" applyBorder="1" applyAlignment="1">
      <alignment horizontal="center"/>
    </xf>
    <xf numFmtId="4" fontId="0" fillId="0" borderId="47" xfId="0" applyNumberFormat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4" fontId="0" fillId="0" borderId="49" xfId="0" applyNumberFormat="1" applyBorder="1" applyAlignment="1">
      <alignment horizontal="center"/>
    </xf>
    <xf numFmtId="166" fontId="6" fillId="0" borderId="44" xfId="0" applyNumberFormat="1" applyFont="1" applyBorder="1"/>
    <xf numFmtId="4" fontId="6" fillId="0" borderId="45" xfId="0" applyNumberFormat="1" applyFont="1" applyBorder="1" applyAlignment="1">
      <alignment horizontal="center"/>
    </xf>
    <xf numFmtId="4" fontId="6" fillId="0" borderId="46" xfId="0" applyNumberFormat="1" applyFont="1" applyBorder="1" applyAlignment="1">
      <alignment horizontal="center"/>
    </xf>
    <xf numFmtId="4" fontId="6" fillId="0" borderId="47" xfId="0" applyNumberFormat="1" applyFont="1" applyBorder="1" applyAlignment="1">
      <alignment horizontal="center"/>
    </xf>
    <xf numFmtId="4" fontId="6" fillId="0" borderId="48" xfId="0" applyNumberFormat="1" applyFont="1" applyBorder="1" applyAlignment="1">
      <alignment horizontal="center"/>
    </xf>
    <xf numFmtId="4" fontId="6" fillId="0" borderId="49" xfId="0" applyNumberFormat="1" applyFont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4" fontId="0" fillId="0" borderId="32" xfId="0" applyNumberFormat="1" applyBorder="1" applyAlignment="1">
      <alignment horizontal="center"/>
    </xf>
    <xf numFmtId="4" fontId="0" fillId="0" borderId="33" xfId="0" applyNumberFormat="1" applyBorder="1" applyAlignment="1">
      <alignment horizontal="center"/>
    </xf>
    <xf numFmtId="4" fontId="0" fillId="0" borderId="34" xfId="0" applyNumberFormat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4" fontId="0" fillId="0" borderId="53" xfId="0" applyNumberFormat="1" applyBorder="1" applyAlignment="1">
      <alignment horizontal="center"/>
    </xf>
    <xf numFmtId="4" fontId="3" fillId="0" borderId="61" xfId="0" applyNumberFormat="1" applyFont="1" applyBorder="1" applyAlignment="1">
      <alignment horizontal="center"/>
    </xf>
    <xf numFmtId="4" fontId="3" fillId="0" borderId="62" xfId="0" applyNumberFormat="1" applyFont="1" applyBorder="1" applyAlignment="1">
      <alignment horizontal="center"/>
    </xf>
    <xf numFmtId="4" fontId="3" fillId="0" borderId="63" xfId="0" applyNumberFormat="1" applyFont="1" applyBorder="1" applyAlignment="1">
      <alignment horizontal="center"/>
    </xf>
    <xf numFmtId="4" fontId="3" fillId="0" borderId="54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3" fontId="3" fillId="0" borderId="61" xfId="0" applyNumberFormat="1" applyFont="1" applyBorder="1" applyAlignment="1">
      <alignment horizontal="center"/>
    </xf>
    <xf numFmtId="3" fontId="3" fillId="0" borderId="62" xfId="0" applyNumberFormat="1" applyFont="1" applyBorder="1" applyAlignment="1">
      <alignment horizontal="center"/>
    </xf>
    <xf numFmtId="3" fontId="3" fillId="0" borderId="63" xfId="0" applyNumberFormat="1" applyFont="1" applyBorder="1" applyAlignment="1">
      <alignment horizontal="center"/>
    </xf>
    <xf numFmtId="3" fontId="3" fillId="0" borderId="54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168" fontId="3" fillId="2" borderId="0" xfId="1" applyNumberFormat="1" applyFont="1" applyFill="1"/>
    <xf numFmtId="0" fontId="3" fillId="2" borderId="0" xfId="0" applyFont="1" applyFill="1"/>
    <xf numFmtId="2" fontId="0" fillId="2" borderId="0" xfId="0" applyNumberFormat="1" applyFill="1"/>
    <xf numFmtId="0" fontId="7" fillId="2" borderId="0" xfId="0" applyFont="1" applyFill="1"/>
    <xf numFmtId="0" fontId="8" fillId="2" borderId="0" xfId="0" applyFont="1" applyFill="1"/>
    <xf numFmtId="3" fontId="9" fillId="2" borderId="0" xfId="0" applyNumberFormat="1" applyFont="1" applyFill="1"/>
    <xf numFmtId="0" fontId="5" fillId="0" borderId="0" xfId="0" applyFont="1" applyFill="1"/>
    <xf numFmtId="168" fontId="3" fillId="2" borderId="0" xfId="2" applyNumberFormat="1" applyFont="1" applyFill="1"/>
    <xf numFmtId="0" fontId="7" fillId="0" borderId="0" xfId="0" applyFont="1"/>
    <xf numFmtId="0" fontId="8" fillId="0" borderId="0" xfId="0" applyFont="1"/>
    <xf numFmtId="3" fontId="9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</cellXfs>
  <cellStyles count="3">
    <cellStyle name="Millares" xfId="1" builtinId="3"/>
    <cellStyle name="Millares_Resumen de Operaciones DICIEMBRE 2005 ACL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workbookViewId="0">
      <selection activeCell="B3" sqref="B3"/>
    </sheetView>
  </sheetViews>
  <sheetFormatPr baseColWidth="10" defaultRowHeight="15" x14ac:dyDescent="0.25"/>
  <cols>
    <col min="1" max="1" width="3.42578125" customWidth="1"/>
    <col min="2" max="2" width="50.7109375" customWidth="1"/>
    <col min="3" max="3" width="14.28515625" bestFit="1" customWidth="1"/>
    <col min="8" max="8" width="17" customWidth="1"/>
    <col min="9" max="9" width="12.5703125" customWidth="1"/>
    <col min="10" max="10" width="15.7109375" customWidth="1"/>
    <col min="11" max="11" width="23.7109375" customWidth="1"/>
    <col min="12" max="12" width="14.85546875" customWidth="1"/>
    <col min="257" max="257" width="3.42578125" customWidth="1"/>
    <col min="258" max="258" width="50.7109375" customWidth="1"/>
    <col min="259" max="259" width="14.28515625" bestFit="1" customWidth="1"/>
    <col min="264" max="264" width="17" customWidth="1"/>
    <col min="265" max="265" width="12.5703125" customWidth="1"/>
    <col min="266" max="266" width="15.7109375" customWidth="1"/>
    <col min="267" max="267" width="23.7109375" customWidth="1"/>
    <col min="268" max="268" width="14.85546875" customWidth="1"/>
    <col min="513" max="513" width="3.42578125" customWidth="1"/>
    <col min="514" max="514" width="50.7109375" customWidth="1"/>
    <col min="515" max="515" width="14.28515625" bestFit="1" customWidth="1"/>
    <col min="520" max="520" width="17" customWidth="1"/>
    <col min="521" max="521" width="12.5703125" customWidth="1"/>
    <col min="522" max="522" width="15.7109375" customWidth="1"/>
    <col min="523" max="523" width="23.7109375" customWidth="1"/>
    <col min="524" max="524" width="14.85546875" customWidth="1"/>
    <col min="769" max="769" width="3.42578125" customWidth="1"/>
    <col min="770" max="770" width="50.7109375" customWidth="1"/>
    <col min="771" max="771" width="14.28515625" bestFit="1" customWidth="1"/>
    <col min="776" max="776" width="17" customWidth="1"/>
    <col min="777" max="777" width="12.5703125" customWidth="1"/>
    <col min="778" max="778" width="15.7109375" customWidth="1"/>
    <col min="779" max="779" width="23.7109375" customWidth="1"/>
    <col min="780" max="780" width="14.85546875" customWidth="1"/>
    <col min="1025" max="1025" width="3.42578125" customWidth="1"/>
    <col min="1026" max="1026" width="50.7109375" customWidth="1"/>
    <col min="1027" max="1027" width="14.28515625" bestFit="1" customWidth="1"/>
    <col min="1032" max="1032" width="17" customWidth="1"/>
    <col min="1033" max="1033" width="12.5703125" customWidth="1"/>
    <col min="1034" max="1034" width="15.7109375" customWidth="1"/>
    <col min="1035" max="1035" width="23.7109375" customWidth="1"/>
    <col min="1036" max="1036" width="14.85546875" customWidth="1"/>
    <col min="1281" max="1281" width="3.42578125" customWidth="1"/>
    <col min="1282" max="1282" width="50.7109375" customWidth="1"/>
    <col min="1283" max="1283" width="14.28515625" bestFit="1" customWidth="1"/>
    <col min="1288" max="1288" width="17" customWidth="1"/>
    <col min="1289" max="1289" width="12.5703125" customWidth="1"/>
    <col min="1290" max="1290" width="15.7109375" customWidth="1"/>
    <col min="1291" max="1291" width="23.7109375" customWidth="1"/>
    <col min="1292" max="1292" width="14.85546875" customWidth="1"/>
    <col min="1537" max="1537" width="3.42578125" customWidth="1"/>
    <col min="1538" max="1538" width="50.7109375" customWidth="1"/>
    <col min="1539" max="1539" width="14.28515625" bestFit="1" customWidth="1"/>
    <col min="1544" max="1544" width="17" customWidth="1"/>
    <col min="1545" max="1545" width="12.5703125" customWidth="1"/>
    <col min="1546" max="1546" width="15.7109375" customWidth="1"/>
    <col min="1547" max="1547" width="23.7109375" customWidth="1"/>
    <col min="1548" max="1548" width="14.85546875" customWidth="1"/>
    <col min="1793" max="1793" width="3.42578125" customWidth="1"/>
    <col min="1794" max="1794" width="50.7109375" customWidth="1"/>
    <col min="1795" max="1795" width="14.28515625" bestFit="1" customWidth="1"/>
    <col min="1800" max="1800" width="17" customWidth="1"/>
    <col min="1801" max="1801" width="12.5703125" customWidth="1"/>
    <col min="1802" max="1802" width="15.7109375" customWidth="1"/>
    <col min="1803" max="1803" width="23.7109375" customWidth="1"/>
    <col min="1804" max="1804" width="14.85546875" customWidth="1"/>
    <col min="2049" max="2049" width="3.42578125" customWidth="1"/>
    <col min="2050" max="2050" width="50.7109375" customWidth="1"/>
    <col min="2051" max="2051" width="14.28515625" bestFit="1" customWidth="1"/>
    <col min="2056" max="2056" width="17" customWidth="1"/>
    <col min="2057" max="2057" width="12.5703125" customWidth="1"/>
    <col min="2058" max="2058" width="15.7109375" customWidth="1"/>
    <col min="2059" max="2059" width="23.7109375" customWidth="1"/>
    <col min="2060" max="2060" width="14.85546875" customWidth="1"/>
    <col min="2305" max="2305" width="3.42578125" customWidth="1"/>
    <col min="2306" max="2306" width="50.7109375" customWidth="1"/>
    <col min="2307" max="2307" width="14.28515625" bestFit="1" customWidth="1"/>
    <col min="2312" max="2312" width="17" customWidth="1"/>
    <col min="2313" max="2313" width="12.5703125" customWidth="1"/>
    <col min="2314" max="2314" width="15.7109375" customWidth="1"/>
    <col min="2315" max="2315" width="23.7109375" customWidth="1"/>
    <col min="2316" max="2316" width="14.85546875" customWidth="1"/>
    <col min="2561" max="2561" width="3.42578125" customWidth="1"/>
    <col min="2562" max="2562" width="50.7109375" customWidth="1"/>
    <col min="2563" max="2563" width="14.28515625" bestFit="1" customWidth="1"/>
    <col min="2568" max="2568" width="17" customWidth="1"/>
    <col min="2569" max="2569" width="12.5703125" customWidth="1"/>
    <col min="2570" max="2570" width="15.7109375" customWidth="1"/>
    <col min="2571" max="2571" width="23.7109375" customWidth="1"/>
    <col min="2572" max="2572" width="14.85546875" customWidth="1"/>
    <col min="2817" max="2817" width="3.42578125" customWidth="1"/>
    <col min="2818" max="2818" width="50.7109375" customWidth="1"/>
    <col min="2819" max="2819" width="14.28515625" bestFit="1" customWidth="1"/>
    <col min="2824" max="2824" width="17" customWidth="1"/>
    <col min="2825" max="2825" width="12.5703125" customWidth="1"/>
    <col min="2826" max="2826" width="15.7109375" customWidth="1"/>
    <col min="2827" max="2827" width="23.7109375" customWidth="1"/>
    <col min="2828" max="2828" width="14.85546875" customWidth="1"/>
    <col min="3073" max="3073" width="3.42578125" customWidth="1"/>
    <col min="3074" max="3074" width="50.7109375" customWidth="1"/>
    <col min="3075" max="3075" width="14.28515625" bestFit="1" customWidth="1"/>
    <col min="3080" max="3080" width="17" customWidth="1"/>
    <col min="3081" max="3081" width="12.5703125" customWidth="1"/>
    <col min="3082" max="3082" width="15.7109375" customWidth="1"/>
    <col min="3083" max="3083" width="23.7109375" customWidth="1"/>
    <col min="3084" max="3084" width="14.85546875" customWidth="1"/>
    <col min="3329" max="3329" width="3.42578125" customWidth="1"/>
    <col min="3330" max="3330" width="50.7109375" customWidth="1"/>
    <col min="3331" max="3331" width="14.28515625" bestFit="1" customWidth="1"/>
    <col min="3336" max="3336" width="17" customWidth="1"/>
    <col min="3337" max="3337" width="12.5703125" customWidth="1"/>
    <col min="3338" max="3338" width="15.7109375" customWidth="1"/>
    <col min="3339" max="3339" width="23.7109375" customWidth="1"/>
    <col min="3340" max="3340" width="14.85546875" customWidth="1"/>
    <col min="3585" max="3585" width="3.42578125" customWidth="1"/>
    <col min="3586" max="3586" width="50.7109375" customWidth="1"/>
    <col min="3587" max="3587" width="14.28515625" bestFit="1" customWidth="1"/>
    <col min="3592" max="3592" width="17" customWidth="1"/>
    <col min="3593" max="3593" width="12.5703125" customWidth="1"/>
    <col min="3594" max="3594" width="15.7109375" customWidth="1"/>
    <col min="3595" max="3595" width="23.7109375" customWidth="1"/>
    <col min="3596" max="3596" width="14.85546875" customWidth="1"/>
    <col min="3841" max="3841" width="3.42578125" customWidth="1"/>
    <col min="3842" max="3842" width="50.7109375" customWidth="1"/>
    <col min="3843" max="3843" width="14.28515625" bestFit="1" customWidth="1"/>
    <col min="3848" max="3848" width="17" customWidth="1"/>
    <col min="3849" max="3849" width="12.5703125" customWidth="1"/>
    <col min="3850" max="3850" width="15.7109375" customWidth="1"/>
    <col min="3851" max="3851" width="23.7109375" customWidth="1"/>
    <col min="3852" max="3852" width="14.85546875" customWidth="1"/>
    <col min="4097" max="4097" width="3.42578125" customWidth="1"/>
    <col min="4098" max="4098" width="50.7109375" customWidth="1"/>
    <col min="4099" max="4099" width="14.28515625" bestFit="1" customWidth="1"/>
    <col min="4104" max="4104" width="17" customWidth="1"/>
    <col min="4105" max="4105" width="12.5703125" customWidth="1"/>
    <col min="4106" max="4106" width="15.7109375" customWidth="1"/>
    <col min="4107" max="4107" width="23.7109375" customWidth="1"/>
    <col min="4108" max="4108" width="14.85546875" customWidth="1"/>
    <col min="4353" max="4353" width="3.42578125" customWidth="1"/>
    <col min="4354" max="4354" width="50.7109375" customWidth="1"/>
    <col min="4355" max="4355" width="14.28515625" bestFit="1" customWidth="1"/>
    <col min="4360" max="4360" width="17" customWidth="1"/>
    <col min="4361" max="4361" width="12.5703125" customWidth="1"/>
    <col min="4362" max="4362" width="15.7109375" customWidth="1"/>
    <col min="4363" max="4363" width="23.7109375" customWidth="1"/>
    <col min="4364" max="4364" width="14.85546875" customWidth="1"/>
    <col min="4609" max="4609" width="3.42578125" customWidth="1"/>
    <col min="4610" max="4610" width="50.7109375" customWidth="1"/>
    <col min="4611" max="4611" width="14.28515625" bestFit="1" customWidth="1"/>
    <col min="4616" max="4616" width="17" customWidth="1"/>
    <col min="4617" max="4617" width="12.5703125" customWidth="1"/>
    <col min="4618" max="4618" width="15.7109375" customWidth="1"/>
    <col min="4619" max="4619" width="23.7109375" customWidth="1"/>
    <col min="4620" max="4620" width="14.85546875" customWidth="1"/>
    <col min="4865" max="4865" width="3.42578125" customWidth="1"/>
    <col min="4866" max="4866" width="50.7109375" customWidth="1"/>
    <col min="4867" max="4867" width="14.28515625" bestFit="1" customWidth="1"/>
    <col min="4872" max="4872" width="17" customWidth="1"/>
    <col min="4873" max="4873" width="12.5703125" customWidth="1"/>
    <col min="4874" max="4874" width="15.7109375" customWidth="1"/>
    <col min="4875" max="4875" width="23.7109375" customWidth="1"/>
    <col min="4876" max="4876" width="14.85546875" customWidth="1"/>
    <col min="5121" max="5121" width="3.42578125" customWidth="1"/>
    <col min="5122" max="5122" width="50.7109375" customWidth="1"/>
    <col min="5123" max="5123" width="14.28515625" bestFit="1" customWidth="1"/>
    <col min="5128" max="5128" width="17" customWidth="1"/>
    <col min="5129" max="5129" width="12.5703125" customWidth="1"/>
    <col min="5130" max="5130" width="15.7109375" customWidth="1"/>
    <col min="5131" max="5131" width="23.7109375" customWidth="1"/>
    <col min="5132" max="5132" width="14.85546875" customWidth="1"/>
    <col min="5377" max="5377" width="3.42578125" customWidth="1"/>
    <col min="5378" max="5378" width="50.7109375" customWidth="1"/>
    <col min="5379" max="5379" width="14.28515625" bestFit="1" customWidth="1"/>
    <col min="5384" max="5384" width="17" customWidth="1"/>
    <col min="5385" max="5385" width="12.5703125" customWidth="1"/>
    <col min="5386" max="5386" width="15.7109375" customWidth="1"/>
    <col min="5387" max="5387" width="23.7109375" customWidth="1"/>
    <col min="5388" max="5388" width="14.85546875" customWidth="1"/>
    <col min="5633" max="5633" width="3.42578125" customWidth="1"/>
    <col min="5634" max="5634" width="50.7109375" customWidth="1"/>
    <col min="5635" max="5635" width="14.28515625" bestFit="1" customWidth="1"/>
    <col min="5640" max="5640" width="17" customWidth="1"/>
    <col min="5641" max="5641" width="12.5703125" customWidth="1"/>
    <col min="5642" max="5642" width="15.7109375" customWidth="1"/>
    <col min="5643" max="5643" width="23.7109375" customWidth="1"/>
    <col min="5644" max="5644" width="14.85546875" customWidth="1"/>
    <col min="5889" max="5889" width="3.42578125" customWidth="1"/>
    <col min="5890" max="5890" width="50.7109375" customWidth="1"/>
    <col min="5891" max="5891" width="14.28515625" bestFit="1" customWidth="1"/>
    <col min="5896" max="5896" width="17" customWidth="1"/>
    <col min="5897" max="5897" width="12.5703125" customWidth="1"/>
    <col min="5898" max="5898" width="15.7109375" customWidth="1"/>
    <col min="5899" max="5899" width="23.7109375" customWidth="1"/>
    <col min="5900" max="5900" width="14.85546875" customWidth="1"/>
    <col min="6145" max="6145" width="3.42578125" customWidth="1"/>
    <col min="6146" max="6146" width="50.7109375" customWidth="1"/>
    <col min="6147" max="6147" width="14.28515625" bestFit="1" customWidth="1"/>
    <col min="6152" max="6152" width="17" customWidth="1"/>
    <col min="6153" max="6153" width="12.5703125" customWidth="1"/>
    <col min="6154" max="6154" width="15.7109375" customWidth="1"/>
    <col min="6155" max="6155" width="23.7109375" customWidth="1"/>
    <col min="6156" max="6156" width="14.85546875" customWidth="1"/>
    <col min="6401" max="6401" width="3.42578125" customWidth="1"/>
    <col min="6402" max="6402" width="50.7109375" customWidth="1"/>
    <col min="6403" max="6403" width="14.28515625" bestFit="1" customWidth="1"/>
    <col min="6408" max="6408" width="17" customWidth="1"/>
    <col min="6409" max="6409" width="12.5703125" customWidth="1"/>
    <col min="6410" max="6410" width="15.7109375" customWidth="1"/>
    <col min="6411" max="6411" width="23.7109375" customWidth="1"/>
    <col min="6412" max="6412" width="14.85546875" customWidth="1"/>
    <col min="6657" max="6657" width="3.42578125" customWidth="1"/>
    <col min="6658" max="6658" width="50.7109375" customWidth="1"/>
    <col min="6659" max="6659" width="14.28515625" bestFit="1" customWidth="1"/>
    <col min="6664" max="6664" width="17" customWidth="1"/>
    <col min="6665" max="6665" width="12.5703125" customWidth="1"/>
    <col min="6666" max="6666" width="15.7109375" customWidth="1"/>
    <col min="6667" max="6667" width="23.7109375" customWidth="1"/>
    <col min="6668" max="6668" width="14.85546875" customWidth="1"/>
    <col min="6913" max="6913" width="3.42578125" customWidth="1"/>
    <col min="6914" max="6914" width="50.7109375" customWidth="1"/>
    <col min="6915" max="6915" width="14.28515625" bestFit="1" customWidth="1"/>
    <col min="6920" max="6920" width="17" customWidth="1"/>
    <col min="6921" max="6921" width="12.5703125" customWidth="1"/>
    <col min="6922" max="6922" width="15.7109375" customWidth="1"/>
    <col min="6923" max="6923" width="23.7109375" customWidth="1"/>
    <col min="6924" max="6924" width="14.85546875" customWidth="1"/>
    <col min="7169" max="7169" width="3.42578125" customWidth="1"/>
    <col min="7170" max="7170" width="50.7109375" customWidth="1"/>
    <col min="7171" max="7171" width="14.28515625" bestFit="1" customWidth="1"/>
    <col min="7176" max="7176" width="17" customWidth="1"/>
    <col min="7177" max="7177" width="12.5703125" customWidth="1"/>
    <col min="7178" max="7178" width="15.7109375" customWidth="1"/>
    <col min="7179" max="7179" width="23.7109375" customWidth="1"/>
    <col min="7180" max="7180" width="14.85546875" customWidth="1"/>
    <col min="7425" max="7425" width="3.42578125" customWidth="1"/>
    <col min="7426" max="7426" width="50.7109375" customWidth="1"/>
    <col min="7427" max="7427" width="14.28515625" bestFit="1" customWidth="1"/>
    <col min="7432" max="7432" width="17" customWidth="1"/>
    <col min="7433" max="7433" width="12.5703125" customWidth="1"/>
    <col min="7434" max="7434" width="15.7109375" customWidth="1"/>
    <col min="7435" max="7435" width="23.7109375" customWidth="1"/>
    <col min="7436" max="7436" width="14.85546875" customWidth="1"/>
    <col min="7681" max="7681" width="3.42578125" customWidth="1"/>
    <col min="7682" max="7682" width="50.7109375" customWidth="1"/>
    <col min="7683" max="7683" width="14.28515625" bestFit="1" customWidth="1"/>
    <col min="7688" max="7688" width="17" customWidth="1"/>
    <col min="7689" max="7689" width="12.5703125" customWidth="1"/>
    <col min="7690" max="7690" width="15.7109375" customWidth="1"/>
    <col min="7691" max="7691" width="23.7109375" customWidth="1"/>
    <col min="7692" max="7692" width="14.85546875" customWidth="1"/>
    <col min="7937" max="7937" width="3.42578125" customWidth="1"/>
    <col min="7938" max="7938" width="50.7109375" customWidth="1"/>
    <col min="7939" max="7939" width="14.28515625" bestFit="1" customWidth="1"/>
    <col min="7944" max="7944" width="17" customWidth="1"/>
    <col min="7945" max="7945" width="12.5703125" customWidth="1"/>
    <col min="7946" max="7946" width="15.7109375" customWidth="1"/>
    <col min="7947" max="7947" width="23.7109375" customWidth="1"/>
    <col min="7948" max="7948" width="14.85546875" customWidth="1"/>
    <col min="8193" max="8193" width="3.42578125" customWidth="1"/>
    <col min="8194" max="8194" width="50.7109375" customWidth="1"/>
    <col min="8195" max="8195" width="14.28515625" bestFit="1" customWidth="1"/>
    <col min="8200" max="8200" width="17" customWidth="1"/>
    <col min="8201" max="8201" width="12.5703125" customWidth="1"/>
    <col min="8202" max="8202" width="15.7109375" customWidth="1"/>
    <col min="8203" max="8203" width="23.7109375" customWidth="1"/>
    <col min="8204" max="8204" width="14.85546875" customWidth="1"/>
    <col min="8449" max="8449" width="3.42578125" customWidth="1"/>
    <col min="8450" max="8450" width="50.7109375" customWidth="1"/>
    <col min="8451" max="8451" width="14.28515625" bestFit="1" customWidth="1"/>
    <col min="8456" max="8456" width="17" customWidth="1"/>
    <col min="8457" max="8457" width="12.5703125" customWidth="1"/>
    <col min="8458" max="8458" width="15.7109375" customWidth="1"/>
    <col min="8459" max="8459" width="23.7109375" customWidth="1"/>
    <col min="8460" max="8460" width="14.85546875" customWidth="1"/>
    <col min="8705" max="8705" width="3.42578125" customWidth="1"/>
    <col min="8706" max="8706" width="50.7109375" customWidth="1"/>
    <col min="8707" max="8707" width="14.28515625" bestFit="1" customWidth="1"/>
    <col min="8712" max="8712" width="17" customWidth="1"/>
    <col min="8713" max="8713" width="12.5703125" customWidth="1"/>
    <col min="8714" max="8714" width="15.7109375" customWidth="1"/>
    <col min="8715" max="8715" width="23.7109375" customWidth="1"/>
    <col min="8716" max="8716" width="14.85546875" customWidth="1"/>
    <col min="8961" max="8961" width="3.42578125" customWidth="1"/>
    <col min="8962" max="8962" width="50.7109375" customWidth="1"/>
    <col min="8963" max="8963" width="14.28515625" bestFit="1" customWidth="1"/>
    <col min="8968" max="8968" width="17" customWidth="1"/>
    <col min="8969" max="8969" width="12.5703125" customWidth="1"/>
    <col min="8970" max="8970" width="15.7109375" customWidth="1"/>
    <col min="8971" max="8971" width="23.7109375" customWidth="1"/>
    <col min="8972" max="8972" width="14.85546875" customWidth="1"/>
    <col min="9217" max="9217" width="3.42578125" customWidth="1"/>
    <col min="9218" max="9218" width="50.7109375" customWidth="1"/>
    <col min="9219" max="9219" width="14.28515625" bestFit="1" customWidth="1"/>
    <col min="9224" max="9224" width="17" customWidth="1"/>
    <col min="9225" max="9225" width="12.5703125" customWidth="1"/>
    <col min="9226" max="9226" width="15.7109375" customWidth="1"/>
    <col min="9227" max="9227" width="23.7109375" customWidth="1"/>
    <col min="9228" max="9228" width="14.85546875" customWidth="1"/>
    <col min="9473" max="9473" width="3.42578125" customWidth="1"/>
    <col min="9474" max="9474" width="50.7109375" customWidth="1"/>
    <col min="9475" max="9475" width="14.28515625" bestFit="1" customWidth="1"/>
    <col min="9480" max="9480" width="17" customWidth="1"/>
    <col min="9481" max="9481" width="12.5703125" customWidth="1"/>
    <col min="9482" max="9482" width="15.7109375" customWidth="1"/>
    <col min="9483" max="9483" width="23.7109375" customWidth="1"/>
    <col min="9484" max="9484" width="14.85546875" customWidth="1"/>
    <col min="9729" max="9729" width="3.42578125" customWidth="1"/>
    <col min="9730" max="9730" width="50.7109375" customWidth="1"/>
    <col min="9731" max="9731" width="14.28515625" bestFit="1" customWidth="1"/>
    <col min="9736" max="9736" width="17" customWidth="1"/>
    <col min="9737" max="9737" width="12.5703125" customWidth="1"/>
    <col min="9738" max="9738" width="15.7109375" customWidth="1"/>
    <col min="9739" max="9739" width="23.7109375" customWidth="1"/>
    <col min="9740" max="9740" width="14.85546875" customWidth="1"/>
    <col min="9985" max="9985" width="3.42578125" customWidth="1"/>
    <col min="9986" max="9986" width="50.7109375" customWidth="1"/>
    <col min="9987" max="9987" width="14.28515625" bestFit="1" customWidth="1"/>
    <col min="9992" max="9992" width="17" customWidth="1"/>
    <col min="9993" max="9993" width="12.5703125" customWidth="1"/>
    <col min="9994" max="9994" width="15.7109375" customWidth="1"/>
    <col min="9995" max="9995" width="23.7109375" customWidth="1"/>
    <col min="9996" max="9996" width="14.85546875" customWidth="1"/>
    <col min="10241" max="10241" width="3.42578125" customWidth="1"/>
    <col min="10242" max="10242" width="50.7109375" customWidth="1"/>
    <col min="10243" max="10243" width="14.28515625" bestFit="1" customWidth="1"/>
    <col min="10248" max="10248" width="17" customWidth="1"/>
    <col min="10249" max="10249" width="12.5703125" customWidth="1"/>
    <col min="10250" max="10250" width="15.7109375" customWidth="1"/>
    <col min="10251" max="10251" width="23.7109375" customWidth="1"/>
    <col min="10252" max="10252" width="14.85546875" customWidth="1"/>
    <col min="10497" max="10497" width="3.42578125" customWidth="1"/>
    <col min="10498" max="10498" width="50.7109375" customWidth="1"/>
    <col min="10499" max="10499" width="14.28515625" bestFit="1" customWidth="1"/>
    <col min="10504" max="10504" width="17" customWidth="1"/>
    <col min="10505" max="10505" width="12.5703125" customWidth="1"/>
    <col min="10506" max="10506" width="15.7109375" customWidth="1"/>
    <col min="10507" max="10507" width="23.7109375" customWidth="1"/>
    <col min="10508" max="10508" width="14.85546875" customWidth="1"/>
    <col min="10753" max="10753" width="3.42578125" customWidth="1"/>
    <col min="10754" max="10754" width="50.7109375" customWidth="1"/>
    <col min="10755" max="10755" width="14.28515625" bestFit="1" customWidth="1"/>
    <col min="10760" max="10760" width="17" customWidth="1"/>
    <col min="10761" max="10761" width="12.5703125" customWidth="1"/>
    <col min="10762" max="10762" width="15.7109375" customWidth="1"/>
    <col min="10763" max="10763" width="23.7109375" customWidth="1"/>
    <col min="10764" max="10764" width="14.85546875" customWidth="1"/>
    <col min="11009" max="11009" width="3.42578125" customWidth="1"/>
    <col min="11010" max="11010" width="50.7109375" customWidth="1"/>
    <col min="11011" max="11011" width="14.28515625" bestFit="1" customWidth="1"/>
    <col min="11016" max="11016" width="17" customWidth="1"/>
    <col min="11017" max="11017" width="12.5703125" customWidth="1"/>
    <col min="11018" max="11018" width="15.7109375" customWidth="1"/>
    <col min="11019" max="11019" width="23.7109375" customWidth="1"/>
    <col min="11020" max="11020" width="14.85546875" customWidth="1"/>
    <col min="11265" max="11265" width="3.42578125" customWidth="1"/>
    <col min="11266" max="11266" width="50.7109375" customWidth="1"/>
    <col min="11267" max="11267" width="14.28515625" bestFit="1" customWidth="1"/>
    <col min="11272" max="11272" width="17" customWidth="1"/>
    <col min="11273" max="11273" width="12.5703125" customWidth="1"/>
    <col min="11274" max="11274" width="15.7109375" customWidth="1"/>
    <col min="11275" max="11275" width="23.7109375" customWidth="1"/>
    <col min="11276" max="11276" width="14.85546875" customWidth="1"/>
    <col min="11521" max="11521" width="3.42578125" customWidth="1"/>
    <col min="11522" max="11522" width="50.7109375" customWidth="1"/>
    <col min="11523" max="11523" width="14.28515625" bestFit="1" customWidth="1"/>
    <col min="11528" max="11528" width="17" customWidth="1"/>
    <col min="11529" max="11529" width="12.5703125" customWidth="1"/>
    <col min="11530" max="11530" width="15.7109375" customWidth="1"/>
    <col min="11531" max="11531" width="23.7109375" customWidth="1"/>
    <col min="11532" max="11532" width="14.85546875" customWidth="1"/>
    <col min="11777" max="11777" width="3.42578125" customWidth="1"/>
    <col min="11778" max="11778" width="50.7109375" customWidth="1"/>
    <col min="11779" max="11779" width="14.28515625" bestFit="1" customWidth="1"/>
    <col min="11784" max="11784" width="17" customWidth="1"/>
    <col min="11785" max="11785" width="12.5703125" customWidth="1"/>
    <col min="11786" max="11786" width="15.7109375" customWidth="1"/>
    <col min="11787" max="11787" width="23.7109375" customWidth="1"/>
    <col min="11788" max="11788" width="14.85546875" customWidth="1"/>
    <col min="12033" max="12033" width="3.42578125" customWidth="1"/>
    <col min="12034" max="12034" width="50.7109375" customWidth="1"/>
    <col min="12035" max="12035" width="14.28515625" bestFit="1" customWidth="1"/>
    <col min="12040" max="12040" width="17" customWidth="1"/>
    <col min="12041" max="12041" width="12.5703125" customWidth="1"/>
    <col min="12042" max="12042" width="15.7109375" customWidth="1"/>
    <col min="12043" max="12043" width="23.7109375" customWidth="1"/>
    <col min="12044" max="12044" width="14.85546875" customWidth="1"/>
    <col min="12289" max="12289" width="3.42578125" customWidth="1"/>
    <col min="12290" max="12290" width="50.7109375" customWidth="1"/>
    <col min="12291" max="12291" width="14.28515625" bestFit="1" customWidth="1"/>
    <col min="12296" max="12296" width="17" customWidth="1"/>
    <col min="12297" max="12297" width="12.5703125" customWidth="1"/>
    <col min="12298" max="12298" width="15.7109375" customWidth="1"/>
    <col min="12299" max="12299" width="23.7109375" customWidth="1"/>
    <col min="12300" max="12300" width="14.85546875" customWidth="1"/>
    <col min="12545" max="12545" width="3.42578125" customWidth="1"/>
    <col min="12546" max="12546" width="50.7109375" customWidth="1"/>
    <col min="12547" max="12547" width="14.28515625" bestFit="1" customWidth="1"/>
    <col min="12552" max="12552" width="17" customWidth="1"/>
    <col min="12553" max="12553" width="12.5703125" customWidth="1"/>
    <col min="12554" max="12554" width="15.7109375" customWidth="1"/>
    <col min="12555" max="12555" width="23.7109375" customWidth="1"/>
    <col min="12556" max="12556" width="14.85546875" customWidth="1"/>
    <col min="12801" max="12801" width="3.42578125" customWidth="1"/>
    <col min="12802" max="12802" width="50.7109375" customWidth="1"/>
    <col min="12803" max="12803" width="14.28515625" bestFit="1" customWidth="1"/>
    <col min="12808" max="12808" width="17" customWidth="1"/>
    <col min="12809" max="12809" width="12.5703125" customWidth="1"/>
    <col min="12810" max="12810" width="15.7109375" customWidth="1"/>
    <col min="12811" max="12811" width="23.7109375" customWidth="1"/>
    <col min="12812" max="12812" width="14.85546875" customWidth="1"/>
    <col min="13057" max="13057" width="3.42578125" customWidth="1"/>
    <col min="13058" max="13058" width="50.7109375" customWidth="1"/>
    <col min="13059" max="13059" width="14.28515625" bestFit="1" customWidth="1"/>
    <col min="13064" max="13064" width="17" customWidth="1"/>
    <col min="13065" max="13065" width="12.5703125" customWidth="1"/>
    <col min="13066" max="13066" width="15.7109375" customWidth="1"/>
    <col min="13067" max="13067" width="23.7109375" customWidth="1"/>
    <col min="13068" max="13068" width="14.85546875" customWidth="1"/>
    <col min="13313" max="13313" width="3.42578125" customWidth="1"/>
    <col min="13314" max="13314" width="50.7109375" customWidth="1"/>
    <col min="13315" max="13315" width="14.28515625" bestFit="1" customWidth="1"/>
    <col min="13320" max="13320" width="17" customWidth="1"/>
    <col min="13321" max="13321" width="12.5703125" customWidth="1"/>
    <col min="13322" max="13322" width="15.7109375" customWidth="1"/>
    <col min="13323" max="13323" width="23.7109375" customWidth="1"/>
    <col min="13324" max="13324" width="14.85546875" customWidth="1"/>
    <col min="13569" max="13569" width="3.42578125" customWidth="1"/>
    <col min="13570" max="13570" width="50.7109375" customWidth="1"/>
    <col min="13571" max="13571" width="14.28515625" bestFit="1" customWidth="1"/>
    <col min="13576" max="13576" width="17" customWidth="1"/>
    <col min="13577" max="13577" width="12.5703125" customWidth="1"/>
    <col min="13578" max="13578" width="15.7109375" customWidth="1"/>
    <col min="13579" max="13579" width="23.7109375" customWidth="1"/>
    <col min="13580" max="13580" width="14.85546875" customWidth="1"/>
    <col min="13825" max="13825" width="3.42578125" customWidth="1"/>
    <col min="13826" max="13826" width="50.7109375" customWidth="1"/>
    <col min="13827" max="13827" width="14.28515625" bestFit="1" customWidth="1"/>
    <col min="13832" max="13832" width="17" customWidth="1"/>
    <col min="13833" max="13833" width="12.5703125" customWidth="1"/>
    <col min="13834" max="13834" width="15.7109375" customWidth="1"/>
    <col min="13835" max="13835" width="23.7109375" customWidth="1"/>
    <col min="13836" max="13836" width="14.85546875" customWidth="1"/>
    <col min="14081" max="14081" width="3.42578125" customWidth="1"/>
    <col min="14082" max="14082" width="50.7109375" customWidth="1"/>
    <col min="14083" max="14083" width="14.28515625" bestFit="1" customWidth="1"/>
    <col min="14088" max="14088" width="17" customWidth="1"/>
    <col min="14089" max="14089" width="12.5703125" customWidth="1"/>
    <col min="14090" max="14090" width="15.7109375" customWidth="1"/>
    <col min="14091" max="14091" width="23.7109375" customWidth="1"/>
    <col min="14092" max="14092" width="14.85546875" customWidth="1"/>
    <col min="14337" max="14337" width="3.42578125" customWidth="1"/>
    <col min="14338" max="14338" width="50.7109375" customWidth="1"/>
    <col min="14339" max="14339" width="14.28515625" bestFit="1" customWidth="1"/>
    <col min="14344" max="14344" width="17" customWidth="1"/>
    <col min="14345" max="14345" width="12.5703125" customWidth="1"/>
    <col min="14346" max="14346" width="15.7109375" customWidth="1"/>
    <col min="14347" max="14347" width="23.7109375" customWidth="1"/>
    <col min="14348" max="14348" width="14.85546875" customWidth="1"/>
    <col min="14593" max="14593" width="3.42578125" customWidth="1"/>
    <col min="14594" max="14594" width="50.7109375" customWidth="1"/>
    <col min="14595" max="14595" width="14.28515625" bestFit="1" customWidth="1"/>
    <col min="14600" max="14600" width="17" customWidth="1"/>
    <col min="14601" max="14601" width="12.5703125" customWidth="1"/>
    <col min="14602" max="14602" width="15.7109375" customWidth="1"/>
    <col min="14603" max="14603" width="23.7109375" customWidth="1"/>
    <col min="14604" max="14604" width="14.85546875" customWidth="1"/>
    <col min="14849" max="14849" width="3.42578125" customWidth="1"/>
    <col min="14850" max="14850" width="50.7109375" customWidth="1"/>
    <col min="14851" max="14851" width="14.28515625" bestFit="1" customWidth="1"/>
    <col min="14856" max="14856" width="17" customWidth="1"/>
    <col min="14857" max="14857" width="12.5703125" customWidth="1"/>
    <col min="14858" max="14858" width="15.7109375" customWidth="1"/>
    <col min="14859" max="14859" width="23.7109375" customWidth="1"/>
    <col min="14860" max="14860" width="14.85546875" customWidth="1"/>
    <col min="15105" max="15105" width="3.42578125" customWidth="1"/>
    <col min="15106" max="15106" width="50.7109375" customWidth="1"/>
    <col min="15107" max="15107" width="14.28515625" bestFit="1" customWidth="1"/>
    <col min="15112" max="15112" width="17" customWidth="1"/>
    <col min="15113" max="15113" width="12.5703125" customWidth="1"/>
    <col min="15114" max="15114" width="15.7109375" customWidth="1"/>
    <col min="15115" max="15115" width="23.7109375" customWidth="1"/>
    <col min="15116" max="15116" width="14.85546875" customWidth="1"/>
    <col min="15361" max="15361" width="3.42578125" customWidth="1"/>
    <col min="15362" max="15362" width="50.7109375" customWidth="1"/>
    <col min="15363" max="15363" width="14.28515625" bestFit="1" customWidth="1"/>
    <col min="15368" max="15368" width="17" customWidth="1"/>
    <col min="15369" max="15369" width="12.5703125" customWidth="1"/>
    <col min="15370" max="15370" width="15.7109375" customWidth="1"/>
    <col min="15371" max="15371" width="23.7109375" customWidth="1"/>
    <col min="15372" max="15372" width="14.85546875" customWidth="1"/>
    <col min="15617" max="15617" width="3.42578125" customWidth="1"/>
    <col min="15618" max="15618" width="50.7109375" customWidth="1"/>
    <col min="15619" max="15619" width="14.28515625" bestFit="1" customWidth="1"/>
    <col min="15624" max="15624" width="17" customWidth="1"/>
    <col min="15625" max="15625" width="12.5703125" customWidth="1"/>
    <col min="15626" max="15626" width="15.7109375" customWidth="1"/>
    <col min="15627" max="15627" width="23.7109375" customWidth="1"/>
    <col min="15628" max="15628" width="14.85546875" customWidth="1"/>
    <col min="15873" max="15873" width="3.42578125" customWidth="1"/>
    <col min="15874" max="15874" width="50.7109375" customWidth="1"/>
    <col min="15875" max="15875" width="14.28515625" bestFit="1" customWidth="1"/>
    <col min="15880" max="15880" width="17" customWidth="1"/>
    <col min="15881" max="15881" width="12.5703125" customWidth="1"/>
    <col min="15882" max="15882" width="15.7109375" customWidth="1"/>
    <col min="15883" max="15883" width="23.7109375" customWidth="1"/>
    <col min="15884" max="15884" width="14.85546875" customWidth="1"/>
    <col min="16129" max="16129" width="3.42578125" customWidth="1"/>
    <col min="16130" max="16130" width="50.7109375" customWidth="1"/>
    <col min="16131" max="16131" width="14.28515625" bestFit="1" customWidth="1"/>
    <col min="16136" max="16136" width="17" customWidth="1"/>
    <col min="16137" max="16137" width="12.5703125" customWidth="1"/>
    <col min="16138" max="16138" width="15.7109375" customWidth="1"/>
    <col min="16139" max="16139" width="23.7109375" customWidth="1"/>
    <col min="16140" max="16140" width="14.85546875" customWidth="1"/>
  </cols>
  <sheetData>
    <row r="1" spans="1:13" s="1" customFormat="1" ht="12.75" x14ac:dyDescent="0.2"/>
    <row r="2" spans="1:13" s="1" customFormat="1" ht="15.75" x14ac:dyDescent="0.25">
      <c r="D2" s="2" t="s">
        <v>0</v>
      </c>
      <c r="E2" s="2"/>
      <c r="F2" s="2"/>
      <c r="G2" s="2"/>
    </row>
    <row r="3" spans="1:13" s="1" customFormat="1" ht="15.75" x14ac:dyDescent="0.25">
      <c r="D3" s="2"/>
      <c r="E3" s="2" t="s">
        <v>1</v>
      </c>
      <c r="F3" s="2"/>
      <c r="G3" s="2"/>
    </row>
    <row r="4" spans="1:13" s="1" customFormat="1" ht="13.5" thickBot="1" x14ac:dyDescent="0.25"/>
    <row r="5" spans="1:13" s="7" customFormat="1" ht="13.5" thickBot="1" x14ac:dyDescent="0.25">
      <c r="A5" s="3"/>
      <c r="B5" s="4"/>
      <c r="C5" s="5"/>
      <c r="D5" s="5"/>
      <c r="E5" s="5"/>
      <c r="F5" s="5" t="s">
        <v>2</v>
      </c>
      <c r="G5" s="5"/>
      <c r="H5" s="5"/>
      <c r="I5" s="5"/>
      <c r="J5" s="5"/>
      <c r="K5" s="5"/>
      <c r="L5" s="6" t="s">
        <v>3</v>
      </c>
      <c r="M5" s="6"/>
    </row>
    <row r="6" spans="1:13" s="7" customFormat="1" ht="13.5" thickBot="1" x14ac:dyDescent="0.25">
      <c r="A6" s="8"/>
      <c r="B6" s="9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10" t="s">
        <v>14</v>
      </c>
      <c r="M6" s="9" t="s">
        <v>15</v>
      </c>
    </row>
    <row r="7" spans="1:13" x14ac:dyDescent="0.25">
      <c r="A7">
        <v>1</v>
      </c>
      <c r="B7" t="s">
        <v>16</v>
      </c>
      <c r="C7" s="11">
        <v>34193.529343000002</v>
      </c>
      <c r="D7" s="11">
        <v>0.16289999999999999</v>
      </c>
      <c r="E7" s="11">
        <v>0</v>
      </c>
      <c r="F7" s="11">
        <v>0</v>
      </c>
      <c r="G7" s="11">
        <v>208785.19402699999</v>
      </c>
      <c r="H7" s="11">
        <v>99640.834881999996</v>
      </c>
      <c r="I7" s="11">
        <v>595959.05084799998</v>
      </c>
      <c r="J7" s="11">
        <v>0</v>
      </c>
      <c r="K7" s="11">
        <v>0</v>
      </c>
      <c r="L7" s="11">
        <v>300677.86232900003</v>
      </c>
      <c r="M7" s="11">
        <v>1239256.634329</v>
      </c>
    </row>
    <row r="8" spans="1:13" x14ac:dyDescent="0.25">
      <c r="A8">
        <f>+A7+1</f>
        <v>2</v>
      </c>
      <c r="B8" t="s">
        <v>17</v>
      </c>
      <c r="C8" s="11">
        <v>205330.22810400001</v>
      </c>
      <c r="D8" s="11">
        <v>0</v>
      </c>
      <c r="E8" s="11">
        <v>0</v>
      </c>
      <c r="F8" s="11">
        <v>0</v>
      </c>
      <c r="G8" s="11">
        <v>223655.4344</v>
      </c>
      <c r="H8" s="11">
        <v>30177.438024999999</v>
      </c>
      <c r="I8" s="11">
        <v>416095.97171200003</v>
      </c>
      <c r="J8" s="11">
        <v>0</v>
      </c>
      <c r="K8" s="11">
        <v>0</v>
      </c>
      <c r="L8" s="11">
        <v>2.7755899999999998</v>
      </c>
      <c r="M8" s="11">
        <v>875261.84783099999</v>
      </c>
    </row>
    <row r="9" spans="1:13" x14ac:dyDescent="0.25">
      <c r="A9">
        <f t="shared" ref="A9:A46" si="0">+A8+1</f>
        <v>3</v>
      </c>
      <c r="B9" t="s">
        <v>18</v>
      </c>
      <c r="C9" s="11">
        <v>7812.3276219999998</v>
      </c>
      <c r="D9" s="11">
        <v>0</v>
      </c>
      <c r="E9" s="11">
        <v>0</v>
      </c>
      <c r="F9" s="11">
        <v>0</v>
      </c>
      <c r="G9" s="11">
        <v>350133.49895799998</v>
      </c>
      <c r="H9" s="11">
        <v>97792.705759000004</v>
      </c>
      <c r="I9" s="11">
        <v>557548.122309</v>
      </c>
      <c r="J9" s="11">
        <v>0</v>
      </c>
      <c r="K9" s="11">
        <v>0</v>
      </c>
      <c r="L9" s="11">
        <v>48436.86376</v>
      </c>
      <c r="M9" s="11">
        <v>1061723.518408</v>
      </c>
    </row>
    <row r="10" spans="1:13" x14ac:dyDescent="0.25">
      <c r="A10">
        <f t="shared" si="0"/>
        <v>4</v>
      </c>
      <c r="B10" t="s">
        <v>19</v>
      </c>
      <c r="C10" s="11">
        <v>33828.836175999997</v>
      </c>
      <c r="D10" s="11">
        <v>0</v>
      </c>
      <c r="E10" s="11">
        <v>0</v>
      </c>
      <c r="F10" s="11">
        <v>0</v>
      </c>
      <c r="G10" s="11">
        <v>583195.80642799998</v>
      </c>
      <c r="H10" s="11">
        <v>54451.716392000002</v>
      </c>
      <c r="I10" s="11">
        <v>635128.80669300002</v>
      </c>
      <c r="J10" s="11">
        <v>0</v>
      </c>
      <c r="K10" s="11">
        <v>0</v>
      </c>
      <c r="L10" s="11">
        <v>588585.83030200005</v>
      </c>
      <c r="M10" s="11">
        <v>1895190.995991</v>
      </c>
    </row>
    <row r="11" spans="1:13" x14ac:dyDescent="0.25">
      <c r="A11">
        <f t="shared" si="0"/>
        <v>5</v>
      </c>
      <c r="B11" t="s">
        <v>20</v>
      </c>
      <c r="C11" s="11">
        <v>8999.7972129999998</v>
      </c>
      <c r="D11" s="11">
        <v>0</v>
      </c>
      <c r="E11" s="11">
        <v>0</v>
      </c>
      <c r="F11" s="11">
        <v>0</v>
      </c>
      <c r="G11" s="11">
        <v>318562.01864299999</v>
      </c>
      <c r="H11" s="11">
        <v>4507.6031199999998</v>
      </c>
      <c r="I11" s="11">
        <v>366254.25296999997</v>
      </c>
      <c r="J11" s="11">
        <v>0</v>
      </c>
      <c r="K11" s="11">
        <v>0</v>
      </c>
      <c r="L11" s="11">
        <v>176476.55080500001</v>
      </c>
      <c r="M11" s="11">
        <v>874800.22275099996</v>
      </c>
    </row>
    <row r="12" spans="1:13" x14ac:dyDescent="0.25">
      <c r="A12">
        <f t="shared" si="0"/>
        <v>6</v>
      </c>
      <c r="B12" t="s">
        <v>21</v>
      </c>
      <c r="C12" s="11">
        <v>23830.826348999999</v>
      </c>
      <c r="D12" s="11">
        <v>0.63200000000000001</v>
      </c>
      <c r="E12" s="11">
        <v>0</v>
      </c>
      <c r="F12" s="11">
        <v>0</v>
      </c>
      <c r="G12" s="11">
        <v>93182.307562000002</v>
      </c>
      <c r="H12" s="11">
        <v>36020.939938000003</v>
      </c>
      <c r="I12" s="11">
        <v>143818.60845900001</v>
      </c>
      <c r="J12" s="11">
        <v>0</v>
      </c>
      <c r="K12" s="11">
        <v>41.499321999999999</v>
      </c>
      <c r="L12" s="11">
        <v>2094563.6278009999</v>
      </c>
      <c r="M12" s="11">
        <v>2391458.4414309999</v>
      </c>
    </row>
    <row r="13" spans="1:13" x14ac:dyDescent="0.25">
      <c r="A13">
        <f t="shared" si="0"/>
        <v>7</v>
      </c>
      <c r="B13" t="s">
        <v>22</v>
      </c>
      <c r="C13" s="11">
        <v>37784.519295999999</v>
      </c>
      <c r="D13" s="11">
        <v>0</v>
      </c>
      <c r="E13" s="11">
        <v>0</v>
      </c>
      <c r="F13" s="11">
        <v>0</v>
      </c>
      <c r="G13" s="11">
        <v>132858.69332799999</v>
      </c>
      <c r="H13" s="11">
        <v>23129.178204</v>
      </c>
      <c r="I13" s="11">
        <v>530823.19072099996</v>
      </c>
      <c r="J13" s="11">
        <v>0</v>
      </c>
      <c r="K13" s="11">
        <v>0</v>
      </c>
      <c r="L13" s="11">
        <v>0</v>
      </c>
      <c r="M13" s="11">
        <v>724595.58154899999</v>
      </c>
    </row>
    <row r="14" spans="1:13" x14ac:dyDescent="0.25">
      <c r="A14">
        <f t="shared" si="0"/>
        <v>8</v>
      </c>
      <c r="B14" t="s">
        <v>23</v>
      </c>
      <c r="C14" s="11">
        <v>206871.30525899999</v>
      </c>
      <c r="D14" s="11">
        <v>0</v>
      </c>
      <c r="E14" s="11">
        <v>0</v>
      </c>
      <c r="F14" s="11">
        <v>0</v>
      </c>
      <c r="G14" s="11">
        <v>0</v>
      </c>
      <c r="H14" s="11">
        <v>1067.017272</v>
      </c>
      <c r="I14" s="11">
        <v>301.17468300000002</v>
      </c>
      <c r="J14" s="11">
        <v>0</v>
      </c>
      <c r="K14" s="11">
        <v>85.5</v>
      </c>
      <c r="L14" s="11">
        <v>440650.19124900002</v>
      </c>
      <c r="M14" s="11">
        <v>648975.188463</v>
      </c>
    </row>
    <row r="15" spans="1:13" x14ac:dyDescent="0.25">
      <c r="A15">
        <f t="shared" si="0"/>
        <v>9</v>
      </c>
      <c r="B15" t="s">
        <v>24</v>
      </c>
      <c r="C15" s="11">
        <v>183306.598853</v>
      </c>
      <c r="D15" s="11">
        <v>30.30424</v>
      </c>
      <c r="E15" s="11">
        <v>0</v>
      </c>
      <c r="F15" s="11">
        <v>0</v>
      </c>
      <c r="G15" s="11">
        <v>22809.056783</v>
      </c>
      <c r="H15" s="11">
        <v>2744.1186899999998</v>
      </c>
      <c r="I15" s="11">
        <v>60141.491478000004</v>
      </c>
      <c r="J15" s="11">
        <v>5.1230440000000002</v>
      </c>
      <c r="K15" s="11">
        <v>5.6490000000000004E-3</v>
      </c>
      <c r="L15" s="11">
        <v>260519.60678100001</v>
      </c>
      <c r="M15" s="11">
        <v>529556.30551800004</v>
      </c>
    </row>
    <row r="16" spans="1:13" x14ac:dyDescent="0.25">
      <c r="A16">
        <f t="shared" si="0"/>
        <v>10</v>
      </c>
      <c r="B16" t="s">
        <v>25</v>
      </c>
      <c r="C16" s="11">
        <v>30591.627210999999</v>
      </c>
      <c r="D16" s="11">
        <v>0</v>
      </c>
      <c r="E16" s="11">
        <v>0</v>
      </c>
      <c r="F16" s="11">
        <v>0</v>
      </c>
      <c r="G16" s="11">
        <v>93611.500310999996</v>
      </c>
      <c r="H16" s="11">
        <v>0</v>
      </c>
      <c r="I16" s="11">
        <v>0</v>
      </c>
      <c r="J16" s="11">
        <v>0</v>
      </c>
      <c r="K16" s="11">
        <v>0</v>
      </c>
      <c r="L16" s="11">
        <v>141447.28767799999</v>
      </c>
      <c r="M16" s="11">
        <v>265650.41519999999</v>
      </c>
    </row>
    <row r="17" spans="1:13" x14ac:dyDescent="0.25">
      <c r="A17">
        <f t="shared" si="0"/>
        <v>11</v>
      </c>
      <c r="B17" t="s">
        <v>26</v>
      </c>
      <c r="C17" s="11">
        <v>7101.7027289999996</v>
      </c>
      <c r="D17" s="11">
        <v>0</v>
      </c>
      <c r="E17" s="11">
        <v>0</v>
      </c>
      <c r="F17" s="11">
        <v>0</v>
      </c>
      <c r="G17" s="11">
        <v>20.706401</v>
      </c>
      <c r="H17" s="11">
        <v>2364.0981900000002</v>
      </c>
      <c r="I17" s="11">
        <v>17702.481559</v>
      </c>
      <c r="J17" s="11">
        <v>0</v>
      </c>
      <c r="K17" s="11">
        <v>0</v>
      </c>
      <c r="L17" s="11">
        <v>80141.640132999994</v>
      </c>
      <c r="M17" s="11">
        <v>107330.62901199999</v>
      </c>
    </row>
    <row r="18" spans="1:13" x14ac:dyDescent="0.25">
      <c r="A18">
        <f t="shared" si="0"/>
        <v>12</v>
      </c>
      <c r="B18" t="s">
        <v>27</v>
      </c>
      <c r="C18" s="11">
        <v>57.143206999999997</v>
      </c>
      <c r="D18" s="11">
        <v>0</v>
      </c>
      <c r="E18" s="11">
        <v>0</v>
      </c>
      <c r="F18" s="11">
        <v>0</v>
      </c>
      <c r="G18" s="11">
        <v>237987.317381</v>
      </c>
      <c r="H18" s="11">
        <v>101350.609014</v>
      </c>
      <c r="I18" s="11">
        <v>1048654.090594</v>
      </c>
      <c r="J18" s="11">
        <v>0</v>
      </c>
      <c r="K18" s="11">
        <v>0</v>
      </c>
      <c r="L18" s="11">
        <v>923442.146175</v>
      </c>
      <c r="M18" s="11">
        <v>2311491.3063710001</v>
      </c>
    </row>
    <row r="19" spans="1:13" x14ac:dyDescent="0.25">
      <c r="A19">
        <f t="shared" si="0"/>
        <v>13</v>
      </c>
      <c r="B19" t="s">
        <v>28</v>
      </c>
      <c r="C19" s="11">
        <v>32666.033941999998</v>
      </c>
      <c r="D19" s="11">
        <v>0</v>
      </c>
      <c r="E19" s="11">
        <v>0</v>
      </c>
      <c r="F19" s="11">
        <v>0</v>
      </c>
      <c r="G19" s="11">
        <v>92561.585284999994</v>
      </c>
      <c r="H19" s="11">
        <v>691.40882599999998</v>
      </c>
      <c r="I19" s="11">
        <v>402.01031799999998</v>
      </c>
      <c r="J19" s="11">
        <v>0</v>
      </c>
      <c r="K19" s="11">
        <v>0</v>
      </c>
      <c r="L19" s="11">
        <v>226740.22984099999</v>
      </c>
      <c r="M19" s="11">
        <v>353061.26821199997</v>
      </c>
    </row>
    <row r="20" spans="1:13" x14ac:dyDescent="0.25">
      <c r="A20">
        <f t="shared" si="0"/>
        <v>14</v>
      </c>
      <c r="B20" t="s">
        <v>29</v>
      </c>
      <c r="C20" s="11">
        <v>2898.3638369999999</v>
      </c>
      <c r="D20" s="11">
        <v>14.154999999999999</v>
      </c>
      <c r="E20" s="11">
        <v>0</v>
      </c>
      <c r="F20" s="11">
        <v>0</v>
      </c>
      <c r="G20" s="11">
        <v>3983.2888469999998</v>
      </c>
      <c r="H20" s="11">
        <v>27031.723578000001</v>
      </c>
      <c r="I20" s="11">
        <v>2386.6363620000002</v>
      </c>
      <c r="J20" s="11">
        <v>0</v>
      </c>
      <c r="K20" s="11">
        <v>0</v>
      </c>
      <c r="L20" s="11">
        <v>15149.481744999999</v>
      </c>
      <c r="M20" s="11">
        <v>51463.649368999999</v>
      </c>
    </row>
    <row r="21" spans="1:13" x14ac:dyDescent="0.25">
      <c r="A21">
        <f t="shared" si="0"/>
        <v>15</v>
      </c>
      <c r="B21" t="s">
        <v>30</v>
      </c>
      <c r="C21" s="11">
        <v>274479.24334099999</v>
      </c>
      <c r="D21" s="11">
        <v>0.31990000000000002</v>
      </c>
      <c r="E21" s="11">
        <v>29.82</v>
      </c>
      <c r="F21" s="11">
        <v>0</v>
      </c>
      <c r="G21" s="11">
        <v>38341.595029999997</v>
      </c>
      <c r="H21" s="11">
        <v>31621.267252000001</v>
      </c>
      <c r="I21" s="11">
        <v>43238.3053</v>
      </c>
      <c r="J21" s="11">
        <v>0.64242999999999995</v>
      </c>
      <c r="K21" s="11">
        <v>68.69068</v>
      </c>
      <c r="L21" s="11">
        <v>17254.6525</v>
      </c>
      <c r="M21" s="11">
        <v>405034.536433</v>
      </c>
    </row>
    <row r="22" spans="1:13" x14ac:dyDescent="0.25">
      <c r="A22">
        <f t="shared" si="0"/>
        <v>16</v>
      </c>
      <c r="B22" t="s">
        <v>31</v>
      </c>
      <c r="C22" s="11">
        <v>7637.3428000000004</v>
      </c>
      <c r="D22" s="11">
        <v>0</v>
      </c>
      <c r="E22" s="11">
        <v>0</v>
      </c>
      <c r="F22" s="11">
        <v>0</v>
      </c>
      <c r="G22" s="11">
        <v>403.16895899999997</v>
      </c>
      <c r="H22" s="11">
        <v>0</v>
      </c>
      <c r="I22" s="11">
        <v>10512.172332</v>
      </c>
      <c r="J22" s="11">
        <v>0</v>
      </c>
      <c r="K22" s="11">
        <v>0</v>
      </c>
      <c r="L22" s="11">
        <v>42695.372202999999</v>
      </c>
      <c r="M22" s="11">
        <v>61248.056293999995</v>
      </c>
    </row>
    <row r="23" spans="1:13" x14ac:dyDescent="0.25">
      <c r="A23">
        <f t="shared" si="0"/>
        <v>17</v>
      </c>
      <c r="B23" t="s">
        <v>32</v>
      </c>
      <c r="C23" s="11">
        <v>48624.724356999999</v>
      </c>
      <c r="D23" s="11">
        <v>0</v>
      </c>
      <c r="E23" s="11">
        <v>0</v>
      </c>
      <c r="F23" s="11">
        <v>0</v>
      </c>
      <c r="G23" s="11">
        <v>10997.713049</v>
      </c>
      <c r="H23" s="11">
        <v>0</v>
      </c>
      <c r="I23" s="11">
        <v>1511.46612</v>
      </c>
      <c r="J23" s="11">
        <v>4.9990139999999998</v>
      </c>
      <c r="K23" s="11">
        <v>0</v>
      </c>
      <c r="L23" s="11">
        <v>6305.6750359999996</v>
      </c>
      <c r="M23" s="11">
        <v>67444.577575999996</v>
      </c>
    </row>
    <row r="24" spans="1:13" x14ac:dyDescent="0.25">
      <c r="A24">
        <f t="shared" si="0"/>
        <v>18</v>
      </c>
      <c r="B24" t="s">
        <v>33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</row>
    <row r="25" spans="1:13" x14ac:dyDescent="0.25">
      <c r="A25">
        <f t="shared" si="0"/>
        <v>19</v>
      </c>
      <c r="B25" t="s">
        <v>34</v>
      </c>
      <c r="C25" s="11">
        <v>6005.5633749999997</v>
      </c>
      <c r="D25" s="11">
        <v>0</v>
      </c>
      <c r="E25" s="11">
        <v>0</v>
      </c>
      <c r="F25" s="11">
        <v>0</v>
      </c>
      <c r="G25" s="11">
        <v>5148.7538489999997</v>
      </c>
      <c r="H25" s="11">
        <v>13454.583833999999</v>
      </c>
      <c r="I25" s="11">
        <v>310320.34143299999</v>
      </c>
      <c r="J25" s="11">
        <v>0</v>
      </c>
      <c r="K25" s="11">
        <v>0</v>
      </c>
      <c r="L25" s="11">
        <v>693032.45434199995</v>
      </c>
      <c r="M25" s="11">
        <v>1027961.6968329999</v>
      </c>
    </row>
    <row r="26" spans="1:13" x14ac:dyDescent="0.25">
      <c r="A26">
        <f t="shared" si="0"/>
        <v>20</v>
      </c>
      <c r="B26" t="s">
        <v>35</v>
      </c>
      <c r="C26" s="11">
        <v>4171.6280020000004</v>
      </c>
      <c r="D26" s="11">
        <v>2.427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4341.1178669999999</v>
      </c>
      <c r="M26" s="11">
        <v>8515.172869</v>
      </c>
    </row>
    <row r="27" spans="1:13" x14ac:dyDescent="0.25">
      <c r="A27">
        <f t="shared" si="0"/>
        <v>21</v>
      </c>
      <c r="B27" t="s">
        <v>36</v>
      </c>
      <c r="C27" s="11">
        <v>3222.3319710000001</v>
      </c>
      <c r="D27" s="11">
        <v>0</v>
      </c>
      <c r="E27" s="11">
        <v>32.860124999999996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2373.78314</v>
      </c>
      <c r="M27" s="11">
        <v>5628.9752360000002</v>
      </c>
    </row>
    <row r="28" spans="1:13" x14ac:dyDescent="0.25">
      <c r="A28">
        <f t="shared" si="0"/>
        <v>22</v>
      </c>
      <c r="B28" t="s">
        <v>37</v>
      </c>
      <c r="C28" s="11">
        <v>44777.603021000003</v>
      </c>
      <c r="D28" s="11">
        <v>2.2069999999999999</v>
      </c>
      <c r="E28" s="11">
        <v>3.0401250000000002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44782.850146000004</v>
      </c>
    </row>
    <row r="29" spans="1:13" x14ac:dyDescent="0.25">
      <c r="A29">
        <f t="shared" si="0"/>
        <v>23</v>
      </c>
      <c r="B29" t="s">
        <v>38</v>
      </c>
      <c r="C29" s="11">
        <v>4571.8203389999999</v>
      </c>
      <c r="D29" s="11">
        <v>0</v>
      </c>
      <c r="E29" s="11">
        <v>0</v>
      </c>
      <c r="F29" s="11">
        <v>0</v>
      </c>
      <c r="G29" s="11">
        <v>198.057163</v>
      </c>
      <c r="H29" s="11">
        <v>31.504386</v>
      </c>
      <c r="I29" s="11">
        <v>0</v>
      </c>
      <c r="J29" s="11">
        <v>0</v>
      </c>
      <c r="K29" s="11">
        <v>0</v>
      </c>
      <c r="L29" s="11">
        <v>2050.8462359999999</v>
      </c>
      <c r="M29" s="11">
        <v>6852.2281239999993</v>
      </c>
    </row>
    <row r="30" spans="1:13" x14ac:dyDescent="0.25">
      <c r="A30">
        <f t="shared" si="0"/>
        <v>24</v>
      </c>
      <c r="B30" t="s">
        <v>39</v>
      </c>
      <c r="C30" s="11">
        <v>2269.6972110000002</v>
      </c>
      <c r="D30" s="11">
        <v>11.709300000000001</v>
      </c>
      <c r="E30" s="11">
        <v>0</v>
      </c>
      <c r="F30" s="11">
        <v>0</v>
      </c>
      <c r="G30" s="11">
        <v>3416.442411</v>
      </c>
      <c r="H30" s="11">
        <v>0</v>
      </c>
      <c r="I30" s="11">
        <v>0</v>
      </c>
      <c r="J30" s="11">
        <v>50</v>
      </c>
      <c r="K30" s="11">
        <v>3.1085430000000001</v>
      </c>
      <c r="L30" s="11">
        <v>6765.5799559999996</v>
      </c>
      <c r="M30" s="11">
        <v>12516.537421000001</v>
      </c>
    </row>
    <row r="31" spans="1:13" x14ac:dyDescent="0.25">
      <c r="A31">
        <f t="shared" si="0"/>
        <v>25</v>
      </c>
      <c r="B31" t="s">
        <v>40</v>
      </c>
      <c r="C31" s="11">
        <v>607.74848999999995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607.74848999999995</v>
      </c>
    </row>
    <row r="32" spans="1:13" x14ac:dyDescent="0.25">
      <c r="A32">
        <f t="shared" si="0"/>
        <v>26</v>
      </c>
      <c r="B32" t="s">
        <v>41</v>
      </c>
      <c r="C32" s="11">
        <v>4248.6259929999997</v>
      </c>
      <c r="D32" s="11">
        <v>31.26</v>
      </c>
      <c r="E32" s="11">
        <v>0</v>
      </c>
      <c r="F32" s="11">
        <v>0</v>
      </c>
      <c r="G32" s="11">
        <v>0</v>
      </c>
      <c r="H32" s="11">
        <v>1599.755819</v>
      </c>
      <c r="I32" s="11">
        <v>0</v>
      </c>
      <c r="J32" s="11">
        <v>0</v>
      </c>
      <c r="K32" s="11">
        <v>0</v>
      </c>
      <c r="L32" s="11">
        <v>2325.9266699999998</v>
      </c>
      <c r="M32" s="11">
        <v>8205.5684819999988</v>
      </c>
    </row>
    <row r="33" spans="1:13" x14ac:dyDescent="0.25">
      <c r="A33">
        <f t="shared" si="0"/>
        <v>27</v>
      </c>
      <c r="B33" t="s">
        <v>42</v>
      </c>
      <c r="C33" s="11">
        <v>2491.7596429999999</v>
      </c>
      <c r="D33" s="11">
        <v>0.16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2491.9196429999997</v>
      </c>
    </row>
    <row r="34" spans="1:13" x14ac:dyDescent="0.25">
      <c r="A34">
        <f t="shared" si="0"/>
        <v>28</v>
      </c>
      <c r="B34" t="s">
        <v>43</v>
      </c>
      <c r="C34" s="11">
        <v>3073.5288249999999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22.322399999999998</v>
      </c>
      <c r="M34" s="11">
        <v>3095.8512249999999</v>
      </c>
    </row>
    <row r="35" spans="1:13" x14ac:dyDescent="0.25">
      <c r="A35">
        <f t="shared" si="0"/>
        <v>29</v>
      </c>
      <c r="B35" t="s">
        <v>44</v>
      </c>
      <c r="C35" s="11">
        <v>1442.780487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1442.780487</v>
      </c>
    </row>
    <row r="36" spans="1:13" x14ac:dyDescent="0.25">
      <c r="A36">
        <f t="shared" si="0"/>
        <v>30</v>
      </c>
      <c r="B36" t="s">
        <v>45</v>
      </c>
      <c r="C36" s="11">
        <v>392.79732000000001</v>
      </c>
      <c r="D36" s="11">
        <v>0</v>
      </c>
      <c r="E36" s="11">
        <v>0</v>
      </c>
      <c r="F36" s="11">
        <v>0</v>
      </c>
      <c r="G36" s="11">
        <v>956.15168700000004</v>
      </c>
      <c r="H36" s="11">
        <v>157.30090000000001</v>
      </c>
      <c r="I36" s="11">
        <v>101.183592</v>
      </c>
      <c r="J36" s="11">
        <v>0</v>
      </c>
      <c r="K36" s="11">
        <v>0</v>
      </c>
      <c r="L36" s="11">
        <v>3433.4452670000001</v>
      </c>
      <c r="M36" s="11">
        <v>5040.8787659999998</v>
      </c>
    </row>
    <row r="37" spans="1:13" x14ac:dyDescent="0.25">
      <c r="A37">
        <f t="shared" si="0"/>
        <v>31</v>
      </c>
      <c r="B37" t="s">
        <v>46</v>
      </c>
      <c r="C37" s="11">
        <v>1575.7847859999999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1575.7847859999999</v>
      </c>
    </row>
    <row r="38" spans="1:13" x14ac:dyDescent="0.25">
      <c r="A38">
        <f t="shared" si="0"/>
        <v>32</v>
      </c>
      <c r="B38" t="s">
        <v>47</v>
      </c>
      <c r="C38" s="11">
        <v>63708.724179999997</v>
      </c>
      <c r="D38" s="11">
        <v>0</v>
      </c>
      <c r="E38" s="11">
        <v>0</v>
      </c>
      <c r="F38" s="11">
        <v>0</v>
      </c>
      <c r="G38" s="11">
        <v>10910.485884</v>
      </c>
      <c r="H38" s="11">
        <v>22.752794000000002</v>
      </c>
      <c r="I38" s="11">
        <v>1398.102623</v>
      </c>
      <c r="J38" s="11">
        <v>0</v>
      </c>
      <c r="K38" s="11">
        <v>0</v>
      </c>
      <c r="L38" s="11">
        <v>321919.22898999997</v>
      </c>
      <c r="M38" s="11">
        <v>397959.29447099997</v>
      </c>
    </row>
    <row r="39" spans="1:13" x14ac:dyDescent="0.25">
      <c r="A39">
        <f t="shared" si="0"/>
        <v>33</v>
      </c>
      <c r="B39" t="s">
        <v>48</v>
      </c>
      <c r="C39" s="11">
        <v>801.15686800000003</v>
      </c>
      <c r="D39" s="11">
        <v>0</v>
      </c>
      <c r="E39" s="11">
        <v>0</v>
      </c>
      <c r="F39" s="11">
        <v>0</v>
      </c>
      <c r="G39" s="11">
        <v>47231.738707999997</v>
      </c>
      <c r="H39" s="11">
        <v>0</v>
      </c>
      <c r="I39" s="11">
        <v>111873.183103</v>
      </c>
      <c r="J39" s="11">
        <v>0</v>
      </c>
      <c r="K39" s="11">
        <v>0</v>
      </c>
      <c r="L39" s="11">
        <v>1149016.3018990001</v>
      </c>
      <c r="M39" s="11">
        <v>1308922.3805780001</v>
      </c>
    </row>
    <row r="40" spans="1:13" x14ac:dyDescent="0.25">
      <c r="A40">
        <f t="shared" si="0"/>
        <v>34</v>
      </c>
      <c r="B40" t="s">
        <v>49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</row>
    <row r="41" spans="1:13" x14ac:dyDescent="0.25">
      <c r="A41">
        <f t="shared" si="0"/>
        <v>35</v>
      </c>
      <c r="B41" t="s">
        <v>50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</row>
    <row r="42" spans="1:13" x14ac:dyDescent="0.25">
      <c r="A42">
        <f t="shared" si="0"/>
        <v>36</v>
      </c>
      <c r="B42" t="s">
        <v>51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</row>
    <row r="43" spans="1:13" x14ac:dyDescent="0.25">
      <c r="A43">
        <f t="shared" si="0"/>
        <v>37</v>
      </c>
      <c r="B43" t="s">
        <v>52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</row>
    <row r="44" spans="1:13" x14ac:dyDescent="0.25">
      <c r="A44">
        <f t="shared" si="0"/>
        <v>38</v>
      </c>
      <c r="B44" t="s">
        <v>53</v>
      </c>
      <c r="C44" s="11">
        <v>70334.996142999997</v>
      </c>
      <c r="D44" s="11">
        <v>0</v>
      </c>
      <c r="E44" s="11">
        <v>0</v>
      </c>
      <c r="F44" s="11">
        <v>0</v>
      </c>
      <c r="G44" s="11">
        <v>0</v>
      </c>
      <c r="H44" s="11">
        <v>8651.5637000000006</v>
      </c>
      <c r="I44" s="11">
        <v>0</v>
      </c>
      <c r="J44" s="11">
        <v>50</v>
      </c>
      <c r="K44" s="11">
        <v>0</v>
      </c>
      <c r="L44" s="11">
        <v>2890.761516</v>
      </c>
      <c r="M44" s="11">
        <v>81927.321358999994</v>
      </c>
    </row>
    <row r="45" spans="1:13" x14ac:dyDescent="0.25">
      <c r="A45">
        <f t="shared" si="0"/>
        <v>39</v>
      </c>
      <c r="B45" t="s">
        <v>54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</row>
    <row r="46" spans="1:13" ht="15.75" thickBot="1" x14ac:dyDescent="0.3">
      <c r="A46">
        <f t="shared" si="0"/>
        <v>40</v>
      </c>
      <c r="B46" t="s">
        <v>55</v>
      </c>
      <c r="C46" s="11">
        <v>18113.252412000002</v>
      </c>
      <c r="D46" s="11">
        <v>0</v>
      </c>
      <c r="E46" s="11">
        <v>0</v>
      </c>
      <c r="F46" s="11">
        <v>0</v>
      </c>
      <c r="G46" s="11">
        <v>0</v>
      </c>
      <c r="H46" s="11">
        <v>66.622862999999995</v>
      </c>
      <c r="I46" s="11">
        <v>6194.7043970000004</v>
      </c>
      <c r="J46" s="11">
        <v>0</v>
      </c>
      <c r="K46" s="11">
        <v>0</v>
      </c>
      <c r="L46" s="11">
        <v>14676.672262</v>
      </c>
      <c r="M46" s="11">
        <v>39051.251934</v>
      </c>
    </row>
    <row r="47" spans="1:13" ht="16.5" thickTop="1" thickBot="1" x14ac:dyDescent="0.3">
      <c r="A47" s="12"/>
      <c r="B47" s="13" t="s">
        <v>15</v>
      </c>
      <c r="C47" s="14">
        <v>1377823.9487049996</v>
      </c>
      <c r="D47" s="14">
        <v>93.337339999999998</v>
      </c>
      <c r="E47" s="14">
        <v>65.720249999999993</v>
      </c>
      <c r="F47" s="14">
        <v>0</v>
      </c>
      <c r="G47" s="14">
        <v>2478950.5150940004</v>
      </c>
      <c r="H47" s="14">
        <v>536574.74343799998</v>
      </c>
      <c r="I47" s="14">
        <v>4860365.3476059996</v>
      </c>
      <c r="J47" s="14">
        <v>110.764488</v>
      </c>
      <c r="K47" s="14">
        <v>198.804194</v>
      </c>
      <c r="L47" s="14">
        <v>7565938.2344730003</v>
      </c>
      <c r="M47" s="15">
        <v>16820121.415587999</v>
      </c>
    </row>
    <row r="48" spans="1:13" ht="16.5" thickTop="1" thickBot="1" x14ac:dyDescent="0.3">
      <c r="A48" s="12"/>
      <c r="B48" s="13" t="s">
        <v>56</v>
      </c>
      <c r="C48" s="14">
        <v>1329284.489243</v>
      </c>
      <c r="D48" s="14">
        <v>54.800060000000009</v>
      </c>
      <c r="E48" s="14">
        <v>254.73614999999998</v>
      </c>
      <c r="F48" s="14">
        <v>0</v>
      </c>
      <c r="G48" s="14">
        <v>3419955.7057840014</v>
      </c>
      <c r="H48" s="14">
        <v>386219.18452799995</v>
      </c>
      <c r="I48" s="14">
        <v>5080096.6295660008</v>
      </c>
      <c r="J48" s="14">
        <v>218.486626</v>
      </c>
      <c r="K48" s="14">
        <v>276.87842799999999</v>
      </c>
      <c r="L48" s="14">
        <v>7952438.6953429999</v>
      </c>
      <c r="M48" s="15">
        <v>18168799.605728</v>
      </c>
    </row>
    <row r="49" spans="1:9" ht="15.75" thickTop="1" x14ac:dyDescent="0.25"/>
    <row r="50" spans="1:9" x14ac:dyDescent="0.25">
      <c r="A50" s="16" t="s">
        <v>57</v>
      </c>
      <c r="B50" s="16" t="s">
        <v>58</v>
      </c>
    </row>
    <row r="51" spans="1:9" x14ac:dyDescent="0.25">
      <c r="A51" s="16" t="s">
        <v>59</v>
      </c>
      <c r="B51" s="16" t="s">
        <v>60</v>
      </c>
    </row>
    <row r="52" spans="1:9" x14ac:dyDescent="0.25">
      <c r="A52" s="16"/>
      <c r="B52" s="16"/>
    </row>
    <row r="53" spans="1:9" x14ac:dyDescent="0.25">
      <c r="A53" s="16"/>
      <c r="B53" s="16" t="s">
        <v>61</v>
      </c>
    </row>
    <row r="61" spans="1:9" ht="15.75" x14ac:dyDescent="0.25">
      <c r="E61" s="17"/>
      <c r="F61" s="17"/>
      <c r="G61" s="18" t="s">
        <v>62</v>
      </c>
      <c r="H61" s="7"/>
      <c r="I61" s="16"/>
    </row>
    <row r="62" spans="1:9" ht="15.75" x14ac:dyDescent="0.25">
      <c r="E62" s="17"/>
      <c r="F62" s="17"/>
      <c r="G62" s="18" t="s">
        <v>63</v>
      </c>
      <c r="H62" s="7"/>
      <c r="I62" s="16"/>
    </row>
    <row r="63" spans="1:9" ht="15.75" x14ac:dyDescent="0.25">
      <c r="E63" s="17"/>
      <c r="F63" s="17"/>
      <c r="G63" s="18" t="s">
        <v>64</v>
      </c>
      <c r="H63" s="7"/>
      <c r="I63" s="16"/>
    </row>
    <row r="64" spans="1:9" ht="15.75" thickBot="1" x14ac:dyDescent="0.3"/>
    <row r="65" spans="1:13" s="7" customFormat="1" ht="13.5" thickBot="1" x14ac:dyDescent="0.25">
      <c r="A65" s="3"/>
      <c r="B65" s="4"/>
      <c r="C65" s="19"/>
      <c r="D65" s="5"/>
      <c r="E65" s="5"/>
      <c r="F65" s="5"/>
      <c r="G65" s="5" t="s">
        <v>65</v>
      </c>
      <c r="H65" s="5"/>
      <c r="I65" s="5"/>
      <c r="J65" s="5"/>
      <c r="K65" s="20"/>
      <c r="L65" s="6" t="s">
        <v>3</v>
      </c>
      <c r="M65" s="4"/>
    </row>
    <row r="66" spans="1:13" s="7" customFormat="1" ht="13.5" thickBot="1" x14ac:dyDescent="0.25">
      <c r="A66" s="8"/>
      <c r="B66" s="9" t="s">
        <v>4</v>
      </c>
      <c r="C66" s="19" t="s">
        <v>66</v>
      </c>
      <c r="D66" s="5" t="s">
        <v>6</v>
      </c>
      <c r="E66" s="5" t="s">
        <v>7</v>
      </c>
      <c r="F66" s="5" t="s">
        <v>8</v>
      </c>
      <c r="G66" s="5" t="s">
        <v>9</v>
      </c>
      <c r="H66" s="5" t="s">
        <v>10</v>
      </c>
      <c r="I66" s="5" t="s">
        <v>11</v>
      </c>
      <c r="J66" s="5" t="s">
        <v>12</v>
      </c>
      <c r="K66" s="20" t="s">
        <v>67</v>
      </c>
      <c r="L66" s="10" t="s">
        <v>14</v>
      </c>
      <c r="M66" s="9" t="s">
        <v>15</v>
      </c>
    </row>
    <row r="67" spans="1:13" x14ac:dyDescent="0.25">
      <c r="A67">
        <v>1</v>
      </c>
      <c r="B67" t="s">
        <v>16</v>
      </c>
      <c r="C67" s="21">
        <v>2.4817052552423764</v>
      </c>
      <c r="D67" s="21">
        <v>0.17452822203846821</v>
      </c>
      <c r="E67" s="21">
        <v>0</v>
      </c>
      <c r="F67" s="21">
        <v>0</v>
      </c>
      <c r="G67" s="21">
        <v>8.4223219768097302</v>
      </c>
      <c r="H67" s="21">
        <v>18.569795932542483</v>
      </c>
      <c r="I67" s="21">
        <v>12.26161015121102</v>
      </c>
      <c r="J67" s="21">
        <v>0</v>
      </c>
      <c r="K67" s="21">
        <v>0</v>
      </c>
      <c r="L67" s="21">
        <v>3.9740988230515675</v>
      </c>
      <c r="M67" s="21">
        <v>7.3677032627155858</v>
      </c>
    </row>
    <row r="68" spans="1:13" x14ac:dyDescent="0.25">
      <c r="A68">
        <f>+A67+1</f>
        <v>2</v>
      </c>
      <c r="B68" t="s">
        <v>17</v>
      </c>
      <c r="C68" s="21">
        <v>14.902501026853789</v>
      </c>
      <c r="D68" s="21">
        <v>0</v>
      </c>
      <c r="E68" s="21">
        <v>0</v>
      </c>
      <c r="F68" s="21">
        <v>0</v>
      </c>
      <c r="G68" s="21">
        <v>9.0221822919897665</v>
      </c>
      <c r="H68" s="21">
        <v>5.6240884227319095</v>
      </c>
      <c r="I68" s="21">
        <v>8.5610019402543571</v>
      </c>
      <c r="J68" s="21">
        <v>0</v>
      </c>
      <c r="K68" s="21">
        <v>0</v>
      </c>
      <c r="L68" s="21">
        <v>3.6685337812479933E-5</v>
      </c>
      <c r="M68" s="21">
        <v>5.2036595111605655</v>
      </c>
    </row>
    <row r="69" spans="1:13" x14ac:dyDescent="0.25">
      <c r="A69">
        <f t="shared" ref="A69:A106" si="1">+A68+1</f>
        <v>3</v>
      </c>
      <c r="B69" t="s">
        <v>18</v>
      </c>
      <c r="C69" s="21">
        <v>0.5670047780300751</v>
      </c>
      <c r="D69" s="21">
        <v>0</v>
      </c>
      <c r="E69" s="21">
        <v>0</v>
      </c>
      <c r="F69" s="21">
        <v>0</v>
      </c>
      <c r="G69" s="21">
        <v>14.124263345560292</v>
      </c>
      <c r="H69" s="21">
        <v>18.225365050246673</v>
      </c>
      <c r="I69" s="21">
        <v>11.471321236861822</v>
      </c>
      <c r="J69" s="21">
        <v>0</v>
      </c>
      <c r="K69" s="21">
        <v>0</v>
      </c>
      <c r="L69" s="21">
        <v>0.64019639414058516</v>
      </c>
      <c r="M69" s="21">
        <v>6.3122226776796673</v>
      </c>
    </row>
    <row r="70" spans="1:13" x14ac:dyDescent="0.25">
      <c r="A70">
        <f t="shared" si="1"/>
        <v>4</v>
      </c>
      <c r="B70" t="s">
        <v>19</v>
      </c>
      <c r="C70" s="21">
        <v>2.455236476894985</v>
      </c>
      <c r="D70" s="21">
        <v>0</v>
      </c>
      <c r="E70" s="21">
        <v>0</v>
      </c>
      <c r="F70" s="21">
        <v>0</v>
      </c>
      <c r="G70" s="21">
        <v>23.525915619412256</v>
      </c>
      <c r="H70" s="21">
        <v>10.148020766521929</v>
      </c>
      <c r="I70" s="21">
        <v>13.067511622471677</v>
      </c>
      <c r="J70" s="21">
        <v>0</v>
      </c>
      <c r="K70" s="21">
        <v>0</v>
      </c>
      <c r="L70" s="21">
        <v>7.7794162741139203</v>
      </c>
      <c r="M70" s="21">
        <v>11.267403778873065</v>
      </c>
    </row>
    <row r="71" spans="1:13" x14ac:dyDescent="0.25">
      <c r="A71">
        <f t="shared" si="1"/>
        <v>5</v>
      </c>
      <c r="B71" t="s">
        <v>20</v>
      </c>
      <c r="C71" s="21">
        <v>0.65318919891462202</v>
      </c>
      <c r="D71" s="21">
        <v>0</v>
      </c>
      <c r="E71" s="21">
        <v>0</v>
      </c>
      <c r="F71" s="21">
        <v>0</v>
      </c>
      <c r="G71" s="21">
        <v>12.850680830590131</v>
      </c>
      <c r="H71" s="21">
        <v>0.84006993902068439</v>
      </c>
      <c r="I71" s="21">
        <v>7.5355292611984526</v>
      </c>
      <c r="J71" s="21">
        <v>0</v>
      </c>
      <c r="K71" s="21">
        <v>0</v>
      </c>
      <c r="L71" s="21">
        <v>2.3325137654562464</v>
      </c>
      <c r="M71" s="21">
        <v>5.2009150299015161</v>
      </c>
    </row>
    <row r="72" spans="1:13" x14ac:dyDescent="0.25">
      <c r="A72">
        <f t="shared" si="1"/>
        <v>6</v>
      </c>
      <c r="B72" t="s">
        <v>21</v>
      </c>
      <c r="C72" s="21">
        <v>1.7295987902807402</v>
      </c>
      <c r="D72" s="21">
        <v>0.67711378961517443</v>
      </c>
      <c r="E72" s="21">
        <v>0</v>
      </c>
      <c r="F72" s="21">
        <v>0</v>
      </c>
      <c r="G72" s="21">
        <v>3.758941818105094</v>
      </c>
      <c r="H72" s="21">
        <v>6.7131262472778204</v>
      </c>
      <c r="I72" s="21">
        <v>2.9590081850500947</v>
      </c>
      <c r="J72" s="21">
        <v>0</v>
      </c>
      <c r="K72" s="21">
        <v>20.874470082859521</v>
      </c>
      <c r="L72" s="21">
        <v>27.684122747096353</v>
      </c>
      <c r="M72" s="21">
        <v>14.217842917677887</v>
      </c>
    </row>
    <row r="73" spans="1:13" x14ac:dyDescent="0.25">
      <c r="A73">
        <f t="shared" si="1"/>
        <v>7</v>
      </c>
      <c r="B73" t="s">
        <v>22</v>
      </c>
      <c r="C73" s="21">
        <v>2.7423328888653167</v>
      </c>
      <c r="D73" s="21">
        <v>0</v>
      </c>
      <c r="E73" s="21">
        <v>0</v>
      </c>
      <c r="F73" s="21">
        <v>0</v>
      </c>
      <c r="G73" s="21">
        <v>5.359473394851614</v>
      </c>
      <c r="H73" s="21">
        <v>4.3105230886948229</v>
      </c>
      <c r="I73" s="21">
        <v>10.921466860149925</v>
      </c>
      <c r="J73" s="21">
        <v>0</v>
      </c>
      <c r="K73" s="21">
        <v>0</v>
      </c>
      <c r="L73" s="21">
        <v>0</v>
      </c>
      <c r="M73" s="21">
        <v>4.3079093405204745</v>
      </c>
    </row>
    <row r="74" spans="1:13" x14ac:dyDescent="0.25">
      <c r="A74">
        <f t="shared" si="1"/>
        <v>8</v>
      </c>
      <c r="B74" t="s">
        <v>23</v>
      </c>
      <c r="C74" s="21">
        <v>15.014349652830164</v>
      </c>
      <c r="D74" s="21">
        <v>0</v>
      </c>
      <c r="E74" s="21">
        <v>0</v>
      </c>
      <c r="F74" s="21">
        <v>0</v>
      </c>
      <c r="G74" s="21">
        <v>0</v>
      </c>
      <c r="H74" s="21">
        <v>0.1988571555126302</v>
      </c>
      <c r="I74" s="21">
        <v>6.1965441167575056E-3</v>
      </c>
      <c r="J74" s="21">
        <v>0</v>
      </c>
      <c r="K74" s="21">
        <v>43.007140986170548</v>
      </c>
      <c r="L74" s="21">
        <v>5.8241314902789867</v>
      </c>
      <c r="M74" s="21">
        <v>3.8583264200552332</v>
      </c>
    </row>
    <row r="75" spans="1:13" x14ac:dyDescent="0.25">
      <c r="A75">
        <f t="shared" si="1"/>
        <v>9</v>
      </c>
      <c r="B75" t="s">
        <v>24</v>
      </c>
      <c r="C75" s="21">
        <v>13.304065372451083</v>
      </c>
      <c r="D75" s="21">
        <v>32.467434790835057</v>
      </c>
      <c r="E75" s="21">
        <v>0</v>
      </c>
      <c r="F75" s="21">
        <v>0</v>
      </c>
      <c r="G75" s="21">
        <v>0.92010940291541465</v>
      </c>
      <c r="H75" s="21">
        <v>0.51141406179828452</v>
      </c>
      <c r="I75" s="21">
        <v>1.2373862287456032</v>
      </c>
      <c r="J75" s="21">
        <v>4.6251683120676725</v>
      </c>
      <c r="K75" s="21">
        <v>2.8414893500687418E-3</v>
      </c>
      <c r="L75" s="21">
        <v>3.4433218816667526</v>
      </c>
      <c r="M75" s="21">
        <v>3.148350076874209</v>
      </c>
    </row>
    <row r="76" spans="1:13" x14ac:dyDescent="0.25">
      <c r="A76">
        <f t="shared" si="1"/>
        <v>10</v>
      </c>
      <c r="B76" t="s">
        <v>25</v>
      </c>
      <c r="C76" s="21">
        <v>2.2202856351678824</v>
      </c>
      <c r="D76" s="21">
        <v>0</v>
      </c>
      <c r="E76" s="21">
        <v>0</v>
      </c>
      <c r="F76" s="21">
        <v>0</v>
      </c>
      <c r="G76" s="21">
        <v>3.7762553040495166</v>
      </c>
      <c r="H76" s="21">
        <v>0</v>
      </c>
      <c r="I76" s="21">
        <v>0</v>
      </c>
      <c r="J76" s="21">
        <v>0</v>
      </c>
      <c r="K76" s="21">
        <v>0</v>
      </c>
      <c r="L76" s="21">
        <v>1.8695273909786603</v>
      </c>
      <c r="M76" s="21">
        <v>1.5793608656939258</v>
      </c>
    </row>
    <row r="77" spans="1:13" x14ac:dyDescent="0.25">
      <c r="A77">
        <f t="shared" si="1"/>
        <v>11</v>
      </c>
      <c r="B77" t="s">
        <v>26</v>
      </c>
      <c r="C77" s="21">
        <v>0.5154288931960288</v>
      </c>
      <c r="D77" s="21">
        <v>0</v>
      </c>
      <c r="E77" s="21">
        <v>0</v>
      </c>
      <c r="F77" s="21">
        <v>0</v>
      </c>
      <c r="G77" s="21">
        <v>8.352890012899199E-4</v>
      </c>
      <c r="H77" s="21">
        <v>0.44059065748277559</v>
      </c>
      <c r="I77" s="21">
        <v>0.36422121163627047</v>
      </c>
      <c r="J77" s="21">
        <v>0</v>
      </c>
      <c r="K77" s="21">
        <v>0</v>
      </c>
      <c r="L77" s="21">
        <v>1.0592425902692053</v>
      </c>
      <c r="M77" s="21">
        <v>0.63810852704387522</v>
      </c>
    </row>
    <row r="78" spans="1:13" x14ac:dyDescent="0.25">
      <c r="A78">
        <f t="shared" si="1"/>
        <v>12</v>
      </c>
      <c r="B78" t="s">
        <v>27</v>
      </c>
      <c r="C78" s="21">
        <v>4.1473518480868487E-3</v>
      </c>
      <c r="D78" s="21">
        <v>0</v>
      </c>
      <c r="E78" s="21">
        <v>0</v>
      </c>
      <c r="F78" s="21">
        <v>0</v>
      </c>
      <c r="G78" s="21">
        <v>9.6003254575646757</v>
      </c>
      <c r="H78" s="21">
        <v>18.888441965161341</v>
      </c>
      <c r="I78" s="21">
        <v>21.575622727837125</v>
      </c>
      <c r="J78" s="21">
        <v>0</v>
      </c>
      <c r="K78" s="21">
        <v>0</v>
      </c>
      <c r="L78" s="21">
        <v>12.205256209566739</v>
      </c>
      <c r="M78" s="21">
        <v>13.742417484744388</v>
      </c>
    </row>
    <row r="79" spans="1:13" x14ac:dyDescent="0.25">
      <c r="A79">
        <f t="shared" si="1"/>
        <v>13</v>
      </c>
      <c r="B79" t="s">
        <v>28</v>
      </c>
      <c r="C79" s="21">
        <v>2.3708423687004725</v>
      </c>
      <c r="D79" s="21">
        <v>0</v>
      </c>
      <c r="E79" s="21">
        <v>0</v>
      </c>
      <c r="F79" s="21">
        <v>0</v>
      </c>
      <c r="G79" s="21">
        <v>3.7339020977387323</v>
      </c>
      <c r="H79" s="21">
        <v>0.12885601390216955</v>
      </c>
      <c r="I79" s="21">
        <v>8.2711954606048792E-3</v>
      </c>
      <c r="J79" s="21">
        <v>0</v>
      </c>
      <c r="K79" s="21">
        <v>0</v>
      </c>
      <c r="L79" s="21">
        <v>2.996855417189292</v>
      </c>
      <c r="M79" s="21">
        <v>2.0990411394105721</v>
      </c>
    </row>
    <row r="80" spans="1:13" x14ac:dyDescent="0.25">
      <c r="A80">
        <f t="shared" si="1"/>
        <v>14</v>
      </c>
      <c r="B80" t="s">
        <v>29</v>
      </c>
      <c r="C80" s="21">
        <v>0.21035806785940522</v>
      </c>
      <c r="D80" s="21">
        <v>15.165420398738597</v>
      </c>
      <c r="E80" s="21">
        <v>0</v>
      </c>
      <c r="F80" s="21">
        <v>0</v>
      </c>
      <c r="G80" s="21">
        <v>0.1606844841293234</v>
      </c>
      <c r="H80" s="21">
        <v>5.0378300336686381</v>
      </c>
      <c r="I80" s="21">
        <v>4.9104052706152049E-2</v>
      </c>
      <c r="J80" s="21">
        <v>0</v>
      </c>
      <c r="K80" s="21">
        <v>0</v>
      </c>
      <c r="L80" s="21">
        <v>0.20023269124738269</v>
      </c>
      <c r="M80" s="21">
        <v>0.3059647912012467</v>
      </c>
    </row>
    <row r="81" spans="1:13" x14ac:dyDescent="0.25">
      <c r="A81">
        <f t="shared" si="1"/>
        <v>15</v>
      </c>
      <c r="B81" t="s">
        <v>30</v>
      </c>
      <c r="C81" s="21">
        <v>19.9212129821796</v>
      </c>
      <c r="D81" s="21">
        <v>0.34273528686375682</v>
      </c>
      <c r="E81" s="21">
        <v>45.374142672920456</v>
      </c>
      <c r="F81" s="21">
        <v>0</v>
      </c>
      <c r="G81" s="21">
        <v>1.5466865835579662</v>
      </c>
      <c r="H81" s="21">
        <v>5.8931710146088472</v>
      </c>
      <c r="I81" s="21">
        <v>0.88961018786987422</v>
      </c>
      <c r="J81" s="21">
        <v>0.57999636128864696</v>
      </c>
      <c r="K81" s="21">
        <v>34.551927008139479</v>
      </c>
      <c r="L81" s="21">
        <v>0.22805700978871207</v>
      </c>
      <c r="M81" s="21">
        <v>2.4080357473379199</v>
      </c>
    </row>
    <row r="82" spans="1:13" x14ac:dyDescent="0.25">
      <c r="A82">
        <f t="shared" si="1"/>
        <v>16</v>
      </c>
      <c r="B82" t="s">
        <v>31</v>
      </c>
      <c r="C82" s="21">
        <v>0.55430469235044488</v>
      </c>
      <c r="D82" s="21">
        <v>0</v>
      </c>
      <c r="E82" s="21">
        <v>0</v>
      </c>
      <c r="F82" s="21">
        <v>0</v>
      </c>
      <c r="G82" s="21">
        <v>1.6263695323692737E-2</v>
      </c>
      <c r="H82" s="21">
        <v>0</v>
      </c>
      <c r="I82" s="21">
        <v>0.21628358323264382</v>
      </c>
      <c r="J82" s="21">
        <v>0</v>
      </c>
      <c r="K82" s="21">
        <v>0</v>
      </c>
      <c r="L82" s="21">
        <v>0.56431034565502125</v>
      </c>
      <c r="M82" s="21">
        <v>0.3641356371972353</v>
      </c>
    </row>
    <row r="83" spans="1:13" x14ac:dyDescent="0.25">
      <c r="A83">
        <f t="shared" si="1"/>
        <v>17</v>
      </c>
      <c r="B83" t="s">
        <v>32</v>
      </c>
      <c r="C83" s="21">
        <v>3.5290956005447431</v>
      </c>
      <c r="D83" s="21">
        <v>0</v>
      </c>
      <c r="E83" s="21">
        <v>0</v>
      </c>
      <c r="F83" s="21">
        <v>0</v>
      </c>
      <c r="G83" s="21">
        <v>0.44364391229419009</v>
      </c>
      <c r="H83" s="21">
        <v>0</v>
      </c>
      <c r="I83" s="21">
        <v>3.1097788168218288E-2</v>
      </c>
      <c r="J83" s="21">
        <v>4.5131919898370318</v>
      </c>
      <c r="K83" s="21">
        <v>0</v>
      </c>
      <c r="L83" s="21">
        <v>8.3342935675435326E-2</v>
      </c>
      <c r="M83" s="21">
        <v>0.40097556913885246</v>
      </c>
    </row>
    <row r="84" spans="1:13" x14ac:dyDescent="0.25">
      <c r="A84">
        <f t="shared" si="1"/>
        <v>18</v>
      </c>
      <c r="B84" t="s">
        <v>33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</row>
    <row r="85" spans="1:13" x14ac:dyDescent="0.25">
      <c r="A85">
        <f t="shared" si="1"/>
        <v>19</v>
      </c>
      <c r="B85" t="s">
        <v>34</v>
      </c>
      <c r="C85" s="21">
        <v>0.43587305770411067</v>
      </c>
      <c r="D85" s="21">
        <v>0</v>
      </c>
      <c r="E85" s="21">
        <v>0</v>
      </c>
      <c r="F85" s="21">
        <v>0</v>
      </c>
      <c r="G85" s="21">
        <v>0.20769893620909016</v>
      </c>
      <c r="H85" s="21">
        <v>2.5074948082334862</v>
      </c>
      <c r="I85" s="21">
        <v>6.384712243614568</v>
      </c>
      <c r="J85" s="21">
        <v>0</v>
      </c>
      <c r="K85" s="21">
        <v>0</v>
      </c>
      <c r="L85" s="21">
        <v>9.1599010309693938</v>
      </c>
      <c r="M85" s="21">
        <v>6.1114998604013611</v>
      </c>
    </row>
    <row r="86" spans="1:13" x14ac:dyDescent="0.25">
      <c r="A86">
        <f t="shared" si="1"/>
        <v>20</v>
      </c>
      <c r="B86" t="s">
        <v>35</v>
      </c>
      <c r="C86" s="21">
        <v>0.30276930560837356</v>
      </c>
      <c r="D86" s="21">
        <v>2.6002455180316906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5.7377125380437072E-2</v>
      </c>
      <c r="M86" s="21">
        <v>5.0624919158482336E-2</v>
      </c>
    </row>
    <row r="87" spans="1:13" x14ac:dyDescent="0.25">
      <c r="A87">
        <f t="shared" si="1"/>
        <v>21</v>
      </c>
      <c r="B87" t="s">
        <v>36</v>
      </c>
      <c r="C87" s="21">
        <v>0.23387109608804749</v>
      </c>
      <c r="D87" s="21">
        <v>0</v>
      </c>
      <c r="E87" s="21">
        <v>50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3.1374603736311686E-2</v>
      </c>
      <c r="M87" s="21">
        <v>3.3465722969058732E-2</v>
      </c>
    </row>
    <row r="88" spans="1:13" x14ac:dyDescent="0.25">
      <c r="A88">
        <f t="shared" si="1"/>
        <v>22</v>
      </c>
      <c r="B88" t="s">
        <v>37</v>
      </c>
      <c r="C88" s="21">
        <v>3.2498784088552051</v>
      </c>
      <c r="D88" s="21">
        <v>2.364541350760585</v>
      </c>
      <c r="E88" s="21">
        <v>4.6258573270795535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0.26624570084552202</v>
      </c>
    </row>
    <row r="89" spans="1:13" x14ac:dyDescent="0.25">
      <c r="A89">
        <f t="shared" si="1"/>
        <v>23</v>
      </c>
      <c r="B89" t="s">
        <v>38</v>
      </c>
      <c r="C89" s="21">
        <v>0.3318145502766881</v>
      </c>
      <c r="D89" s="21">
        <v>0</v>
      </c>
      <c r="E89" s="21">
        <v>0</v>
      </c>
      <c r="F89" s="21">
        <v>0</v>
      </c>
      <c r="G89" s="21">
        <v>7.9895569433135628E-3</v>
      </c>
      <c r="H89" s="21">
        <v>5.8713881682431928E-3</v>
      </c>
      <c r="I89" s="21">
        <v>0</v>
      </c>
      <c r="J89" s="21">
        <v>0</v>
      </c>
      <c r="K89" s="21">
        <v>0</v>
      </c>
      <c r="L89" s="21">
        <v>2.7106304234095428E-2</v>
      </c>
      <c r="M89" s="21">
        <v>4.0738279794161988E-2</v>
      </c>
    </row>
    <row r="90" spans="1:13" x14ac:dyDescent="0.25">
      <c r="A90">
        <f t="shared" si="1"/>
        <v>24</v>
      </c>
      <c r="B90" t="s">
        <v>39</v>
      </c>
      <c r="C90" s="21">
        <v>0.16473056758327229</v>
      </c>
      <c r="D90" s="21">
        <v>12.545140026488863</v>
      </c>
      <c r="E90" s="21">
        <v>0</v>
      </c>
      <c r="F90" s="21">
        <v>0</v>
      </c>
      <c r="G90" s="21">
        <v>0.13781809641611384</v>
      </c>
      <c r="H90" s="21">
        <v>0</v>
      </c>
      <c r="I90" s="21">
        <v>0</v>
      </c>
      <c r="J90" s="21">
        <v>45.140821668403326</v>
      </c>
      <c r="K90" s="21">
        <v>1.5636204334803925</v>
      </c>
      <c r="L90" s="21">
        <v>8.9421559446172916E-2</v>
      </c>
      <c r="M90" s="21">
        <v>7.4414072953125868E-2</v>
      </c>
    </row>
    <row r="91" spans="1:13" x14ac:dyDescent="0.25">
      <c r="A91">
        <f t="shared" si="1"/>
        <v>25</v>
      </c>
      <c r="B91" t="s">
        <v>40</v>
      </c>
      <c r="C91" s="21">
        <v>4.4109299346350855E-2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3.6132229666117083E-3</v>
      </c>
    </row>
    <row r="92" spans="1:13" x14ac:dyDescent="0.25">
      <c r="A92">
        <f t="shared" si="1"/>
        <v>26</v>
      </c>
      <c r="B92" t="s">
        <v>41</v>
      </c>
      <c r="C92" s="21">
        <v>0.30835768219831222</v>
      </c>
      <c r="D92" s="21">
        <v>33.491419404067017</v>
      </c>
      <c r="E92" s="21">
        <v>0</v>
      </c>
      <c r="F92" s="21">
        <v>0</v>
      </c>
      <c r="G92" s="21">
        <v>0</v>
      </c>
      <c r="H92" s="21">
        <v>0.29814221384142509</v>
      </c>
      <c r="I92" s="21">
        <v>0</v>
      </c>
      <c r="J92" s="21">
        <v>0</v>
      </c>
      <c r="K92" s="21">
        <v>0</v>
      </c>
      <c r="L92" s="21">
        <v>3.0742078482775381E-2</v>
      </c>
      <c r="M92" s="21">
        <v>4.878424048946229E-2</v>
      </c>
    </row>
    <row r="93" spans="1:13" x14ac:dyDescent="0.25">
      <c r="A93">
        <f t="shared" si="1"/>
        <v>27</v>
      </c>
      <c r="B93" t="s">
        <v>42</v>
      </c>
      <c r="C93" s="21">
        <v>0.18084746206813831</v>
      </c>
      <c r="D93" s="21">
        <v>0.17142121256080364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1.4815110910499257E-2</v>
      </c>
    </row>
    <row r="94" spans="1:13" x14ac:dyDescent="0.25">
      <c r="A94">
        <f t="shared" si="1"/>
        <v>28</v>
      </c>
      <c r="B94" t="s">
        <v>43</v>
      </c>
      <c r="C94" s="21">
        <v>0.22307122966535553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2.9503809452595734E-4</v>
      </c>
      <c r="M94" s="21">
        <v>1.8405641365530981E-2</v>
      </c>
    </row>
    <row r="95" spans="1:13" x14ac:dyDescent="0.25">
      <c r="A95">
        <f t="shared" si="1"/>
        <v>29</v>
      </c>
      <c r="B95" t="s">
        <v>44</v>
      </c>
      <c r="C95" s="21">
        <v>0.1047144294709097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8.5777055429748991E-3</v>
      </c>
    </row>
    <row r="96" spans="1:13" x14ac:dyDescent="0.25">
      <c r="A96">
        <f t="shared" si="1"/>
        <v>30</v>
      </c>
      <c r="B96" t="s">
        <v>45</v>
      </c>
      <c r="C96" s="21">
        <v>2.8508527549487402E-2</v>
      </c>
      <c r="D96" s="21">
        <v>0</v>
      </c>
      <c r="E96" s="21">
        <v>0</v>
      </c>
      <c r="F96" s="21">
        <v>0</v>
      </c>
      <c r="G96" s="21">
        <v>3.8570825886927534E-2</v>
      </c>
      <c r="H96" s="21">
        <v>2.9315748071205253E-2</v>
      </c>
      <c r="I96" s="21">
        <v>2.0818104147219828E-3</v>
      </c>
      <c r="J96" s="21">
        <v>0</v>
      </c>
      <c r="K96" s="21">
        <v>0</v>
      </c>
      <c r="L96" s="21">
        <v>4.5380297335181119E-2</v>
      </c>
      <c r="M96" s="21">
        <v>2.9969336376658849E-2</v>
      </c>
    </row>
    <row r="97" spans="1:13" x14ac:dyDescent="0.25">
      <c r="A97">
        <f t="shared" si="1"/>
        <v>31</v>
      </c>
      <c r="B97" t="s">
        <v>46</v>
      </c>
      <c r="C97" s="21">
        <v>0.11436764381117495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9.3684507208113606E-3</v>
      </c>
    </row>
    <row r="98" spans="1:13" x14ac:dyDescent="0.25">
      <c r="A98">
        <f t="shared" si="1"/>
        <v>32</v>
      </c>
      <c r="B98" t="s">
        <v>47</v>
      </c>
      <c r="C98" s="21">
        <v>4.6238653523100011</v>
      </c>
      <c r="D98" s="21">
        <v>0</v>
      </c>
      <c r="E98" s="21">
        <v>0</v>
      </c>
      <c r="F98" s="21">
        <v>0</v>
      </c>
      <c r="G98" s="21">
        <v>0.44012519885199403</v>
      </c>
      <c r="H98" s="21">
        <v>4.2403773711404734E-3</v>
      </c>
      <c r="I98" s="21">
        <v>2.8765381262720165E-2</v>
      </c>
      <c r="J98" s="21">
        <v>0</v>
      </c>
      <c r="K98" s="21">
        <v>0</v>
      </c>
      <c r="L98" s="21">
        <v>4.254848757860934</v>
      </c>
      <c r="M98" s="21">
        <v>2.3659715922275826</v>
      </c>
    </row>
    <row r="99" spans="1:13" x14ac:dyDescent="0.25">
      <c r="A99">
        <f t="shared" si="1"/>
        <v>33</v>
      </c>
      <c r="B99" t="s">
        <v>68</v>
      </c>
      <c r="C99" s="21">
        <v>5.8146533797224086E-2</v>
      </c>
      <c r="D99" s="21">
        <v>0</v>
      </c>
      <c r="E99" s="21">
        <v>0</v>
      </c>
      <c r="F99" s="21">
        <v>0</v>
      </c>
      <c r="G99" s="21">
        <v>1.9053118817988588</v>
      </c>
      <c r="H99" s="21">
        <v>0</v>
      </c>
      <c r="I99" s="21">
        <v>2.301744315540061</v>
      </c>
      <c r="J99" s="21">
        <v>0</v>
      </c>
      <c r="K99" s="21">
        <v>0</v>
      </c>
      <c r="L99" s="21">
        <v>15.186699471900116</v>
      </c>
      <c r="M99" s="21">
        <v>7.7818842577733127</v>
      </c>
    </row>
    <row r="100" spans="1:13" x14ac:dyDescent="0.25">
      <c r="A100">
        <f t="shared" si="1"/>
        <v>34</v>
      </c>
      <c r="B100" t="s">
        <v>49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</row>
    <row r="101" spans="1:13" x14ac:dyDescent="0.25">
      <c r="A101">
        <f t="shared" si="1"/>
        <v>35</v>
      </c>
      <c r="B101" t="s">
        <v>50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</row>
    <row r="102" spans="1:13" x14ac:dyDescent="0.25">
      <c r="A102">
        <f t="shared" si="1"/>
        <v>36</v>
      </c>
      <c r="B102" t="s">
        <v>51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</row>
    <row r="103" spans="1:13" x14ac:dyDescent="0.25">
      <c r="A103">
        <f t="shared" si="1"/>
        <v>37</v>
      </c>
      <c r="B103" t="s">
        <v>52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</row>
    <row r="104" spans="1:13" x14ac:dyDescent="0.25">
      <c r="A104">
        <f t="shared" si="1"/>
        <v>38</v>
      </c>
      <c r="B104" t="s">
        <v>53</v>
      </c>
      <c r="C104" s="21">
        <v>5.1047883301133661</v>
      </c>
      <c r="D104" s="21">
        <v>0</v>
      </c>
      <c r="E104" s="21">
        <v>0</v>
      </c>
      <c r="F104" s="21">
        <v>0</v>
      </c>
      <c r="G104" s="21">
        <v>0</v>
      </c>
      <c r="H104" s="21">
        <v>1.6123687903323147</v>
      </c>
      <c r="I104" s="21">
        <v>0</v>
      </c>
      <c r="J104" s="21">
        <v>45.140821668403326</v>
      </c>
      <c r="K104" s="21">
        <v>0</v>
      </c>
      <c r="L104" s="21">
        <v>3.8207574875891832E-2</v>
      </c>
      <c r="M104" s="21">
        <v>0.4870792507066809</v>
      </c>
    </row>
    <row r="105" spans="1:13" x14ac:dyDescent="0.25">
      <c r="A105">
        <f t="shared" si="1"/>
        <v>39</v>
      </c>
      <c r="B105" t="s">
        <v>54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</row>
    <row r="106" spans="1:13" ht="15.75" thickBot="1" x14ac:dyDescent="0.3">
      <c r="A106">
        <f t="shared" si="1"/>
        <v>40</v>
      </c>
      <c r="B106" t="s">
        <v>69</v>
      </c>
      <c r="C106" s="21">
        <v>1.3146274913441904</v>
      </c>
      <c r="D106" s="21">
        <v>0</v>
      </c>
      <c r="E106" s="21">
        <v>0</v>
      </c>
      <c r="F106" s="21">
        <v>0</v>
      </c>
      <c r="G106" s="21">
        <v>0</v>
      </c>
      <c r="H106" s="21">
        <v>1.2416324811176677E-2</v>
      </c>
      <c r="I106" s="21">
        <v>0.12745347219733671</v>
      </c>
      <c r="J106" s="21">
        <v>0</v>
      </c>
      <c r="K106" s="21">
        <v>0</v>
      </c>
      <c r="L106" s="21">
        <v>0.19398350617148929</v>
      </c>
      <c r="M106" s="21">
        <v>0.23216985757195169</v>
      </c>
    </row>
    <row r="107" spans="1:13" ht="16.5" thickTop="1" thickBot="1" x14ac:dyDescent="0.3">
      <c r="A107" s="12"/>
      <c r="B107" s="13" t="s">
        <v>15</v>
      </c>
      <c r="C107" s="22">
        <v>100</v>
      </c>
      <c r="D107" s="22">
        <v>100</v>
      </c>
      <c r="E107" s="22">
        <v>100</v>
      </c>
      <c r="F107" s="22">
        <v>0</v>
      </c>
      <c r="G107" s="22">
        <v>100</v>
      </c>
      <c r="H107" s="22">
        <v>100</v>
      </c>
      <c r="I107" s="22">
        <v>100</v>
      </c>
      <c r="J107" s="22">
        <v>100</v>
      </c>
      <c r="K107" s="22">
        <v>100</v>
      </c>
      <c r="L107" s="22">
        <v>100</v>
      </c>
      <c r="M107" s="23">
        <v>100</v>
      </c>
    </row>
    <row r="108" spans="1:13" ht="16.5" thickTop="1" thickBot="1" x14ac:dyDescent="0.3">
      <c r="A108" s="12"/>
      <c r="B108" s="13" t="s">
        <v>70</v>
      </c>
      <c r="C108" s="24">
        <v>1377823.9487049996</v>
      </c>
      <c r="D108" s="24">
        <v>93.337339999999998</v>
      </c>
      <c r="E108" s="24">
        <v>65.720249999999993</v>
      </c>
      <c r="F108" s="24">
        <v>0</v>
      </c>
      <c r="G108" s="24">
        <v>2478950.5150940004</v>
      </c>
      <c r="H108" s="24">
        <v>536574.74343799998</v>
      </c>
      <c r="I108" s="24">
        <v>4860365.3476059996</v>
      </c>
      <c r="J108" s="24">
        <v>110.764488</v>
      </c>
      <c r="K108" s="24">
        <v>198.804194</v>
      </c>
      <c r="L108" s="24">
        <v>7565938.2344730003</v>
      </c>
      <c r="M108" s="25">
        <v>16820121.415587999</v>
      </c>
    </row>
    <row r="109" spans="1:13" ht="15.75" thickTop="1" x14ac:dyDescent="0.25"/>
    <row r="110" spans="1:13" s="16" customFormat="1" ht="12.75" x14ac:dyDescent="0.2">
      <c r="A110" s="16" t="s">
        <v>57</v>
      </c>
      <c r="B110" s="16" t="s">
        <v>60</v>
      </c>
    </row>
    <row r="111" spans="1:13" s="16" customFormat="1" ht="12.75" x14ac:dyDescent="0.2">
      <c r="A111" s="16" t="s">
        <v>59</v>
      </c>
      <c r="B111" s="16" t="s">
        <v>71</v>
      </c>
    </row>
    <row r="112" spans="1:13" s="16" customFormat="1" ht="12.75" x14ac:dyDescent="0.2"/>
    <row r="113" spans="2:2" s="16" customFormat="1" ht="12.75" x14ac:dyDescent="0.2">
      <c r="B113" s="16" t="s">
        <v>61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6"/>
  <sheetViews>
    <sheetView workbookViewId="0">
      <selection activeCell="B6" sqref="B6"/>
    </sheetView>
  </sheetViews>
  <sheetFormatPr baseColWidth="10" defaultRowHeight="15" x14ac:dyDescent="0.25"/>
  <cols>
    <col min="1" max="1" width="3.7109375" customWidth="1"/>
    <col min="2" max="2" width="56" customWidth="1"/>
    <col min="3" max="3" width="27.85546875" bestFit="1" customWidth="1"/>
    <col min="4" max="4" width="16.42578125" customWidth="1"/>
    <col min="5" max="5" width="19" bestFit="1" customWidth="1"/>
    <col min="6" max="6" width="14.140625" style="158" bestFit="1" customWidth="1"/>
    <col min="7" max="7" width="28.140625" bestFit="1" customWidth="1"/>
    <col min="8" max="8" width="25.5703125" bestFit="1" customWidth="1"/>
    <col min="9" max="9" width="27.85546875" customWidth="1"/>
    <col min="10" max="10" width="16.85546875" customWidth="1"/>
    <col min="11" max="11" width="22.85546875" customWidth="1"/>
    <col min="12" max="12" width="28.140625" bestFit="1" customWidth="1"/>
    <col min="13" max="13" width="29.5703125" bestFit="1" customWidth="1"/>
    <col min="14" max="40" width="11.42578125" style="77"/>
    <col min="257" max="257" width="3.7109375" customWidth="1"/>
    <col min="258" max="258" width="56" customWidth="1"/>
    <col min="259" max="259" width="27.85546875" bestFit="1" customWidth="1"/>
    <col min="260" max="260" width="16.42578125" customWidth="1"/>
    <col min="261" max="261" width="19" bestFit="1" customWidth="1"/>
    <col min="262" max="262" width="14.140625" bestFit="1" customWidth="1"/>
    <col min="263" max="263" width="28.140625" bestFit="1" customWidth="1"/>
    <col min="264" max="264" width="25.5703125" bestFit="1" customWidth="1"/>
    <col min="265" max="265" width="27.85546875" customWidth="1"/>
    <col min="266" max="266" width="16.85546875" customWidth="1"/>
    <col min="267" max="267" width="22.85546875" customWidth="1"/>
    <col min="268" max="268" width="28.140625" bestFit="1" customWidth="1"/>
    <col min="269" max="269" width="29.5703125" bestFit="1" customWidth="1"/>
    <col min="513" max="513" width="3.7109375" customWidth="1"/>
    <col min="514" max="514" width="56" customWidth="1"/>
    <col min="515" max="515" width="27.85546875" bestFit="1" customWidth="1"/>
    <col min="516" max="516" width="16.42578125" customWidth="1"/>
    <col min="517" max="517" width="19" bestFit="1" customWidth="1"/>
    <col min="518" max="518" width="14.140625" bestFit="1" customWidth="1"/>
    <col min="519" max="519" width="28.140625" bestFit="1" customWidth="1"/>
    <col min="520" max="520" width="25.5703125" bestFit="1" customWidth="1"/>
    <col min="521" max="521" width="27.85546875" customWidth="1"/>
    <col min="522" max="522" width="16.85546875" customWidth="1"/>
    <col min="523" max="523" width="22.85546875" customWidth="1"/>
    <col min="524" max="524" width="28.140625" bestFit="1" customWidth="1"/>
    <col min="525" max="525" width="29.5703125" bestFit="1" customWidth="1"/>
    <col min="769" max="769" width="3.7109375" customWidth="1"/>
    <col min="770" max="770" width="56" customWidth="1"/>
    <col min="771" max="771" width="27.85546875" bestFit="1" customWidth="1"/>
    <col min="772" max="772" width="16.42578125" customWidth="1"/>
    <col min="773" max="773" width="19" bestFit="1" customWidth="1"/>
    <col min="774" max="774" width="14.140625" bestFit="1" customWidth="1"/>
    <col min="775" max="775" width="28.140625" bestFit="1" customWidth="1"/>
    <col min="776" max="776" width="25.5703125" bestFit="1" customWidth="1"/>
    <col min="777" max="777" width="27.85546875" customWidth="1"/>
    <col min="778" max="778" width="16.85546875" customWidth="1"/>
    <col min="779" max="779" width="22.85546875" customWidth="1"/>
    <col min="780" max="780" width="28.140625" bestFit="1" customWidth="1"/>
    <col min="781" max="781" width="29.5703125" bestFit="1" customWidth="1"/>
    <col min="1025" max="1025" width="3.7109375" customWidth="1"/>
    <col min="1026" max="1026" width="56" customWidth="1"/>
    <col min="1027" max="1027" width="27.85546875" bestFit="1" customWidth="1"/>
    <col min="1028" max="1028" width="16.42578125" customWidth="1"/>
    <col min="1029" max="1029" width="19" bestFit="1" customWidth="1"/>
    <col min="1030" max="1030" width="14.140625" bestFit="1" customWidth="1"/>
    <col min="1031" max="1031" width="28.140625" bestFit="1" customWidth="1"/>
    <col min="1032" max="1032" width="25.5703125" bestFit="1" customWidth="1"/>
    <col min="1033" max="1033" width="27.85546875" customWidth="1"/>
    <col min="1034" max="1034" width="16.85546875" customWidth="1"/>
    <col min="1035" max="1035" width="22.85546875" customWidth="1"/>
    <col min="1036" max="1036" width="28.140625" bestFit="1" customWidth="1"/>
    <col min="1037" max="1037" width="29.5703125" bestFit="1" customWidth="1"/>
    <col min="1281" max="1281" width="3.7109375" customWidth="1"/>
    <col min="1282" max="1282" width="56" customWidth="1"/>
    <col min="1283" max="1283" width="27.85546875" bestFit="1" customWidth="1"/>
    <col min="1284" max="1284" width="16.42578125" customWidth="1"/>
    <col min="1285" max="1285" width="19" bestFit="1" customWidth="1"/>
    <col min="1286" max="1286" width="14.140625" bestFit="1" customWidth="1"/>
    <col min="1287" max="1287" width="28.140625" bestFit="1" customWidth="1"/>
    <col min="1288" max="1288" width="25.5703125" bestFit="1" customWidth="1"/>
    <col min="1289" max="1289" width="27.85546875" customWidth="1"/>
    <col min="1290" max="1290" width="16.85546875" customWidth="1"/>
    <col min="1291" max="1291" width="22.85546875" customWidth="1"/>
    <col min="1292" max="1292" width="28.140625" bestFit="1" customWidth="1"/>
    <col min="1293" max="1293" width="29.5703125" bestFit="1" customWidth="1"/>
    <col min="1537" max="1537" width="3.7109375" customWidth="1"/>
    <col min="1538" max="1538" width="56" customWidth="1"/>
    <col min="1539" max="1539" width="27.85546875" bestFit="1" customWidth="1"/>
    <col min="1540" max="1540" width="16.42578125" customWidth="1"/>
    <col min="1541" max="1541" width="19" bestFit="1" customWidth="1"/>
    <col min="1542" max="1542" width="14.140625" bestFit="1" customWidth="1"/>
    <col min="1543" max="1543" width="28.140625" bestFit="1" customWidth="1"/>
    <col min="1544" max="1544" width="25.5703125" bestFit="1" customWidth="1"/>
    <col min="1545" max="1545" width="27.85546875" customWidth="1"/>
    <col min="1546" max="1546" width="16.85546875" customWidth="1"/>
    <col min="1547" max="1547" width="22.85546875" customWidth="1"/>
    <col min="1548" max="1548" width="28.140625" bestFit="1" customWidth="1"/>
    <col min="1549" max="1549" width="29.5703125" bestFit="1" customWidth="1"/>
    <col min="1793" max="1793" width="3.7109375" customWidth="1"/>
    <col min="1794" max="1794" width="56" customWidth="1"/>
    <col min="1795" max="1795" width="27.85546875" bestFit="1" customWidth="1"/>
    <col min="1796" max="1796" width="16.42578125" customWidth="1"/>
    <col min="1797" max="1797" width="19" bestFit="1" customWidth="1"/>
    <col min="1798" max="1798" width="14.140625" bestFit="1" customWidth="1"/>
    <col min="1799" max="1799" width="28.140625" bestFit="1" customWidth="1"/>
    <col min="1800" max="1800" width="25.5703125" bestFit="1" customWidth="1"/>
    <col min="1801" max="1801" width="27.85546875" customWidth="1"/>
    <col min="1802" max="1802" width="16.85546875" customWidth="1"/>
    <col min="1803" max="1803" width="22.85546875" customWidth="1"/>
    <col min="1804" max="1804" width="28.140625" bestFit="1" customWidth="1"/>
    <col min="1805" max="1805" width="29.5703125" bestFit="1" customWidth="1"/>
    <col min="2049" max="2049" width="3.7109375" customWidth="1"/>
    <col min="2050" max="2050" width="56" customWidth="1"/>
    <col min="2051" max="2051" width="27.85546875" bestFit="1" customWidth="1"/>
    <col min="2052" max="2052" width="16.42578125" customWidth="1"/>
    <col min="2053" max="2053" width="19" bestFit="1" customWidth="1"/>
    <col min="2054" max="2054" width="14.140625" bestFit="1" customWidth="1"/>
    <col min="2055" max="2055" width="28.140625" bestFit="1" customWidth="1"/>
    <col min="2056" max="2056" width="25.5703125" bestFit="1" customWidth="1"/>
    <col min="2057" max="2057" width="27.85546875" customWidth="1"/>
    <col min="2058" max="2058" width="16.85546875" customWidth="1"/>
    <col min="2059" max="2059" width="22.85546875" customWidth="1"/>
    <col min="2060" max="2060" width="28.140625" bestFit="1" customWidth="1"/>
    <col min="2061" max="2061" width="29.5703125" bestFit="1" customWidth="1"/>
    <col min="2305" max="2305" width="3.7109375" customWidth="1"/>
    <col min="2306" max="2306" width="56" customWidth="1"/>
    <col min="2307" max="2307" width="27.85546875" bestFit="1" customWidth="1"/>
    <col min="2308" max="2308" width="16.42578125" customWidth="1"/>
    <col min="2309" max="2309" width="19" bestFit="1" customWidth="1"/>
    <col min="2310" max="2310" width="14.140625" bestFit="1" customWidth="1"/>
    <col min="2311" max="2311" width="28.140625" bestFit="1" customWidth="1"/>
    <col min="2312" max="2312" width="25.5703125" bestFit="1" customWidth="1"/>
    <col min="2313" max="2313" width="27.85546875" customWidth="1"/>
    <col min="2314" max="2314" width="16.85546875" customWidth="1"/>
    <col min="2315" max="2315" width="22.85546875" customWidth="1"/>
    <col min="2316" max="2316" width="28.140625" bestFit="1" customWidth="1"/>
    <col min="2317" max="2317" width="29.5703125" bestFit="1" customWidth="1"/>
    <col min="2561" max="2561" width="3.7109375" customWidth="1"/>
    <col min="2562" max="2562" width="56" customWidth="1"/>
    <col min="2563" max="2563" width="27.85546875" bestFit="1" customWidth="1"/>
    <col min="2564" max="2564" width="16.42578125" customWidth="1"/>
    <col min="2565" max="2565" width="19" bestFit="1" customWidth="1"/>
    <col min="2566" max="2566" width="14.140625" bestFit="1" customWidth="1"/>
    <col min="2567" max="2567" width="28.140625" bestFit="1" customWidth="1"/>
    <col min="2568" max="2568" width="25.5703125" bestFit="1" customWidth="1"/>
    <col min="2569" max="2569" width="27.85546875" customWidth="1"/>
    <col min="2570" max="2570" width="16.85546875" customWidth="1"/>
    <col min="2571" max="2571" width="22.85546875" customWidth="1"/>
    <col min="2572" max="2572" width="28.140625" bestFit="1" customWidth="1"/>
    <col min="2573" max="2573" width="29.5703125" bestFit="1" customWidth="1"/>
    <col min="2817" max="2817" width="3.7109375" customWidth="1"/>
    <col min="2818" max="2818" width="56" customWidth="1"/>
    <col min="2819" max="2819" width="27.85546875" bestFit="1" customWidth="1"/>
    <col min="2820" max="2820" width="16.42578125" customWidth="1"/>
    <col min="2821" max="2821" width="19" bestFit="1" customWidth="1"/>
    <col min="2822" max="2822" width="14.140625" bestFit="1" customWidth="1"/>
    <col min="2823" max="2823" width="28.140625" bestFit="1" customWidth="1"/>
    <col min="2824" max="2824" width="25.5703125" bestFit="1" customWidth="1"/>
    <col min="2825" max="2825" width="27.85546875" customWidth="1"/>
    <col min="2826" max="2826" width="16.85546875" customWidth="1"/>
    <col min="2827" max="2827" width="22.85546875" customWidth="1"/>
    <col min="2828" max="2828" width="28.140625" bestFit="1" customWidth="1"/>
    <col min="2829" max="2829" width="29.5703125" bestFit="1" customWidth="1"/>
    <col min="3073" max="3073" width="3.7109375" customWidth="1"/>
    <col min="3074" max="3074" width="56" customWidth="1"/>
    <col min="3075" max="3075" width="27.85546875" bestFit="1" customWidth="1"/>
    <col min="3076" max="3076" width="16.42578125" customWidth="1"/>
    <col min="3077" max="3077" width="19" bestFit="1" customWidth="1"/>
    <col min="3078" max="3078" width="14.140625" bestFit="1" customWidth="1"/>
    <col min="3079" max="3079" width="28.140625" bestFit="1" customWidth="1"/>
    <col min="3080" max="3080" width="25.5703125" bestFit="1" customWidth="1"/>
    <col min="3081" max="3081" width="27.85546875" customWidth="1"/>
    <col min="3082" max="3082" width="16.85546875" customWidth="1"/>
    <col min="3083" max="3083" width="22.85546875" customWidth="1"/>
    <col min="3084" max="3084" width="28.140625" bestFit="1" customWidth="1"/>
    <col min="3085" max="3085" width="29.5703125" bestFit="1" customWidth="1"/>
    <col min="3329" max="3329" width="3.7109375" customWidth="1"/>
    <col min="3330" max="3330" width="56" customWidth="1"/>
    <col min="3331" max="3331" width="27.85546875" bestFit="1" customWidth="1"/>
    <col min="3332" max="3332" width="16.42578125" customWidth="1"/>
    <col min="3333" max="3333" width="19" bestFit="1" customWidth="1"/>
    <col min="3334" max="3334" width="14.140625" bestFit="1" customWidth="1"/>
    <col min="3335" max="3335" width="28.140625" bestFit="1" customWidth="1"/>
    <col min="3336" max="3336" width="25.5703125" bestFit="1" customWidth="1"/>
    <col min="3337" max="3337" width="27.85546875" customWidth="1"/>
    <col min="3338" max="3338" width="16.85546875" customWidth="1"/>
    <col min="3339" max="3339" width="22.85546875" customWidth="1"/>
    <col min="3340" max="3340" width="28.140625" bestFit="1" customWidth="1"/>
    <col min="3341" max="3341" width="29.5703125" bestFit="1" customWidth="1"/>
    <col min="3585" max="3585" width="3.7109375" customWidth="1"/>
    <col min="3586" max="3586" width="56" customWidth="1"/>
    <col min="3587" max="3587" width="27.85546875" bestFit="1" customWidth="1"/>
    <col min="3588" max="3588" width="16.42578125" customWidth="1"/>
    <col min="3589" max="3589" width="19" bestFit="1" customWidth="1"/>
    <col min="3590" max="3590" width="14.140625" bestFit="1" customWidth="1"/>
    <col min="3591" max="3591" width="28.140625" bestFit="1" customWidth="1"/>
    <col min="3592" max="3592" width="25.5703125" bestFit="1" customWidth="1"/>
    <col min="3593" max="3593" width="27.85546875" customWidth="1"/>
    <col min="3594" max="3594" width="16.85546875" customWidth="1"/>
    <col min="3595" max="3595" width="22.85546875" customWidth="1"/>
    <col min="3596" max="3596" width="28.140625" bestFit="1" customWidth="1"/>
    <col min="3597" max="3597" width="29.5703125" bestFit="1" customWidth="1"/>
    <col min="3841" max="3841" width="3.7109375" customWidth="1"/>
    <col min="3842" max="3842" width="56" customWidth="1"/>
    <col min="3843" max="3843" width="27.85546875" bestFit="1" customWidth="1"/>
    <col min="3844" max="3844" width="16.42578125" customWidth="1"/>
    <col min="3845" max="3845" width="19" bestFit="1" customWidth="1"/>
    <col min="3846" max="3846" width="14.140625" bestFit="1" customWidth="1"/>
    <col min="3847" max="3847" width="28.140625" bestFit="1" customWidth="1"/>
    <col min="3848" max="3848" width="25.5703125" bestFit="1" customWidth="1"/>
    <col min="3849" max="3849" width="27.85546875" customWidth="1"/>
    <col min="3850" max="3850" width="16.85546875" customWidth="1"/>
    <col min="3851" max="3851" width="22.85546875" customWidth="1"/>
    <col min="3852" max="3852" width="28.140625" bestFit="1" customWidth="1"/>
    <col min="3853" max="3853" width="29.5703125" bestFit="1" customWidth="1"/>
    <col min="4097" max="4097" width="3.7109375" customWidth="1"/>
    <col min="4098" max="4098" width="56" customWidth="1"/>
    <col min="4099" max="4099" width="27.85546875" bestFit="1" customWidth="1"/>
    <col min="4100" max="4100" width="16.42578125" customWidth="1"/>
    <col min="4101" max="4101" width="19" bestFit="1" customWidth="1"/>
    <col min="4102" max="4102" width="14.140625" bestFit="1" customWidth="1"/>
    <col min="4103" max="4103" width="28.140625" bestFit="1" customWidth="1"/>
    <col min="4104" max="4104" width="25.5703125" bestFit="1" customWidth="1"/>
    <col min="4105" max="4105" width="27.85546875" customWidth="1"/>
    <col min="4106" max="4106" width="16.85546875" customWidth="1"/>
    <col min="4107" max="4107" width="22.85546875" customWidth="1"/>
    <col min="4108" max="4108" width="28.140625" bestFit="1" customWidth="1"/>
    <col min="4109" max="4109" width="29.5703125" bestFit="1" customWidth="1"/>
    <col min="4353" max="4353" width="3.7109375" customWidth="1"/>
    <col min="4354" max="4354" width="56" customWidth="1"/>
    <col min="4355" max="4355" width="27.85546875" bestFit="1" customWidth="1"/>
    <col min="4356" max="4356" width="16.42578125" customWidth="1"/>
    <col min="4357" max="4357" width="19" bestFit="1" customWidth="1"/>
    <col min="4358" max="4358" width="14.140625" bestFit="1" customWidth="1"/>
    <col min="4359" max="4359" width="28.140625" bestFit="1" customWidth="1"/>
    <col min="4360" max="4360" width="25.5703125" bestFit="1" customWidth="1"/>
    <col min="4361" max="4361" width="27.85546875" customWidth="1"/>
    <col min="4362" max="4362" width="16.85546875" customWidth="1"/>
    <col min="4363" max="4363" width="22.85546875" customWidth="1"/>
    <col min="4364" max="4364" width="28.140625" bestFit="1" customWidth="1"/>
    <col min="4365" max="4365" width="29.5703125" bestFit="1" customWidth="1"/>
    <col min="4609" max="4609" width="3.7109375" customWidth="1"/>
    <col min="4610" max="4610" width="56" customWidth="1"/>
    <col min="4611" max="4611" width="27.85546875" bestFit="1" customWidth="1"/>
    <col min="4612" max="4612" width="16.42578125" customWidth="1"/>
    <col min="4613" max="4613" width="19" bestFit="1" customWidth="1"/>
    <col min="4614" max="4614" width="14.140625" bestFit="1" customWidth="1"/>
    <col min="4615" max="4615" width="28.140625" bestFit="1" customWidth="1"/>
    <col min="4616" max="4616" width="25.5703125" bestFit="1" customWidth="1"/>
    <col min="4617" max="4617" width="27.85546875" customWidth="1"/>
    <col min="4618" max="4618" width="16.85546875" customWidth="1"/>
    <col min="4619" max="4619" width="22.85546875" customWidth="1"/>
    <col min="4620" max="4620" width="28.140625" bestFit="1" customWidth="1"/>
    <col min="4621" max="4621" width="29.5703125" bestFit="1" customWidth="1"/>
    <col min="4865" max="4865" width="3.7109375" customWidth="1"/>
    <col min="4866" max="4866" width="56" customWidth="1"/>
    <col min="4867" max="4867" width="27.85546875" bestFit="1" customWidth="1"/>
    <col min="4868" max="4868" width="16.42578125" customWidth="1"/>
    <col min="4869" max="4869" width="19" bestFit="1" customWidth="1"/>
    <col min="4870" max="4870" width="14.140625" bestFit="1" customWidth="1"/>
    <col min="4871" max="4871" width="28.140625" bestFit="1" customWidth="1"/>
    <col min="4872" max="4872" width="25.5703125" bestFit="1" customWidth="1"/>
    <col min="4873" max="4873" width="27.85546875" customWidth="1"/>
    <col min="4874" max="4874" width="16.85546875" customWidth="1"/>
    <col min="4875" max="4875" width="22.85546875" customWidth="1"/>
    <col min="4876" max="4876" width="28.140625" bestFit="1" customWidth="1"/>
    <col min="4877" max="4877" width="29.5703125" bestFit="1" customWidth="1"/>
    <col min="5121" max="5121" width="3.7109375" customWidth="1"/>
    <col min="5122" max="5122" width="56" customWidth="1"/>
    <col min="5123" max="5123" width="27.85546875" bestFit="1" customWidth="1"/>
    <col min="5124" max="5124" width="16.42578125" customWidth="1"/>
    <col min="5125" max="5125" width="19" bestFit="1" customWidth="1"/>
    <col min="5126" max="5126" width="14.140625" bestFit="1" customWidth="1"/>
    <col min="5127" max="5127" width="28.140625" bestFit="1" customWidth="1"/>
    <col min="5128" max="5128" width="25.5703125" bestFit="1" customWidth="1"/>
    <col min="5129" max="5129" width="27.85546875" customWidth="1"/>
    <col min="5130" max="5130" width="16.85546875" customWidth="1"/>
    <col min="5131" max="5131" width="22.85546875" customWidth="1"/>
    <col min="5132" max="5132" width="28.140625" bestFit="1" customWidth="1"/>
    <col min="5133" max="5133" width="29.5703125" bestFit="1" customWidth="1"/>
    <col min="5377" max="5377" width="3.7109375" customWidth="1"/>
    <col min="5378" max="5378" width="56" customWidth="1"/>
    <col min="5379" max="5379" width="27.85546875" bestFit="1" customWidth="1"/>
    <col min="5380" max="5380" width="16.42578125" customWidth="1"/>
    <col min="5381" max="5381" width="19" bestFit="1" customWidth="1"/>
    <col min="5382" max="5382" width="14.140625" bestFit="1" customWidth="1"/>
    <col min="5383" max="5383" width="28.140625" bestFit="1" customWidth="1"/>
    <col min="5384" max="5384" width="25.5703125" bestFit="1" customWidth="1"/>
    <col min="5385" max="5385" width="27.85546875" customWidth="1"/>
    <col min="5386" max="5386" width="16.85546875" customWidth="1"/>
    <col min="5387" max="5387" width="22.85546875" customWidth="1"/>
    <col min="5388" max="5388" width="28.140625" bestFit="1" customWidth="1"/>
    <col min="5389" max="5389" width="29.5703125" bestFit="1" customWidth="1"/>
    <col min="5633" max="5633" width="3.7109375" customWidth="1"/>
    <col min="5634" max="5634" width="56" customWidth="1"/>
    <col min="5635" max="5635" width="27.85546875" bestFit="1" customWidth="1"/>
    <col min="5636" max="5636" width="16.42578125" customWidth="1"/>
    <col min="5637" max="5637" width="19" bestFit="1" customWidth="1"/>
    <col min="5638" max="5638" width="14.140625" bestFit="1" customWidth="1"/>
    <col min="5639" max="5639" width="28.140625" bestFit="1" customWidth="1"/>
    <col min="5640" max="5640" width="25.5703125" bestFit="1" customWidth="1"/>
    <col min="5641" max="5641" width="27.85546875" customWidth="1"/>
    <col min="5642" max="5642" width="16.85546875" customWidth="1"/>
    <col min="5643" max="5643" width="22.85546875" customWidth="1"/>
    <col min="5644" max="5644" width="28.140625" bestFit="1" customWidth="1"/>
    <col min="5645" max="5645" width="29.5703125" bestFit="1" customWidth="1"/>
    <col min="5889" max="5889" width="3.7109375" customWidth="1"/>
    <col min="5890" max="5890" width="56" customWidth="1"/>
    <col min="5891" max="5891" width="27.85546875" bestFit="1" customWidth="1"/>
    <col min="5892" max="5892" width="16.42578125" customWidth="1"/>
    <col min="5893" max="5893" width="19" bestFit="1" customWidth="1"/>
    <col min="5894" max="5894" width="14.140625" bestFit="1" customWidth="1"/>
    <col min="5895" max="5895" width="28.140625" bestFit="1" customWidth="1"/>
    <col min="5896" max="5896" width="25.5703125" bestFit="1" customWidth="1"/>
    <col min="5897" max="5897" width="27.85546875" customWidth="1"/>
    <col min="5898" max="5898" width="16.85546875" customWidth="1"/>
    <col min="5899" max="5899" width="22.85546875" customWidth="1"/>
    <col min="5900" max="5900" width="28.140625" bestFit="1" customWidth="1"/>
    <col min="5901" max="5901" width="29.5703125" bestFit="1" customWidth="1"/>
    <col min="6145" max="6145" width="3.7109375" customWidth="1"/>
    <col min="6146" max="6146" width="56" customWidth="1"/>
    <col min="6147" max="6147" width="27.85546875" bestFit="1" customWidth="1"/>
    <col min="6148" max="6148" width="16.42578125" customWidth="1"/>
    <col min="6149" max="6149" width="19" bestFit="1" customWidth="1"/>
    <col min="6150" max="6150" width="14.140625" bestFit="1" customWidth="1"/>
    <col min="6151" max="6151" width="28.140625" bestFit="1" customWidth="1"/>
    <col min="6152" max="6152" width="25.5703125" bestFit="1" customWidth="1"/>
    <col min="6153" max="6153" width="27.85546875" customWidth="1"/>
    <col min="6154" max="6154" width="16.85546875" customWidth="1"/>
    <col min="6155" max="6155" width="22.85546875" customWidth="1"/>
    <col min="6156" max="6156" width="28.140625" bestFit="1" customWidth="1"/>
    <col min="6157" max="6157" width="29.5703125" bestFit="1" customWidth="1"/>
    <col min="6401" max="6401" width="3.7109375" customWidth="1"/>
    <col min="6402" max="6402" width="56" customWidth="1"/>
    <col min="6403" max="6403" width="27.85546875" bestFit="1" customWidth="1"/>
    <col min="6404" max="6404" width="16.42578125" customWidth="1"/>
    <col min="6405" max="6405" width="19" bestFit="1" customWidth="1"/>
    <col min="6406" max="6406" width="14.140625" bestFit="1" customWidth="1"/>
    <col min="6407" max="6407" width="28.140625" bestFit="1" customWidth="1"/>
    <col min="6408" max="6408" width="25.5703125" bestFit="1" customWidth="1"/>
    <col min="6409" max="6409" width="27.85546875" customWidth="1"/>
    <col min="6410" max="6410" width="16.85546875" customWidth="1"/>
    <col min="6411" max="6411" width="22.85546875" customWidth="1"/>
    <col min="6412" max="6412" width="28.140625" bestFit="1" customWidth="1"/>
    <col min="6413" max="6413" width="29.5703125" bestFit="1" customWidth="1"/>
    <col min="6657" max="6657" width="3.7109375" customWidth="1"/>
    <col min="6658" max="6658" width="56" customWidth="1"/>
    <col min="6659" max="6659" width="27.85546875" bestFit="1" customWidth="1"/>
    <col min="6660" max="6660" width="16.42578125" customWidth="1"/>
    <col min="6661" max="6661" width="19" bestFit="1" customWidth="1"/>
    <col min="6662" max="6662" width="14.140625" bestFit="1" customWidth="1"/>
    <col min="6663" max="6663" width="28.140625" bestFit="1" customWidth="1"/>
    <col min="6664" max="6664" width="25.5703125" bestFit="1" customWidth="1"/>
    <col min="6665" max="6665" width="27.85546875" customWidth="1"/>
    <col min="6666" max="6666" width="16.85546875" customWidth="1"/>
    <col min="6667" max="6667" width="22.85546875" customWidth="1"/>
    <col min="6668" max="6668" width="28.140625" bestFit="1" customWidth="1"/>
    <col min="6669" max="6669" width="29.5703125" bestFit="1" customWidth="1"/>
    <col min="6913" max="6913" width="3.7109375" customWidth="1"/>
    <col min="6914" max="6914" width="56" customWidth="1"/>
    <col min="6915" max="6915" width="27.85546875" bestFit="1" customWidth="1"/>
    <col min="6916" max="6916" width="16.42578125" customWidth="1"/>
    <col min="6917" max="6917" width="19" bestFit="1" customWidth="1"/>
    <col min="6918" max="6918" width="14.140625" bestFit="1" customWidth="1"/>
    <col min="6919" max="6919" width="28.140625" bestFit="1" customWidth="1"/>
    <col min="6920" max="6920" width="25.5703125" bestFit="1" customWidth="1"/>
    <col min="6921" max="6921" width="27.85546875" customWidth="1"/>
    <col min="6922" max="6922" width="16.85546875" customWidth="1"/>
    <col min="6923" max="6923" width="22.85546875" customWidth="1"/>
    <col min="6924" max="6924" width="28.140625" bestFit="1" customWidth="1"/>
    <col min="6925" max="6925" width="29.5703125" bestFit="1" customWidth="1"/>
    <col min="7169" max="7169" width="3.7109375" customWidth="1"/>
    <col min="7170" max="7170" width="56" customWidth="1"/>
    <col min="7171" max="7171" width="27.85546875" bestFit="1" customWidth="1"/>
    <col min="7172" max="7172" width="16.42578125" customWidth="1"/>
    <col min="7173" max="7173" width="19" bestFit="1" customWidth="1"/>
    <col min="7174" max="7174" width="14.140625" bestFit="1" customWidth="1"/>
    <col min="7175" max="7175" width="28.140625" bestFit="1" customWidth="1"/>
    <col min="7176" max="7176" width="25.5703125" bestFit="1" customWidth="1"/>
    <col min="7177" max="7177" width="27.85546875" customWidth="1"/>
    <col min="7178" max="7178" width="16.85546875" customWidth="1"/>
    <col min="7179" max="7179" width="22.85546875" customWidth="1"/>
    <col min="7180" max="7180" width="28.140625" bestFit="1" customWidth="1"/>
    <col min="7181" max="7181" width="29.5703125" bestFit="1" customWidth="1"/>
    <col min="7425" max="7425" width="3.7109375" customWidth="1"/>
    <col min="7426" max="7426" width="56" customWidth="1"/>
    <col min="7427" max="7427" width="27.85546875" bestFit="1" customWidth="1"/>
    <col min="7428" max="7428" width="16.42578125" customWidth="1"/>
    <col min="7429" max="7429" width="19" bestFit="1" customWidth="1"/>
    <col min="7430" max="7430" width="14.140625" bestFit="1" customWidth="1"/>
    <col min="7431" max="7431" width="28.140625" bestFit="1" customWidth="1"/>
    <col min="7432" max="7432" width="25.5703125" bestFit="1" customWidth="1"/>
    <col min="7433" max="7433" width="27.85546875" customWidth="1"/>
    <col min="7434" max="7434" width="16.85546875" customWidth="1"/>
    <col min="7435" max="7435" width="22.85546875" customWidth="1"/>
    <col min="7436" max="7436" width="28.140625" bestFit="1" customWidth="1"/>
    <col min="7437" max="7437" width="29.5703125" bestFit="1" customWidth="1"/>
    <col min="7681" max="7681" width="3.7109375" customWidth="1"/>
    <col min="7682" max="7682" width="56" customWidth="1"/>
    <col min="7683" max="7683" width="27.85546875" bestFit="1" customWidth="1"/>
    <col min="7684" max="7684" width="16.42578125" customWidth="1"/>
    <col min="7685" max="7685" width="19" bestFit="1" customWidth="1"/>
    <col min="7686" max="7686" width="14.140625" bestFit="1" customWidth="1"/>
    <col min="7687" max="7687" width="28.140625" bestFit="1" customWidth="1"/>
    <col min="7688" max="7688" width="25.5703125" bestFit="1" customWidth="1"/>
    <col min="7689" max="7689" width="27.85546875" customWidth="1"/>
    <col min="7690" max="7690" width="16.85546875" customWidth="1"/>
    <col min="7691" max="7691" width="22.85546875" customWidth="1"/>
    <col min="7692" max="7692" width="28.140625" bestFit="1" customWidth="1"/>
    <col min="7693" max="7693" width="29.5703125" bestFit="1" customWidth="1"/>
    <col min="7937" max="7937" width="3.7109375" customWidth="1"/>
    <col min="7938" max="7938" width="56" customWidth="1"/>
    <col min="7939" max="7939" width="27.85546875" bestFit="1" customWidth="1"/>
    <col min="7940" max="7940" width="16.42578125" customWidth="1"/>
    <col min="7941" max="7941" width="19" bestFit="1" customWidth="1"/>
    <col min="7942" max="7942" width="14.140625" bestFit="1" customWidth="1"/>
    <col min="7943" max="7943" width="28.140625" bestFit="1" customWidth="1"/>
    <col min="7944" max="7944" width="25.5703125" bestFit="1" customWidth="1"/>
    <col min="7945" max="7945" width="27.85546875" customWidth="1"/>
    <col min="7946" max="7946" width="16.85546875" customWidth="1"/>
    <col min="7947" max="7947" width="22.85546875" customWidth="1"/>
    <col min="7948" max="7948" width="28.140625" bestFit="1" customWidth="1"/>
    <col min="7949" max="7949" width="29.5703125" bestFit="1" customWidth="1"/>
    <col min="8193" max="8193" width="3.7109375" customWidth="1"/>
    <col min="8194" max="8194" width="56" customWidth="1"/>
    <col min="8195" max="8195" width="27.85546875" bestFit="1" customWidth="1"/>
    <col min="8196" max="8196" width="16.42578125" customWidth="1"/>
    <col min="8197" max="8197" width="19" bestFit="1" customWidth="1"/>
    <col min="8198" max="8198" width="14.140625" bestFit="1" customWidth="1"/>
    <col min="8199" max="8199" width="28.140625" bestFit="1" customWidth="1"/>
    <col min="8200" max="8200" width="25.5703125" bestFit="1" customWidth="1"/>
    <col min="8201" max="8201" width="27.85546875" customWidth="1"/>
    <col min="8202" max="8202" width="16.85546875" customWidth="1"/>
    <col min="8203" max="8203" width="22.85546875" customWidth="1"/>
    <col min="8204" max="8204" width="28.140625" bestFit="1" customWidth="1"/>
    <col min="8205" max="8205" width="29.5703125" bestFit="1" customWidth="1"/>
    <col min="8449" max="8449" width="3.7109375" customWidth="1"/>
    <col min="8450" max="8450" width="56" customWidth="1"/>
    <col min="8451" max="8451" width="27.85546875" bestFit="1" customWidth="1"/>
    <col min="8452" max="8452" width="16.42578125" customWidth="1"/>
    <col min="8453" max="8453" width="19" bestFit="1" customWidth="1"/>
    <col min="8454" max="8454" width="14.140625" bestFit="1" customWidth="1"/>
    <col min="8455" max="8455" width="28.140625" bestFit="1" customWidth="1"/>
    <col min="8456" max="8456" width="25.5703125" bestFit="1" customWidth="1"/>
    <col min="8457" max="8457" width="27.85546875" customWidth="1"/>
    <col min="8458" max="8458" width="16.85546875" customWidth="1"/>
    <col min="8459" max="8459" width="22.85546875" customWidth="1"/>
    <col min="8460" max="8460" width="28.140625" bestFit="1" customWidth="1"/>
    <col min="8461" max="8461" width="29.5703125" bestFit="1" customWidth="1"/>
    <col min="8705" max="8705" width="3.7109375" customWidth="1"/>
    <col min="8706" max="8706" width="56" customWidth="1"/>
    <col min="8707" max="8707" width="27.85546875" bestFit="1" customWidth="1"/>
    <col min="8708" max="8708" width="16.42578125" customWidth="1"/>
    <col min="8709" max="8709" width="19" bestFit="1" customWidth="1"/>
    <col min="8710" max="8710" width="14.140625" bestFit="1" customWidth="1"/>
    <col min="8711" max="8711" width="28.140625" bestFit="1" customWidth="1"/>
    <col min="8712" max="8712" width="25.5703125" bestFit="1" customWidth="1"/>
    <col min="8713" max="8713" width="27.85546875" customWidth="1"/>
    <col min="8714" max="8714" width="16.85546875" customWidth="1"/>
    <col min="8715" max="8715" width="22.85546875" customWidth="1"/>
    <col min="8716" max="8716" width="28.140625" bestFit="1" customWidth="1"/>
    <col min="8717" max="8717" width="29.5703125" bestFit="1" customWidth="1"/>
    <col min="8961" max="8961" width="3.7109375" customWidth="1"/>
    <col min="8962" max="8962" width="56" customWidth="1"/>
    <col min="8963" max="8963" width="27.85546875" bestFit="1" customWidth="1"/>
    <col min="8964" max="8964" width="16.42578125" customWidth="1"/>
    <col min="8965" max="8965" width="19" bestFit="1" customWidth="1"/>
    <col min="8966" max="8966" width="14.140625" bestFit="1" customWidth="1"/>
    <col min="8967" max="8967" width="28.140625" bestFit="1" customWidth="1"/>
    <col min="8968" max="8968" width="25.5703125" bestFit="1" customWidth="1"/>
    <col min="8969" max="8969" width="27.85546875" customWidth="1"/>
    <col min="8970" max="8970" width="16.85546875" customWidth="1"/>
    <col min="8971" max="8971" width="22.85546875" customWidth="1"/>
    <col min="8972" max="8972" width="28.140625" bestFit="1" customWidth="1"/>
    <col min="8973" max="8973" width="29.5703125" bestFit="1" customWidth="1"/>
    <col min="9217" max="9217" width="3.7109375" customWidth="1"/>
    <col min="9218" max="9218" width="56" customWidth="1"/>
    <col min="9219" max="9219" width="27.85546875" bestFit="1" customWidth="1"/>
    <col min="9220" max="9220" width="16.42578125" customWidth="1"/>
    <col min="9221" max="9221" width="19" bestFit="1" customWidth="1"/>
    <col min="9222" max="9222" width="14.140625" bestFit="1" customWidth="1"/>
    <col min="9223" max="9223" width="28.140625" bestFit="1" customWidth="1"/>
    <col min="9224" max="9224" width="25.5703125" bestFit="1" customWidth="1"/>
    <col min="9225" max="9225" width="27.85546875" customWidth="1"/>
    <col min="9226" max="9226" width="16.85546875" customWidth="1"/>
    <col min="9227" max="9227" width="22.85546875" customWidth="1"/>
    <col min="9228" max="9228" width="28.140625" bestFit="1" customWidth="1"/>
    <col min="9229" max="9229" width="29.5703125" bestFit="1" customWidth="1"/>
    <col min="9473" max="9473" width="3.7109375" customWidth="1"/>
    <col min="9474" max="9474" width="56" customWidth="1"/>
    <col min="9475" max="9475" width="27.85546875" bestFit="1" customWidth="1"/>
    <col min="9476" max="9476" width="16.42578125" customWidth="1"/>
    <col min="9477" max="9477" width="19" bestFit="1" customWidth="1"/>
    <col min="9478" max="9478" width="14.140625" bestFit="1" customWidth="1"/>
    <col min="9479" max="9479" width="28.140625" bestFit="1" customWidth="1"/>
    <col min="9480" max="9480" width="25.5703125" bestFit="1" customWidth="1"/>
    <col min="9481" max="9481" width="27.85546875" customWidth="1"/>
    <col min="9482" max="9482" width="16.85546875" customWidth="1"/>
    <col min="9483" max="9483" width="22.85546875" customWidth="1"/>
    <col min="9484" max="9484" width="28.140625" bestFit="1" customWidth="1"/>
    <col min="9485" max="9485" width="29.5703125" bestFit="1" customWidth="1"/>
    <col min="9729" max="9729" width="3.7109375" customWidth="1"/>
    <col min="9730" max="9730" width="56" customWidth="1"/>
    <col min="9731" max="9731" width="27.85546875" bestFit="1" customWidth="1"/>
    <col min="9732" max="9732" width="16.42578125" customWidth="1"/>
    <col min="9733" max="9733" width="19" bestFit="1" customWidth="1"/>
    <col min="9734" max="9734" width="14.140625" bestFit="1" customWidth="1"/>
    <col min="9735" max="9735" width="28.140625" bestFit="1" customWidth="1"/>
    <col min="9736" max="9736" width="25.5703125" bestFit="1" customWidth="1"/>
    <col min="9737" max="9737" width="27.85546875" customWidth="1"/>
    <col min="9738" max="9738" width="16.85546875" customWidth="1"/>
    <col min="9739" max="9739" width="22.85546875" customWidth="1"/>
    <col min="9740" max="9740" width="28.140625" bestFit="1" customWidth="1"/>
    <col min="9741" max="9741" width="29.5703125" bestFit="1" customWidth="1"/>
    <col min="9985" max="9985" width="3.7109375" customWidth="1"/>
    <col min="9986" max="9986" width="56" customWidth="1"/>
    <col min="9987" max="9987" width="27.85546875" bestFit="1" customWidth="1"/>
    <col min="9988" max="9988" width="16.42578125" customWidth="1"/>
    <col min="9989" max="9989" width="19" bestFit="1" customWidth="1"/>
    <col min="9990" max="9990" width="14.140625" bestFit="1" customWidth="1"/>
    <col min="9991" max="9991" width="28.140625" bestFit="1" customWidth="1"/>
    <col min="9992" max="9992" width="25.5703125" bestFit="1" customWidth="1"/>
    <col min="9993" max="9993" width="27.85546875" customWidth="1"/>
    <col min="9994" max="9994" width="16.85546875" customWidth="1"/>
    <col min="9995" max="9995" width="22.85546875" customWidth="1"/>
    <col min="9996" max="9996" width="28.140625" bestFit="1" customWidth="1"/>
    <col min="9997" max="9997" width="29.5703125" bestFit="1" customWidth="1"/>
    <col min="10241" max="10241" width="3.7109375" customWidth="1"/>
    <col min="10242" max="10242" width="56" customWidth="1"/>
    <col min="10243" max="10243" width="27.85546875" bestFit="1" customWidth="1"/>
    <col min="10244" max="10244" width="16.42578125" customWidth="1"/>
    <col min="10245" max="10245" width="19" bestFit="1" customWidth="1"/>
    <col min="10246" max="10246" width="14.140625" bestFit="1" customWidth="1"/>
    <col min="10247" max="10247" width="28.140625" bestFit="1" customWidth="1"/>
    <col min="10248" max="10248" width="25.5703125" bestFit="1" customWidth="1"/>
    <col min="10249" max="10249" width="27.85546875" customWidth="1"/>
    <col min="10250" max="10250" width="16.85546875" customWidth="1"/>
    <col min="10251" max="10251" width="22.85546875" customWidth="1"/>
    <col min="10252" max="10252" width="28.140625" bestFit="1" customWidth="1"/>
    <col min="10253" max="10253" width="29.5703125" bestFit="1" customWidth="1"/>
    <col min="10497" max="10497" width="3.7109375" customWidth="1"/>
    <col min="10498" max="10498" width="56" customWidth="1"/>
    <col min="10499" max="10499" width="27.85546875" bestFit="1" customWidth="1"/>
    <col min="10500" max="10500" width="16.42578125" customWidth="1"/>
    <col min="10501" max="10501" width="19" bestFit="1" customWidth="1"/>
    <col min="10502" max="10502" width="14.140625" bestFit="1" customWidth="1"/>
    <col min="10503" max="10503" width="28.140625" bestFit="1" customWidth="1"/>
    <col min="10504" max="10504" width="25.5703125" bestFit="1" customWidth="1"/>
    <col min="10505" max="10505" width="27.85546875" customWidth="1"/>
    <col min="10506" max="10506" width="16.85546875" customWidth="1"/>
    <col min="10507" max="10507" width="22.85546875" customWidth="1"/>
    <col min="10508" max="10508" width="28.140625" bestFit="1" customWidth="1"/>
    <col min="10509" max="10509" width="29.5703125" bestFit="1" customWidth="1"/>
    <col min="10753" max="10753" width="3.7109375" customWidth="1"/>
    <col min="10754" max="10754" width="56" customWidth="1"/>
    <col min="10755" max="10755" width="27.85546875" bestFit="1" customWidth="1"/>
    <col min="10756" max="10756" width="16.42578125" customWidth="1"/>
    <col min="10757" max="10757" width="19" bestFit="1" customWidth="1"/>
    <col min="10758" max="10758" width="14.140625" bestFit="1" customWidth="1"/>
    <col min="10759" max="10759" width="28.140625" bestFit="1" customWidth="1"/>
    <col min="10760" max="10760" width="25.5703125" bestFit="1" customWidth="1"/>
    <col min="10761" max="10761" width="27.85546875" customWidth="1"/>
    <col min="10762" max="10762" width="16.85546875" customWidth="1"/>
    <col min="10763" max="10763" width="22.85546875" customWidth="1"/>
    <col min="10764" max="10764" width="28.140625" bestFit="1" customWidth="1"/>
    <col min="10765" max="10765" width="29.5703125" bestFit="1" customWidth="1"/>
    <col min="11009" max="11009" width="3.7109375" customWidth="1"/>
    <col min="11010" max="11010" width="56" customWidth="1"/>
    <col min="11011" max="11011" width="27.85546875" bestFit="1" customWidth="1"/>
    <col min="11012" max="11012" width="16.42578125" customWidth="1"/>
    <col min="11013" max="11013" width="19" bestFit="1" customWidth="1"/>
    <col min="11014" max="11014" width="14.140625" bestFit="1" customWidth="1"/>
    <col min="11015" max="11015" width="28.140625" bestFit="1" customWidth="1"/>
    <col min="11016" max="11016" width="25.5703125" bestFit="1" customWidth="1"/>
    <col min="11017" max="11017" width="27.85546875" customWidth="1"/>
    <col min="11018" max="11018" width="16.85546875" customWidth="1"/>
    <col min="11019" max="11019" width="22.85546875" customWidth="1"/>
    <col min="11020" max="11020" width="28.140625" bestFit="1" customWidth="1"/>
    <col min="11021" max="11021" width="29.5703125" bestFit="1" customWidth="1"/>
    <col min="11265" max="11265" width="3.7109375" customWidth="1"/>
    <col min="11266" max="11266" width="56" customWidth="1"/>
    <col min="11267" max="11267" width="27.85546875" bestFit="1" customWidth="1"/>
    <col min="11268" max="11268" width="16.42578125" customWidth="1"/>
    <col min="11269" max="11269" width="19" bestFit="1" customWidth="1"/>
    <col min="11270" max="11270" width="14.140625" bestFit="1" customWidth="1"/>
    <col min="11271" max="11271" width="28.140625" bestFit="1" customWidth="1"/>
    <col min="11272" max="11272" width="25.5703125" bestFit="1" customWidth="1"/>
    <col min="11273" max="11273" width="27.85546875" customWidth="1"/>
    <col min="11274" max="11274" width="16.85546875" customWidth="1"/>
    <col min="11275" max="11275" width="22.85546875" customWidth="1"/>
    <col min="11276" max="11276" width="28.140625" bestFit="1" customWidth="1"/>
    <col min="11277" max="11277" width="29.5703125" bestFit="1" customWidth="1"/>
    <col min="11521" max="11521" width="3.7109375" customWidth="1"/>
    <col min="11522" max="11522" width="56" customWidth="1"/>
    <col min="11523" max="11523" width="27.85546875" bestFit="1" customWidth="1"/>
    <col min="11524" max="11524" width="16.42578125" customWidth="1"/>
    <col min="11525" max="11525" width="19" bestFit="1" customWidth="1"/>
    <col min="11526" max="11526" width="14.140625" bestFit="1" customWidth="1"/>
    <col min="11527" max="11527" width="28.140625" bestFit="1" customWidth="1"/>
    <col min="11528" max="11528" width="25.5703125" bestFit="1" customWidth="1"/>
    <col min="11529" max="11529" width="27.85546875" customWidth="1"/>
    <col min="11530" max="11530" width="16.85546875" customWidth="1"/>
    <col min="11531" max="11531" width="22.85546875" customWidth="1"/>
    <col min="11532" max="11532" width="28.140625" bestFit="1" customWidth="1"/>
    <col min="11533" max="11533" width="29.5703125" bestFit="1" customWidth="1"/>
    <col min="11777" max="11777" width="3.7109375" customWidth="1"/>
    <col min="11778" max="11778" width="56" customWidth="1"/>
    <col min="11779" max="11779" width="27.85546875" bestFit="1" customWidth="1"/>
    <col min="11780" max="11780" width="16.42578125" customWidth="1"/>
    <col min="11781" max="11781" width="19" bestFit="1" customWidth="1"/>
    <col min="11782" max="11782" width="14.140625" bestFit="1" customWidth="1"/>
    <col min="11783" max="11783" width="28.140625" bestFit="1" customWidth="1"/>
    <col min="11784" max="11784" width="25.5703125" bestFit="1" customWidth="1"/>
    <col min="11785" max="11785" width="27.85546875" customWidth="1"/>
    <col min="11786" max="11786" width="16.85546875" customWidth="1"/>
    <col min="11787" max="11787" width="22.85546875" customWidth="1"/>
    <col min="11788" max="11788" width="28.140625" bestFit="1" customWidth="1"/>
    <col min="11789" max="11789" width="29.5703125" bestFit="1" customWidth="1"/>
    <col min="12033" max="12033" width="3.7109375" customWidth="1"/>
    <col min="12034" max="12034" width="56" customWidth="1"/>
    <col min="12035" max="12035" width="27.85546875" bestFit="1" customWidth="1"/>
    <col min="12036" max="12036" width="16.42578125" customWidth="1"/>
    <col min="12037" max="12037" width="19" bestFit="1" customWidth="1"/>
    <col min="12038" max="12038" width="14.140625" bestFit="1" customWidth="1"/>
    <col min="12039" max="12039" width="28.140625" bestFit="1" customWidth="1"/>
    <col min="12040" max="12040" width="25.5703125" bestFit="1" customWidth="1"/>
    <col min="12041" max="12041" width="27.85546875" customWidth="1"/>
    <col min="12042" max="12042" width="16.85546875" customWidth="1"/>
    <col min="12043" max="12043" width="22.85546875" customWidth="1"/>
    <col min="12044" max="12044" width="28.140625" bestFit="1" customWidth="1"/>
    <col min="12045" max="12045" width="29.5703125" bestFit="1" customWidth="1"/>
    <col min="12289" max="12289" width="3.7109375" customWidth="1"/>
    <col min="12290" max="12290" width="56" customWidth="1"/>
    <col min="12291" max="12291" width="27.85546875" bestFit="1" customWidth="1"/>
    <col min="12292" max="12292" width="16.42578125" customWidth="1"/>
    <col min="12293" max="12293" width="19" bestFit="1" customWidth="1"/>
    <col min="12294" max="12294" width="14.140625" bestFit="1" customWidth="1"/>
    <col min="12295" max="12295" width="28.140625" bestFit="1" customWidth="1"/>
    <col min="12296" max="12296" width="25.5703125" bestFit="1" customWidth="1"/>
    <col min="12297" max="12297" width="27.85546875" customWidth="1"/>
    <col min="12298" max="12298" width="16.85546875" customWidth="1"/>
    <col min="12299" max="12299" width="22.85546875" customWidth="1"/>
    <col min="12300" max="12300" width="28.140625" bestFit="1" customWidth="1"/>
    <col min="12301" max="12301" width="29.5703125" bestFit="1" customWidth="1"/>
    <col min="12545" max="12545" width="3.7109375" customWidth="1"/>
    <col min="12546" max="12546" width="56" customWidth="1"/>
    <col min="12547" max="12547" width="27.85546875" bestFit="1" customWidth="1"/>
    <col min="12548" max="12548" width="16.42578125" customWidth="1"/>
    <col min="12549" max="12549" width="19" bestFit="1" customWidth="1"/>
    <col min="12550" max="12550" width="14.140625" bestFit="1" customWidth="1"/>
    <col min="12551" max="12551" width="28.140625" bestFit="1" customWidth="1"/>
    <col min="12552" max="12552" width="25.5703125" bestFit="1" customWidth="1"/>
    <col min="12553" max="12553" width="27.85546875" customWidth="1"/>
    <col min="12554" max="12554" width="16.85546875" customWidth="1"/>
    <col min="12555" max="12555" width="22.85546875" customWidth="1"/>
    <col min="12556" max="12556" width="28.140625" bestFit="1" customWidth="1"/>
    <col min="12557" max="12557" width="29.5703125" bestFit="1" customWidth="1"/>
    <col min="12801" max="12801" width="3.7109375" customWidth="1"/>
    <col min="12802" max="12802" width="56" customWidth="1"/>
    <col min="12803" max="12803" width="27.85546875" bestFit="1" customWidth="1"/>
    <col min="12804" max="12804" width="16.42578125" customWidth="1"/>
    <col min="12805" max="12805" width="19" bestFit="1" customWidth="1"/>
    <col min="12806" max="12806" width="14.140625" bestFit="1" customWidth="1"/>
    <col min="12807" max="12807" width="28.140625" bestFit="1" customWidth="1"/>
    <col min="12808" max="12808" width="25.5703125" bestFit="1" customWidth="1"/>
    <col min="12809" max="12809" width="27.85546875" customWidth="1"/>
    <col min="12810" max="12810" width="16.85546875" customWidth="1"/>
    <col min="12811" max="12811" width="22.85546875" customWidth="1"/>
    <col min="12812" max="12812" width="28.140625" bestFit="1" customWidth="1"/>
    <col min="12813" max="12813" width="29.5703125" bestFit="1" customWidth="1"/>
    <col min="13057" max="13057" width="3.7109375" customWidth="1"/>
    <col min="13058" max="13058" width="56" customWidth="1"/>
    <col min="13059" max="13059" width="27.85546875" bestFit="1" customWidth="1"/>
    <col min="13060" max="13060" width="16.42578125" customWidth="1"/>
    <col min="13061" max="13061" width="19" bestFit="1" customWidth="1"/>
    <col min="13062" max="13062" width="14.140625" bestFit="1" customWidth="1"/>
    <col min="13063" max="13063" width="28.140625" bestFit="1" customWidth="1"/>
    <col min="13064" max="13064" width="25.5703125" bestFit="1" customWidth="1"/>
    <col min="13065" max="13065" width="27.85546875" customWidth="1"/>
    <col min="13066" max="13066" width="16.85546875" customWidth="1"/>
    <col min="13067" max="13067" width="22.85546875" customWidth="1"/>
    <col min="13068" max="13068" width="28.140625" bestFit="1" customWidth="1"/>
    <col min="13069" max="13069" width="29.5703125" bestFit="1" customWidth="1"/>
    <col min="13313" max="13313" width="3.7109375" customWidth="1"/>
    <col min="13314" max="13314" width="56" customWidth="1"/>
    <col min="13315" max="13315" width="27.85546875" bestFit="1" customWidth="1"/>
    <col min="13316" max="13316" width="16.42578125" customWidth="1"/>
    <col min="13317" max="13317" width="19" bestFit="1" customWidth="1"/>
    <col min="13318" max="13318" width="14.140625" bestFit="1" customWidth="1"/>
    <col min="13319" max="13319" width="28.140625" bestFit="1" customWidth="1"/>
    <col min="13320" max="13320" width="25.5703125" bestFit="1" customWidth="1"/>
    <col min="13321" max="13321" width="27.85546875" customWidth="1"/>
    <col min="13322" max="13322" width="16.85546875" customWidth="1"/>
    <col min="13323" max="13323" width="22.85546875" customWidth="1"/>
    <col min="13324" max="13324" width="28.140625" bestFit="1" customWidth="1"/>
    <col min="13325" max="13325" width="29.5703125" bestFit="1" customWidth="1"/>
    <col min="13569" max="13569" width="3.7109375" customWidth="1"/>
    <col min="13570" max="13570" width="56" customWidth="1"/>
    <col min="13571" max="13571" width="27.85546875" bestFit="1" customWidth="1"/>
    <col min="13572" max="13572" width="16.42578125" customWidth="1"/>
    <col min="13573" max="13573" width="19" bestFit="1" customWidth="1"/>
    <col min="13574" max="13574" width="14.140625" bestFit="1" customWidth="1"/>
    <col min="13575" max="13575" width="28.140625" bestFit="1" customWidth="1"/>
    <col min="13576" max="13576" width="25.5703125" bestFit="1" customWidth="1"/>
    <col min="13577" max="13577" width="27.85546875" customWidth="1"/>
    <col min="13578" max="13578" width="16.85546875" customWidth="1"/>
    <col min="13579" max="13579" width="22.85546875" customWidth="1"/>
    <col min="13580" max="13580" width="28.140625" bestFit="1" customWidth="1"/>
    <col min="13581" max="13581" width="29.5703125" bestFit="1" customWidth="1"/>
    <col min="13825" max="13825" width="3.7109375" customWidth="1"/>
    <col min="13826" max="13826" width="56" customWidth="1"/>
    <col min="13827" max="13827" width="27.85546875" bestFit="1" customWidth="1"/>
    <col min="13828" max="13828" width="16.42578125" customWidth="1"/>
    <col min="13829" max="13829" width="19" bestFit="1" customWidth="1"/>
    <col min="13830" max="13830" width="14.140625" bestFit="1" customWidth="1"/>
    <col min="13831" max="13831" width="28.140625" bestFit="1" customWidth="1"/>
    <col min="13832" max="13832" width="25.5703125" bestFit="1" customWidth="1"/>
    <col min="13833" max="13833" width="27.85546875" customWidth="1"/>
    <col min="13834" max="13834" width="16.85546875" customWidth="1"/>
    <col min="13835" max="13835" width="22.85546875" customWidth="1"/>
    <col min="13836" max="13836" width="28.140625" bestFit="1" customWidth="1"/>
    <col min="13837" max="13837" width="29.5703125" bestFit="1" customWidth="1"/>
    <col min="14081" max="14081" width="3.7109375" customWidth="1"/>
    <col min="14082" max="14082" width="56" customWidth="1"/>
    <col min="14083" max="14083" width="27.85546875" bestFit="1" customWidth="1"/>
    <col min="14084" max="14084" width="16.42578125" customWidth="1"/>
    <col min="14085" max="14085" width="19" bestFit="1" customWidth="1"/>
    <col min="14086" max="14086" width="14.140625" bestFit="1" customWidth="1"/>
    <col min="14087" max="14087" width="28.140625" bestFit="1" customWidth="1"/>
    <col min="14088" max="14088" width="25.5703125" bestFit="1" customWidth="1"/>
    <col min="14089" max="14089" width="27.85546875" customWidth="1"/>
    <col min="14090" max="14090" width="16.85546875" customWidth="1"/>
    <col min="14091" max="14091" width="22.85546875" customWidth="1"/>
    <col min="14092" max="14092" width="28.140625" bestFit="1" customWidth="1"/>
    <col min="14093" max="14093" width="29.5703125" bestFit="1" customWidth="1"/>
    <col min="14337" max="14337" width="3.7109375" customWidth="1"/>
    <col min="14338" max="14338" width="56" customWidth="1"/>
    <col min="14339" max="14339" width="27.85546875" bestFit="1" customWidth="1"/>
    <col min="14340" max="14340" width="16.42578125" customWidth="1"/>
    <col min="14341" max="14341" width="19" bestFit="1" customWidth="1"/>
    <col min="14342" max="14342" width="14.140625" bestFit="1" customWidth="1"/>
    <col min="14343" max="14343" width="28.140625" bestFit="1" customWidth="1"/>
    <col min="14344" max="14344" width="25.5703125" bestFit="1" customWidth="1"/>
    <col min="14345" max="14345" width="27.85546875" customWidth="1"/>
    <col min="14346" max="14346" width="16.85546875" customWidth="1"/>
    <col min="14347" max="14347" width="22.85546875" customWidth="1"/>
    <col min="14348" max="14348" width="28.140625" bestFit="1" customWidth="1"/>
    <col min="14349" max="14349" width="29.5703125" bestFit="1" customWidth="1"/>
    <col min="14593" max="14593" width="3.7109375" customWidth="1"/>
    <col min="14594" max="14594" width="56" customWidth="1"/>
    <col min="14595" max="14595" width="27.85546875" bestFit="1" customWidth="1"/>
    <col min="14596" max="14596" width="16.42578125" customWidth="1"/>
    <col min="14597" max="14597" width="19" bestFit="1" customWidth="1"/>
    <col min="14598" max="14598" width="14.140625" bestFit="1" customWidth="1"/>
    <col min="14599" max="14599" width="28.140625" bestFit="1" customWidth="1"/>
    <col min="14600" max="14600" width="25.5703125" bestFit="1" customWidth="1"/>
    <col min="14601" max="14601" width="27.85546875" customWidth="1"/>
    <col min="14602" max="14602" width="16.85546875" customWidth="1"/>
    <col min="14603" max="14603" width="22.85546875" customWidth="1"/>
    <col min="14604" max="14604" width="28.140625" bestFit="1" customWidth="1"/>
    <col min="14605" max="14605" width="29.5703125" bestFit="1" customWidth="1"/>
    <col min="14849" max="14849" width="3.7109375" customWidth="1"/>
    <col min="14850" max="14850" width="56" customWidth="1"/>
    <col min="14851" max="14851" width="27.85546875" bestFit="1" customWidth="1"/>
    <col min="14852" max="14852" width="16.42578125" customWidth="1"/>
    <col min="14853" max="14853" width="19" bestFit="1" customWidth="1"/>
    <col min="14854" max="14854" width="14.140625" bestFit="1" customWidth="1"/>
    <col min="14855" max="14855" width="28.140625" bestFit="1" customWidth="1"/>
    <col min="14856" max="14856" width="25.5703125" bestFit="1" customWidth="1"/>
    <col min="14857" max="14857" width="27.85546875" customWidth="1"/>
    <col min="14858" max="14858" width="16.85546875" customWidth="1"/>
    <col min="14859" max="14859" width="22.85546875" customWidth="1"/>
    <col min="14860" max="14860" width="28.140625" bestFit="1" customWidth="1"/>
    <col min="14861" max="14861" width="29.5703125" bestFit="1" customWidth="1"/>
    <col min="15105" max="15105" width="3.7109375" customWidth="1"/>
    <col min="15106" max="15106" width="56" customWidth="1"/>
    <col min="15107" max="15107" width="27.85546875" bestFit="1" customWidth="1"/>
    <col min="15108" max="15108" width="16.42578125" customWidth="1"/>
    <col min="15109" max="15109" width="19" bestFit="1" customWidth="1"/>
    <col min="15110" max="15110" width="14.140625" bestFit="1" customWidth="1"/>
    <col min="15111" max="15111" width="28.140625" bestFit="1" customWidth="1"/>
    <col min="15112" max="15112" width="25.5703125" bestFit="1" customWidth="1"/>
    <col min="15113" max="15113" width="27.85546875" customWidth="1"/>
    <col min="15114" max="15114" width="16.85546875" customWidth="1"/>
    <col min="15115" max="15115" width="22.85546875" customWidth="1"/>
    <col min="15116" max="15116" width="28.140625" bestFit="1" customWidth="1"/>
    <col min="15117" max="15117" width="29.5703125" bestFit="1" customWidth="1"/>
    <col min="15361" max="15361" width="3.7109375" customWidth="1"/>
    <col min="15362" max="15362" width="56" customWidth="1"/>
    <col min="15363" max="15363" width="27.85546875" bestFit="1" customWidth="1"/>
    <col min="15364" max="15364" width="16.42578125" customWidth="1"/>
    <col min="15365" max="15365" width="19" bestFit="1" customWidth="1"/>
    <col min="15366" max="15366" width="14.140625" bestFit="1" customWidth="1"/>
    <col min="15367" max="15367" width="28.140625" bestFit="1" customWidth="1"/>
    <col min="15368" max="15368" width="25.5703125" bestFit="1" customWidth="1"/>
    <col min="15369" max="15369" width="27.85546875" customWidth="1"/>
    <col min="15370" max="15370" width="16.85546875" customWidth="1"/>
    <col min="15371" max="15371" width="22.85546875" customWidth="1"/>
    <col min="15372" max="15372" width="28.140625" bestFit="1" customWidth="1"/>
    <col min="15373" max="15373" width="29.5703125" bestFit="1" customWidth="1"/>
    <col min="15617" max="15617" width="3.7109375" customWidth="1"/>
    <col min="15618" max="15618" width="56" customWidth="1"/>
    <col min="15619" max="15619" width="27.85546875" bestFit="1" customWidth="1"/>
    <col min="15620" max="15620" width="16.42578125" customWidth="1"/>
    <col min="15621" max="15621" width="19" bestFit="1" customWidth="1"/>
    <col min="15622" max="15622" width="14.140625" bestFit="1" customWidth="1"/>
    <col min="15623" max="15623" width="28.140625" bestFit="1" customWidth="1"/>
    <col min="15624" max="15624" width="25.5703125" bestFit="1" customWidth="1"/>
    <col min="15625" max="15625" width="27.85546875" customWidth="1"/>
    <col min="15626" max="15626" width="16.85546875" customWidth="1"/>
    <col min="15627" max="15627" width="22.85546875" customWidth="1"/>
    <col min="15628" max="15628" width="28.140625" bestFit="1" customWidth="1"/>
    <col min="15629" max="15629" width="29.5703125" bestFit="1" customWidth="1"/>
    <col min="15873" max="15873" width="3.7109375" customWidth="1"/>
    <col min="15874" max="15874" width="56" customWidth="1"/>
    <col min="15875" max="15875" width="27.85546875" bestFit="1" customWidth="1"/>
    <col min="15876" max="15876" width="16.42578125" customWidth="1"/>
    <col min="15877" max="15877" width="19" bestFit="1" customWidth="1"/>
    <col min="15878" max="15878" width="14.140625" bestFit="1" customWidth="1"/>
    <col min="15879" max="15879" width="28.140625" bestFit="1" customWidth="1"/>
    <col min="15880" max="15880" width="25.5703125" bestFit="1" customWidth="1"/>
    <col min="15881" max="15881" width="27.85546875" customWidth="1"/>
    <col min="15882" max="15882" width="16.85546875" customWidth="1"/>
    <col min="15883" max="15883" width="22.85546875" customWidth="1"/>
    <col min="15884" max="15884" width="28.140625" bestFit="1" customWidth="1"/>
    <col min="15885" max="15885" width="29.5703125" bestFit="1" customWidth="1"/>
    <col min="16129" max="16129" width="3.7109375" customWidth="1"/>
    <col min="16130" max="16130" width="56" customWidth="1"/>
    <col min="16131" max="16131" width="27.85546875" bestFit="1" customWidth="1"/>
    <col min="16132" max="16132" width="16.42578125" customWidth="1"/>
    <col min="16133" max="16133" width="19" bestFit="1" customWidth="1"/>
    <col min="16134" max="16134" width="14.140625" bestFit="1" customWidth="1"/>
    <col min="16135" max="16135" width="28.140625" bestFit="1" customWidth="1"/>
    <col min="16136" max="16136" width="25.5703125" bestFit="1" customWidth="1"/>
    <col min="16137" max="16137" width="27.85546875" customWidth="1"/>
    <col min="16138" max="16138" width="16.85546875" customWidth="1"/>
    <col min="16139" max="16139" width="22.85546875" customWidth="1"/>
    <col min="16140" max="16140" width="28.140625" bestFit="1" customWidth="1"/>
    <col min="16141" max="16141" width="29.5703125" bestFit="1" customWidth="1"/>
  </cols>
  <sheetData>
    <row r="1" spans="1:40" s="77" customFormat="1" x14ac:dyDescent="0.25">
      <c r="F1" s="78"/>
    </row>
    <row r="2" spans="1:40" s="77" customFormat="1" x14ac:dyDescent="0.25">
      <c r="F2" s="78"/>
    </row>
    <row r="3" spans="1:40" s="79" customFormat="1" ht="20.25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40" s="79" customFormat="1" ht="20.25" x14ac:dyDescent="0.3">
      <c r="A4" s="179" t="s">
        <v>85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</row>
    <row r="5" spans="1:40" s="79" customFormat="1" ht="20.25" x14ac:dyDescent="0.3">
      <c r="A5" s="80"/>
      <c r="B5" s="80"/>
      <c r="C5" s="80"/>
      <c r="D5" s="80"/>
      <c r="E5" s="80"/>
      <c r="F5" s="81" t="s">
        <v>99</v>
      </c>
      <c r="G5" s="82" t="s">
        <v>109</v>
      </c>
      <c r="H5" s="80" t="s">
        <v>101</v>
      </c>
      <c r="I5" s="80"/>
      <c r="J5" s="80"/>
      <c r="K5" s="80"/>
      <c r="L5" s="80"/>
      <c r="M5" s="80"/>
    </row>
    <row r="6" spans="1:40" s="79" customFormat="1" ht="20.25" x14ac:dyDescent="0.3">
      <c r="A6" s="80"/>
      <c r="B6" s="80"/>
      <c r="C6" s="80"/>
      <c r="D6" s="80"/>
      <c r="E6" s="80"/>
      <c r="F6" s="81"/>
      <c r="G6" s="82"/>
      <c r="H6" s="80"/>
      <c r="I6" s="80"/>
      <c r="J6" s="80"/>
      <c r="K6" s="80"/>
      <c r="L6" s="80"/>
      <c r="M6" s="80"/>
    </row>
    <row r="7" spans="1:40" s="79" customFormat="1" ht="21" thickBot="1" x14ac:dyDescent="0.35">
      <c r="A7" s="80"/>
      <c r="B7" s="80"/>
      <c r="C7" s="80"/>
      <c r="D7" s="80"/>
      <c r="E7" s="80"/>
      <c r="F7" s="81"/>
      <c r="G7" s="82"/>
      <c r="H7" s="80"/>
      <c r="I7" s="80"/>
      <c r="J7" s="80"/>
      <c r="K7" s="80"/>
      <c r="L7" s="80"/>
      <c r="M7" s="80"/>
    </row>
    <row r="8" spans="1:40" s="83" customFormat="1" ht="16.5" thickTop="1" x14ac:dyDescent="0.25">
      <c r="A8" s="180" t="s">
        <v>4</v>
      </c>
      <c r="B8" s="181"/>
      <c r="C8" s="184" t="s">
        <v>102</v>
      </c>
      <c r="D8" s="184"/>
      <c r="E8" s="184"/>
      <c r="F8" s="184"/>
      <c r="G8" s="184"/>
      <c r="H8" s="184"/>
      <c r="I8" s="184"/>
      <c r="J8" s="184"/>
      <c r="K8" s="184"/>
      <c r="L8" s="185" t="s">
        <v>103</v>
      </c>
      <c r="M8" s="187" t="s">
        <v>15</v>
      </c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</row>
    <row r="9" spans="1:40" s="88" customFormat="1" ht="16.5" thickBot="1" x14ac:dyDescent="0.3">
      <c r="A9" s="182"/>
      <c r="B9" s="183"/>
      <c r="C9" s="84" t="s">
        <v>76</v>
      </c>
      <c r="D9" s="85" t="s">
        <v>6</v>
      </c>
      <c r="E9" s="85" t="s">
        <v>7</v>
      </c>
      <c r="F9" s="85" t="s">
        <v>8</v>
      </c>
      <c r="G9" s="85" t="s">
        <v>9</v>
      </c>
      <c r="H9" s="85" t="s">
        <v>10</v>
      </c>
      <c r="I9" s="85" t="s">
        <v>11</v>
      </c>
      <c r="J9" s="85" t="s">
        <v>12</v>
      </c>
      <c r="K9" s="86" t="s">
        <v>13</v>
      </c>
      <c r="L9" s="186"/>
      <c r="M9" s="188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</row>
    <row r="10" spans="1:40" ht="16.5" thickTop="1" x14ac:dyDescent="0.25">
      <c r="A10" s="89">
        <v>1</v>
      </c>
      <c r="B10" s="90" t="s">
        <v>16</v>
      </c>
      <c r="C10" s="91">
        <v>21268.06048</v>
      </c>
      <c r="D10" s="92">
        <v>2.25</v>
      </c>
      <c r="E10" s="92">
        <v>0</v>
      </c>
      <c r="F10" s="93">
        <v>0</v>
      </c>
      <c r="G10" s="92">
        <v>849466.44874000002</v>
      </c>
      <c r="H10" s="92">
        <v>49250.704814999997</v>
      </c>
      <c r="I10" s="92">
        <v>586195.899233</v>
      </c>
      <c r="J10" s="92">
        <v>0</v>
      </c>
      <c r="K10" s="94">
        <v>17.672000000000001</v>
      </c>
      <c r="L10" s="95">
        <v>753276.54211200005</v>
      </c>
      <c r="M10" s="96">
        <v>2259477.5773800001</v>
      </c>
    </row>
    <row r="11" spans="1:40" ht="15.75" x14ac:dyDescent="0.25">
      <c r="A11" s="97">
        <v>2</v>
      </c>
      <c r="B11" s="98" t="s">
        <v>17</v>
      </c>
      <c r="C11" s="99">
        <v>238321.45734699999</v>
      </c>
      <c r="D11" s="100">
        <v>0</v>
      </c>
      <c r="E11" s="100">
        <v>0</v>
      </c>
      <c r="F11" s="101">
        <v>0</v>
      </c>
      <c r="G11" s="100">
        <v>168238.10572399999</v>
      </c>
      <c r="H11" s="100">
        <v>14390.694356</v>
      </c>
      <c r="I11" s="100">
        <v>780715.18132600002</v>
      </c>
      <c r="J11" s="100">
        <v>0</v>
      </c>
      <c r="K11" s="102">
        <v>0</v>
      </c>
      <c r="L11" s="103">
        <v>1168764.8889349999</v>
      </c>
      <c r="M11" s="104">
        <v>2370430.3276880002</v>
      </c>
    </row>
    <row r="12" spans="1:40" ht="15.75" x14ac:dyDescent="0.25">
      <c r="A12" s="97">
        <v>3</v>
      </c>
      <c r="B12" s="98" t="s">
        <v>18</v>
      </c>
      <c r="C12" s="99">
        <v>30374.555443000001</v>
      </c>
      <c r="D12" s="100">
        <v>0</v>
      </c>
      <c r="E12" s="100">
        <v>0</v>
      </c>
      <c r="F12" s="101">
        <v>0</v>
      </c>
      <c r="G12" s="100">
        <v>372792.20873999997</v>
      </c>
      <c r="H12" s="100">
        <v>250539.70432300001</v>
      </c>
      <c r="I12" s="100">
        <v>1388728.048769</v>
      </c>
      <c r="J12" s="100">
        <v>0</v>
      </c>
      <c r="K12" s="102">
        <v>0</v>
      </c>
      <c r="L12" s="103">
        <v>64651.338621000003</v>
      </c>
      <c r="M12" s="104">
        <v>2107085.8558959998</v>
      </c>
    </row>
    <row r="13" spans="1:40" ht="15.75" x14ac:dyDescent="0.25">
      <c r="A13" s="97">
        <v>4</v>
      </c>
      <c r="B13" s="98" t="s">
        <v>19</v>
      </c>
      <c r="C13" s="99">
        <v>63316.194603999997</v>
      </c>
      <c r="D13" s="100">
        <v>0</v>
      </c>
      <c r="E13" s="105">
        <v>0</v>
      </c>
      <c r="F13" s="106">
        <v>0</v>
      </c>
      <c r="G13" s="100">
        <v>958757.97887700005</v>
      </c>
      <c r="H13" s="100">
        <v>60164.770854000002</v>
      </c>
      <c r="I13" s="100">
        <v>1106831.908874</v>
      </c>
      <c r="J13" s="100">
        <v>0</v>
      </c>
      <c r="K13" s="102">
        <v>0</v>
      </c>
      <c r="L13" s="103">
        <v>888362.84554899996</v>
      </c>
      <c r="M13" s="104">
        <v>3077433.698758</v>
      </c>
    </row>
    <row r="14" spans="1:40" ht="15.75" x14ac:dyDescent="0.25">
      <c r="A14" s="97">
        <v>5</v>
      </c>
      <c r="B14" s="98" t="s">
        <v>20</v>
      </c>
      <c r="C14" s="99">
        <v>7849.5485669999998</v>
      </c>
      <c r="D14" s="100">
        <v>0</v>
      </c>
      <c r="E14" s="100">
        <v>0</v>
      </c>
      <c r="F14" s="101">
        <v>0</v>
      </c>
      <c r="G14" s="100">
        <v>377008.60254200001</v>
      </c>
      <c r="H14" s="100">
        <v>15162.658737</v>
      </c>
      <c r="I14" s="100">
        <v>272910.15183500003</v>
      </c>
      <c r="J14" s="100">
        <v>0</v>
      </c>
      <c r="K14" s="102">
        <v>0</v>
      </c>
      <c r="L14" s="103">
        <v>77337.564740999995</v>
      </c>
      <c r="M14" s="104">
        <v>750268.52642200002</v>
      </c>
    </row>
    <row r="15" spans="1:40" ht="15.75" x14ac:dyDescent="0.25">
      <c r="A15" s="97">
        <v>6</v>
      </c>
      <c r="B15" s="98" t="s">
        <v>21</v>
      </c>
      <c r="C15" s="99">
        <v>60084.448125000003</v>
      </c>
      <c r="D15" s="100">
        <v>0.15</v>
      </c>
      <c r="E15" s="100">
        <v>37.808455000000002</v>
      </c>
      <c r="F15" s="101">
        <v>0</v>
      </c>
      <c r="G15" s="100">
        <v>150329.407033</v>
      </c>
      <c r="H15" s="100">
        <v>34053.093950000002</v>
      </c>
      <c r="I15" s="100">
        <v>146953.20329999999</v>
      </c>
      <c r="J15" s="100">
        <v>0.63145399999999996</v>
      </c>
      <c r="K15" s="102">
        <v>1802.630848</v>
      </c>
      <c r="L15" s="103">
        <v>1963286.621942</v>
      </c>
      <c r="M15" s="104">
        <v>2356547.9951070002</v>
      </c>
    </row>
    <row r="16" spans="1:40" ht="15.75" x14ac:dyDescent="0.25">
      <c r="A16" s="97">
        <v>7</v>
      </c>
      <c r="B16" s="98" t="s">
        <v>22</v>
      </c>
      <c r="C16" s="99">
        <v>40020.612948000002</v>
      </c>
      <c r="D16" s="100">
        <v>0</v>
      </c>
      <c r="E16" s="100">
        <v>0</v>
      </c>
      <c r="F16" s="101">
        <v>0</v>
      </c>
      <c r="G16" s="100">
        <v>66461.434343999994</v>
      </c>
      <c r="H16" s="100">
        <v>22458.146057000002</v>
      </c>
      <c r="I16" s="100">
        <v>474596.19739400002</v>
      </c>
      <c r="J16" s="100">
        <v>0</v>
      </c>
      <c r="K16" s="102">
        <v>0</v>
      </c>
      <c r="L16" s="103">
        <v>1238971.3307650001</v>
      </c>
      <c r="M16" s="104">
        <v>1842507.721508</v>
      </c>
    </row>
    <row r="17" spans="1:13" ht="15.75" x14ac:dyDescent="0.25">
      <c r="A17" s="97">
        <v>8</v>
      </c>
      <c r="B17" s="98" t="s">
        <v>23</v>
      </c>
      <c r="C17" s="99">
        <v>274689.21898300003</v>
      </c>
      <c r="D17" s="100">
        <v>0</v>
      </c>
      <c r="E17" s="100">
        <v>0</v>
      </c>
      <c r="F17" s="101">
        <v>0</v>
      </c>
      <c r="G17" s="100">
        <v>247512.29498199999</v>
      </c>
      <c r="H17" s="100">
        <v>0</v>
      </c>
      <c r="I17" s="100">
        <v>10345.232825999999</v>
      </c>
      <c r="J17" s="100">
        <v>0</v>
      </c>
      <c r="K17" s="102">
        <v>0</v>
      </c>
      <c r="L17" s="103">
        <v>550493.13207399996</v>
      </c>
      <c r="M17" s="104">
        <v>1083039.8788649999</v>
      </c>
    </row>
    <row r="18" spans="1:13" ht="15.75" x14ac:dyDescent="0.25">
      <c r="A18" s="97">
        <v>9</v>
      </c>
      <c r="B18" s="98" t="s">
        <v>24</v>
      </c>
      <c r="C18" s="99">
        <v>177803.25345700001</v>
      </c>
      <c r="D18" s="100">
        <v>3.2539699999999998</v>
      </c>
      <c r="E18" s="100">
        <v>0</v>
      </c>
      <c r="F18" s="101">
        <v>0</v>
      </c>
      <c r="G18" s="100">
        <v>50118.301371000001</v>
      </c>
      <c r="H18" s="100">
        <v>16086.217130000001</v>
      </c>
      <c r="I18" s="100">
        <v>181709.24252100001</v>
      </c>
      <c r="J18" s="100">
        <v>6.2719969999999998</v>
      </c>
      <c r="K18" s="102">
        <v>52787.783115999999</v>
      </c>
      <c r="L18" s="103">
        <v>160726.55653599999</v>
      </c>
      <c r="M18" s="104">
        <v>639240.88009799994</v>
      </c>
    </row>
    <row r="19" spans="1:13" ht="15.75" x14ac:dyDescent="0.25">
      <c r="A19" s="97">
        <v>10</v>
      </c>
      <c r="B19" s="98" t="s">
        <v>25</v>
      </c>
      <c r="C19" s="99">
        <v>30859.656723</v>
      </c>
      <c r="D19" s="100">
        <v>0</v>
      </c>
      <c r="E19" s="100">
        <v>0</v>
      </c>
      <c r="F19" s="101">
        <v>0</v>
      </c>
      <c r="G19" s="100">
        <v>172251.18745</v>
      </c>
      <c r="H19" s="100">
        <v>0</v>
      </c>
      <c r="I19" s="100">
        <v>0</v>
      </c>
      <c r="J19" s="100">
        <v>0</v>
      </c>
      <c r="K19" s="102">
        <v>0</v>
      </c>
      <c r="L19" s="103">
        <v>12020.44384</v>
      </c>
      <c r="M19" s="104">
        <v>215131.28801299998</v>
      </c>
    </row>
    <row r="20" spans="1:13" ht="15.75" x14ac:dyDescent="0.25">
      <c r="A20" s="97">
        <v>11</v>
      </c>
      <c r="B20" s="98" t="s">
        <v>26</v>
      </c>
      <c r="C20" s="99">
        <v>16760.890512999998</v>
      </c>
      <c r="D20" s="100">
        <v>0</v>
      </c>
      <c r="E20" s="100">
        <v>0</v>
      </c>
      <c r="F20" s="101">
        <v>0</v>
      </c>
      <c r="G20" s="100">
        <v>5697.9564710000004</v>
      </c>
      <c r="H20" s="100">
        <v>1711.058681</v>
      </c>
      <c r="I20" s="100">
        <v>3289.2821260000001</v>
      </c>
      <c r="J20" s="100">
        <v>0</v>
      </c>
      <c r="K20" s="102">
        <v>0</v>
      </c>
      <c r="L20" s="103">
        <v>78233.624676000007</v>
      </c>
      <c r="M20" s="104">
        <v>105692.81246700001</v>
      </c>
    </row>
    <row r="21" spans="1:13" ht="15.75" x14ac:dyDescent="0.25">
      <c r="A21" s="97">
        <v>12</v>
      </c>
      <c r="B21" s="98" t="s">
        <v>27</v>
      </c>
      <c r="C21" s="99">
        <v>719.05987500000003</v>
      </c>
      <c r="D21" s="100">
        <v>0</v>
      </c>
      <c r="E21" s="100">
        <v>0</v>
      </c>
      <c r="F21" s="101">
        <v>0</v>
      </c>
      <c r="G21" s="100">
        <v>361108.88013399998</v>
      </c>
      <c r="H21" s="100">
        <v>67707.508050000004</v>
      </c>
      <c r="I21" s="100">
        <v>1187218.4388949999</v>
      </c>
      <c r="J21" s="100">
        <v>0</v>
      </c>
      <c r="K21" s="102">
        <v>0</v>
      </c>
      <c r="L21" s="103">
        <v>817241.64087999996</v>
      </c>
      <c r="M21" s="104">
        <v>2433995.5278339996</v>
      </c>
    </row>
    <row r="22" spans="1:13" ht="15.75" x14ac:dyDescent="0.25">
      <c r="A22" s="97">
        <v>13</v>
      </c>
      <c r="B22" s="98" t="s">
        <v>28</v>
      </c>
      <c r="C22" s="99">
        <v>55743.487520000002</v>
      </c>
      <c r="D22" s="100">
        <v>0</v>
      </c>
      <c r="E22" s="100">
        <v>0</v>
      </c>
      <c r="F22" s="101">
        <v>0</v>
      </c>
      <c r="G22" s="100">
        <v>114495.095628</v>
      </c>
      <c r="H22" s="100">
        <v>8117.3156129999998</v>
      </c>
      <c r="I22" s="100">
        <v>1894.1407919999999</v>
      </c>
      <c r="J22" s="100">
        <v>0</v>
      </c>
      <c r="K22" s="102">
        <v>0.1268</v>
      </c>
      <c r="L22" s="103">
        <v>126244.983525</v>
      </c>
      <c r="M22" s="104">
        <v>306495.14987800003</v>
      </c>
    </row>
    <row r="23" spans="1:13" ht="15.75" x14ac:dyDescent="0.25">
      <c r="A23" s="97">
        <v>14</v>
      </c>
      <c r="B23" s="98" t="s">
        <v>29</v>
      </c>
      <c r="C23" s="99">
        <v>5639.9089309999999</v>
      </c>
      <c r="D23" s="100">
        <v>1.2149799999999999</v>
      </c>
      <c r="E23" s="100">
        <v>0</v>
      </c>
      <c r="F23" s="101">
        <v>0</v>
      </c>
      <c r="G23" s="100">
        <v>4032.7801519999998</v>
      </c>
      <c r="H23" s="100">
        <v>16250.313606</v>
      </c>
      <c r="I23" s="100">
        <v>2229.357066</v>
      </c>
      <c r="J23" s="100">
        <v>0</v>
      </c>
      <c r="K23" s="102">
        <v>0</v>
      </c>
      <c r="L23" s="103">
        <v>22655.409199999998</v>
      </c>
      <c r="M23" s="104">
        <v>50808.983934999997</v>
      </c>
    </row>
    <row r="24" spans="1:13" ht="15.75" x14ac:dyDescent="0.25">
      <c r="A24" s="97">
        <v>15</v>
      </c>
      <c r="B24" s="98" t="s">
        <v>91</v>
      </c>
      <c r="C24" s="99">
        <v>146935.83973899999</v>
      </c>
      <c r="D24" s="100">
        <v>0.30249999999999999</v>
      </c>
      <c r="E24" s="100">
        <v>37.808455000000002</v>
      </c>
      <c r="F24" s="101">
        <v>0</v>
      </c>
      <c r="G24" s="100">
        <v>37609.318997000002</v>
      </c>
      <c r="H24" s="100">
        <v>36264.473468999997</v>
      </c>
      <c r="I24" s="100">
        <v>53688.061709000001</v>
      </c>
      <c r="J24" s="100">
        <v>170.7868</v>
      </c>
      <c r="K24" s="102">
        <v>1405.598698</v>
      </c>
      <c r="L24" s="103">
        <v>71291.741978000005</v>
      </c>
      <c r="M24" s="104">
        <v>347403.93234499998</v>
      </c>
    </row>
    <row r="25" spans="1:13" ht="15.75" x14ac:dyDescent="0.25">
      <c r="A25" s="97">
        <v>16</v>
      </c>
      <c r="B25" s="98" t="s">
        <v>31</v>
      </c>
      <c r="C25" s="99">
        <v>24305.036910999999</v>
      </c>
      <c r="D25" s="100">
        <v>0</v>
      </c>
      <c r="E25" s="100">
        <v>0</v>
      </c>
      <c r="F25" s="101">
        <v>0</v>
      </c>
      <c r="G25" s="100">
        <v>4965.476627</v>
      </c>
      <c r="H25" s="100">
        <v>1229.070424</v>
      </c>
      <c r="I25" s="100">
        <v>10049.776185999999</v>
      </c>
      <c r="J25" s="100">
        <v>2.6095000000000002</v>
      </c>
      <c r="K25" s="102">
        <v>715.27462500000001</v>
      </c>
      <c r="L25" s="103">
        <v>95894.247829999993</v>
      </c>
      <c r="M25" s="104">
        <v>137161.492103</v>
      </c>
    </row>
    <row r="26" spans="1:13" ht="15.75" x14ac:dyDescent="0.25">
      <c r="A26" s="97">
        <v>17</v>
      </c>
      <c r="B26" s="98" t="s">
        <v>32</v>
      </c>
      <c r="C26" s="99">
        <v>85977.886971</v>
      </c>
      <c r="D26" s="100">
        <v>0.14999000000000001</v>
      </c>
      <c r="E26" s="100">
        <v>0</v>
      </c>
      <c r="F26" s="101">
        <v>0</v>
      </c>
      <c r="G26" s="100">
        <v>8000.3177669999995</v>
      </c>
      <c r="H26" s="100">
        <v>6340.6416049999998</v>
      </c>
      <c r="I26" s="100">
        <v>6923.521119</v>
      </c>
      <c r="J26" s="100">
        <v>0</v>
      </c>
      <c r="K26" s="102">
        <v>0</v>
      </c>
      <c r="L26" s="103">
        <v>4187.6939430000002</v>
      </c>
      <c r="M26" s="104">
        <v>111430.21139500001</v>
      </c>
    </row>
    <row r="27" spans="1:13" ht="15.75" x14ac:dyDescent="0.25">
      <c r="A27" s="97">
        <v>18</v>
      </c>
      <c r="B27" s="98" t="s">
        <v>34</v>
      </c>
      <c r="C27" s="99">
        <v>7868.8436149999998</v>
      </c>
      <c r="D27" s="100">
        <v>0</v>
      </c>
      <c r="E27" s="100">
        <v>0</v>
      </c>
      <c r="F27" s="101">
        <v>0</v>
      </c>
      <c r="G27" s="100">
        <v>36018.514965000002</v>
      </c>
      <c r="H27" s="100">
        <v>20818.070897000001</v>
      </c>
      <c r="I27" s="100">
        <v>483653.207223</v>
      </c>
      <c r="J27" s="100">
        <v>0</v>
      </c>
      <c r="K27" s="102">
        <v>0</v>
      </c>
      <c r="L27" s="103">
        <v>518874.40221799997</v>
      </c>
      <c r="M27" s="104">
        <v>1067233.0389179999</v>
      </c>
    </row>
    <row r="28" spans="1:13" ht="15.75" x14ac:dyDescent="0.25">
      <c r="A28" s="97">
        <v>19</v>
      </c>
      <c r="B28" s="98" t="s">
        <v>35</v>
      </c>
      <c r="C28" s="99">
        <v>5017.1432450000002</v>
      </c>
      <c r="D28" s="100">
        <v>0</v>
      </c>
      <c r="E28" s="100">
        <v>7.1957500000000003</v>
      </c>
      <c r="F28" s="101">
        <v>0</v>
      </c>
      <c r="G28" s="100">
        <v>0</v>
      </c>
      <c r="H28" s="100">
        <v>0</v>
      </c>
      <c r="I28" s="100">
        <v>0</v>
      </c>
      <c r="J28" s="100">
        <v>0</v>
      </c>
      <c r="K28" s="102">
        <v>0</v>
      </c>
      <c r="L28" s="103">
        <v>3501.22822</v>
      </c>
      <c r="M28" s="104">
        <v>8525.5672149999991</v>
      </c>
    </row>
    <row r="29" spans="1:13" ht="15.75" x14ac:dyDescent="0.25">
      <c r="A29" s="97">
        <v>20</v>
      </c>
      <c r="B29" s="98" t="s">
        <v>36</v>
      </c>
      <c r="C29" s="99">
        <v>4680.0477620000001</v>
      </c>
      <c r="D29" s="100">
        <v>0</v>
      </c>
      <c r="E29" s="100">
        <v>0</v>
      </c>
      <c r="F29" s="101">
        <v>0</v>
      </c>
      <c r="G29" s="100">
        <v>0</v>
      </c>
      <c r="H29" s="100">
        <v>0</v>
      </c>
      <c r="I29" s="100">
        <v>0</v>
      </c>
      <c r="J29" s="100">
        <v>0</v>
      </c>
      <c r="K29" s="102">
        <v>0</v>
      </c>
      <c r="L29" s="103">
        <v>1862.00856</v>
      </c>
      <c r="M29" s="104">
        <v>6542.0563220000004</v>
      </c>
    </row>
    <row r="30" spans="1:13" ht="15.75" x14ac:dyDescent="0.25">
      <c r="A30" s="97">
        <v>21</v>
      </c>
      <c r="B30" s="98" t="s">
        <v>37</v>
      </c>
      <c r="C30" s="99">
        <v>81154.114184000005</v>
      </c>
      <c r="D30" s="100">
        <v>3.7526000000000002</v>
      </c>
      <c r="E30" s="100">
        <v>7.1957500000000003</v>
      </c>
      <c r="F30" s="101">
        <v>0</v>
      </c>
      <c r="G30" s="100">
        <v>0</v>
      </c>
      <c r="H30" s="100">
        <v>0</v>
      </c>
      <c r="I30" s="100">
        <v>0</v>
      </c>
      <c r="J30" s="100">
        <v>0.63145399999999996</v>
      </c>
      <c r="K30" s="102">
        <v>0</v>
      </c>
      <c r="L30" s="103">
        <v>0</v>
      </c>
      <c r="M30" s="104">
        <v>81165.693988000014</v>
      </c>
    </row>
    <row r="31" spans="1:13" ht="15.75" x14ac:dyDescent="0.25">
      <c r="A31" s="97">
        <v>22</v>
      </c>
      <c r="B31" s="98" t="s">
        <v>38</v>
      </c>
      <c r="C31" s="99">
        <v>3834.5483650000001</v>
      </c>
      <c r="D31" s="100">
        <v>0</v>
      </c>
      <c r="E31" s="100">
        <v>0</v>
      </c>
      <c r="F31" s="101">
        <v>0</v>
      </c>
      <c r="G31" s="100">
        <v>0</v>
      </c>
      <c r="H31" s="100">
        <v>0</v>
      </c>
      <c r="I31" s="100">
        <v>0</v>
      </c>
      <c r="J31" s="100">
        <v>0</v>
      </c>
      <c r="K31" s="102">
        <v>0</v>
      </c>
      <c r="L31" s="103">
        <v>3524.7056670000002</v>
      </c>
      <c r="M31" s="104">
        <v>7359.2540320000007</v>
      </c>
    </row>
    <row r="32" spans="1:13" ht="15.75" x14ac:dyDescent="0.25">
      <c r="A32" s="97">
        <v>23</v>
      </c>
      <c r="B32" s="98" t="s">
        <v>39</v>
      </c>
      <c r="C32" s="99">
        <v>3382.8844730000001</v>
      </c>
      <c r="D32" s="100">
        <v>0.15</v>
      </c>
      <c r="E32" s="100">
        <v>0</v>
      </c>
      <c r="F32" s="101">
        <v>0</v>
      </c>
      <c r="G32" s="100">
        <v>2234.437304</v>
      </c>
      <c r="H32" s="100">
        <v>0</v>
      </c>
      <c r="I32" s="100">
        <v>0</v>
      </c>
      <c r="J32" s="100">
        <v>0</v>
      </c>
      <c r="K32" s="102">
        <v>0</v>
      </c>
      <c r="L32" s="103">
        <v>14970.138763999999</v>
      </c>
      <c r="M32" s="104">
        <v>20587.610541000002</v>
      </c>
    </row>
    <row r="33" spans="1:13" ht="15.75" x14ac:dyDescent="0.25">
      <c r="A33" s="97">
        <v>24</v>
      </c>
      <c r="B33" s="98" t="s">
        <v>40</v>
      </c>
      <c r="C33" s="99">
        <v>993.60834499999999</v>
      </c>
      <c r="D33" s="100">
        <v>0</v>
      </c>
      <c r="E33" s="100">
        <v>0</v>
      </c>
      <c r="F33" s="101">
        <v>0</v>
      </c>
      <c r="G33" s="100">
        <v>0</v>
      </c>
      <c r="H33" s="100">
        <v>0</v>
      </c>
      <c r="I33" s="100">
        <v>0</v>
      </c>
      <c r="J33" s="100">
        <v>0</v>
      </c>
      <c r="K33" s="102">
        <v>0</v>
      </c>
      <c r="L33" s="103">
        <v>0</v>
      </c>
      <c r="M33" s="104">
        <v>993.60834499999999</v>
      </c>
    </row>
    <row r="34" spans="1:13" ht="15.75" x14ac:dyDescent="0.25">
      <c r="A34" s="97">
        <v>25</v>
      </c>
      <c r="B34" s="98" t="s">
        <v>41</v>
      </c>
      <c r="C34" s="99">
        <v>8435.7488119999998</v>
      </c>
      <c r="D34" s="100">
        <v>6.1524999999999999</v>
      </c>
      <c r="E34" s="100">
        <v>0</v>
      </c>
      <c r="F34" s="101">
        <v>0</v>
      </c>
      <c r="G34" s="100">
        <v>0</v>
      </c>
      <c r="H34" s="100">
        <v>0</v>
      </c>
      <c r="I34" s="100">
        <v>0</v>
      </c>
      <c r="J34" s="100">
        <v>0</v>
      </c>
      <c r="K34" s="102">
        <v>0.37551299999999999</v>
      </c>
      <c r="L34" s="103">
        <v>10861.007079999999</v>
      </c>
      <c r="M34" s="104">
        <v>19303.283905</v>
      </c>
    </row>
    <row r="35" spans="1:13" ht="15.75" x14ac:dyDescent="0.25">
      <c r="A35" s="97">
        <v>26</v>
      </c>
      <c r="B35" s="98" t="s">
        <v>42</v>
      </c>
      <c r="C35" s="99">
        <v>2255.488468</v>
      </c>
      <c r="D35" s="100">
        <v>0.46500000000000002</v>
      </c>
      <c r="E35" s="100">
        <v>0</v>
      </c>
      <c r="F35" s="101">
        <v>0</v>
      </c>
      <c r="G35" s="100">
        <v>0</v>
      </c>
      <c r="H35" s="100">
        <v>0</v>
      </c>
      <c r="I35" s="100">
        <v>0</v>
      </c>
      <c r="J35" s="100">
        <v>1.941E-3</v>
      </c>
      <c r="K35" s="102">
        <v>0</v>
      </c>
      <c r="L35" s="103">
        <v>0</v>
      </c>
      <c r="M35" s="104">
        <v>2255.9554090000001</v>
      </c>
    </row>
    <row r="36" spans="1:13" ht="15.75" x14ac:dyDescent="0.25">
      <c r="A36" s="97">
        <v>27</v>
      </c>
      <c r="B36" s="98" t="s">
        <v>43</v>
      </c>
      <c r="C36" s="99">
        <v>5193.7355749999997</v>
      </c>
      <c r="D36" s="100">
        <v>0</v>
      </c>
      <c r="E36" s="100">
        <v>2.3335560000000002</v>
      </c>
      <c r="F36" s="101">
        <v>0</v>
      </c>
      <c r="G36" s="100">
        <v>0</v>
      </c>
      <c r="H36" s="100">
        <v>0</v>
      </c>
      <c r="I36" s="100">
        <v>0</v>
      </c>
      <c r="J36" s="100">
        <v>0</v>
      </c>
      <c r="K36" s="102">
        <v>0</v>
      </c>
      <c r="L36" s="103">
        <v>2.3335560000000002</v>
      </c>
      <c r="M36" s="104">
        <v>5198.4026869999989</v>
      </c>
    </row>
    <row r="37" spans="1:13" ht="15.75" x14ac:dyDescent="0.25">
      <c r="A37" s="97">
        <v>28</v>
      </c>
      <c r="B37" s="98" t="s">
        <v>44</v>
      </c>
      <c r="C37" s="99">
        <v>2894.4653509999998</v>
      </c>
      <c r="D37" s="100">
        <v>0.15260000000000001</v>
      </c>
      <c r="E37" s="100">
        <v>0</v>
      </c>
      <c r="F37" s="101">
        <v>0</v>
      </c>
      <c r="G37" s="100">
        <v>0</v>
      </c>
      <c r="H37" s="100">
        <v>0</v>
      </c>
      <c r="I37" s="100">
        <v>0</v>
      </c>
      <c r="J37" s="100">
        <v>0</v>
      </c>
      <c r="K37" s="102">
        <v>0</v>
      </c>
      <c r="L37" s="103">
        <v>786.84</v>
      </c>
      <c r="M37" s="104">
        <v>3681.4579509999999</v>
      </c>
    </row>
    <row r="38" spans="1:13" ht="15.75" x14ac:dyDescent="0.25">
      <c r="A38" s="97">
        <v>29</v>
      </c>
      <c r="B38" s="98" t="s">
        <v>45</v>
      </c>
      <c r="C38" s="99">
        <v>1372.869792</v>
      </c>
      <c r="D38" s="100">
        <v>0</v>
      </c>
      <c r="E38" s="100">
        <v>0</v>
      </c>
      <c r="F38" s="101">
        <v>0</v>
      </c>
      <c r="G38" s="100">
        <v>1657.360463</v>
      </c>
      <c r="H38" s="100">
        <v>0</v>
      </c>
      <c r="I38" s="100">
        <v>0</v>
      </c>
      <c r="J38" s="100">
        <v>0</v>
      </c>
      <c r="K38" s="102">
        <v>0</v>
      </c>
      <c r="L38" s="103">
        <v>3730.937461</v>
      </c>
      <c r="M38" s="104">
        <v>6761.1677159999999</v>
      </c>
    </row>
    <row r="39" spans="1:13" ht="15.75" x14ac:dyDescent="0.25">
      <c r="A39" s="97">
        <v>30</v>
      </c>
      <c r="B39" s="98" t="s">
        <v>46</v>
      </c>
      <c r="C39" s="99">
        <v>2358.7135800000001</v>
      </c>
      <c r="D39" s="100">
        <v>0</v>
      </c>
      <c r="E39" s="100">
        <v>0</v>
      </c>
      <c r="F39" s="101">
        <v>0</v>
      </c>
      <c r="G39" s="100">
        <v>0</v>
      </c>
      <c r="H39" s="100">
        <v>0</v>
      </c>
      <c r="I39" s="100">
        <v>0</v>
      </c>
      <c r="J39" s="100">
        <v>2.6095000000000002</v>
      </c>
      <c r="K39" s="102">
        <v>0</v>
      </c>
      <c r="L39" s="103">
        <v>0</v>
      </c>
      <c r="M39" s="104">
        <v>2361.3230800000001</v>
      </c>
    </row>
    <row r="40" spans="1:13" ht="15.75" x14ac:dyDescent="0.25">
      <c r="A40" s="97">
        <v>31</v>
      </c>
      <c r="B40" s="98" t="s">
        <v>47</v>
      </c>
      <c r="C40" s="99">
        <v>37303.749020000003</v>
      </c>
      <c r="D40" s="100">
        <v>2.88</v>
      </c>
      <c r="E40" s="100">
        <v>0</v>
      </c>
      <c r="F40" s="101">
        <v>0</v>
      </c>
      <c r="G40" s="100">
        <v>73067.572182000004</v>
      </c>
      <c r="H40" s="100">
        <v>359.91722900000002</v>
      </c>
      <c r="I40" s="100">
        <v>9749.0325919999996</v>
      </c>
      <c r="J40" s="100">
        <v>0</v>
      </c>
      <c r="K40" s="102">
        <v>0</v>
      </c>
      <c r="L40" s="103">
        <v>586442.16024</v>
      </c>
      <c r="M40" s="104">
        <v>706925.31126300001</v>
      </c>
    </row>
    <row r="41" spans="1:13" ht="15.75" x14ac:dyDescent="0.25">
      <c r="A41" s="97">
        <v>32</v>
      </c>
      <c r="B41" s="98" t="s">
        <v>48</v>
      </c>
      <c r="C41" s="99">
        <v>36.684274000000002</v>
      </c>
      <c r="D41" s="100">
        <v>0</v>
      </c>
      <c r="E41" s="100">
        <v>0</v>
      </c>
      <c r="F41" s="101">
        <v>0</v>
      </c>
      <c r="G41" s="100">
        <v>92014.410025999998</v>
      </c>
      <c r="H41" s="100">
        <v>0</v>
      </c>
      <c r="I41" s="100">
        <v>122845.591289</v>
      </c>
      <c r="J41" s="100">
        <v>0</v>
      </c>
      <c r="K41" s="102">
        <v>0</v>
      </c>
      <c r="L41" s="103">
        <v>2080354.3250599999</v>
      </c>
      <c r="M41" s="104">
        <v>2295251.0106489998</v>
      </c>
    </row>
    <row r="42" spans="1:13" ht="15.75" x14ac:dyDescent="0.25">
      <c r="A42" s="97">
        <v>33</v>
      </c>
      <c r="B42" s="98" t="s">
        <v>53</v>
      </c>
      <c r="C42" s="99">
        <v>95716.742389999999</v>
      </c>
      <c r="D42" s="100">
        <v>0</v>
      </c>
      <c r="E42" s="100">
        <v>0</v>
      </c>
      <c r="F42" s="101">
        <v>0</v>
      </c>
      <c r="G42" s="100">
        <v>0</v>
      </c>
      <c r="H42" s="100">
        <v>0</v>
      </c>
      <c r="I42" s="100">
        <v>0</v>
      </c>
      <c r="J42" s="100">
        <v>0</v>
      </c>
      <c r="K42" s="102">
        <v>0</v>
      </c>
      <c r="L42" s="103">
        <v>1197.2898680000001</v>
      </c>
      <c r="M42" s="104">
        <v>96914.032258000007</v>
      </c>
    </row>
    <row r="43" spans="1:13" ht="16.5" thickBot="1" x14ac:dyDescent="0.3">
      <c r="A43" s="107">
        <v>34</v>
      </c>
      <c r="B43" s="108" t="s">
        <v>55</v>
      </c>
      <c r="C43" s="109">
        <v>42688.013672000001</v>
      </c>
      <c r="D43" s="110">
        <v>0</v>
      </c>
      <c r="E43" s="110">
        <v>0</v>
      </c>
      <c r="F43" s="111">
        <v>0</v>
      </c>
      <c r="G43" s="110">
        <v>10520.635227000001</v>
      </c>
      <c r="H43" s="110">
        <v>413.49320999999998</v>
      </c>
      <c r="I43" s="110">
        <v>71705.456384999998</v>
      </c>
      <c r="J43" s="110">
        <v>0</v>
      </c>
      <c r="K43" s="112">
        <v>0</v>
      </c>
      <c r="L43" s="113">
        <v>85588.472936999999</v>
      </c>
      <c r="M43" s="114">
        <v>210916.07143100002</v>
      </c>
    </row>
    <row r="44" spans="1:13" ht="17.25" thickTop="1" thickBot="1" x14ac:dyDescent="0.3">
      <c r="A44" s="191" t="s">
        <v>79</v>
      </c>
      <c r="B44" s="192"/>
      <c r="C44" s="51">
        <v>1585856.5180599999</v>
      </c>
      <c r="D44" s="51">
        <v>20.874140000000001</v>
      </c>
      <c r="E44" s="51">
        <v>90.008409999999998</v>
      </c>
      <c r="F44" s="115">
        <v>0</v>
      </c>
      <c r="G44" s="51">
        <v>4164358.7257460002</v>
      </c>
      <c r="H44" s="51">
        <v>621317.85300600005</v>
      </c>
      <c r="I44" s="51">
        <v>6902230.9314599996</v>
      </c>
      <c r="J44" s="51">
        <v>183.54264599999999</v>
      </c>
      <c r="K44" s="51">
        <v>56729.461600000002</v>
      </c>
      <c r="L44" s="116">
        <v>11405336.456777999</v>
      </c>
      <c r="M44" s="117">
        <v>24736124.371846002</v>
      </c>
    </row>
    <row r="45" spans="1:13" ht="17.25" thickTop="1" thickBot="1" x14ac:dyDescent="0.3">
      <c r="A45" s="191" t="s">
        <v>104</v>
      </c>
      <c r="B45" s="192"/>
      <c r="C45" s="51">
        <v>1527458.1049609999</v>
      </c>
      <c r="D45" s="51">
        <v>42.486199999999997</v>
      </c>
      <c r="E45" s="51">
        <v>1.47936</v>
      </c>
      <c r="F45" s="115">
        <v>0</v>
      </c>
      <c r="G45" s="51">
        <v>2699309.5812420002</v>
      </c>
      <c r="H45" s="51">
        <v>221169.57243999999</v>
      </c>
      <c r="I45" s="51">
        <v>6344525.0145659996</v>
      </c>
      <c r="J45" s="51">
        <v>147.039176</v>
      </c>
      <c r="K45" s="51">
        <v>47871.532734</v>
      </c>
      <c r="L45" s="116">
        <v>11707462.201535</v>
      </c>
      <c r="M45" s="117">
        <v>22547987.012214001</v>
      </c>
    </row>
    <row r="46" spans="1:13" ht="15.75" thickTop="1" x14ac:dyDescent="0.25">
      <c r="A46" s="77"/>
      <c r="B46" s="77"/>
      <c r="C46" s="77"/>
      <c r="D46" s="77"/>
      <c r="E46" s="77"/>
      <c r="F46" s="78"/>
      <c r="G46" s="77"/>
      <c r="H46" s="77"/>
      <c r="I46" s="77"/>
      <c r="J46" s="77"/>
      <c r="K46" s="77"/>
      <c r="L46" s="77"/>
      <c r="M46" s="77"/>
    </row>
    <row r="47" spans="1:13" x14ac:dyDescent="0.25">
      <c r="A47" s="118" t="s">
        <v>57</v>
      </c>
      <c r="B47" s="118" t="s">
        <v>58</v>
      </c>
      <c r="C47" s="77"/>
      <c r="D47" s="77"/>
      <c r="E47" s="77"/>
      <c r="F47" s="78"/>
      <c r="G47" s="77"/>
      <c r="H47" s="77"/>
      <c r="I47" s="77"/>
      <c r="J47" s="77"/>
      <c r="K47" s="77"/>
      <c r="L47" s="77"/>
      <c r="M47" s="77"/>
    </row>
    <row r="48" spans="1:13" x14ac:dyDescent="0.25">
      <c r="A48" s="118" t="s">
        <v>59</v>
      </c>
      <c r="B48" s="118" t="s">
        <v>60</v>
      </c>
      <c r="C48" s="77"/>
      <c r="D48" s="77"/>
      <c r="E48" s="77"/>
      <c r="F48" s="78"/>
      <c r="G48" s="77"/>
      <c r="H48" s="77"/>
      <c r="I48" s="77"/>
      <c r="J48" s="77"/>
      <c r="K48" s="77"/>
      <c r="L48" s="77"/>
      <c r="M48" s="77"/>
    </row>
    <row r="49" spans="1:40" s="77" customFormat="1" x14ac:dyDescent="0.25">
      <c r="A49" s="118"/>
      <c r="B49" s="118"/>
      <c r="F49" s="78"/>
    </row>
    <row r="50" spans="1:40" s="77" customFormat="1" x14ac:dyDescent="0.25">
      <c r="A50" s="118"/>
      <c r="B50" s="118" t="s">
        <v>61</v>
      </c>
      <c r="F50" s="78"/>
    </row>
    <row r="51" spans="1:40" s="77" customFormat="1" x14ac:dyDescent="0.25">
      <c r="F51" s="78"/>
    </row>
    <row r="52" spans="1:40" s="77" customFormat="1" x14ac:dyDescent="0.25">
      <c r="F52" s="78"/>
    </row>
    <row r="53" spans="1:40" s="77" customFormat="1" x14ac:dyDescent="0.25">
      <c r="F53" s="78"/>
    </row>
    <row r="54" spans="1:40" s="77" customFormat="1" x14ac:dyDescent="0.25">
      <c r="F54" s="78"/>
    </row>
    <row r="55" spans="1:40" s="77" customFormat="1" ht="20.25" x14ac:dyDescent="0.3">
      <c r="A55" s="179" t="s">
        <v>62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</row>
    <row r="56" spans="1:40" s="77" customFormat="1" ht="20.25" x14ac:dyDescent="0.3">
      <c r="A56" s="179" t="s">
        <v>87</v>
      </c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</row>
    <row r="57" spans="1:40" s="77" customFormat="1" ht="20.25" x14ac:dyDescent="0.3">
      <c r="A57" s="80"/>
      <c r="B57" s="80"/>
      <c r="C57" s="80"/>
      <c r="D57" s="80"/>
      <c r="E57" s="80"/>
      <c r="F57" s="81" t="s">
        <v>99</v>
      </c>
      <c r="G57" s="119" t="s">
        <v>109</v>
      </c>
      <c r="H57" s="80" t="s">
        <v>106</v>
      </c>
      <c r="I57" s="80"/>
      <c r="J57" s="80"/>
      <c r="K57" s="80"/>
      <c r="L57" s="80"/>
      <c r="M57" s="120"/>
    </row>
    <row r="58" spans="1:40" s="77" customFormat="1" x14ac:dyDescent="0.25">
      <c r="F58" s="78"/>
      <c r="M58" s="121"/>
    </row>
    <row r="59" spans="1:40" s="77" customFormat="1" ht="16.5" thickBot="1" x14ac:dyDescent="0.3">
      <c r="A59" s="122"/>
      <c r="B59" s="123"/>
      <c r="C59" s="124"/>
      <c r="D59" s="124"/>
      <c r="E59" s="124"/>
      <c r="F59" s="124"/>
      <c r="G59" s="124"/>
      <c r="H59" s="124"/>
      <c r="I59" s="124"/>
      <c r="J59" s="124"/>
      <c r="K59" s="124"/>
      <c r="L59" s="123"/>
      <c r="M59" s="122"/>
    </row>
    <row r="60" spans="1:40" s="83" customFormat="1" ht="16.5" thickTop="1" x14ac:dyDescent="0.25">
      <c r="A60" s="193" t="s">
        <v>4</v>
      </c>
      <c r="B60" s="194"/>
      <c r="C60" s="184" t="s">
        <v>107</v>
      </c>
      <c r="D60" s="184"/>
      <c r="E60" s="184"/>
      <c r="F60" s="184"/>
      <c r="G60" s="184"/>
      <c r="H60" s="184"/>
      <c r="I60" s="184"/>
      <c r="J60" s="184"/>
      <c r="K60" s="184"/>
      <c r="L60" s="185" t="s">
        <v>103</v>
      </c>
      <c r="M60" s="187" t="s">
        <v>15</v>
      </c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</row>
    <row r="61" spans="1:40" s="88" customFormat="1" ht="16.5" thickBot="1" x14ac:dyDescent="0.3">
      <c r="A61" s="195"/>
      <c r="B61" s="196"/>
      <c r="C61" s="84" t="s">
        <v>76</v>
      </c>
      <c r="D61" s="85" t="s">
        <v>6</v>
      </c>
      <c r="E61" s="85" t="s">
        <v>7</v>
      </c>
      <c r="F61" s="85" t="s">
        <v>8</v>
      </c>
      <c r="G61" s="85" t="s">
        <v>9</v>
      </c>
      <c r="H61" s="85" t="s">
        <v>10</v>
      </c>
      <c r="I61" s="85" t="s">
        <v>11</v>
      </c>
      <c r="J61" s="85" t="s">
        <v>12</v>
      </c>
      <c r="K61" s="86" t="s">
        <v>13</v>
      </c>
      <c r="L61" s="186"/>
      <c r="M61" s="18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</row>
    <row r="62" spans="1:40" ht="15.75" thickTop="1" x14ac:dyDescent="0.25">
      <c r="A62" s="89">
        <v>1</v>
      </c>
      <c r="B62" s="90" t="s">
        <v>16</v>
      </c>
      <c r="C62" s="125">
        <v>1.3411087470900274</v>
      </c>
      <c r="D62" s="126">
        <v>10.778887178106499</v>
      </c>
      <c r="E62" s="126">
        <v>0</v>
      </c>
      <c r="F62" s="126">
        <v>0</v>
      </c>
      <c r="G62" s="126">
        <v>20.398493614111672</v>
      </c>
      <c r="H62" s="126">
        <v>7.9268130759030981</v>
      </c>
      <c r="I62" s="126">
        <v>8.4928468064021203</v>
      </c>
      <c r="J62" s="126">
        <v>0</v>
      </c>
      <c r="K62" s="127">
        <v>3.1151362099301149E-2</v>
      </c>
      <c r="L62" s="128">
        <v>6.6045972862496347</v>
      </c>
      <c r="M62" s="129">
        <v>9.1343233216909159</v>
      </c>
    </row>
    <row r="63" spans="1:40" x14ac:dyDescent="0.25">
      <c r="A63" s="97">
        <v>2</v>
      </c>
      <c r="B63" s="98" t="s">
        <v>17</v>
      </c>
      <c r="C63" s="130">
        <v>15.027933147353197</v>
      </c>
      <c r="D63" s="131">
        <v>0</v>
      </c>
      <c r="E63" s="131">
        <v>0</v>
      </c>
      <c r="F63" s="131">
        <v>0</v>
      </c>
      <c r="G63" s="131">
        <v>4.0399522904660898</v>
      </c>
      <c r="H63" s="131">
        <v>2.3161565833616939</v>
      </c>
      <c r="I63" s="131">
        <v>11.311055643872214</v>
      </c>
      <c r="J63" s="131">
        <v>0</v>
      </c>
      <c r="K63" s="132">
        <v>0</v>
      </c>
      <c r="L63" s="133">
        <v>10.24752661496823</v>
      </c>
      <c r="M63" s="134">
        <v>9.5828687309882739</v>
      </c>
    </row>
    <row r="64" spans="1:40" x14ac:dyDescent="0.25">
      <c r="A64" s="97">
        <v>3</v>
      </c>
      <c r="B64" s="98" t="s">
        <v>18</v>
      </c>
      <c r="C64" s="130">
        <v>1.9153407068728769</v>
      </c>
      <c r="D64" s="131">
        <v>0</v>
      </c>
      <c r="E64" s="131">
        <v>0</v>
      </c>
      <c r="F64" s="131">
        <v>0</v>
      </c>
      <c r="G64" s="131">
        <v>8.9519715589155524</v>
      </c>
      <c r="H64" s="131">
        <v>40.323918443814712</v>
      </c>
      <c r="I64" s="131">
        <v>20.119988197428338</v>
      </c>
      <c r="J64" s="131">
        <v>0</v>
      </c>
      <c r="K64" s="132">
        <v>0</v>
      </c>
      <c r="L64" s="133">
        <v>0.56685165638036739</v>
      </c>
      <c r="M64" s="134">
        <v>8.5182538065430702</v>
      </c>
    </row>
    <row r="65" spans="1:13" x14ac:dyDescent="0.25">
      <c r="A65" s="97">
        <v>4</v>
      </c>
      <c r="B65" s="98" t="s">
        <v>19</v>
      </c>
      <c r="C65" s="130">
        <v>3.9925550567119128</v>
      </c>
      <c r="D65" s="131">
        <v>0</v>
      </c>
      <c r="E65" s="131">
        <v>0</v>
      </c>
      <c r="F65" s="131">
        <v>0</v>
      </c>
      <c r="G65" s="131">
        <v>23.022944035765047</v>
      </c>
      <c r="H65" s="131">
        <v>9.6834125340060027</v>
      </c>
      <c r="I65" s="131">
        <v>16.035857389661061</v>
      </c>
      <c r="J65" s="131">
        <v>0</v>
      </c>
      <c r="K65" s="132">
        <v>0</v>
      </c>
      <c r="L65" s="133">
        <v>7.7890104243357143</v>
      </c>
      <c r="M65" s="134">
        <v>12.441050394542216</v>
      </c>
    </row>
    <row r="66" spans="1:13" x14ac:dyDescent="0.25">
      <c r="A66" s="97">
        <v>5</v>
      </c>
      <c r="B66" s="98" t="s">
        <v>20</v>
      </c>
      <c r="C66" s="130">
        <v>0.49497217923614306</v>
      </c>
      <c r="D66" s="131">
        <v>0</v>
      </c>
      <c r="E66" s="131">
        <v>0</v>
      </c>
      <c r="F66" s="131">
        <v>0</v>
      </c>
      <c r="G66" s="131">
        <v>9.0532210928697783</v>
      </c>
      <c r="H66" s="131">
        <v>2.4404028732864331</v>
      </c>
      <c r="I66" s="131">
        <v>3.9539411901026105</v>
      </c>
      <c r="J66" s="131">
        <v>0</v>
      </c>
      <c r="K66" s="132">
        <v>0</v>
      </c>
      <c r="L66" s="133">
        <v>0.67808227345226268</v>
      </c>
      <c r="M66" s="134">
        <v>3.0330884302794647</v>
      </c>
    </row>
    <row r="67" spans="1:13" x14ac:dyDescent="0.25">
      <c r="A67" s="97">
        <v>6</v>
      </c>
      <c r="B67" s="98" t="s">
        <v>21</v>
      </c>
      <c r="C67" s="130">
        <v>3.7887695034669417</v>
      </c>
      <c r="D67" s="131">
        <v>0.71859247854043329</v>
      </c>
      <c r="E67" s="131">
        <v>42.005469266705184</v>
      </c>
      <c r="F67" s="131">
        <v>0</v>
      </c>
      <c r="G67" s="131">
        <v>3.6099053163598462</v>
      </c>
      <c r="H67" s="131">
        <v>5.4807847199702397</v>
      </c>
      <c r="I67" s="131">
        <v>2.1290681919985488</v>
      </c>
      <c r="J67" s="131">
        <v>0.34403666600731037</v>
      </c>
      <c r="K67" s="132">
        <v>3.1775920256574408</v>
      </c>
      <c r="L67" s="133">
        <v>17.213754538343775</v>
      </c>
      <c r="M67" s="134">
        <v>9.5267470347503611</v>
      </c>
    </row>
    <row r="68" spans="1:13" x14ac:dyDescent="0.25">
      <c r="A68" s="97">
        <v>7</v>
      </c>
      <c r="B68" s="98" t="s">
        <v>22</v>
      </c>
      <c r="C68" s="130">
        <v>2.5235960815016081</v>
      </c>
      <c r="D68" s="131">
        <v>0</v>
      </c>
      <c r="E68" s="131">
        <v>0</v>
      </c>
      <c r="F68" s="131">
        <v>0</v>
      </c>
      <c r="G68" s="131">
        <v>1.5959584349231144</v>
      </c>
      <c r="H68" s="131">
        <v>3.614598542170512</v>
      </c>
      <c r="I68" s="131">
        <v>6.8759825932629388</v>
      </c>
      <c r="J68" s="131">
        <v>0</v>
      </c>
      <c r="K68" s="132">
        <v>0</v>
      </c>
      <c r="L68" s="133">
        <v>10.863084447006385</v>
      </c>
      <c r="M68" s="134">
        <v>7.4486515907281472</v>
      </c>
    </row>
    <row r="69" spans="1:13" x14ac:dyDescent="0.25">
      <c r="A69" s="97">
        <v>8</v>
      </c>
      <c r="B69" s="98" t="s">
        <v>23</v>
      </c>
      <c r="C69" s="130">
        <v>17.321189896739909</v>
      </c>
      <c r="D69" s="131">
        <v>0</v>
      </c>
      <c r="E69" s="131">
        <v>0</v>
      </c>
      <c r="F69" s="131">
        <v>0</v>
      </c>
      <c r="G69" s="131">
        <v>5.9435872671526599</v>
      </c>
      <c r="H69" s="131">
        <v>0</v>
      </c>
      <c r="I69" s="131">
        <v>0.14988245001839887</v>
      </c>
      <c r="J69" s="131">
        <v>0</v>
      </c>
      <c r="K69" s="132">
        <v>0</v>
      </c>
      <c r="L69" s="133">
        <v>4.8266277295734765</v>
      </c>
      <c r="M69" s="134">
        <v>4.3783733562468949</v>
      </c>
    </row>
    <row r="70" spans="1:13" x14ac:dyDescent="0.25">
      <c r="A70" s="97">
        <v>9</v>
      </c>
      <c r="B70" s="98" t="s">
        <v>24</v>
      </c>
      <c r="C70" s="130">
        <v>11.2118121300475</v>
      </c>
      <c r="D70" s="131">
        <v>15.588522449308092</v>
      </c>
      <c r="E70" s="131">
        <v>0</v>
      </c>
      <c r="F70" s="131">
        <v>0</v>
      </c>
      <c r="G70" s="131">
        <v>1.2035058618064141</v>
      </c>
      <c r="H70" s="131">
        <v>2.5890479489963503</v>
      </c>
      <c r="I70" s="131">
        <v>2.6326160965258203</v>
      </c>
      <c r="J70" s="131">
        <v>3.4171878507189</v>
      </c>
      <c r="K70" s="132">
        <v>93.05179641613239</v>
      </c>
      <c r="L70" s="133">
        <v>1.409222403434516</v>
      </c>
      <c r="M70" s="134">
        <v>2.5842402410685117</v>
      </c>
    </row>
    <row r="71" spans="1:13" x14ac:dyDescent="0.25">
      <c r="A71" s="97">
        <v>10</v>
      </c>
      <c r="B71" s="98" t="s">
        <v>25</v>
      </c>
      <c r="C71" s="130">
        <v>1.9459299357517563</v>
      </c>
      <c r="D71" s="131">
        <v>0</v>
      </c>
      <c r="E71" s="131">
        <v>0</v>
      </c>
      <c r="F71" s="131">
        <v>0</v>
      </c>
      <c r="G71" s="131">
        <v>4.1363196303205854</v>
      </c>
      <c r="H71" s="131">
        <v>0</v>
      </c>
      <c r="I71" s="131">
        <v>0</v>
      </c>
      <c r="J71" s="131">
        <v>0</v>
      </c>
      <c r="K71" s="132">
        <v>0</v>
      </c>
      <c r="L71" s="133">
        <v>0.10539315420946176</v>
      </c>
      <c r="M71" s="134">
        <v>0.86970490922117416</v>
      </c>
    </row>
    <row r="72" spans="1:13" x14ac:dyDescent="0.25">
      <c r="A72" s="97">
        <v>11</v>
      </c>
      <c r="B72" s="98" t="s">
        <v>26</v>
      </c>
      <c r="C72" s="130">
        <v>1.0568982957867985</v>
      </c>
      <c r="D72" s="131">
        <v>0</v>
      </c>
      <c r="E72" s="131">
        <v>0</v>
      </c>
      <c r="F72" s="131">
        <v>0</v>
      </c>
      <c r="G72" s="131">
        <v>0.13682674443420512</v>
      </c>
      <c r="H72" s="131">
        <v>0.27539184214999152</v>
      </c>
      <c r="I72" s="131">
        <v>4.7655347360338642E-2</v>
      </c>
      <c r="J72" s="131">
        <v>0</v>
      </c>
      <c r="K72" s="132">
        <v>0</v>
      </c>
      <c r="L72" s="133">
        <v>0.68593877061388286</v>
      </c>
      <c r="M72" s="134">
        <v>0.42728121381576145</v>
      </c>
    </row>
    <row r="73" spans="1:13" x14ac:dyDescent="0.25">
      <c r="A73" s="97">
        <v>12</v>
      </c>
      <c r="B73" s="98" t="s">
        <v>27</v>
      </c>
      <c r="C73" s="130">
        <v>4.5342051239265699E-2</v>
      </c>
      <c r="D73" s="131">
        <v>0</v>
      </c>
      <c r="E73" s="131">
        <v>0</v>
      </c>
      <c r="F73" s="131">
        <v>0</v>
      </c>
      <c r="G73" s="131">
        <v>8.6714162711645653</v>
      </c>
      <c r="H73" s="131">
        <v>10.897402629334419</v>
      </c>
      <c r="I73" s="131">
        <v>17.200503006697758</v>
      </c>
      <c r="J73" s="131">
        <v>0</v>
      </c>
      <c r="K73" s="132">
        <v>0</v>
      </c>
      <c r="L73" s="133">
        <v>7.1654321113370303</v>
      </c>
      <c r="M73" s="134">
        <v>9.8398418897194304</v>
      </c>
    </row>
    <row r="74" spans="1:13" x14ac:dyDescent="0.25">
      <c r="A74" s="97">
        <v>13</v>
      </c>
      <c r="B74" s="98" t="s">
        <v>28</v>
      </c>
      <c r="C74" s="130">
        <v>3.5150397835607325</v>
      </c>
      <c r="D74" s="131">
        <v>0</v>
      </c>
      <c r="E74" s="131">
        <v>0</v>
      </c>
      <c r="F74" s="131">
        <v>0</v>
      </c>
      <c r="G74" s="131">
        <v>2.7494052066201249</v>
      </c>
      <c r="H74" s="131">
        <v>1.3064674664871754</v>
      </c>
      <c r="I74" s="131">
        <v>2.7442443042098277E-2</v>
      </c>
      <c r="J74" s="131">
        <v>0</v>
      </c>
      <c r="K74" s="132">
        <v>2.2351701642097025E-4</v>
      </c>
      <c r="L74" s="133">
        <v>1.1068939877698631</v>
      </c>
      <c r="M74" s="134">
        <v>1.2390588973058554</v>
      </c>
    </row>
    <row r="75" spans="1:13" x14ac:dyDescent="0.25">
      <c r="A75" s="97">
        <v>14</v>
      </c>
      <c r="B75" s="98" t="s">
        <v>29</v>
      </c>
      <c r="C75" s="130">
        <v>0.35563803325028281</v>
      </c>
      <c r="D75" s="131">
        <v>5.820503263847038</v>
      </c>
      <c r="E75" s="131">
        <v>0</v>
      </c>
      <c r="F75" s="131">
        <v>0</v>
      </c>
      <c r="G75" s="131">
        <v>9.6840364089372979E-2</v>
      </c>
      <c r="H75" s="131">
        <v>2.6154589840577258</v>
      </c>
      <c r="I75" s="131">
        <v>3.2299079647403708E-2</v>
      </c>
      <c r="J75" s="131">
        <v>0</v>
      </c>
      <c r="K75" s="132">
        <v>0</v>
      </c>
      <c r="L75" s="133">
        <v>0.19863867485063338</v>
      </c>
      <c r="M75" s="134">
        <v>0.20540397990895226</v>
      </c>
    </row>
    <row r="76" spans="1:13" x14ac:dyDescent="0.25">
      <c r="A76" s="97">
        <v>15</v>
      </c>
      <c r="B76" s="98" t="s">
        <v>91</v>
      </c>
      <c r="C76" s="130">
        <v>9.2653930583044559</v>
      </c>
      <c r="D76" s="131">
        <v>1.4491614983898737</v>
      </c>
      <c r="E76" s="131">
        <v>42.005469266705184</v>
      </c>
      <c r="F76" s="131">
        <v>0</v>
      </c>
      <c r="G76" s="131">
        <v>0.90312390151409683</v>
      </c>
      <c r="H76" s="131">
        <v>5.8367023084156893</v>
      </c>
      <c r="I76" s="131">
        <v>0.7778363581591089</v>
      </c>
      <c r="J76" s="131">
        <v>93.050200442244901</v>
      </c>
      <c r="K76" s="132">
        <v>2.4777226124776055</v>
      </c>
      <c r="L76" s="133">
        <v>0.62507355436789869</v>
      </c>
      <c r="M76" s="134">
        <v>1.4044396249090902</v>
      </c>
    </row>
    <row r="77" spans="1:13" x14ac:dyDescent="0.25">
      <c r="A77" s="97">
        <v>16</v>
      </c>
      <c r="B77" s="98" t="s">
        <v>31</v>
      </c>
      <c r="C77" s="130">
        <v>1.5326126061349286</v>
      </c>
      <c r="D77" s="131">
        <v>0</v>
      </c>
      <c r="E77" s="131">
        <v>0</v>
      </c>
      <c r="F77" s="131">
        <v>0</v>
      </c>
      <c r="G77" s="131">
        <v>0.11923748538523152</v>
      </c>
      <c r="H77" s="131">
        <v>0.19781669206085586</v>
      </c>
      <c r="I77" s="131">
        <v>0.14560185374548476</v>
      </c>
      <c r="J77" s="131">
        <v>1.4217404275625405</v>
      </c>
      <c r="K77" s="132">
        <v>1.2608521301390245</v>
      </c>
      <c r="L77" s="133">
        <v>0.84078403292532111</v>
      </c>
      <c r="M77" s="134">
        <v>0.55449871629491632</v>
      </c>
    </row>
    <row r="78" spans="1:13" x14ac:dyDescent="0.25">
      <c r="A78" s="97">
        <v>17</v>
      </c>
      <c r="B78" s="98" t="s">
        <v>32</v>
      </c>
      <c r="C78" s="130">
        <v>5.4215426169939969</v>
      </c>
      <c r="D78" s="131">
        <v>0.71854457237519731</v>
      </c>
      <c r="E78" s="131">
        <v>0</v>
      </c>
      <c r="F78" s="131">
        <v>0</v>
      </c>
      <c r="G78" s="131">
        <v>0.19211403949276318</v>
      </c>
      <c r="H78" s="131">
        <v>1.0205149545153613</v>
      </c>
      <c r="I78" s="131">
        <v>0.10030845371230569</v>
      </c>
      <c r="J78" s="131">
        <v>0</v>
      </c>
      <c r="K78" s="132">
        <v>0</v>
      </c>
      <c r="L78" s="133">
        <v>3.6716969805054053E-2</v>
      </c>
      <c r="M78" s="134">
        <v>0.45047562714321937</v>
      </c>
    </row>
    <row r="79" spans="1:13" x14ac:dyDescent="0.25">
      <c r="A79" s="97">
        <v>18</v>
      </c>
      <c r="B79" s="98" t="s">
        <v>34</v>
      </c>
      <c r="C79" s="130">
        <v>0.49618887493214481</v>
      </c>
      <c r="D79" s="131">
        <v>0</v>
      </c>
      <c r="E79" s="131">
        <v>0</v>
      </c>
      <c r="F79" s="131">
        <v>0</v>
      </c>
      <c r="G79" s="131">
        <v>0.8649234452910316</v>
      </c>
      <c r="H79" s="131">
        <v>3.3506313710896962</v>
      </c>
      <c r="I79" s="131">
        <v>7.0072011792380708</v>
      </c>
      <c r="J79" s="131">
        <v>0</v>
      </c>
      <c r="K79" s="132">
        <v>0</v>
      </c>
      <c r="L79" s="133">
        <v>4.5494002231704584</v>
      </c>
      <c r="M79" s="134">
        <v>4.3144715108753919</v>
      </c>
    </row>
    <row r="80" spans="1:13" x14ac:dyDescent="0.25">
      <c r="A80" s="97">
        <v>19</v>
      </c>
      <c r="B80" s="98" t="s">
        <v>35</v>
      </c>
      <c r="C80" s="130">
        <v>0.31636804388442025</v>
      </c>
      <c r="D80" s="131">
        <v>0</v>
      </c>
      <c r="E80" s="131">
        <v>7.9945307332948108</v>
      </c>
      <c r="F80" s="131">
        <v>0</v>
      </c>
      <c r="G80" s="131">
        <v>0</v>
      </c>
      <c r="H80" s="131">
        <v>0</v>
      </c>
      <c r="I80" s="131">
        <v>0</v>
      </c>
      <c r="J80" s="131">
        <v>0</v>
      </c>
      <c r="K80" s="132">
        <v>0</v>
      </c>
      <c r="L80" s="133">
        <v>3.0698158123334266E-2</v>
      </c>
      <c r="M80" s="134">
        <v>3.4466058978517969E-2</v>
      </c>
    </row>
    <row r="81" spans="1:40" x14ac:dyDescent="0.25">
      <c r="A81" s="97">
        <v>20</v>
      </c>
      <c r="B81" s="98" t="s">
        <v>36</v>
      </c>
      <c r="C81" s="130">
        <v>0.29511167679439038</v>
      </c>
      <c r="D81" s="131">
        <v>0</v>
      </c>
      <c r="E81" s="131">
        <v>0</v>
      </c>
      <c r="F81" s="131">
        <v>0</v>
      </c>
      <c r="G81" s="131">
        <v>0</v>
      </c>
      <c r="H81" s="131">
        <v>0</v>
      </c>
      <c r="I81" s="131">
        <v>0</v>
      </c>
      <c r="J81" s="131">
        <v>0</v>
      </c>
      <c r="K81" s="132">
        <v>0</v>
      </c>
      <c r="L81" s="133">
        <v>1.6325766162675889E-2</v>
      </c>
      <c r="M81" s="134">
        <v>2.6447378027602397E-2</v>
      </c>
    </row>
    <row r="82" spans="1:40" x14ac:dyDescent="0.25">
      <c r="A82" s="97">
        <v>21</v>
      </c>
      <c r="B82" s="98" t="s">
        <v>37</v>
      </c>
      <c r="C82" s="130">
        <v>5.1173680127932979</v>
      </c>
      <c r="D82" s="131">
        <v>17.9772675664722</v>
      </c>
      <c r="E82" s="131">
        <v>7.9945307332948108</v>
      </c>
      <c r="F82" s="131">
        <v>0</v>
      </c>
      <c r="G82" s="131">
        <v>0</v>
      </c>
      <c r="H82" s="131">
        <v>0</v>
      </c>
      <c r="I82" s="131">
        <v>0</v>
      </c>
      <c r="J82" s="131">
        <v>0.34403666600731037</v>
      </c>
      <c r="K82" s="132">
        <v>0</v>
      </c>
      <c r="L82" s="133">
        <v>0</v>
      </c>
      <c r="M82" s="134">
        <v>0.32812615577071014</v>
      </c>
    </row>
    <row r="83" spans="1:40" x14ac:dyDescent="0.25">
      <c r="A83" s="97">
        <v>22</v>
      </c>
      <c r="B83" s="98" t="s">
        <v>38</v>
      </c>
      <c r="C83" s="130">
        <v>0.24179667714774444</v>
      </c>
      <c r="D83" s="131">
        <v>0</v>
      </c>
      <c r="E83" s="131">
        <v>0</v>
      </c>
      <c r="F83" s="131">
        <v>0</v>
      </c>
      <c r="G83" s="131">
        <v>0</v>
      </c>
      <c r="H83" s="131">
        <v>0</v>
      </c>
      <c r="I83" s="131">
        <v>0</v>
      </c>
      <c r="J83" s="131">
        <v>0</v>
      </c>
      <c r="K83" s="132">
        <v>0</v>
      </c>
      <c r="L83" s="133">
        <v>3.0904004282182547E-2</v>
      </c>
      <c r="M83" s="134">
        <v>2.9751039093157645E-2</v>
      </c>
    </row>
    <row r="84" spans="1:40" x14ac:dyDescent="0.25">
      <c r="A84" s="97">
        <v>23</v>
      </c>
      <c r="B84" s="98" t="s">
        <v>39</v>
      </c>
      <c r="C84" s="130">
        <v>0.21331592325504511</v>
      </c>
      <c r="D84" s="131">
        <v>0.71859247854043329</v>
      </c>
      <c r="E84" s="131">
        <v>0</v>
      </c>
      <c r="F84" s="131">
        <v>0</v>
      </c>
      <c r="G84" s="131">
        <v>5.3656215786254693E-2</v>
      </c>
      <c r="H84" s="131">
        <v>0</v>
      </c>
      <c r="I84" s="131">
        <v>0</v>
      </c>
      <c r="J84" s="131">
        <v>0</v>
      </c>
      <c r="K84" s="132">
        <v>0</v>
      </c>
      <c r="L84" s="133">
        <v>0.13125556462741172</v>
      </c>
      <c r="M84" s="134">
        <v>8.3228925564557202E-2</v>
      </c>
    </row>
    <row r="85" spans="1:40" s="142" customFormat="1" x14ac:dyDescent="0.25">
      <c r="A85" s="97">
        <v>24</v>
      </c>
      <c r="B85" s="135" t="s">
        <v>40</v>
      </c>
      <c r="C85" s="136">
        <v>6.2654365870091114E-2</v>
      </c>
      <c r="D85" s="137">
        <v>0</v>
      </c>
      <c r="E85" s="137">
        <v>0</v>
      </c>
      <c r="F85" s="137">
        <v>0</v>
      </c>
      <c r="G85" s="137">
        <v>0</v>
      </c>
      <c r="H85" s="137">
        <v>0</v>
      </c>
      <c r="I85" s="137">
        <v>0</v>
      </c>
      <c r="J85" s="137">
        <v>0</v>
      </c>
      <c r="K85" s="138">
        <v>0</v>
      </c>
      <c r="L85" s="139">
        <v>0</v>
      </c>
      <c r="M85" s="140">
        <v>4.0168311335420778E-3</v>
      </c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</row>
    <row r="86" spans="1:40" x14ac:dyDescent="0.25">
      <c r="A86" s="97">
        <v>25</v>
      </c>
      <c r="B86" s="98" t="s">
        <v>41</v>
      </c>
      <c r="C86" s="130">
        <v>0.53193644670449547</v>
      </c>
      <c r="D86" s="131">
        <v>29.474268161466771</v>
      </c>
      <c r="E86" s="131">
        <v>0</v>
      </c>
      <c r="F86" s="131">
        <v>0</v>
      </c>
      <c r="G86" s="131">
        <v>0</v>
      </c>
      <c r="H86" s="131">
        <v>0</v>
      </c>
      <c r="I86" s="131">
        <v>0</v>
      </c>
      <c r="J86" s="131">
        <v>0</v>
      </c>
      <c r="K86" s="132">
        <v>6.6193647781772713E-4</v>
      </c>
      <c r="L86" s="133">
        <v>9.5227415001382848E-2</v>
      </c>
      <c r="M86" s="134">
        <v>7.8036816175497917E-2</v>
      </c>
    </row>
    <row r="87" spans="1:40" x14ac:dyDescent="0.25">
      <c r="A87" s="97">
        <v>26</v>
      </c>
      <c r="B87" s="98" t="s">
        <v>42</v>
      </c>
      <c r="C87" s="130">
        <v>0.14222525444856574</v>
      </c>
      <c r="D87" s="131">
        <v>2.2276366834753434</v>
      </c>
      <c r="E87" s="131">
        <v>0</v>
      </c>
      <c r="F87" s="131">
        <v>0</v>
      </c>
      <c r="G87" s="131">
        <v>0</v>
      </c>
      <c r="H87" s="131">
        <v>0</v>
      </c>
      <c r="I87" s="131">
        <v>0</v>
      </c>
      <c r="J87" s="131">
        <v>1.057519896493156E-3</v>
      </c>
      <c r="K87" s="132">
        <v>0</v>
      </c>
      <c r="L87" s="133">
        <v>0</v>
      </c>
      <c r="M87" s="134">
        <v>9.1200843555252677E-3</v>
      </c>
    </row>
    <row r="88" spans="1:40" x14ac:dyDescent="0.25">
      <c r="A88" s="97">
        <v>27</v>
      </c>
      <c r="B88" s="98" t="s">
        <v>43</v>
      </c>
      <c r="C88" s="130">
        <v>0.32750349832111975</v>
      </c>
      <c r="D88" s="131">
        <v>0</v>
      </c>
      <c r="E88" s="131">
        <v>2.592597736144878</v>
      </c>
      <c r="F88" s="131">
        <v>0</v>
      </c>
      <c r="G88" s="131">
        <v>0</v>
      </c>
      <c r="H88" s="131">
        <v>0</v>
      </c>
      <c r="I88" s="131">
        <v>0</v>
      </c>
      <c r="J88" s="131">
        <v>0</v>
      </c>
      <c r="K88" s="132">
        <v>0</v>
      </c>
      <c r="L88" s="133">
        <v>2.0460211838934456E-5</v>
      </c>
      <c r="M88" s="134">
        <v>2.1005995332534905E-2</v>
      </c>
    </row>
    <row r="89" spans="1:40" x14ac:dyDescent="0.25">
      <c r="A89" s="97">
        <v>28</v>
      </c>
      <c r="B89" s="98" t="s">
        <v>44</v>
      </c>
      <c r="C89" s="130">
        <v>0.18251747986260694</v>
      </c>
      <c r="D89" s="131">
        <v>0.73104808150180078</v>
      </c>
      <c r="E89" s="131">
        <v>0</v>
      </c>
      <c r="F89" s="131">
        <v>0</v>
      </c>
      <c r="G89" s="131">
        <v>0</v>
      </c>
      <c r="H89" s="131">
        <v>0</v>
      </c>
      <c r="I89" s="131">
        <v>0</v>
      </c>
      <c r="J89" s="131">
        <v>0</v>
      </c>
      <c r="K89" s="132">
        <v>0</v>
      </c>
      <c r="L89" s="133">
        <v>6.8988758287125687E-3</v>
      </c>
      <c r="M89" s="134">
        <v>1.488292141346984E-2</v>
      </c>
    </row>
    <row r="90" spans="1:40" x14ac:dyDescent="0.25">
      <c r="A90" s="97">
        <v>29</v>
      </c>
      <c r="B90" s="98" t="s">
        <v>45</v>
      </c>
      <c r="C90" s="130">
        <v>8.656960931619781E-2</v>
      </c>
      <c r="D90" s="131">
        <v>0</v>
      </c>
      <c r="E90" s="131">
        <v>0</v>
      </c>
      <c r="F90" s="131">
        <v>0</v>
      </c>
      <c r="G90" s="131">
        <v>3.9798695841293107E-2</v>
      </c>
      <c r="H90" s="131">
        <v>0</v>
      </c>
      <c r="I90" s="131">
        <v>0</v>
      </c>
      <c r="J90" s="131">
        <v>0</v>
      </c>
      <c r="K90" s="132">
        <v>0</v>
      </c>
      <c r="L90" s="133">
        <v>3.2712208667748391E-2</v>
      </c>
      <c r="M90" s="134">
        <v>2.7333173193838649E-2</v>
      </c>
    </row>
    <row r="91" spans="1:40" x14ac:dyDescent="0.25">
      <c r="A91" s="97">
        <v>30</v>
      </c>
      <c r="B91" s="98" t="s">
        <v>46</v>
      </c>
      <c r="C91" s="130">
        <v>0.14873436235488988</v>
      </c>
      <c r="D91" s="131">
        <v>0</v>
      </c>
      <c r="E91" s="131">
        <v>0</v>
      </c>
      <c r="F91" s="131">
        <v>0</v>
      </c>
      <c r="G91" s="131">
        <v>0</v>
      </c>
      <c r="H91" s="131">
        <v>0</v>
      </c>
      <c r="I91" s="131">
        <v>0</v>
      </c>
      <c r="J91" s="131">
        <v>1.4217404275625405</v>
      </c>
      <c r="K91" s="132">
        <v>0</v>
      </c>
      <c r="L91" s="133">
        <v>0</v>
      </c>
      <c r="M91" s="134">
        <v>9.5460511295277738E-3</v>
      </c>
    </row>
    <row r="92" spans="1:40" x14ac:dyDescent="0.25">
      <c r="A92" s="97">
        <v>31</v>
      </c>
      <c r="B92" s="98" t="s">
        <v>47</v>
      </c>
      <c r="C92" s="130">
        <v>2.352277686863764</v>
      </c>
      <c r="D92" s="131">
        <v>13.796975587976318</v>
      </c>
      <c r="E92" s="131">
        <v>0</v>
      </c>
      <c r="F92" s="131">
        <v>0</v>
      </c>
      <c r="G92" s="131">
        <v>1.7545936119830967</v>
      </c>
      <c r="H92" s="131">
        <v>5.7928035909266616E-2</v>
      </c>
      <c r="I92" s="131">
        <v>0.14124465971667841</v>
      </c>
      <c r="J92" s="131">
        <v>0</v>
      </c>
      <c r="K92" s="132">
        <v>0</v>
      </c>
      <c r="L92" s="133">
        <v>5.1418225359891707</v>
      </c>
      <c r="M92" s="134">
        <v>2.8578660934758382</v>
      </c>
    </row>
    <row r="93" spans="1:40" x14ac:dyDescent="0.25">
      <c r="A93" s="97">
        <v>32</v>
      </c>
      <c r="B93" s="98" t="s">
        <v>68</v>
      </c>
      <c r="C93" s="130">
        <v>2.3132151983633661E-3</v>
      </c>
      <c r="D93" s="131">
        <v>0</v>
      </c>
      <c r="E93" s="131">
        <v>0</v>
      </c>
      <c r="F93" s="131">
        <v>0</v>
      </c>
      <c r="G93" s="131">
        <v>2.209569734161569</v>
      </c>
      <c r="H93" s="131">
        <v>0</v>
      </c>
      <c r="I93" s="131">
        <v>1.7797954387338208</v>
      </c>
      <c r="J93" s="131">
        <v>0</v>
      </c>
      <c r="K93" s="132">
        <v>0</v>
      </c>
      <c r="L93" s="133">
        <v>18.240183732797117</v>
      </c>
      <c r="M93" s="134">
        <v>9.2789435246428233</v>
      </c>
    </row>
    <row r="94" spans="1:40" x14ac:dyDescent="0.25">
      <c r="A94" s="97">
        <v>33</v>
      </c>
      <c r="B94" s="98" t="s">
        <v>53</v>
      </c>
      <c r="C94" s="130">
        <v>6.0356495874602585</v>
      </c>
      <c r="D94" s="131">
        <v>0</v>
      </c>
      <c r="E94" s="131">
        <v>0</v>
      </c>
      <c r="F94" s="131">
        <v>0</v>
      </c>
      <c r="G94" s="131">
        <v>0</v>
      </c>
      <c r="H94" s="131">
        <v>0</v>
      </c>
      <c r="I94" s="131">
        <v>0</v>
      </c>
      <c r="J94" s="131">
        <v>0</v>
      </c>
      <c r="K94" s="132">
        <v>0</v>
      </c>
      <c r="L94" s="133">
        <v>1.049762865424694E-2</v>
      </c>
      <c r="M94" s="134">
        <v>0.39179149813907377</v>
      </c>
    </row>
    <row r="95" spans="1:40" ht="15.75" thickBot="1" x14ac:dyDescent="0.3">
      <c r="A95" s="107">
        <v>34</v>
      </c>
      <c r="B95" s="108" t="s">
        <v>69</v>
      </c>
      <c r="C95" s="143">
        <v>2.6917954547502716</v>
      </c>
      <c r="D95" s="144">
        <v>0</v>
      </c>
      <c r="E95" s="144">
        <v>0</v>
      </c>
      <c r="F95" s="144">
        <v>0</v>
      </c>
      <c r="G95" s="144">
        <v>0.25263518154563741</v>
      </c>
      <c r="H95" s="144">
        <v>6.6550994470781277E-2</v>
      </c>
      <c r="I95" s="144">
        <v>1.0388736206748801</v>
      </c>
      <c r="J95" s="144">
        <v>0</v>
      </c>
      <c r="K95" s="145">
        <v>0</v>
      </c>
      <c r="L95" s="146">
        <v>0.75042479686021191</v>
      </c>
      <c r="M95" s="147">
        <v>0.85266417754213375</v>
      </c>
    </row>
    <row r="96" spans="1:40" ht="17.25" thickTop="1" thickBot="1" x14ac:dyDescent="0.3">
      <c r="A96" s="189" t="s">
        <v>79</v>
      </c>
      <c r="B96" s="190"/>
      <c r="C96" s="148">
        <v>100</v>
      </c>
      <c r="D96" s="149">
        <v>100</v>
      </c>
      <c r="E96" s="149">
        <v>102.59259773614487</v>
      </c>
      <c r="F96" s="149">
        <v>0</v>
      </c>
      <c r="G96" s="149">
        <v>100</v>
      </c>
      <c r="H96" s="149">
        <v>100</v>
      </c>
      <c r="I96" s="149">
        <v>100</v>
      </c>
      <c r="J96" s="149">
        <v>100</v>
      </c>
      <c r="K96" s="150">
        <v>100</v>
      </c>
      <c r="L96" s="151">
        <v>100</v>
      </c>
      <c r="M96" s="152">
        <v>100</v>
      </c>
    </row>
    <row r="97" spans="1:13" ht="17.25" thickTop="1" thickBot="1" x14ac:dyDescent="0.3">
      <c r="A97" s="189" t="s">
        <v>70</v>
      </c>
      <c r="B97" s="190"/>
      <c r="C97" s="153">
        <v>1585856.5180599999</v>
      </c>
      <c r="D97" s="154">
        <v>20.874140000000001</v>
      </c>
      <c r="E97" s="154">
        <v>90.008409999999998</v>
      </c>
      <c r="F97" s="154">
        <v>0</v>
      </c>
      <c r="G97" s="154">
        <v>4164358.7257460002</v>
      </c>
      <c r="H97" s="154">
        <v>621317.85300600005</v>
      </c>
      <c r="I97" s="154">
        <v>6902230.9314599996</v>
      </c>
      <c r="J97" s="154">
        <v>183.54264599999999</v>
      </c>
      <c r="K97" s="155">
        <v>56729.461600000002</v>
      </c>
      <c r="L97" s="156">
        <v>11405336.456777999</v>
      </c>
      <c r="M97" s="157">
        <v>24736124.371846002</v>
      </c>
    </row>
    <row r="98" spans="1:13" ht="15.75" thickTop="1" x14ac:dyDescent="0.25">
      <c r="A98" s="77"/>
      <c r="B98" s="77"/>
      <c r="C98" s="77"/>
      <c r="D98" s="77"/>
      <c r="E98" s="77"/>
      <c r="F98" s="78"/>
      <c r="G98" s="77"/>
      <c r="H98" s="77"/>
      <c r="I98" s="77"/>
      <c r="J98" s="77"/>
      <c r="K98" s="77"/>
      <c r="L98" s="77"/>
      <c r="M98" s="77"/>
    </row>
    <row r="99" spans="1:13" x14ac:dyDescent="0.25">
      <c r="A99" s="118" t="s">
        <v>57</v>
      </c>
      <c r="B99" s="118" t="s">
        <v>60</v>
      </c>
      <c r="C99" s="77"/>
      <c r="D99" s="77"/>
      <c r="E99" s="77"/>
      <c r="F99" s="78"/>
      <c r="G99" s="77"/>
      <c r="H99" s="77"/>
      <c r="I99" s="77"/>
      <c r="J99" s="77"/>
      <c r="K99" s="77"/>
      <c r="L99" s="77"/>
      <c r="M99" s="77"/>
    </row>
    <row r="100" spans="1:13" x14ac:dyDescent="0.25">
      <c r="A100" s="118" t="s">
        <v>59</v>
      </c>
      <c r="B100" s="118" t="s">
        <v>71</v>
      </c>
      <c r="C100" s="77"/>
      <c r="D100" s="77"/>
      <c r="E100" s="77"/>
      <c r="F100" s="78"/>
      <c r="G100" s="77"/>
      <c r="H100" s="77"/>
      <c r="I100" s="77"/>
      <c r="J100" s="77"/>
      <c r="K100" s="77"/>
      <c r="L100" s="77"/>
      <c r="M100" s="77"/>
    </row>
    <row r="101" spans="1:13" x14ac:dyDescent="0.25">
      <c r="A101" s="118"/>
      <c r="B101" s="118"/>
      <c r="C101" s="77"/>
      <c r="D101" s="77"/>
      <c r="E101" s="77"/>
      <c r="F101" s="78"/>
      <c r="G101" s="77"/>
      <c r="H101" s="77"/>
      <c r="I101" s="77"/>
      <c r="J101" s="77"/>
      <c r="K101" s="77"/>
      <c r="L101" s="77"/>
      <c r="M101" s="77"/>
    </row>
    <row r="102" spans="1:13" x14ac:dyDescent="0.25">
      <c r="A102" s="118"/>
      <c r="B102" s="118" t="s">
        <v>61</v>
      </c>
      <c r="C102" s="77"/>
      <c r="D102" s="77"/>
      <c r="E102" s="77"/>
      <c r="F102" s="78"/>
      <c r="G102" s="77"/>
      <c r="H102" s="77"/>
      <c r="I102" s="77"/>
      <c r="J102" s="77"/>
      <c r="K102" s="77"/>
      <c r="L102" s="77"/>
      <c r="M102" s="77"/>
    </row>
    <row r="103" spans="1:13" x14ac:dyDescent="0.25">
      <c r="A103" s="77"/>
      <c r="B103" s="77"/>
      <c r="C103" s="77"/>
      <c r="D103" s="77"/>
      <c r="E103" s="77"/>
      <c r="F103" s="78"/>
      <c r="G103" s="77"/>
      <c r="H103" s="77"/>
      <c r="I103" s="77"/>
      <c r="J103" s="77"/>
      <c r="K103" s="77"/>
      <c r="L103" s="77"/>
      <c r="M103" s="77"/>
    </row>
    <row r="104" spans="1:13" x14ac:dyDescent="0.25">
      <c r="A104" s="77"/>
      <c r="B104" s="77"/>
      <c r="C104" s="77"/>
      <c r="D104" s="77"/>
      <c r="E104" s="77"/>
      <c r="F104" s="78"/>
      <c r="G104" s="77"/>
      <c r="H104" s="77"/>
      <c r="I104" s="77"/>
      <c r="J104" s="77"/>
      <c r="K104" s="77"/>
      <c r="L104" s="77"/>
      <c r="M104" s="77"/>
    </row>
    <row r="105" spans="1:13" x14ac:dyDescent="0.25">
      <c r="A105" s="77"/>
      <c r="B105" s="77"/>
      <c r="C105" s="77"/>
      <c r="D105" s="77"/>
      <c r="E105" s="77"/>
      <c r="F105" s="78"/>
      <c r="G105" s="77"/>
      <c r="H105" s="77"/>
      <c r="I105" s="77"/>
      <c r="J105" s="77"/>
      <c r="K105" s="77"/>
      <c r="L105" s="77"/>
      <c r="M105" s="77"/>
    </row>
    <row r="106" spans="1:13" x14ac:dyDescent="0.25">
      <c r="A106" s="77"/>
      <c r="B106" s="77"/>
      <c r="C106" s="77"/>
      <c r="D106" s="77"/>
      <c r="E106" s="77"/>
      <c r="F106" s="78"/>
      <c r="G106" s="77"/>
      <c r="H106" s="77"/>
      <c r="I106" s="77"/>
      <c r="J106" s="77"/>
      <c r="K106" s="77"/>
      <c r="L106" s="77"/>
      <c r="M106" s="77"/>
    </row>
    <row r="107" spans="1:13" x14ac:dyDescent="0.25">
      <c r="A107" s="77"/>
      <c r="B107" s="77"/>
      <c r="C107" s="77"/>
      <c r="D107" s="77"/>
      <c r="E107" s="77"/>
      <c r="F107" s="78"/>
      <c r="G107" s="77"/>
      <c r="H107" s="77"/>
      <c r="I107" s="77"/>
      <c r="J107" s="77"/>
      <c r="K107" s="77"/>
      <c r="L107" s="77"/>
      <c r="M107" s="77"/>
    </row>
    <row r="108" spans="1:13" x14ac:dyDescent="0.25">
      <c r="A108" s="77"/>
      <c r="B108" s="77"/>
      <c r="C108" s="77"/>
      <c r="D108" s="77"/>
      <c r="E108" s="77"/>
      <c r="F108" s="78"/>
      <c r="G108" s="77"/>
      <c r="H108" s="77"/>
      <c r="I108" s="77"/>
      <c r="J108" s="77"/>
      <c r="K108" s="77"/>
      <c r="L108" s="77"/>
      <c r="M108" s="77"/>
    </row>
    <row r="109" spans="1:13" x14ac:dyDescent="0.25">
      <c r="A109" s="77"/>
      <c r="B109" s="77"/>
      <c r="C109" s="77"/>
      <c r="D109" s="77"/>
      <c r="E109" s="77"/>
      <c r="F109" s="78"/>
      <c r="G109" s="77"/>
      <c r="H109" s="77"/>
      <c r="I109" s="77"/>
      <c r="J109" s="77"/>
      <c r="K109" s="77"/>
      <c r="L109" s="77"/>
      <c r="M109" s="77"/>
    </row>
    <row r="110" spans="1:13" x14ac:dyDescent="0.25">
      <c r="A110" s="77"/>
      <c r="B110" s="77"/>
      <c r="C110" s="77"/>
      <c r="D110" s="77"/>
      <c r="E110" s="77"/>
      <c r="F110" s="78"/>
      <c r="G110" s="77"/>
      <c r="H110" s="77"/>
      <c r="I110" s="77"/>
      <c r="J110" s="77"/>
      <c r="K110" s="77"/>
      <c r="L110" s="77"/>
      <c r="M110" s="77"/>
    </row>
    <row r="111" spans="1:13" x14ac:dyDescent="0.25">
      <c r="A111" s="77"/>
      <c r="B111" s="77"/>
      <c r="C111" s="77"/>
      <c r="D111" s="77"/>
      <c r="E111" s="77"/>
      <c r="F111" s="78"/>
      <c r="G111" s="77"/>
      <c r="H111" s="77"/>
      <c r="I111" s="77"/>
      <c r="J111" s="77"/>
      <c r="K111" s="77"/>
      <c r="L111" s="77"/>
      <c r="M111" s="77"/>
    </row>
    <row r="112" spans="1:13" x14ac:dyDescent="0.25">
      <c r="A112" s="77"/>
      <c r="B112" s="77"/>
      <c r="C112" s="77"/>
      <c r="D112" s="77"/>
      <c r="E112" s="77"/>
      <c r="F112" s="78"/>
      <c r="G112" s="77"/>
      <c r="H112" s="77"/>
      <c r="I112" s="77"/>
      <c r="J112" s="77"/>
      <c r="K112" s="77"/>
      <c r="L112" s="77"/>
      <c r="M112" s="77"/>
    </row>
    <row r="113" spans="6:6" s="77" customFormat="1" x14ac:dyDescent="0.25">
      <c r="F113" s="78"/>
    </row>
    <row r="114" spans="6:6" s="77" customFormat="1" x14ac:dyDescent="0.25">
      <c r="F114" s="78"/>
    </row>
    <row r="115" spans="6:6" s="77" customFormat="1" x14ac:dyDescent="0.25">
      <c r="F115" s="78"/>
    </row>
    <row r="116" spans="6:6" s="77" customFormat="1" x14ac:dyDescent="0.25">
      <c r="F116" s="78"/>
    </row>
    <row r="117" spans="6:6" s="77" customFormat="1" x14ac:dyDescent="0.25">
      <c r="F117" s="78"/>
    </row>
    <row r="118" spans="6:6" s="77" customFormat="1" x14ac:dyDescent="0.25">
      <c r="F118" s="78"/>
    </row>
    <row r="119" spans="6:6" s="77" customFormat="1" x14ac:dyDescent="0.25">
      <c r="F119" s="78"/>
    </row>
    <row r="120" spans="6:6" s="77" customFormat="1" x14ac:dyDescent="0.25">
      <c r="F120" s="78"/>
    </row>
    <row r="121" spans="6:6" s="77" customFormat="1" x14ac:dyDescent="0.25">
      <c r="F121" s="78"/>
    </row>
    <row r="122" spans="6:6" s="77" customFormat="1" x14ac:dyDescent="0.25">
      <c r="F122" s="78"/>
    </row>
    <row r="123" spans="6:6" s="77" customFormat="1" x14ac:dyDescent="0.25">
      <c r="F123" s="78"/>
    </row>
    <row r="124" spans="6:6" s="77" customFormat="1" x14ac:dyDescent="0.25">
      <c r="F124" s="78"/>
    </row>
    <row r="125" spans="6:6" s="77" customFormat="1" x14ac:dyDescent="0.25">
      <c r="F125" s="78"/>
    </row>
    <row r="126" spans="6:6" s="77" customFormat="1" x14ac:dyDescent="0.25">
      <c r="F126" s="78"/>
    </row>
    <row r="127" spans="6:6" s="77" customFormat="1" x14ac:dyDescent="0.25">
      <c r="F127" s="78"/>
    </row>
    <row r="128" spans="6:6" s="77" customFormat="1" x14ac:dyDescent="0.25">
      <c r="F128" s="78"/>
    </row>
    <row r="129" spans="6:6" s="77" customFormat="1" x14ac:dyDescent="0.25">
      <c r="F129" s="78"/>
    </row>
    <row r="130" spans="6:6" s="77" customFormat="1" x14ac:dyDescent="0.25">
      <c r="F130" s="78"/>
    </row>
    <row r="131" spans="6:6" s="77" customFormat="1" x14ac:dyDescent="0.25">
      <c r="F131" s="78"/>
    </row>
    <row r="132" spans="6:6" s="77" customFormat="1" x14ac:dyDescent="0.25">
      <c r="F132" s="78"/>
    </row>
    <row r="133" spans="6:6" s="77" customFormat="1" x14ac:dyDescent="0.25">
      <c r="F133" s="78"/>
    </row>
    <row r="134" spans="6:6" s="77" customFormat="1" x14ac:dyDescent="0.25">
      <c r="F134" s="78"/>
    </row>
    <row r="135" spans="6:6" s="77" customFormat="1" x14ac:dyDescent="0.25">
      <c r="F135" s="78"/>
    </row>
    <row r="136" spans="6:6" s="77" customFormat="1" x14ac:dyDescent="0.25">
      <c r="F136" s="78"/>
    </row>
    <row r="137" spans="6:6" s="77" customFormat="1" x14ac:dyDescent="0.25">
      <c r="F137" s="78"/>
    </row>
    <row r="138" spans="6:6" s="77" customFormat="1" x14ac:dyDescent="0.25">
      <c r="F138" s="78"/>
    </row>
    <row r="139" spans="6:6" s="77" customFormat="1" x14ac:dyDescent="0.25">
      <c r="F139" s="78"/>
    </row>
    <row r="140" spans="6:6" s="77" customFormat="1" x14ac:dyDescent="0.25">
      <c r="F140" s="78"/>
    </row>
    <row r="141" spans="6:6" s="77" customFormat="1" x14ac:dyDescent="0.25">
      <c r="F141" s="78"/>
    </row>
    <row r="142" spans="6:6" s="77" customFormat="1" x14ac:dyDescent="0.25">
      <c r="F142" s="78"/>
    </row>
    <row r="143" spans="6:6" s="77" customFormat="1" x14ac:dyDescent="0.25">
      <c r="F143" s="78"/>
    </row>
    <row r="144" spans="6:6" s="77" customFormat="1" x14ac:dyDescent="0.25">
      <c r="F144" s="78"/>
    </row>
    <row r="145" spans="6:6" s="77" customFormat="1" x14ac:dyDescent="0.25">
      <c r="F145" s="78"/>
    </row>
    <row r="146" spans="6:6" s="77" customFormat="1" x14ac:dyDescent="0.25">
      <c r="F146" s="78"/>
    </row>
    <row r="147" spans="6:6" s="77" customFormat="1" x14ac:dyDescent="0.25">
      <c r="F147" s="78"/>
    </row>
    <row r="148" spans="6:6" s="77" customFormat="1" x14ac:dyDescent="0.25">
      <c r="F148" s="78"/>
    </row>
    <row r="149" spans="6:6" s="77" customFormat="1" x14ac:dyDescent="0.25">
      <c r="F149" s="78"/>
    </row>
    <row r="235" spans="1:13" ht="15" customHeight="1" x14ac:dyDescent="0.25"/>
    <row r="236" spans="1:13" ht="15.75" x14ac:dyDescent="0.25">
      <c r="A236" s="53"/>
      <c r="B236" s="28"/>
      <c r="C236" s="28"/>
      <c r="D236" s="28"/>
      <c r="E236" s="28"/>
      <c r="F236" s="159"/>
      <c r="G236" s="28"/>
      <c r="H236" s="28"/>
      <c r="I236" s="28"/>
      <c r="J236" s="28"/>
      <c r="K236" s="28"/>
      <c r="L236" s="27"/>
      <c r="M236" s="54"/>
    </row>
    <row r="237" spans="1:13" ht="15.75" x14ac:dyDescent="0.25">
      <c r="A237" s="55"/>
      <c r="B237" s="56"/>
      <c r="C237" s="56"/>
      <c r="D237" s="56"/>
      <c r="E237" s="56"/>
      <c r="F237" s="160"/>
      <c r="G237" s="56"/>
      <c r="H237" s="56"/>
      <c r="I237" s="56"/>
      <c r="J237" s="56"/>
      <c r="K237" s="56"/>
      <c r="L237" s="56"/>
      <c r="M237" s="57"/>
    </row>
    <row r="238" spans="1:13" ht="15.75" x14ac:dyDescent="0.25">
      <c r="A238" s="53"/>
      <c r="B238" s="27"/>
      <c r="C238" s="27"/>
      <c r="D238" s="27"/>
      <c r="E238" s="27"/>
      <c r="F238" s="159"/>
      <c r="G238" s="27"/>
      <c r="H238" s="27"/>
      <c r="I238" s="27"/>
      <c r="J238" s="27"/>
      <c r="K238" s="27"/>
      <c r="L238" s="27"/>
      <c r="M238" s="69"/>
    </row>
    <row r="239" spans="1:13" x14ac:dyDescent="0.25">
      <c r="A239" s="46"/>
      <c r="B239" s="26"/>
      <c r="C239" s="37"/>
      <c r="D239" s="37"/>
      <c r="E239" s="37"/>
      <c r="F239" s="29"/>
      <c r="G239" s="37"/>
      <c r="H239" s="37"/>
      <c r="I239" s="37"/>
      <c r="J239" s="37"/>
      <c r="K239" s="37"/>
      <c r="L239" s="37"/>
      <c r="M239" s="37"/>
    </row>
    <row r="240" spans="1:13" x14ac:dyDescent="0.25">
      <c r="A240" s="46"/>
      <c r="B240" s="26"/>
      <c r="C240" s="37"/>
      <c r="D240" s="37"/>
      <c r="E240" s="37"/>
      <c r="F240" s="29"/>
      <c r="G240" s="37"/>
      <c r="H240" s="37"/>
      <c r="I240" s="37"/>
      <c r="J240" s="37"/>
      <c r="K240" s="37"/>
      <c r="L240" s="37"/>
      <c r="M240" s="37"/>
    </row>
    <row r="241" spans="1:13" x14ac:dyDescent="0.25">
      <c r="A241" s="46"/>
      <c r="B241" s="26"/>
      <c r="C241" s="37"/>
      <c r="D241" s="37"/>
      <c r="E241" s="37"/>
      <c r="F241" s="29"/>
      <c r="G241" s="37"/>
      <c r="H241" s="37"/>
      <c r="I241" s="37"/>
      <c r="J241" s="37"/>
      <c r="K241" s="37"/>
      <c r="L241" s="37"/>
      <c r="M241" s="37"/>
    </row>
    <row r="242" spans="1:13" x14ac:dyDescent="0.25">
      <c r="A242" s="46"/>
      <c r="B242" s="26"/>
      <c r="C242" s="37"/>
      <c r="D242" s="37"/>
      <c r="E242" s="37"/>
      <c r="F242" s="29"/>
      <c r="G242" s="37"/>
      <c r="H242" s="37"/>
      <c r="I242" s="37"/>
      <c r="J242" s="37"/>
      <c r="K242" s="37"/>
      <c r="L242" s="37"/>
      <c r="M242" s="37"/>
    </row>
    <row r="243" spans="1:13" x14ac:dyDescent="0.25">
      <c r="A243" s="46"/>
      <c r="B243" s="26"/>
      <c r="C243" s="37"/>
      <c r="D243" s="37"/>
      <c r="E243" s="37"/>
      <c r="F243" s="29"/>
      <c r="G243" s="37"/>
      <c r="H243" s="37"/>
      <c r="I243" s="37"/>
      <c r="J243" s="37"/>
      <c r="K243" s="37"/>
      <c r="L243" s="37"/>
      <c r="M243" s="37"/>
    </row>
    <row r="244" spans="1:13" x14ac:dyDescent="0.25">
      <c r="A244" s="46"/>
      <c r="B244" s="26"/>
      <c r="C244" s="37"/>
      <c r="D244" s="37"/>
      <c r="E244" s="37"/>
      <c r="F244" s="29"/>
      <c r="G244" s="37"/>
      <c r="H244" s="37"/>
      <c r="I244" s="37"/>
      <c r="J244" s="37"/>
      <c r="K244" s="37"/>
      <c r="L244" s="37"/>
      <c r="M244" s="37"/>
    </row>
    <row r="245" spans="1:13" x14ac:dyDescent="0.25">
      <c r="A245" s="46"/>
      <c r="B245" s="26"/>
      <c r="C245" s="37"/>
      <c r="D245" s="37"/>
      <c r="E245" s="37"/>
      <c r="F245" s="29"/>
      <c r="G245" s="37"/>
      <c r="H245" s="37"/>
      <c r="I245" s="37"/>
      <c r="J245" s="37"/>
      <c r="K245" s="37"/>
      <c r="L245" s="37"/>
      <c r="M245" s="37"/>
    </row>
    <row r="246" spans="1:13" x14ac:dyDescent="0.25">
      <c r="A246" s="46"/>
      <c r="B246" s="26"/>
      <c r="C246" s="37"/>
      <c r="D246" s="37"/>
      <c r="E246" s="37"/>
      <c r="F246" s="29"/>
      <c r="G246" s="37"/>
      <c r="H246" s="37"/>
      <c r="I246" s="37"/>
      <c r="J246" s="37"/>
      <c r="K246" s="37"/>
      <c r="L246" s="37"/>
      <c r="M246" s="37"/>
    </row>
    <row r="247" spans="1:13" x14ac:dyDescent="0.25">
      <c r="A247" s="46"/>
      <c r="B247" s="26"/>
      <c r="C247" s="37"/>
      <c r="D247" s="37"/>
      <c r="E247" s="37"/>
      <c r="F247" s="29"/>
      <c r="G247" s="37"/>
      <c r="H247" s="37"/>
      <c r="I247" s="37"/>
      <c r="J247" s="37"/>
      <c r="K247" s="37"/>
      <c r="L247" s="37"/>
      <c r="M247" s="37"/>
    </row>
    <row r="248" spans="1:13" x14ac:dyDescent="0.25">
      <c r="A248" s="46"/>
      <c r="B248" s="26"/>
      <c r="C248" s="37"/>
      <c r="D248" s="37"/>
      <c r="E248" s="37"/>
      <c r="F248" s="29"/>
      <c r="G248" s="37"/>
      <c r="H248" s="37"/>
      <c r="I248" s="37"/>
      <c r="J248" s="37"/>
      <c r="K248" s="37"/>
      <c r="L248" s="37"/>
      <c r="M248" s="37"/>
    </row>
    <row r="249" spans="1:13" x14ac:dyDescent="0.25">
      <c r="A249" s="46"/>
      <c r="B249" s="26"/>
      <c r="C249" s="37"/>
      <c r="D249" s="37"/>
      <c r="E249" s="37"/>
      <c r="F249" s="29"/>
      <c r="G249" s="37"/>
      <c r="H249" s="37"/>
      <c r="I249" s="37"/>
      <c r="J249" s="37"/>
      <c r="K249" s="37"/>
      <c r="L249" s="37"/>
      <c r="M249" s="37"/>
    </row>
    <row r="250" spans="1:13" x14ac:dyDescent="0.25">
      <c r="A250" s="46"/>
      <c r="B250" s="26"/>
      <c r="C250" s="37"/>
      <c r="D250" s="37"/>
      <c r="E250" s="37"/>
      <c r="F250" s="29"/>
      <c r="G250" s="37"/>
      <c r="H250" s="37"/>
      <c r="I250" s="37"/>
      <c r="J250" s="37"/>
      <c r="K250" s="37"/>
      <c r="L250" s="37"/>
      <c r="M250" s="37"/>
    </row>
    <row r="251" spans="1:13" x14ac:dyDescent="0.25">
      <c r="A251" s="46"/>
      <c r="B251" s="26"/>
      <c r="C251" s="37"/>
      <c r="D251" s="37"/>
      <c r="E251" s="37"/>
      <c r="F251" s="29"/>
      <c r="G251" s="37"/>
      <c r="H251" s="37"/>
      <c r="I251" s="37"/>
      <c r="J251" s="37"/>
      <c r="K251" s="37"/>
      <c r="L251" s="37"/>
      <c r="M251" s="37"/>
    </row>
    <row r="252" spans="1:13" x14ac:dyDescent="0.25">
      <c r="A252" s="46"/>
      <c r="B252" s="26"/>
      <c r="C252" s="37"/>
      <c r="D252" s="37"/>
      <c r="E252" s="37"/>
      <c r="F252" s="29"/>
      <c r="G252" s="37"/>
      <c r="H252" s="37"/>
      <c r="I252" s="37"/>
      <c r="J252" s="37"/>
      <c r="K252" s="37"/>
      <c r="L252" s="37"/>
      <c r="M252" s="37"/>
    </row>
    <row r="253" spans="1:13" x14ac:dyDescent="0.25">
      <c r="A253" s="46"/>
      <c r="B253" s="26"/>
      <c r="C253" s="37"/>
      <c r="D253" s="37"/>
      <c r="E253" s="37"/>
      <c r="F253" s="29"/>
      <c r="G253" s="37"/>
      <c r="H253" s="37"/>
      <c r="I253" s="37"/>
      <c r="J253" s="37"/>
      <c r="K253" s="37"/>
      <c r="L253" s="37"/>
      <c r="M253" s="37"/>
    </row>
    <row r="254" spans="1:13" x14ac:dyDescent="0.25">
      <c r="A254" s="46"/>
      <c r="B254" s="26"/>
      <c r="C254" s="37"/>
      <c r="D254" s="37"/>
      <c r="E254" s="37"/>
      <c r="F254" s="29"/>
      <c r="G254" s="37"/>
      <c r="H254" s="37"/>
      <c r="I254" s="37"/>
      <c r="J254" s="37"/>
      <c r="K254" s="37"/>
      <c r="L254" s="37"/>
      <c r="M254" s="37"/>
    </row>
    <row r="255" spans="1:13" x14ac:dyDescent="0.25">
      <c r="A255" s="46"/>
      <c r="B255" s="26"/>
      <c r="C255" s="37"/>
      <c r="D255" s="37"/>
      <c r="E255" s="37"/>
      <c r="F255" s="29"/>
      <c r="G255" s="37"/>
      <c r="H255" s="37"/>
      <c r="I255" s="37"/>
      <c r="J255" s="37"/>
      <c r="K255" s="37"/>
      <c r="L255" s="37"/>
      <c r="M255" s="37"/>
    </row>
    <row r="256" spans="1:13" x14ac:dyDescent="0.25">
      <c r="A256" s="46"/>
      <c r="B256" s="26"/>
      <c r="C256" s="37"/>
      <c r="D256" s="37"/>
      <c r="E256" s="37"/>
      <c r="F256" s="29"/>
      <c r="G256" s="37"/>
      <c r="H256" s="37"/>
      <c r="I256" s="37"/>
      <c r="J256" s="37"/>
      <c r="K256" s="37"/>
      <c r="L256" s="37"/>
      <c r="M256" s="37"/>
    </row>
    <row r="257" spans="1:13" x14ac:dyDescent="0.25">
      <c r="A257" s="46"/>
      <c r="B257" s="26"/>
      <c r="C257" s="37"/>
      <c r="D257" s="37"/>
      <c r="E257" s="37"/>
      <c r="F257" s="29"/>
      <c r="G257" s="37"/>
      <c r="H257" s="37"/>
      <c r="I257" s="37"/>
      <c r="J257" s="37"/>
      <c r="K257" s="37"/>
      <c r="L257" s="37"/>
      <c r="M257" s="37"/>
    </row>
    <row r="258" spans="1:13" x14ac:dyDescent="0.25">
      <c r="A258" s="46"/>
      <c r="B258" s="26"/>
      <c r="C258" s="37"/>
      <c r="D258" s="37"/>
      <c r="E258" s="37"/>
      <c r="F258" s="29"/>
      <c r="G258" s="37"/>
      <c r="H258" s="37"/>
      <c r="I258" s="37"/>
      <c r="J258" s="37"/>
      <c r="K258" s="37"/>
      <c r="L258" s="37"/>
      <c r="M258" s="37"/>
    </row>
    <row r="259" spans="1:13" x14ac:dyDescent="0.25">
      <c r="A259" s="46"/>
      <c r="B259" s="26"/>
      <c r="C259" s="37"/>
      <c r="D259" s="37"/>
      <c r="E259" s="37"/>
      <c r="F259" s="29"/>
      <c r="G259" s="37"/>
      <c r="H259" s="37"/>
      <c r="I259" s="37"/>
      <c r="J259" s="37"/>
      <c r="K259" s="37"/>
      <c r="L259" s="37"/>
      <c r="M259" s="37"/>
    </row>
    <row r="260" spans="1:13" x14ac:dyDescent="0.25">
      <c r="A260" s="46"/>
      <c r="B260" s="26"/>
      <c r="C260" s="37"/>
      <c r="D260" s="37"/>
      <c r="E260" s="37"/>
      <c r="F260" s="29"/>
      <c r="G260" s="37"/>
      <c r="H260" s="37"/>
      <c r="I260" s="37"/>
      <c r="J260" s="37"/>
      <c r="K260" s="37"/>
      <c r="L260" s="37"/>
      <c r="M260" s="37"/>
    </row>
    <row r="261" spans="1:13" x14ac:dyDescent="0.25">
      <c r="A261" s="46"/>
      <c r="B261" s="26"/>
      <c r="C261" s="37"/>
      <c r="D261" s="37"/>
      <c r="E261" s="37"/>
      <c r="F261" s="29"/>
      <c r="G261" s="37"/>
      <c r="H261" s="37"/>
      <c r="I261" s="37"/>
      <c r="J261" s="37"/>
      <c r="K261" s="37"/>
      <c r="L261" s="37"/>
      <c r="M261" s="37"/>
    </row>
    <row r="262" spans="1:13" x14ac:dyDescent="0.25">
      <c r="A262" s="46"/>
      <c r="B262" s="26"/>
      <c r="C262" s="37"/>
      <c r="D262" s="37"/>
      <c r="E262" s="37"/>
      <c r="F262" s="29"/>
      <c r="G262" s="37"/>
      <c r="H262" s="37"/>
      <c r="I262" s="37"/>
      <c r="J262" s="37"/>
      <c r="K262" s="37"/>
      <c r="L262" s="37"/>
      <c r="M262" s="37"/>
    </row>
    <row r="263" spans="1:13" x14ac:dyDescent="0.25">
      <c r="A263" s="46"/>
      <c r="B263" s="26"/>
      <c r="C263" s="37"/>
      <c r="D263" s="37"/>
      <c r="E263" s="37"/>
      <c r="F263" s="29"/>
      <c r="G263" s="37"/>
      <c r="H263" s="37"/>
      <c r="I263" s="37"/>
      <c r="J263" s="37"/>
      <c r="K263" s="37"/>
      <c r="L263" s="37"/>
      <c r="M263" s="37"/>
    </row>
    <row r="264" spans="1:13" x14ac:dyDescent="0.25">
      <c r="A264" s="46"/>
      <c r="B264" s="26"/>
      <c r="C264" s="37"/>
      <c r="D264" s="37"/>
      <c r="E264" s="37"/>
      <c r="F264" s="29"/>
      <c r="G264" s="37"/>
      <c r="H264" s="37"/>
      <c r="I264" s="37"/>
      <c r="J264" s="37"/>
      <c r="K264" s="37"/>
      <c r="L264" s="37"/>
      <c r="M264" s="37"/>
    </row>
    <row r="265" spans="1:13" x14ac:dyDescent="0.25">
      <c r="A265" s="46"/>
      <c r="B265" s="26"/>
      <c r="C265" s="37"/>
      <c r="D265" s="37"/>
      <c r="E265" s="37"/>
      <c r="F265" s="29"/>
      <c r="G265" s="37"/>
      <c r="H265" s="37"/>
      <c r="I265" s="37"/>
      <c r="J265" s="37"/>
      <c r="K265" s="37"/>
      <c r="L265" s="37"/>
      <c r="M265" s="37"/>
    </row>
    <row r="266" spans="1:13" x14ac:dyDescent="0.25">
      <c r="A266" s="46"/>
      <c r="B266" s="26"/>
      <c r="C266" s="37"/>
      <c r="D266" s="37"/>
      <c r="E266" s="37"/>
      <c r="F266" s="29"/>
      <c r="G266" s="37"/>
      <c r="H266" s="37"/>
      <c r="I266" s="37"/>
      <c r="J266" s="37"/>
      <c r="K266" s="37"/>
      <c r="L266" s="37"/>
      <c r="M266" s="37"/>
    </row>
    <row r="267" spans="1:13" x14ac:dyDescent="0.25">
      <c r="A267" s="46"/>
      <c r="B267" s="26"/>
      <c r="C267" s="37"/>
      <c r="D267" s="37"/>
      <c r="E267" s="37"/>
      <c r="F267" s="29"/>
      <c r="G267" s="37"/>
      <c r="H267" s="37"/>
      <c r="I267" s="37"/>
      <c r="J267" s="37"/>
      <c r="K267" s="37"/>
      <c r="L267" s="37"/>
      <c r="M267" s="37"/>
    </row>
    <row r="268" spans="1:13" x14ac:dyDescent="0.25">
      <c r="A268" s="46"/>
      <c r="B268" s="26"/>
      <c r="C268" s="37"/>
      <c r="D268" s="37"/>
      <c r="E268" s="37"/>
      <c r="F268" s="29"/>
      <c r="G268" s="37"/>
      <c r="H268" s="37"/>
      <c r="I268" s="37"/>
      <c r="J268" s="37"/>
      <c r="K268" s="37"/>
      <c r="L268" s="37"/>
      <c r="M268" s="37"/>
    </row>
    <row r="269" spans="1:13" x14ac:dyDescent="0.25">
      <c r="A269" s="46"/>
      <c r="B269" s="26"/>
      <c r="C269" s="37"/>
      <c r="D269" s="37"/>
      <c r="E269" s="37"/>
      <c r="F269" s="29"/>
      <c r="G269" s="37"/>
      <c r="H269" s="37"/>
      <c r="I269" s="37"/>
      <c r="J269" s="37"/>
      <c r="K269" s="37"/>
      <c r="L269" s="37"/>
      <c r="M269" s="37"/>
    </row>
    <row r="270" spans="1:13" x14ac:dyDescent="0.25">
      <c r="A270" s="46"/>
      <c r="B270" s="26"/>
      <c r="C270" s="37"/>
      <c r="D270" s="37"/>
      <c r="E270" s="37"/>
      <c r="F270" s="29"/>
      <c r="G270" s="37"/>
      <c r="H270" s="37"/>
      <c r="I270" s="37"/>
      <c r="J270" s="37"/>
      <c r="K270" s="37"/>
      <c r="L270" s="37"/>
      <c r="M270" s="37"/>
    </row>
    <row r="271" spans="1:13" x14ac:dyDescent="0.25">
      <c r="A271" s="46"/>
      <c r="B271" s="26"/>
      <c r="C271" s="37"/>
      <c r="D271" s="37"/>
      <c r="E271" s="37"/>
      <c r="F271" s="29"/>
      <c r="G271" s="37"/>
      <c r="H271" s="37"/>
      <c r="I271" s="37"/>
      <c r="J271" s="37"/>
      <c r="K271" s="37"/>
      <c r="L271" s="37"/>
      <c r="M271" s="37"/>
    </row>
    <row r="272" spans="1:13" x14ac:dyDescent="0.25">
      <c r="A272" s="46"/>
      <c r="B272" s="26"/>
      <c r="C272" s="37"/>
      <c r="D272" s="37"/>
      <c r="E272" s="37"/>
      <c r="F272" s="29"/>
      <c r="G272" s="37"/>
      <c r="H272" s="37"/>
      <c r="I272" s="37"/>
      <c r="J272" s="37"/>
      <c r="K272" s="37"/>
      <c r="L272" s="37"/>
      <c r="M272" s="37"/>
    </row>
    <row r="273" spans="1:13" x14ac:dyDescent="0.25">
      <c r="A273" s="46"/>
      <c r="B273" s="26"/>
      <c r="C273" s="37"/>
      <c r="D273" s="37"/>
      <c r="E273" s="37"/>
      <c r="F273" s="29"/>
      <c r="G273" s="37"/>
      <c r="H273" s="37"/>
      <c r="I273" s="37"/>
      <c r="J273" s="37"/>
      <c r="K273" s="37"/>
      <c r="L273" s="37"/>
      <c r="M273" s="37"/>
    </row>
    <row r="274" spans="1:13" x14ac:dyDescent="0.25">
      <c r="A274" s="46"/>
      <c r="B274" s="26"/>
      <c r="C274" s="37"/>
      <c r="D274" s="37"/>
      <c r="E274" s="37"/>
      <c r="F274" s="29"/>
      <c r="G274" s="37"/>
      <c r="H274" s="37"/>
      <c r="I274" s="37"/>
      <c r="J274" s="37"/>
      <c r="K274" s="37"/>
      <c r="L274" s="37"/>
      <c r="M274" s="37"/>
    </row>
    <row r="275" spans="1:13" ht="15.75" x14ac:dyDescent="0.25">
      <c r="A275" s="46"/>
      <c r="B275" s="28"/>
      <c r="C275" s="34"/>
      <c r="D275" s="34"/>
      <c r="E275" s="34"/>
      <c r="F275" s="30"/>
      <c r="G275" s="34"/>
      <c r="H275" s="34"/>
      <c r="I275" s="34"/>
      <c r="J275" s="34"/>
      <c r="K275" s="34"/>
      <c r="L275" s="34"/>
      <c r="M275" s="34"/>
    </row>
    <row r="276" spans="1:13" ht="15.75" x14ac:dyDescent="0.25">
      <c r="A276" s="70"/>
      <c r="B276" s="71"/>
      <c r="C276" s="72"/>
      <c r="D276" s="72"/>
      <c r="E276" s="72"/>
      <c r="F276" s="161"/>
      <c r="G276" s="72"/>
      <c r="H276" s="72"/>
      <c r="I276" s="72"/>
      <c r="J276" s="72"/>
      <c r="K276" s="72"/>
      <c r="L276" s="72"/>
      <c r="M276" s="73"/>
    </row>
  </sheetData>
  <mergeCells count="16">
    <mergeCell ref="A96:B96"/>
    <mergeCell ref="A97:B97"/>
    <mergeCell ref="A44:B44"/>
    <mergeCell ref="A45:B45"/>
    <mergeCell ref="A55:M55"/>
    <mergeCell ref="A56:M56"/>
    <mergeCell ref="A60:B61"/>
    <mergeCell ref="C60:K60"/>
    <mergeCell ref="L60:L61"/>
    <mergeCell ref="M60:M61"/>
    <mergeCell ref="A3:M3"/>
    <mergeCell ref="A4:M4"/>
    <mergeCell ref="A8:B9"/>
    <mergeCell ref="C8:K8"/>
    <mergeCell ref="L8:L9"/>
    <mergeCell ref="M8:M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2"/>
  <sheetViews>
    <sheetView workbookViewId="0">
      <selection activeCell="B8" sqref="B8"/>
    </sheetView>
  </sheetViews>
  <sheetFormatPr baseColWidth="10" defaultRowHeight="15" x14ac:dyDescent="0.25"/>
  <cols>
    <col min="1" max="1" width="3.7109375" customWidth="1"/>
    <col min="2" max="2" width="56" customWidth="1"/>
    <col min="3" max="3" width="27.85546875" bestFit="1" customWidth="1"/>
    <col min="4" max="4" width="16.42578125" customWidth="1"/>
    <col min="5" max="5" width="19" bestFit="1" customWidth="1"/>
    <col min="6" max="6" width="16.5703125" style="158" bestFit="1" customWidth="1"/>
    <col min="7" max="7" width="28.140625" bestFit="1" customWidth="1"/>
    <col min="8" max="8" width="25.5703125" bestFit="1" customWidth="1"/>
    <col min="9" max="9" width="27.85546875" customWidth="1"/>
    <col min="10" max="10" width="16.85546875" customWidth="1"/>
    <col min="11" max="11" width="22.85546875" customWidth="1"/>
    <col min="12" max="12" width="28.140625" bestFit="1" customWidth="1"/>
    <col min="13" max="13" width="29.5703125" bestFit="1" customWidth="1"/>
    <col min="14" max="14" width="21.42578125" style="77" bestFit="1" customWidth="1"/>
    <col min="15" max="28" width="11.42578125" style="77"/>
    <col min="257" max="257" width="3.7109375" customWidth="1"/>
    <col min="258" max="258" width="56" customWidth="1"/>
    <col min="259" max="259" width="27.85546875" bestFit="1" customWidth="1"/>
    <col min="260" max="260" width="16.42578125" customWidth="1"/>
    <col min="261" max="261" width="19" bestFit="1" customWidth="1"/>
    <col min="262" max="262" width="16.5703125" bestFit="1" customWidth="1"/>
    <col min="263" max="263" width="28.140625" bestFit="1" customWidth="1"/>
    <col min="264" max="264" width="25.5703125" bestFit="1" customWidth="1"/>
    <col min="265" max="265" width="27.85546875" customWidth="1"/>
    <col min="266" max="266" width="16.85546875" customWidth="1"/>
    <col min="267" max="267" width="22.85546875" customWidth="1"/>
    <col min="268" max="268" width="28.140625" bestFit="1" customWidth="1"/>
    <col min="269" max="269" width="29.5703125" bestFit="1" customWidth="1"/>
    <col min="270" max="270" width="21.42578125" bestFit="1" customWidth="1"/>
    <col min="513" max="513" width="3.7109375" customWidth="1"/>
    <col min="514" max="514" width="56" customWidth="1"/>
    <col min="515" max="515" width="27.85546875" bestFit="1" customWidth="1"/>
    <col min="516" max="516" width="16.42578125" customWidth="1"/>
    <col min="517" max="517" width="19" bestFit="1" customWidth="1"/>
    <col min="518" max="518" width="16.5703125" bestFit="1" customWidth="1"/>
    <col min="519" max="519" width="28.140625" bestFit="1" customWidth="1"/>
    <col min="520" max="520" width="25.5703125" bestFit="1" customWidth="1"/>
    <col min="521" max="521" width="27.85546875" customWidth="1"/>
    <col min="522" max="522" width="16.85546875" customWidth="1"/>
    <col min="523" max="523" width="22.85546875" customWidth="1"/>
    <col min="524" max="524" width="28.140625" bestFit="1" customWidth="1"/>
    <col min="525" max="525" width="29.5703125" bestFit="1" customWidth="1"/>
    <col min="526" max="526" width="21.42578125" bestFit="1" customWidth="1"/>
    <col min="769" max="769" width="3.7109375" customWidth="1"/>
    <col min="770" max="770" width="56" customWidth="1"/>
    <col min="771" max="771" width="27.85546875" bestFit="1" customWidth="1"/>
    <col min="772" max="772" width="16.42578125" customWidth="1"/>
    <col min="773" max="773" width="19" bestFit="1" customWidth="1"/>
    <col min="774" max="774" width="16.5703125" bestFit="1" customWidth="1"/>
    <col min="775" max="775" width="28.140625" bestFit="1" customWidth="1"/>
    <col min="776" max="776" width="25.5703125" bestFit="1" customWidth="1"/>
    <col min="777" max="777" width="27.85546875" customWidth="1"/>
    <col min="778" max="778" width="16.85546875" customWidth="1"/>
    <col min="779" max="779" width="22.85546875" customWidth="1"/>
    <col min="780" max="780" width="28.140625" bestFit="1" customWidth="1"/>
    <col min="781" max="781" width="29.5703125" bestFit="1" customWidth="1"/>
    <col min="782" max="782" width="21.42578125" bestFit="1" customWidth="1"/>
    <col min="1025" max="1025" width="3.7109375" customWidth="1"/>
    <col min="1026" max="1026" width="56" customWidth="1"/>
    <col min="1027" max="1027" width="27.85546875" bestFit="1" customWidth="1"/>
    <col min="1028" max="1028" width="16.42578125" customWidth="1"/>
    <col min="1029" max="1029" width="19" bestFit="1" customWidth="1"/>
    <col min="1030" max="1030" width="16.5703125" bestFit="1" customWidth="1"/>
    <col min="1031" max="1031" width="28.140625" bestFit="1" customWidth="1"/>
    <col min="1032" max="1032" width="25.5703125" bestFit="1" customWidth="1"/>
    <col min="1033" max="1033" width="27.85546875" customWidth="1"/>
    <col min="1034" max="1034" width="16.85546875" customWidth="1"/>
    <col min="1035" max="1035" width="22.85546875" customWidth="1"/>
    <col min="1036" max="1036" width="28.140625" bestFit="1" customWidth="1"/>
    <col min="1037" max="1037" width="29.5703125" bestFit="1" customWidth="1"/>
    <col min="1038" max="1038" width="21.42578125" bestFit="1" customWidth="1"/>
    <col min="1281" max="1281" width="3.7109375" customWidth="1"/>
    <col min="1282" max="1282" width="56" customWidth="1"/>
    <col min="1283" max="1283" width="27.85546875" bestFit="1" customWidth="1"/>
    <col min="1284" max="1284" width="16.42578125" customWidth="1"/>
    <col min="1285" max="1285" width="19" bestFit="1" customWidth="1"/>
    <col min="1286" max="1286" width="16.5703125" bestFit="1" customWidth="1"/>
    <col min="1287" max="1287" width="28.140625" bestFit="1" customWidth="1"/>
    <col min="1288" max="1288" width="25.5703125" bestFit="1" customWidth="1"/>
    <col min="1289" max="1289" width="27.85546875" customWidth="1"/>
    <col min="1290" max="1290" width="16.85546875" customWidth="1"/>
    <col min="1291" max="1291" width="22.85546875" customWidth="1"/>
    <col min="1292" max="1292" width="28.140625" bestFit="1" customWidth="1"/>
    <col min="1293" max="1293" width="29.5703125" bestFit="1" customWidth="1"/>
    <col min="1294" max="1294" width="21.42578125" bestFit="1" customWidth="1"/>
    <col min="1537" max="1537" width="3.7109375" customWidth="1"/>
    <col min="1538" max="1538" width="56" customWidth="1"/>
    <col min="1539" max="1539" width="27.85546875" bestFit="1" customWidth="1"/>
    <col min="1540" max="1540" width="16.42578125" customWidth="1"/>
    <col min="1541" max="1541" width="19" bestFit="1" customWidth="1"/>
    <col min="1542" max="1542" width="16.5703125" bestFit="1" customWidth="1"/>
    <col min="1543" max="1543" width="28.140625" bestFit="1" customWidth="1"/>
    <col min="1544" max="1544" width="25.5703125" bestFit="1" customWidth="1"/>
    <col min="1545" max="1545" width="27.85546875" customWidth="1"/>
    <col min="1546" max="1546" width="16.85546875" customWidth="1"/>
    <col min="1547" max="1547" width="22.85546875" customWidth="1"/>
    <col min="1548" max="1548" width="28.140625" bestFit="1" customWidth="1"/>
    <col min="1549" max="1549" width="29.5703125" bestFit="1" customWidth="1"/>
    <col min="1550" max="1550" width="21.42578125" bestFit="1" customWidth="1"/>
    <col min="1793" max="1793" width="3.7109375" customWidth="1"/>
    <col min="1794" max="1794" width="56" customWidth="1"/>
    <col min="1795" max="1795" width="27.85546875" bestFit="1" customWidth="1"/>
    <col min="1796" max="1796" width="16.42578125" customWidth="1"/>
    <col min="1797" max="1797" width="19" bestFit="1" customWidth="1"/>
    <col min="1798" max="1798" width="16.5703125" bestFit="1" customWidth="1"/>
    <col min="1799" max="1799" width="28.140625" bestFit="1" customWidth="1"/>
    <col min="1800" max="1800" width="25.5703125" bestFit="1" customWidth="1"/>
    <col min="1801" max="1801" width="27.85546875" customWidth="1"/>
    <col min="1802" max="1802" width="16.85546875" customWidth="1"/>
    <col min="1803" max="1803" width="22.85546875" customWidth="1"/>
    <col min="1804" max="1804" width="28.140625" bestFit="1" customWidth="1"/>
    <col min="1805" max="1805" width="29.5703125" bestFit="1" customWidth="1"/>
    <col min="1806" max="1806" width="21.42578125" bestFit="1" customWidth="1"/>
    <col min="2049" max="2049" width="3.7109375" customWidth="1"/>
    <col min="2050" max="2050" width="56" customWidth="1"/>
    <col min="2051" max="2051" width="27.85546875" bestFit="1" customWidth="1"/>
    <col min="2052" max="2052" width="16.42578125" customWidth="1"/>
    <col min="2053" max="2053" width="19" bestFit="1" customWidth="1"/>
    <col min="2054" max="2054" width="16.5703125" bestFit="1" customWidth="1"/>
    <col min="2055" max="2055" width="28.140625" bestFit="1" customWidth="1"/>
    <col min="2056" max="2056" width="25.5703125" bestFit="1" customWidth="1"/>
    <col min="2057" max="2057" width="27.85546875" customWidth="1"/>
    <col min="2058" max="2058" width="16.85546875" customWidth="1"/>
    <col min="2059" max="2059" width="22.85546875" customWidth="1"/>
    <col min="2060" max="2060" width="28.140625" bestFit="1" customWidth="1"/>
    <col min="2061" max="2061" width="29.5703125" bestFit="1" customWidth="1"/>
    <col min="2062" max="2062" width="21.42578125" bestFit="1" customWidth="1"/>
    <col min="2305" max="2305" width="3.7109375" customWidth="1"/>
    <col min="2306" max="2306" width="56" customWidth="1"/>
    <col min="2307" max="2307" width="27.85546875" bestFit="1" customWidth="1"/>
    <col min="2308" max="2308" width="16.42578125" customWidth="1"/>
    <col min="2309" max="2309" width="19" bestFit="1" customWidth="1"/>
    <col min="2310" max="2310" width="16.5703125" bestFit="1" customWidth="1"/>
    <col min="2311" max="2311" width="28.140625" bestFit="1" customWidth="1"/>
    <col min="2312" max="2312" width="25.5703125" bestFit="1" customWidth="1"/>
    <col min="2313" max="2313" width="27.85546875" customWidth="1"/>
    <col min="2314" max="2314" width="16.85546875" customWidth="1"/>
    <col min="2315" max="2315" width="22.85546875" customWidth="1"/>
    <col min="2316" max="2316" width="28.140625" bestFit="1" customWidth="1"/>
    <col min="2317" max="2317" width="29.5703125" bestFit="1" customWidth="1"/>
    <col min="2318" max="2318" width="21.42578125" bestFit="1" customWidth="1"/>
    <col min="2561" max="2561" width="3.7109375" customWidth="1"/>
    <col min="2562" max="2562" width="56" customWidth="1"/>
    <col min="2563" max="2563" width="27.85546875" bestFit="1" customWidth="1"/>
    <col min="2564" max="2564" width="16.42578125" customWidth="1"/>
    <col min="2565" max="2565" width="19" bestFit="1" customWidth="1"/>
    <col min="2566" max="2566" width="16.5703125" bestFit="1" customWidth="1"/>
    <col min="2567" max="2567" width="28.140625" bestFit="1" customWidth="1"/>
    <col min="2568" max="2568" width="25.5703125" bestFit="1" customWidth="1"/>
    <col min="2569" max="2569" width="27.85546875" customWidth="1"/>
    <col min="2570" max="2570" width="16.85546875" customWidth="1"/>
    <col min="2571" max="2571" width="22.85546875" customWidth="1"/>
    <col min="2572" max="2572" width="28.140625" bestFit="1" customWidth="1"/>
    <col min="2573" max="2573" width="29.5703125" bestFit="1" customWidth="1"/>
    <col min="2574" max="2574" width="21.42578125" bestFit="1" customWidth="1"/>
    <col min="2817" max="2817" width="3.7109375" customWidth="1"/>
    <col min="2818" max="2818" width="56" customWidth="1"/>
    <col min="2819" max="2819" width="27.85546875" bestFit="1" customWidth="1"/>
    <col min="2820" max="2820" width="16.42578125" customWidth="1"/>
    <col min="2821" max="2821" width="19" bestFit="1" customWidth="1"/>
    <col min="2822" max="2822" width="16.5703125" bestFit="1" customWidth="1"/>
    <col min="2823" max="2823" width="28.140625" bestFit="1" customWidth="1"/>
    <col min="2824" max="2824" width="25.5703125" bestFit="1" customWidth="1"/>
    <col min="2825" max="2825" width="27.85546875" customWidth="1"/>
    <col min="2826" max="2826" width="16.85546875" customWidth="1"/>
    <col min="2827" max="2827" width="22.85546875" customWidth="1"/>
    <col min="2828" max="2828" width="28.140625" bestFit="1" customWidth="1"/>
    <col min="2829" max="2829" width="29.5703125" bestFit="1" customWidth="1"/>
    <col min="2830" max="2830" width="21.42578125" bestFit="1" customWidth="1"/>
    <col min="3073" max="3073" width="3.7109375" customWidth="1"/>
    <col min="3074" max="3074" width="56" customWidth="1"/>
    <col min="3075" max="3075" width="27.85546875" bestFit="1" customWidth="1"/>
    <col min="3076" max="3076" width="16.42578125" customWidth="1"/>
    <col min="3077" max="3077" width="19" bestFit="1" customWidth="1"/>
    <col min="3078" max="3078" width="16.5703125" bestFit="1" customWidth="1"/>
    <col min="3079" max="3079" width="28.140625" bestFit="1" customWidth="1"/>
    <col min="3080" max="3080" width="25.5703125" bestFit="1" customWidth="1"/>
    <col min="3081" max="3081" width="27.85546875" customWidth="1"/>
    <col min="3082" max="3082" width="16.85546875" customWidth="1"/>
    <col min="3083" max="3083" width="22.85546875" customWidth="1"/>
    <col min="3084" max="3084" width="28.140625" bestFit="1" customWidth="1"/>
    <col min="3085" max="3085" width="29.5703125" bestFit="1" customWidth="1"/>
    <col min="3086" max="3086" width="21.42578125" bestFit="1" customWidth="1"/>
    <col min="3329" max="3329" width="3.7109375" customWidth="1"/>
    <col min="3330" max="3330" width="56" customWidth="1"/>
    <col min="3331" max="3331" width="27.85546875" bestFit="1" customWidth="1"/>
    <col min="3332" max="3332" width="16.42578125" customWidth="1"/>
    <col min="3333" max="3333" width="19" bestFit="1" customWidth="1"/>
    <col min="3334" max="3334" width="16.5703125" bestFit="1" customWidth="1"/>
    <col min="3335" max="3335" width="28.140625" bestFit="1" customWidth="1"/>
    <col min="3336" max="3336" width="25.5703125" bestFit="1" customWidth="1"/>
    <col min="3337" max="3337" width="27.85546875" customWidth="1"/>
    <col min="3338" max="3338" width="16.85546875" customWidth="1"/>
    <col min="3339" max="3339" width="22.85546875" customWidth="1"/>
    <col min="3340" max="3340" width="28.140625" bestFit="1" customWidth="1"/>
    <col min="3341" max="3341" width="29.5703125" bestFit="1" customWidth="1"/>
    <col min="3342" max="3342" width="21.42578125" bestFit="1" customWidth="1"/>
    <col min="3585" max="3585" width="3.7109375" customWidth="1"/>
    <col min="3586" max="3586" width="56" customWidth="1"/>
    <col min="3587" max="3587" width="27.85546875" bestFit="1" customWidth="1"/>
    <col min="3588" max="3588" width="16.42578125" customWidth="1"/>
    <col min="3589" max="3589" width="19" bestFit="1" customWidth="1"/>
    <col min="3590" max="3590" width="16.5703125" bestFit="1" customWidth="1"/>
    <col min="3591" max="3591" width="28.140625" bestFit="1" customWidth="1"/>
    <col min="3592" max="3592" width="25.5703125" bestFit="1" customWidth="1"/>
    <col min="3593" max="3593" width="27.85546875" customWidth="1"/>
    <col min="3594" max="3594" width="16.85546875" customWidth="1"/>
    <col min="3595" max="3595" width="22.85546875" customWidth="1"/>
    <col min="3596" max="3596" width="28.140625" bestFit="1" customWidth="1"/>
    <col min="3597" max="3597" width="29.5703125" bestFit="1" customWidth="1"/>
    <col min="3598" max="3598" width="21.42578125" bestFit="1" customWidth="1"/>
    <col min="3841" max="3841" width="3.7109375" customWidth="1"/>
    <col min="3842" max="3842" width="56" customWidth="1"/>
    <col min="3843" max="3843" width="27.85546875" bestFit="1" customWidth="1"/>
    <col min="3844" max="3844" width="16.42578125" customWidth="1"/>
    <col min="3845" max="3845" width="19" bestFit="1" customWidth="1"/>
    <col min="3846" max="3846" width="16.5703125" bestFit="1" customWidth="1"/>
    <col min="3847" max="3847" width="28.140625" bestFit="1" customWidth="1"/>
    <col min="3848" max="3848" width="25.5703125" bestFit="1" customWidth="1"/>
    <col min="3849" max="3849" width="27.85546875" customWidth="1"/>
    <col min="3850" max="3850" width="16.85546875" customWidth="1"/>
    <col min="3851" max="3851" width="22.85546875" customWidth="1"/>
    <col min="3852" max="3852" width="28.140625" bestFit="1" customWidth="1"/>
    <col min="3853" max="3853" width="29.5703125" bestFit="1" customWidth="1"/>
    <col min="3854" max="3854" width="21.42578125" bestFit="1" customWidth="1"/>
    <col min="4097" max="4097" width="3.7109375" customWidth="1"/>
    <col min="4098" max="4098" width="56" customWidth="1"/>
    <col min="4099" max="4099" width="27.85546875" bestFit="1" customWidth="1"/>
    <col min="4100" max="4100" width="16.42578125" customWidth="1"/>
    <col min="4101" max="4101" width="19" bestFit="1" customWidth="1"/>
    <col min="4102" max="4102" width="16.5703125" bestFit="1" customWidth="1"/>
    <col min="4103" max="4103" width="28.140625" bestFit="1" customWidth="1"/>
    <col min="4104" max="4104" width="25.5703125" bestFit="1" customWidth="1"/>
    <col min="4105" max="4105" width="27.85546875" customWidth="1"/>
    <col min="4106" max="4106" width="16.85546875" customWidth="1"/>
    <col min="4107" max="4107" width="22.85546875" customWidth="1"/>
    <col min="4108" max="4108" width="28.140625" bestFit="1" customWidth="1"/>
    <col min="4109" max="4109" width="29.5703125" bestFit="1" customWidth="1"/>
    <col min="4110" max="4110" width="21.42578125" bestFit="1" customWidth="1"/>
    <col min="4353" max="4353" width="3.7109375" customWidth="1"/>
    <col min="4354" max="4354" width="56" customWidth="1"/>
    <col min="4355" max="4355" width="27.85546875" bestFit="1" customWidth="1"/>
    <col min="4356" max="4356" width="16.42578125" customWidth="1"/>
    <col min="4357" max="4357" width="19" bestFit="1" customWidth="1"/>
    <col min="4358" max="4358" width="16.5703125" bestFit="1" customWidth="1"/>
    <col min="4359" max="4359" width="28.140625" bestFit="1" customWidth="1"/>
    <col min="4360" max="4360" width="25.5703125" bestFit="1" customWidth="1"/>
    <col min="4361" max="4361" width="27.85546875" customWidth="1"/>
    <col min="4362" max="4362" width="16.85546875" customWidth="1"/>
    <col min="4363" max="4363" width="22.85546875" customWidth="1"/>
    <col min="4364" max="4364" width="28.140625" bestFit="1" customWidth="1"/>
    <col min="4365" max="4365" width="29.5703125" bestFit="1" customWidth="1"/>
    <col min="4366" max="4366" width="21.42578125" bestFit="1" customWidth="1"/>
    <col min="4609" max="4609" width="3.7109375" customWidth="1"/>
    <col min="4610" max="4610" width="56" customWidth="1"/>
    <col min="4611" max="4611" width="27.85546875" bestFit="1" customWidth="1"/>
    <col min="4612" max="4612" width="16.42578125" customWidth="1"/>
    <col min="4613" max="4613" width="19" bestFit="1" customWidth="1"/>
    <col min="4614" max="4614" width="16.5703125" bestFit="1" customWidth="1"/>
    <col min="4615" max="4615" width="28.140625" bestFit="1" customWidth="1"/>
    <col min="4616" max="4616" width="25.5703125" bestFit="1" customWidth="1"/>
    <col min="4617" max="4617" width="27.85546875" customWidth="1"/>
    <col min="4618" max="4618" width="16.85546875" customWidth="1"/>
    <col min="4619" max="4619" width="22.85546875" customWidth="1"/>
    <col min="4620" max="4620" width="28.140625" bestFit="1" customWidth="1"/>
    <col min="4621" max="4621" width="29.5703125" bestFit="1" customWidth="1"/>
    <col min="4622" max="4622" width="21.42578125" bestFit="1" customWidth="1"/>
    <col min="4865" max="4865" width="3.7109375" customWidth="1"/>
    <col min="4866" max="4866" width="56" customWidth="1"/>
    <col min="4867" max="4867" width="27.85546875" bestFit="1" customWidth="1"/>
    <col min="4868" max="4868" width="16.42578125" customWidth="1"/>
    <col min="4869" max="4869" width="19" bestFit="1" customWidth="1"/>
    <col min="4870" max="4870" width="16.5703125" bestFit="1" customWidth="1"/>
    <col min="4871" max="4871" width="28.140625" bestFit="1" customWidth="1"/>
    <col min="4872" max="4872" width="25.5703125" bestFit="1" customWidth="1"/>
    <col min="4873" max="4873" width="27.85546875" customWidth="1"/>
    <col min="4874" max="4874" width="16.85546875" customWidth="1"/>
    <col min="4875" max="4875" width="22.85546875" customWidth="1"/>
    <col min="4876" max="4876" width="28.140625" bestFit="1" customWidth="1"/>
    <col min="4877" max="4877" width="29.5703125" bestFit="1" customWidth="1"/>
    <col min="4878" max="4878" width="21.42578125" bestFit="1" customWidth="1"/>
    <col min="5121" max="5121" width="3.7109375" customWidth="1"/>
    <col min="5122" max="5122" width="56" customWidth="1"/>
    <col min="5123" max="5123" width="27.85546875" bestFit="1" customWidth="1"/>
    <col min="5124" max="5124" width="16.42578125" customWidth="1"/>
    <col min="5125" max="5125" width="19" bestFit="1" customWidth="1"/>
    <col min="5126" max="5126" width="16.5703125" bestFit="1" customWidth="1"/>
    <col min="5127" max="5127" width="28.140625" bestFit="1" customWidth="1"/>
    <col min="5128" max="5128" width="25.5703125" bestFit="1" customWidth="1"/>
    <col min="5129" max="5129" width="27.85546875" customWidth="1"/>
    <col min="5130" max="5130" width="16.85546875" customWidth="1"/>
    <col min="5131" max="5131" width="22.85546875" customWidth="1"/>
    <col min="5132" max="5132" width="28.140625" bestFit="1" customWidth="1"/>
    <col min="5133" max="5133" width="29.5703125" bestFit="1" customWidth="1"/>
    <col min="5134" max="5134" width="21.42578125" bestFit="1" customWidth="1"/>
    <col min="5377" max="5377" width="3.7109375" customWidth="1"/>
    <col min="5378" max="5378" width="56" customWidth="1"/>
    <col min="5379" max="5379" width="27.85546875" bestFit="1" customWidth="1"/>
    <col min="5380" max="5380" width="16.42578125" customWidth="1"/>
    <col min="5381" max="5381" width="19" bestFit="1" customWidth="1"/>
    <col min="5382" max="5382" width="16.5703125" bestFit="1" customWidth="1"/>
    <col min="5383" max="5383" width="28.140625" bestFit="1" customWidth="1"/>
    <col min="5384" max="5384" width="25.5703125" bestFit="1" customWidth="1"/>
    <col min="5385" max="5385" width="27.85546875" customWidth="1"/>
    <col min="5386" max="5386" width="16.85546875" customWidth="1"/>
    <col min="5387" max="5387" width="22.85546875" customWidth="1"/>
    <col min="5388" max="5388" width="28.140625" bestFit="1" customWidth="1"/>
    <col min="5389" max="5389" width="29.5703125" bestFit="1" customWidth="1"/>
    <col min="5390" max="5390" width="21.42578125" bestFit="1" customWidth="1"/>
    <col min="5633" max="5633" width="3.7109375" customWidth="1"/>
    <col min="5634" max="5634" width="56" customWidth="1"/>
    <col min="5635" max="5635" width="27.85546875" bestFit="1" customWidth="1"/>
    <col min="5636" max="5636" width="16.42578125" customWidth="1"/>
    <col min="5637" max="5637" width="19" bestFit="1" customWidth="1"/>
    <col min="5638" max="5638" width="16.5703125" bestFit="1" customWidth="1"/>
    <col min="5639" max="5639" width="28.140625" bestFit="1" customWidth="1"/>
    <col min="5640" max="5640" width="25.5703125" bestFit="1" customWidth="1"/>
    <col min="5641" max="5641" width="27.85546875" customWidth="1"/>
    <col min="5642" max="5642" width="16.85546875" customWidth="1"/>
    <col min="5643" max="5643" width="22.85546875" customWidth="1"/>
    <col min="5644" max="5644" width="28.140625" bestFit="1" customWidth="1"/>
    <col min="5645" max="5645" width="29.5703125" bestFit="1" customWidth="1"/>
    <col min="5646" max="5646" width="21.42578125" bestFit="1" customWidth="1"/>
    <col min="5889" max="5889" width="3.7109375" customWidth="1"/>
    <col min="5890" max="5890" width="56" customWidth="1"/>
    <col min="5891" max="5891" width="27.85546875" bestFit="1" customWidth="1"/>
    <col min="5892" max="5892" width="16.42578125" customWidth="1"/>
    <col min="5893" max="5893" width="19" bestFit="1" customWidth="1"/>
    <col min="5894" max="5894" width="16.5703125" bestFit="1" customWidth="1"/>
    <col min="5895" max="5895" width="28.140625" bestFit="1" customWidth="1"/>
    <col min="5896" max="5896" width="25.5703125" bestFit="1" customWidth="1"/>
    <col min="5897" max="5897" width="27.85546875" customWidth="1"/>
    <col min="5898" max="5898" width="16.85546875" customWidth="1"/>
    <col min="5899" max="5899" width="22.85546875" customWidth="1"/>
    <col min="5900" max="5900" width="28.140625" bestFit="1" customWidth="1"/>
    <col min="5901" max="5901" width="29.5703125" bestFit="1" customWidth="1"/>
    <col min="5902" max="5902" width="21.42578125" bestFit="1" customWidth="1"/>
    <col min="6145" max="6145" width="3.7109375" customWidth="1"/>
    <col min="6146" max="6146" width="56" customWidth="1"/>
    <col min="6147" max="6147" width="27.85546875" bestFit="1" customWidth="1"/>
    <col min="6148" max="6148" width="16.42578125" customWidth="1"/>
    <col min="6149" max="6149" width="19" bestFit="1" customWidth="1"/>
    <col min="6150" max="6150" width="16.5703125" bestFit="1" customWidth="1"/>
    <col min="6151" max="6151" width="28.140625" bestFit="1" customWidth="1"/>
    <col min="6152" max="6152" width="25.5703125" bestFit="1" customWidth="1"/>
    <col min="6153" max="6153" width="27.85546875" customWidth="1"/>
    <col min="6154" max="6154" width="16.85546875" customWidth="1"/>
    <col min="6155" max="6155" width="22.85546875" customWidth="1"/>
    <col min="6156" max="6156" width="28.140625" bestFit="1" customWidth="1"/>
    <col min="6157" max="6157" width="29.5703125" bestFit="1" customWidth="1"/>
    <col min="6158" max="6158" width="21.42578125" bestFit="1" customWidth="1"/>
    <col min="6401" max="6401" width="3.7109375" customWidth="1"/>
    <col min="6402" max="6402" width="56" customWidth="1"/>
    <col min="6403" max="6403" width="27.85546875" bestFit="1" customWidth="1"/>
    <col min="6404" max="6404" width="16.42578125" customWidth="1"/>
    <col min="6405" max="6405" width="19" bestFit="1" customWidth="1"/>
    <col min="6406" max="6406" width="16.5703125" bestFit="1" customWidth="1"/>
    <col min="6407" max="6407" width="28.140625" bestFit="1" customWidth="1"/>
    <col min="6408" max="6408" width="25.5703125" bestFit="1" customWidth="1"/>
    <col min="6409" max="6409" width="27.85546875" customWidth="1"/>
    <col min="6410" max="6410" width="16.85546875" customWidth="1"/>
    <col min="6411" max="6411" width="22.85546875" customWidth="1"/>
    <col min="6412" max="6412" width="28.140625" bestFit="1" customWidth="1"/>
    <col min="6413" max="6413" width="29.5703125" bestFit="1" customWidth="1"/>
    <col min="6414" max="6414" width="21.42578125" bestFit="1" customWidth="1"/>
    <col min="6657" max="6657" width="3.7109375" customWidth="1"/>
    <col min="6658" max="6658" width="56" customWidth="1"/>
    <col min="6659" max="6659" width="27.85546875" bestFit="1" customWidth="1"/>
    <col min="6660" max="6660" width="16.42578125" customWidth="1"/>
    <col min="6661" max="6661" width="19" bestFit="1" customWidth="1"/>
    <col min="6662" max="6662" width="16.5703125" bestFit="1" customWidth="1"/>
    <col min="6663" max="6663" width="28.140625" bestFit="1" customWidth="1"/>
    <col min="6664" max="6664" width="25.5703125" bestFit="1" customWidth="1"/>
    <col min="6665" max="6665" width="27.85546875" customWidth="1"/>
    <col min="6666" max="6666" width="16.85546875" customWidth="1"/>
    <col min="6667" max="6667" width="22.85546875" customWidth="1"/>
    <col min="6668" max="6668" width="28.140625" bestFit="1" customWidth="1"/>
    <col min="6669" max="6669" width="29.5703125" bestFit="1" customWidth="1"/>
    <col min="6670" max="6670" width="21.42578125" bestFit="1" customWidth="1"/>
    <col min="6913" max="6913" width="3.7109375" customWidth="1"/>
    <col min="6914" max="6914" width="56" customWidth="1"/>
    <col min="6915" max="6915" width="27.85546875" bestFit="1" customWidth="1"/>
    <col min="6916" max="6916" width="16.42578125" customWidth="1"/>
    <col min="6917" max="6917" width="19" bestFit="1" customWidth="1"/>
    <col min="6918" max="6918" width="16.5703125" bestFit="1" customWidth="1"/>
    <col min="6919" max="6919" width="28.140625" bestFit="1" customWidth="1"/>
    <col min="6920" max="6920" width="25.5703125" bestFit="1" customWidth="1"/>
    <col min="6921" max="6921" width="27.85546875" customWidth="1"/>
    <col min="6922" max="6922" width="16.85546875" customWidth="1"/>
    <col min="6923" max="6923" width="22.85546875" customWidth="1"/>
    <col min="6924" max="6924" width="28.140625" bestFit="1" customWidth="1"/>
    <col min="6925" max="6925" width="29.5703125" bestFit="1" customWidth="1"/>
    <col min="6926" max="6926" width="21.42578125" bestFit="1" customWidth="1"/>
    <col min="7169" max="7169" width="3.7109375" customWidth="1"/>
    <col min="7170" max="7170" width="56" customWidth="1"/>
    <col min="7171" max="7171" width="27.85546875" bestFit="1" customWidth="1"/>
    <col min="7172" max="7172" width="16.42578125" customWidth="1"/>
    <col min="7173" max="7173" width="19" bestFit="1" customWidth="1"/>
    <col min="7174" max="7174" width="16.5703125" bestFit="1" customWidth="1"/>
    <col min="7175" max="7175" width="28.140625" bestFit="1" customWidth="1"/>
    <col min="7176" max="7176" width="25.5703125" bestFit="1" customWidth="1"/>
    <col min="7177" max="7177" width="27.85546875" customWidth="1"/>
    <col min="7178" max="7178" width="16.85546875" customWidth="1"/>
    <col min="7179" max="7179" width="22.85546875" customWidth="1"/>
    <col min="7180" max="7180" width="28.140625" bestFit="1" customWidth="1"/>
    <col min="7181" max="7181" width="29.5703125" bestFit="1" customWidth="1"/>
    <col min="7182" max="7182" width="21.42578125" bestFit="1" customWidth="1"/>
    <col min="7425" max="7425" width="3.7109375" customWidth="1"/>
    <col min="7426" max="7426" width="56" customWidth="1"/>
    <col min="7427" max="7427" width="27.85546875" bestFit="1" customWidth="1"/>
    <col min="7428" max="7428" width="16.42578125" customWidth="1"/>
    <col min="7429" max="7429" width="19" bestFit="1" customWidth="1"/>
    <col min="7430" max="7430" width="16.5703125" bestFit="1" customWidth="1"/>
    <col min="7431" max="7431" width="28.140625" bestFit="1" customWidth="1"/>
    <col min="7432" max="7432" width="25.5703125" bestFit="1" customWidth="1"/>
    <col min="7433" max="7433" width="27.85546875" customWidth="1"/>
    <col min="7434" max="7434" width="16.85546875" customWidth="1"/>
    <col min="7435" max="7435" width="22.85546875" customWidth="1"/>
    <col min="7436" max="7436" width="28.140625" bestFit="1" customWidth="1"/>
    <col min="7437" max="7437" width="29.5703125" bestFit="1" customWidth="1"/>
    <col min="7438" max="7438" width="21.42578125" bestFit="1" customWidth="1"/>
    <col min="7681" max="7681" width="3.7109375" customWidth="1"/>
    <col min="7682" max="7682" width="56" customWidth="1"/>
    <col min="7683" max="7683" width="27.85546875" bestFit="1" customWidth="1"/>
    <col min="7684" max="7684" width="16.42578125" customWidth="1"/>
    <col min="7685" max="7685" width="19" bestFit="1" customWidth="1"/>
    <col min="7686" max="7686" width="16.5703125" bestFit="1" customWidth="1"/>
    <col min="7687" max="7687" width="28.140625" bestFit="1" customWidth="1"/>
    <col min="7688" max="7688" width="25.5703125" bestFit="1" customWidth="1"/>
    <col min="7689" max="7689" width="27.85546875" customWidth="1"/>
    <col min="7690" max="7690" width="16.85546875" customWidth="1"/>
    <col min="7691" max="7691" width="22.85546875" customWidth="1"/>
    <col min="7692" max="7692" width="28.140625" bestFit="1" customWidth="1"/>
    <col min="7693" max="7693" width="29.5703125" bestFit="1" customWidth="1"/>
    <col min="7694" max="7694" width="21.42578125" bestFit="1" customWidth="1"/>
    <col min="7937" max="7937" width="3.7109375" customWidth="1"/>
    <col min="7938" max="7938" width="56" customWidth="1"/>
    <col min="7939" max="7939" width="27.85546875" bestFit="1" customWidth="1"/>
    <col min="7940" max="7940" width="16.42578125" customWidth="1"/>
    <col min="7941" max="7941" width="19" bestFit="1" customWidth="1"/>
    <col min="7942" max="7942" width="16.5703125" bestFit="1" customWidth="1"/>
    <col min="7943" max="7943" width="28.140625" bestFit="1" customWidth="1"/>
    <col min="7944" max="7944" width="25.5703125" bestFit="1" customWidth="1"/>
    <col min="7945" max="7945" width="27.85546875" customWidth="1"/>
    <col min="7946" max="7946" width="16.85546875" customWidth="1"/>
    <col min="7947" max="7947" width="22.85546875" customWidth="1"/>
    <col min="7948" max="7948" width="28.140625" bestFit="1" customWidth="1"/>
    <col min="7949" max="7949" width="29.5703125" bestFit="1" customWidth="1"/>
    <col min="7950" max="7950" width="21.42578125" bestFit="1" customWidth="1"/>
    <col min="8193" max="8193" width="3.7109375" customWidth="1"/>
    <col min="8194" max="8194" width="56" customWidth="1"/>
    <col min="8195" max="8195" width="27.85546875" bestFit="1" customWidth="1"/>
    <col min="8196" max="8196" width="16.42578125" customWidth="1"/>
    <col min="8197" max="8197" width="19" bestFit="1" customWidth="1"/>
    <col min="8198" max="8198" width="16.5703125" bestFit="1" customWidth="1"/>
    <col min="8199" max="8199" width="28.140625" bestFit="1" customWidth="1"/>
    <col min="8200" max="8200" width="25.5703125" bestFit="1" customWidth="1"/>
    <col min="8201" max="8201" width="27.85546875" customWidth="1"/>
    <col min="8202" max="8202" width="16.85546875" customWidth="1"/>
    <col min="8203" max="8203" width="22.85546875" customWidth="1"/>
    <col min="8204" max="8204" width="28.140625" bestFit="1" customWidth="1"/>
    <col min="8205" max="8205" width="29.5703125" bestFit="1" customWidth="1"/>
    <col min="8206" max="8206" width="21.42578125" bestFit="1" customWidth="1"/>
    <col min="8449" max="8449" width="3.7109375" customWidth="1"/>
    <col min="8450" max="8450" width="56" customWidth="1"/>
    <col min="8451" max="8451" width="27.85546875" bestFit="1" customWidth="1"/>
    <col min="8452" max="8452" width="16.42578125" customWidth="1"/>
    <col min="8453" max="8453" width="19" bestFit="1" customWidth="1"/>
    <col min="8454" max="8454" width="16.5703125" bestFit="1" customWidth="1"/>
    <col min="8455" max="8455" width="28.140625" bestFit="1" customWidth="1"/>
    <col min="8456" max="8456" width="25.5703125" bestFit="1" customWidth="1"/>
    <col min="8457" max="8457" width="27.85546875" customWidth="1"/>
    <col min="8458" max="8458" width="16.85546875" customWidth="1"/>
    <col min="8459" max="8459" width="22.85546875" customWidth="1"/>
    <col min="8460" max="8460" width="28.140625" bestFit="1" customWidth="1"/>
    <col min="8461" max="8461" width="29.5703125" bestFit="1" customWidth="1"/>
    <col min="8462" max="8462" width="21.42578125" bestFit="1" customWidth="1"/>
    <col min="8705" max="8705" width="3.7109375" customWidth="1"/>
    <col min="8706" max="8706" width="56" customWidth="1"/>
    <col min="8707" max="8707" width="27.85546875" bestFit="1" customWidth="1"/>
    <col min="8708" max="8708" width="16.42578125" customWidth="1"/>
    <col min="8709" max="8709" width="19" bestFit="1" customWidth="1"/>
    <col min="8710" max="8710" width="16.5703125" bestFit="1" customWidth="1"/>
    <col min="8711" max="8711" width="28.140625" bestFit="1" customWidth="1"/>
    <col min="8712" max="8712" width="25.5703125" bestFit="1" customWidth="1"/>
    <col min="8713" max="8713" width="27.85546875" customWidth="1"/>
    <col min="8714" max="8714" width="16.85546875" customWidth="1"/>
    <col min="8715" max="8715" width="22.85546875" customWidth="1"/>
    <col min="8716" max="8716" width="28.140625" bestFit="1" customWidth="1"/>
    <col min="8717" max="8717" width="29.5703125" bestFit="1" customWidth="1"/>
    <col min="8718" max="8718" width="21.42578125" bestFit="1" customWidth="1"/>
    <col min="8961" max="8961" width="3.7109375" customWidth="1"/>
    <col min="8962" max="8962" width="56" customWidth="1"/>
    <col min="8963" max="8963" width="27.85546875" bestFit="1" customWidth="1"/>
    <col min="8964" max="8964" width="16.42578125" customWidth="1"/>
    <col min="8965" max="8965" width="19" bestFit="1" customWidth="1"/>
    <col min="8966" max="8966" width="16.5703125" bestFit="1" customWidth="1"/>
    <col min="8967" max="8967" width="28.140625" bestFit="1" customWidth="1"/>
    <col min="8968" max="8968" width="25.5703125" bestFit="1" customWidth="1"/>
    <col min="8969" max="8969" width="27.85546875" customWidth="1"/>
    <col min="8970" max="8970" width="16.85546875" customWidth="1"/>
    <col min="8971" max="8971" width="22.85546875" customWidth="1"/>
    <col min="8972" max="8972" width="28.140625" bestFit="1" customWidth="1"/>
    <col min="8973" max="8973" width="29.5703125" bestFit="1" customWidth="1"/>
    <col min="8974" max="8974" width="21.42578125" bestFit="1" customWidth="1"/>
    <col min="9217" max="9217" width="3.7109375" customWidth="1"/>
    <col min="9218" max="9218" width="56" customWidth="1"/>
    <col min="9219" max="9219" width="27.85546875" bestFit="1" customWidth="1"/>
    <col min="9220" max="9220" width="16.42578125" customWidth="1"/>
    <col min="9221" max="9221" width="19" bestFit="1" customWidth="1"/>
    <col min="9222" max="9222" width="16.5703125" bestFit="1" customWidth="1"/>
    <col min="9223" max="9223" width="28.140625" bestFit="1" customWidth="1"/>
    <col min="9224" max="9224" width="25.5703125" bestFit="1" customWidth="1"/>
    <col min="9225" max="9225" width="27.85546875" customWidth="1"/>
    <col min="9226" max="9226" width="16.85546875" customWidth="1"/>
    <col min="9227" max="9227" width="22.85546875" customWidth="1"/>
    <col min="9228" max="9228" width="28.140625" bestFit="1" customWidth="1"/>
    <col min="9229" max="9229" width="29.5703125" bestFit="1" customWidth="1"/>
    <col min="9230" max="9230" width="21.42578125" bestFit="1" customWidth="1"/>
    <col min="9473" max="9473" width="3.7109375" customWidth="1"/>
    <col min="9474" max="9474" width="56" customWidth="1"/>
    <col min="9475" max="9475" width="27.85546875" bestFit="1" customWidth="1"/>
    <col min="9476" max="9476" width="16.42578125" customWidth="1"/>
    <col min="9477" max="9477" width="19" bestFit="1" customWidth="1"/>
    <col min="9478" max="9478" width="16.5703125" bestFit="1" customWidth="1"/>
    <col min="9479" max="9479" width="28.140625" bestFit="1" customWidth="1"/>
    <col min="9480" max="9480" width="25.5703125" bestFit="1" customWidth="1"/>
    <col min="9481" max="9481" width="27.85546875" customWidth="1"/>
    <col min="9482" max="9482" width="16.85546875" customWidth="1"/>
    <col min="9483" max="9483" width="22.85546875" customWidth="1"/>
    <col min="9484" max="9484" width="28.140625" bestFit="1" customWidth="1"/>
    <col min="9485" max="9485" width="29.5703125" bestFit="1" customWidth="1"/>
    <col min="9486" max="9486" width="21.42578125" bestFit="1" customWidth="1"/>
    <col min="9729" max="9729" width="3.7109375" customWidth="1"/>
    <col min="9730" max="9730" width="56" customWidth="1"/>
    <col min="9731" max="9731" width="27.85546875" bestFit="1" customWidth="1"/>
    <col min="9732" max="9732" width="16.42578125" customWidth="1"/>
    <col min="9733" max="9733" width="19" bestFit="1" customWidth="1"/>
    <col min="9734" max="9734" width="16.5703125" bestFit="1" customWidth="1"/>
    <col min="9735" max="9735" width="28.140625" bestFit="1" customWidth="1"/>
    <col min="9736" max="9736" width="25.5703125" bestFit="1" customWidth="1"/>
    <col min="9737" max="9737" width="27.85546875" customWidth="1"/>
    <col min="9738" max="9738" width="16.85546875" customWidth="1"/>
    <col min="9739" max="9739" width="22.85546875" customWidth="1"/>
    <col min="9740" max="9740" width="28.140625" bestFit="1" customWidth="1"/>
    <col min="9741" max="9741" width="29.5703125" bestFit="1" customWidth="1"/>
    <col min="9742" max="9742" width="21.42578125" bestFit="1" customWidth="1"/>
    <col min="9985" max="9985" width="3.7109375" customWidth="1"/>
    <col min="9986" max="9986" width="56" customWidth="1"/>
    <col min="9987" max="9987" width="27.85546875" bestFit="1" customWidth="1"/>
    <col min="9988" max="9988" width="16.42578125" customWidth="1"/>
    <col min="9989" max="9989" width="19" bestFit="1" customWidth="1"/>
    <col min="9990" max="9990" width="16.5703125" bestFit="1" customWidth="1"/>
    <col min="9991" max="9991" width="28.140625" bestFit="1" customWidth="1"/>
    <col min="9992" max="9992" width="25.5703125" bestFit="1" customWidth="1"/>
    <col min="9993" max="9993" width="27.85546875" customWidth="1"/>
    <col min="9994" max="9994" width="16.85546875" customWidth="1"/>
    <col min="9995" max="9995" width="22.85546875" customWidth="1"/>
    <col min="9996" max="9996" width="28.140625" bestFit="1" customWidth="1"/>
    <col min="9997" max="9997" width="29.5703125" bestFit="1" customWidth="1"/>
    <col min="9998" max="9998" width="21.42578125" bestFit="1" customWidth="1"/>
    <col min="10241" max="10241" width="3.7109375" customWidth="1"/>
    <col min="10242" max="10242" width="56" customWidth="1"/>
    <col min="10243" max="10243" width="27.85546875" bestFit="1" customWidth="1"/>
    <col min="10244" max="10244" width="16.42578125" customWidth="1"/>
    <col min="10245" max="10245" width="19" bestFit="1" customWidth="1"/>
    <col min="10246" max="10246" width="16.5703125" bestFit="1" customWidth="1"/>
    <col min="10247" max="10247" width="28.140625" bestFit="1" customWidth="1"/>
    <col min="10248" max="10248" width="25.5703125" bestFit="1" customWidth="1"/>
    <col min="10249" max="10249" width="27.85546875" customWidth="1"/>
    <col min="10250" max="10250" width="16.85546875" customWidth="1"/>
    <col min="10251" max="10251" width="22.85546875" customWidth="1"/>
    <col min="10252" max="10252" width="28.140625" bestFit="1" customWidth="1"/>
    <col min="10253" max="10253" width="29.5703125" bestFit="1" customWidth="1"/>
    <col min="10254" max="10254" width="21.42578125" bestFit="1" customWidth="1"/>
    <col min="10497" max="10497" width="3.7109375" customWidth="1"/>
    <col min="10498" max="10498" width="56" customWidth="1"/>
    <col min="10499" max="10499" width="27.85546875" bestFit="1" customWidth="1"/>
    <col min="10500" max="10500" width="16.42578125" customWidth="1"/>
    <col min="10501" max="10501" width="19" bestFit="1" customWidth="1"/>
    <col min="10502" max="10502" width="16.5703125" bestFit="1" customWidth="1"/>
    <col min="10503" max="10503" width="28.140625" bestFit="1" customWidth="1"/>
    <col min="10504" max="10504" width="25.5703125" bestFit="1" customWidth="1"/>
    <col min="10505" max="10505" width="27.85546875" customWidth="1"/>
    <col min="10506" max="10506" width="16.85546875" customWidth="1"/>
    <col min="10507" max="10507" width="22.85546875" customWidth="1"/>
    <col min="10508" max="10508" width="28.140625" bestFit="1" customWidth="1"/>
    <col min="10509" max="10509" width="29.5703125" bestFit="1" customWidth="1"/>
    <col min="10510" max="10510" width="21.42578125" bestFit="1" customWidth="1"/>
    <col min="10753" max="10753" width="3.7109375" customWidth="1"/>
    <col min="10754" max="10754" width="56" customWidth="1"/>
    <col min="10755" max="10755" width="27.85546875" bestFit="1" customWidth="1"/>
    <col min="10756" max="10756" width="16.42578125" customWidth="1"/>
    <col min="10757" max="10757" width="19" bestFit="1" customWidth="1"/>
    <col min="10758" max="10758" width="16.5703125" bestFit="1" customWidth="1"/>
    <col min="10759" max="10759" width="28.140625" bestFit="1" customWidth="1"/>
    <col min="10760" max="10760" width="25.5703125" bestFit="1" customWidth="1"/>
    <col min="10761" max="10761" width="27.85546875" customWidth="1"/>
    <col min="10762" max="10762" width="16.85546875" customWidth="1"/>
    <col min="10763" max="10763" width="22.85546875" customWidth="1"/>
    <col min="10764" max="10764" width="28.140625" bestFit="1" customWidth="1"/>
    <col min="10765" max="10765" width="29.5703125" bestFit="1" customWidth="1"/>
    <col min="10766" max="10766" width="21.42578125" bestFit="1" customWidth="1"/>
    <col min="11009" max="11009" width="3.7109375" customWidth="1"/>
    <col min="11010" max="11010" width="56" customWidth="1"/>
    <col min="11011" max="11011" width="27.85546875" bestFit="1" customWidth="1"/>
    <col min="11012" max="11012" width="16.42578125" customWidth="1"/>
    <col min="11013" max="11013" width="19" bestFit="1" customWidth="1"/>
    <col min="11014" max="11014" width="16.5703125" bestFit="1" customWidth="1"/>
    <col min="11015" max="11015" width="28.140625" bestFit="1" customWidth="1"/>
    <col min="11016" max="11016" width="25.5703125" bestFit="1" customWidth="1"/>
    <col min="11017" max="11017" width="27.85546875" customWidth="1"/>
    <col min="11018" max="11018" width="16.85546875" customWidth="1"/>
    <col min="11019" max="11019" width="22.85546875" customWidth="1"/>
    <col min="11020" max="11020" width="28.140625" bestFit="1" customWidth="1"/>
    <col min="11021" max="11021" width="29.5703125" bestFit="1" customWidth="1"/>
    <col min="11022" max="11022" width="21.42578125" bestFit="1" customWidth="1"/>
    <col min="11265" max="11265" width="3.7109375" customWidth="1"/>
    <col min="11266" max="11266" width="56" customWidth="1"/>
    <col min="11267" max="11267" width="27.85546875" bestFit="1" customWidth="1"/>
    <col min="11268" max="11268" width="16.42578125" customWidth="1"/>
    <col min="11269" max="11269" width="19" bestFit="1" customWidth="1"/>
    <col min="11270" max="11270" width="16.5703125" bestFit="1" customWidth="1"/>
    <col min="11271" max="11271" width="28.140625" bestFit="1" customWidth="1"/>
    <col min="11272" max="11272" width="25.5703125" bestFit="1" customWidth="1"/>
    <col min="11273" max="11273" width="27.85546875" customWidth="1"/>
    <col min="11274" max="11274" width="16.85546875" customWidth="1"/>
    <col min="11275" max="11275" width="22.85546875" customWidth="1"/>
    <col min="11276" max="11276" width="28.140625" bestFit="1" customWidth="1"/>
    <col min="11277" max="11277" width="29.5703125" bestFit="1" customWidth="1"/>
    <col min="11278" max="11278" width="21.42578125" bestFit="1" customWidth="1"/>
    <col min="11521" max="11521" width="3.7109375" customWidth="1"/>
    <col min="11522" max="11522" width="56" customWidth="1"/>
    <col min="11523" max="11523" width="27.85546875" bestFit="1" customWidth="1"/>
    <col min="11524" max="11524" width="16.42578125" customWidth="1"/>
    <col min="11525" max="11525" width="19" bestFit="1" customWidth="1"/>
    <col min="11526" max="11526" width="16.5703125" bestFit="1" customWidth="1"/>
    <col min="11527" max="11527" width="28.140625" bestFit="1" customWidth="1"/>
    <col min="11528" max="11528" width="25.5703125" bestFit="1" customWidth="1"/>
    <col min="11529" max="11529" width="27.85546875" customWidth="1"/>
    <col min="11530" max="11530" width="16.85546875" customWidth="1"/>
    <col min="11531" max="11531" width="22.85546875" customWidth="1"/>
    <col min="11532" max="11532" width="28.140625" bestFit="1" customWidth="1"/>
    <col min="11533" max="11533" width="29.5703125" bestFit="1" customWidth="1"/>
    <col min="11534" max="11534" width="21.42578125" bestFit="1" customWidth="1"/>
    <col min="11777" max="11777" width="3.7109375" customWidth="1"/>
    <col min="11778" max="11778" width="56" customWidth="1"/>
    <col min="11779" max="11779" width="27.85546875" bestFit="1" customWidth="1"/>
    <col min="11780" max="11780" width="16.42578125" customWidth="1"/>
    <col min="11781" max="11781" width="19" bestFit="1" customWidth="1"/>
    <col min="11782" max="11782" width="16.5703125" bestFit="1" customWidth="1"/>
    <col min="11783" max="11783" width="28.140625" bestFit="1" customWidth="1"/>
    <col min="11784" max="11784" width="25.5703125" bestFit="1" customWidth="1"/>
    <col min="11785" max="11785" width="27.85546875" customWidth="1"/>
    <col min="11786" max="11786" width="16.85546875" customWidth="1"/>
    <col min="11787" max="11787" width="22.85546875" customWidth="1"/>
    <col min="11788" max="11788" width="28.140625" bestFit="1" customWidth="1"/>
    <col min="11789" max="11789" width="29.5703125" bestFit="1" customWidth="1"/>
    <col min="11790" max="11790" width="21.42578125" bestFit="1" customWidth="1"/>
    <col min="12033" max="12033" width="3.7109375" customWidth="1"/>
    <col min="12034" max="12034" width="56" customWidth="1"/>
    <col min="12035" max="12035" width="27.85546875" bestFit="1" customWidth="1"/>
    <col min="12036" max="12036" width="16.42578125" customWidth="1"/>
    <col min="12037" max="12037" width="19" bestFit="1" customWidth="1"/>
    <col min="12038" max="12038" width="16.5703125" bestFit="1" customWidth="1"/>
    <col min="12039" max="12039" width="28.140625" bestFit="1" customWidth="1"/>
    <col min="12040" max="12040" width="25.5703125" bestFit="1" customWidth="1"/>
    <col min="12041" max="12041" width="27.85546875" customWidth="1"/>
    <col min="12042" max="12042" width="16.85546875" customWidth="1"/>
    <col min="12043" max="12043" width="22.85546875" customWidth="1"/>
    <col min="12044" max="12044" width="28.140625" bestFit="1" customWidth="1"/>
    <col min="12045" max="12045" width="29.5703125" bestFit="1" customWidth="1"/>
    <col min="12046" max="12046" width="21.42578125" bestFit="1" customWidth="1"/>
    <col min="12289" max="12289" width="3.7109375" customWidth="1"/>
    <col min="12290" max="12290" width="56" customWidth="1"/>
    <col min="12291" max="12291" width="27.85546875" bestFit="1" customWidth="1"/>
    <col min="12292" max="12292" width="16.42578125" customWidth="1"/>
    <col min="12293" max="12293" width="19" bestFit="1" customWidth="1"/>
    <col min="12294" max="12294" width="16.5703125" bestFit="1" customWidth="1"/>
    <col min="12295" max="12295" width="28.140625" bestFit="1" customWidth="1"/>
    <col min="12296" max="12296" width="25.5703125" bestFit="1" customWidth="1"/>
    <col min="12297" max="12297" width="27.85546875" customWidth="1"/>
    <col min="12298" max="12298" width="16.85546875" customWidth="1"/>
    <col min="12299" max="12299" width="22.85546875" customWidth="1"/>
    <col min="12300" max="12300" width="28.140625" bestFit="1" customWidth="1"/>
    <col min="12301" max="12301" width="29.5703125" bestFit="1" customWidth="1"/>
    <col min="12302" max="12302" width="21.42578125" bestFit="1" customWidth="1"/>
    <col min="12545" max="12545" width="3.7109375" customWidth="1"/>
    <col min="12546" max="12546" width="56" customWidth="1"/>
    <col min="12547" max="12547" width="27.85546875" bestFit="1" customWidth="1"/>
    <col min="12548" max="12548" width="16.42578125" customWidth="1"/>
    <col min="12549" max="12549" width="19" bestFit="1" customWidth="1"/>
    <col min="12550" max="12550" width="16.5703125" bestFit="1" customWidth="1"/>
    <col min="12551" max="12551" width="28.140625" bestFit="1" customWidth="1"/>
    <col min="12552" max="12552" width="25.5703125" bestFit="1" customWidth="1"/>
    <col min="12553" max="12553" width="27.85546875" customWidth="1"/>
    <col min="12554" max="12554" width="16.85546875" customWidth="1"/>
    <col min="12555" max="12555" width="22.85546875" customWidth="1"/>
    <col min="12556" max="12556" width="28.140625" bestFit="1" customWidth="1"/>
    <col min="12557" max="12557" width="29.5703125" bestFit="1" customWidth="1"/>
    <col min="12558" max="12558" width="21.42578125" bestFit="1" customWidth="1"/>
    <col min="12801" max="12801" width="3.7109375" customWidth="1"/>
    <col min="12802" max="12802" width="56" customWidth="1"/>
    <col min="12803" max="12803" width="27.85546875" bestFit="1" customWidth="1"/>
    <col min="12804" max="12804" width="16.42578125" customWidth="1"/>
    <col min="12805" max="12805" width="19" bestFit="1" customWidth="1"/>
    <col min="12806" max="12806" width="16.5703125" bestFit="1" customWidth="1"/>
    <col min="12807" max="12807" width="28.140625" bestFit="1" customWidth="1"/>
    <col min="12808" max="12808" width="25.5703125" bestFit="1" customWidth="1"/>
    <col min="12809" max="12809" width="27.85546875" customWidth="1"/>
    <col min="12810" max="12810" width="16.85546875" customWidth="1"/>
    <col min="12811" max="12811" width="22.85546875" customWidth="1"/>
    <col min="12812" max="12812" width="28.140625" bestFit="1" customWidth="1"/>
    <col min="12813" max="12813" width="29.5703125" bestFit="1" customWidth="1"/>
    <col min="12814" max="12814" width="21.42578125" bestFit="1" customWidth="1"/>
    <col min="13057" max="13057" width="3.7109375" customWidth="1"/>
    <col min="13058" max="13058" width="56" customWidth="1"/>
    <col min="13059" max="13059" width="27.85546875" bestFit="1" customWidth="1"/>
    <col min="13060" max="13060" width="16.42578125" customWidth="1"/>
    <col min="13061" max="13061" width="19" bestFit="1" customWidth="1"/>
    <col min="13062" max="13062" width="16.5703125" bestFit="1" customWidth="1"/>
    <col min="13063" max="13063" width="28.140625" bestFit="1" customWidth="1"/>
    <col min="13064" max="13064" width="25.5703125" bestFit="1" customWidth="1"/>
    <col min="13065" max="13065" width="27.85546875" customWidth="1"/>
    <col min="13066" max="13066" width="16.85546875" customWidth="1"/>
    <col min="13067" max="13067" width="22.85546875" customWidth="1"/>
    <col min="13068" max="13068" width="28.140625" bestFit="1" customWidth="1"/>
    <col min="13069" max="13069" width="29.5703125" bestFit="1" customWidth="1"/>
    <col min="13070" max="13070" width="21.42578125" bestFit="1" customWidth="1"/>
    <col min="13313" max="13313" width="3.7109375" customWidth="1"/>
    <col min="13314" max="13314" width="56" customWidth="1"/>
    <col min="13315" max="13315" width="27.85546875" bestFit="1" customWidth="1"/>
    <col min="13316" max="13316" width="16.42578125" customWidth="1"/>
    <col min="13317" max="13317" width="19" bestFit="1" customWidth="1"/>
    <col min="13318" max="13318" width="16.5703125" bestFit="1" customWidth="1"/>
    <col min="13319" max="13319" width="28.140625" bestFit="1" customWidth="1"/>
    <col min="13320" max="13320" width="25.5703125" bestFit="1" customWidth="1"/>
    <col min="13321" max="13321" width="27.85546875" customWidth="1"/>
    <col min="13322" max="13322" width="16.85546875" customWidth="1"/>
    <col min="13323" max="13323" width="22.85546875" customWidth="1"/>
    <col min="13324" max="13324" width="28.140625" bestFit="1" customWidth="1"/>
    <col min="13325" max="13325" width="29.5703125" bestFit="1" customWidth="1"/>
    <col min="13326" max="13326" width="21.42578125" bestFit="1" customWidth="1"/>
    <col min="13569" max="13569" width="3.7109375" customWidth="1"/>
    <col min="13570" max="13570" width="56" customWidth="1"/>
    <col min="13571" max="13571" width="27.85546875" bestFit="1" customWidth="1"/>
    <col min="13572" max="13572" width="16.42578125" customWidth="1"/>
    <col min="13573" max="13573" width="19" bestFit="1" customWidth="1"/>
    <col min="13574" max="13574" width="16.5703125" bestFit="1" customWidth="1"/>
    <col min="13575" max="13575" width="28.140625" bestFit="1" customWidth="1"/>
    <col min="13576" max="13576" width="25.5703125" bestFit="1" customWidth="1"/>
    <col min="13577" max="13577" width="27.85546875" customWidth="1"/>
    <col min="13578" max="13578" width="16.85546875" customWidth="1"/>
    <col min="13579" max="13579" width="22.85546875" customWidth="1"/>
    <col min="13580" max="13580" width="28.140625" bestFit="1" customWidth="1"/>
    <col min="13581" max="13581" width="29.5703125" bestFit="1" customWidth="1"/>
    <col min="13582" max="13582" width="21.42578125" bestFit="1" customWidth="1"/>
    <col min="13825" max="13825" width="3.7109375" customWidth="1"/>
    <col min="13826" max="13826" width="56" customWidth="1"/>
    <col min="13827" max="13827" width="27.85546875" bestFit="1" customWidth="1"/>
    <col min="13828" max="13828" width="16.42578125" customWidth="1"/>
    <col min="13829" max="13829" width="19" bestFit="1" customWidth="1"/>
    <col min="13830" max="13830" width="16.5703125" bestFit="1" customWidth="1"/>
    <col min="13831" max="13831" width="28.140625" bestFit="1" customWidth="1"/>
    <col min="13832" max="13832" width="25.5703125" bestFit="1" customWidth="1"/>
    <col min="13833" max="13833" width="27.85546875" customWidth="1"/>
    <col min="13834" max="13834" width="16.85546875" customWidth="1"/>
    <col min="13835" max="13835" width="22.85546875" customWidth="1"/>
    <col min="13836" max="13836" width="28.140625" bestFit="1" customWidth="1"/>
    <col min="13837" max="13837" width="29.5703125" bestFit="1" customWidth="1"/>
    <col min="13838" max="13838" width="21.42578125" bestFit="1" customWidth="1"/>
    <col min="14081" max="14081" width="3.7109375" customWidth="1"/>
    <col min="14082" max="14082" width="56" customWidth="1"/>
    <col min="14083" max="14083" width="27.85546875" bestFit="1" customWidth="1"/>
    <col min="14084" max="14084" width="16.42578125" customWidth="1"/>
    <col min="14085" max="14085" width="19" bestFit="1" customWidth="1"/>
    <col min="14086" max="14086" width="16.5703125" bestFit="1" customWidth="1"/>
    <col min="14087" max="14087" width="28.140625" bestFit="1" customWidth="1"/>
    <col min="14088" max="14088" width="25.5703125" bestFit="1" customWidth="1"/>
    <col min="14089" max="14089" width="27.85546875" customWidth="1"/>
    <col min="14090" max="14090" width="16.85546875" customWidth="1"/>
    <col min="14091" max="14091" width="22.85546875" customWidth="1"/>
    <col min="14092" max="14092" width="28.140625" bestFit="1" customWidth="1"/>
    <col min="14093" max="14093" width="29.5703125" bestFit="1" customWidth="1"/>
    <col min="14094" max="14094" width="21.42578125" bestFit="1" customWidth="1"/>
    <col min="14337" max="14337" width="3.7109375" customWidth="1"/>
    <col min="14338" max="14338" width="56" customWidth="1"/>
    <col min="14339" max="14339" width="27.85546875" bestFit="1" customWidth="1"/>
    <col min="14340" max="14340" width="16.42578125" customWidth="1"/>
    <col min="14341" max="14341" width="19" bestFit="1" customWidth="1"/>
    <col min="14342" max="14342" width="16.5703125" bestFit="1" customWidth="1"/>
    <col min="14343" max="14343" width="28.140625" bestFit="1" customWidth="1"/>
    <col min="14344" max="14344" width="25.5703125" bestFit="1" customWidth="1"/>
    <col min="14345" max="14345" width="27.85546875" customWidth="1"/>
    <col min="14346" max="14346" width="16.85546875" customWidth="1"/>
    <col min="14347" max="14347" width="22.85546875" customWidth="1"/>
    <col min="14348" max="14348" width="28.140625" bestFit="1" customWidth="1"/>
    <col min="14349" max="14349" width="29.5703125" bestFit="1" customWidth="1"/>
    <col min="14350" max="14350" width="21.42578125" bestFit="1" customWidth="1"/>
    <col min="14593" max="14593" width="3.7109375" customWidth="1"/>
    <col min="14594" max="14594" width="56" customWidth="1"/>
    <col min="14595" max="14595" width="27.85546875" bestFit="1" customWidth="1"/>
    <col min="14596" max="14596" width="16.42578125" customWidth="1"/>
    <col min="14597" max="14597" width="19" bestFit="1" customWidth="1"/>
    <col min="14598" max="14598" width="16.5703125" bestFit="1" customWidth="1"/>
    <col min="14599" max="14599" width="28.140625" bestFit="1" customWidth="1"/>
    <col min="14600" max="14600" width="25.5703125" bestFit="1" customWidth="1"/>
    <col min="14601" max="14601" width="27.85546875" customWidth="1"/>
    <col min="14602" max="14602" width="16.85546875" customWidth="1"/>
    <col min="14603" max="14603" width="22.85546875" customWidth="1"/>
    <col min="14604" max="14604" width="28.140625" bestFit="1" customWidth="1"/>
    <col min="14605" max="14605" width="29.5703125" bestFit="1" customWidth="1"/>
    <col min="14606" max="14606" width="21.42578125" bestFit="1" customWidth="1"/>
    <col min="14849" max="14849" width="3.7109375" customWidth="1"/>
    <col min="14850" max="14850" width="56" customWidth="1"/>
    <col min="14851" max="14851" width="27.85546875" bestFit="1" customWidth="1"/>
    <col min="14852" max="14852" width="16.42578125" customWidth="1"/>
    <col min="14853" max="14853" width="19" bestFit="1" customWidth="1"/>
    <col min="14854" max="14854" width="16.5703125" bestFit="1" customWidth="1"/>
    <col min="14855" max="14855" width="28.140625" bestFit="1" customWidth="1"/>
    <col min="14856" max="14856" width="25.5703125" bestFit="1" customWidth="1"/>
    <col min="14857" max="14857" width="27.85546875" customWidth="1"/>
    <col min="14858" max="14858" width="16.85546875" customWidth="1"/>
    <col min="14859" max="14859" width="22.85546875" customWidth="1"/>
    <col min="14860" max="14860" width="28.140625" bestFit="1" customWidth="1"/>
    <col min="14861" max="14861" width="29.5703125" bestFit="1" customWidth="1"/>
    <col min="14862" max="14862" width="21.42578125" bestFit="1" customWidth="1"/>
    <col min="15105" max="15105" width="3.7109375" customWidth="1"/>
    <col min="15106" max="15106" width="56" customWidth="1"/>
    <col min="15107" max="15107" width="27.85546875" bestFit="1" customWidth="1"/>
    <col min="15108" max="15108" width="16.42578125" customWidth="1"/>
    <col min="15109" max="15109" width="19" bestFit="1" customWidth="1"/>
    <col min="15110" max="15110" width="16.5703125" bestFit="1" customWidth="1"/>
    <col min="15111" max="15111" width="28.140625" bestFit="1" customWidth="1"/>
    <col min="15112" max="15112" width="25.5703125" bestFit="1" customWidth="1"/>
    <col min="15113" max="15113" width="27.85546875" customWidth="1"/>
    <col min="15114" max="15114" width="16.85546875" customWidth="1"/>
    <col min="15115" max="15115" width="22.85546875" customWidth="1"/>
    <col min="15116" max="15116" width="28.140625" bestFit="1" customWidth="1"/>
    <col min="15117" max="15117" width="29.5703125" bestFit="1" customWidth="1"/>
    <col min="15118" max="15118" width="21.42578125" bestFit="1" customWidth="1"/>
    <col min="15361" max="15361" width="3.7109375" customWidth="1"/>
    <col min="15362" max="15362" width="56" customWidth="1"/>
    <col min="15363" max="15363" width="27.85546875" bestFit="1" customWidth="1"/>
    <col min="15364" max="15364" width="16.42578125" customWidth="1"/>
    <col min="15365" max="15365" width="19" bestFit="1" customWidth="1"/>
    <col min="15366" max="15366" width="16.5703125" bestFit="1" customWidth="1"/>
    <col min="15367" max="15367" width="28.140625" bestFit="1" customWidth="1"/>
    <col min="15368" max="15368" width="25.5703125" bestFit="1" customWidth="1"/>
    <col min="15369" max="15369" width="27.85546875" customWidth="1"/>
    <col min="15370" max="15370" width="16.85546875" customWidth="1"/>
    <col min="15371" max="15371" width="22.85546875" customWidth="1"/>
    <col min="15372" max="15372" width="28.140625" bestFit="1" customWidth="1"/>
    <col min="15373" max="15373" width="29.5703125" bestFit="1" customWidth="1"/>
    <col min="15374" max="15374" width="21.42578125" bestFit="1" customWidth="1"/>
    <col min="15617" max="15617" width="3.7109375" customWidth="1"/>
    <col min="15618" max="15618" width="56" customWidth="1"/>
    <col min="15619" max="15619" width="27.85546875" bestFit="1" customWidth="1"/>
    <col min="15620" max="15620" width="16.42578125" customWidth="1"/>
    <col min="15621" max="15621" width="19" bestFit="1" customWidth="1"/>
    <col min="15622" max="15622" width="16.5703125" bestFit="1" customWidth="1"/>
    <col min="15623" max="15623" width="28.140625" bestFit="1" customWidth="1"/>
    <col min="15624" max="15624" width="25.5703125" bestFit="1" customWidth="1"/>
    <col min="15625" max="15625" width="27.85546875" customWidth="1"/>
    <col min="15626" max="15626" width="16.85546875" customWidth="1"/>
    <col min="15627" max="15627" width="22.85546875" customWidth="1"/>
    <col min="15628" max="15628" width="28.140625" bestFit="1" customWidth="1"/>
    <col min="15629" max="15629" width="29.5703125" bestFit="1" customWidth="1"/>
    <col min="15630" max="15630" width="21.42578125" bestFit="1" customWidth="1"/>
    <col min="15873" max="15873" width="3.7109375" customWidth="1"/>
    <col min="15874" max="15874" width="56" customWidth="1"/>
    <col min="15875" max="15875" width="27.85546875" bestFit="1" customWidth="1"/>
    <col min="15876" max="15876" width="16.42578125" customWidth="1"/>
    <col min="15877" max="15877" width="19" bestFit="1" customWidth="1"/>
    <col min="15878" max="15878" width="16.5703125" bestFit="1" customWidth="1"/>
    <col min="15879" max="15879" width="28.140625" bestFit="1" customWidth="1"/>
    <col min="15880" max="15880" width="25.5703125" bestFit="1" customWidth="1"/>
    <col min="15881" max="15881" width="27.85546875" customWidth="1"/>
    <col min="15882" max="15882" width="16.85546875" customWidth="1"/>
    <col min="15883" max="15883" width="22.85546875" customWidth="1"/>
    <col min="15884" max="15884" width="28.140625" bestFit="1" customWidth="1"/>
    <col min="15885" max="15885" width="29.5703125" bestFit="1" customWidth="1"/>
    <col min="15886" max="15886" width="21.42578125" bestFit="1" customWidth="1"/>
    <col min="16129" max="16129" width="3.7109375" customWidth="1"/>
    <col min="16130" max="16130" width="56" customWidth="1"/>
    <col min="16131" max="16131" width="27.85546875" bestFit="1" customWidth="1"/>
    <col min="16132" max="16132" width="16.42578125" customWidth="1"/>
    <col min="16133" max="16133" width="19" bestFit="1" customWidth="1"/>
    <col min="16134" max="16134" width="16.5703125" bestFit="1" customWidth="1"/>
    <col min="16135" max="16135" width="28.140625" bestFit="1" customWidth="1"/>
    <col min="16136" max="16136" width="25.5703125" bestFit="1" customWidth="1"/>
    <col min="16137" max="16137" width="27.85546875" customWidth="1"/>
    <col min="16138" max="16138" width="16.85546875" customWidth="1"/>
    <col min="16139" max="16139" width="22.85546875" customWidth="1"/>
    <col min="16140" max="16140" width="28.140625" bestFit="1" customWidth="1"/>
    <col min="16141" max="16141" width="29.5703125" bestFit="1" customWidth="1"/>
    <col min="16142" max="16142" width="21.42578125" bestFit="1" customWidth="1"/>
  </cols>
  <sheetData>
    <row r="1" spans="1:28" s="77" customFormat="1" x14ac:dyDescent="0.25">
      <c r="F1" s="78"/>
    </row>
    <row r="2" spans="1:28" s="77" customFormat="1" x14ac:dyDescent="0.25">
      <c r="F2" s="78"/>
    </row>
    <row r="3" spans="1:28" s="77" customFormat="1" x14ac:dyDescent="0.25">
      <c r="F3" s="78"/>
    </row>
    <row r="4" spans="1:28" s="77" customFormat="1" x14ac:dyDescent="0.25">
      <c r="F4" s="78"/>
    </row>
    <row r="5" spans="1:28" s="79" customFormat="1" ht="20.25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6" spans="1:28" s="79" customFormat="1" ht="20.25" x14ac:dyDescent="0.3">
      <c r="A6" s="179" t="s">
        <v>85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1:28" s="79" customFormat="1" ht="20.25" x14ac:dyDescent="0.3">
      <c r="A7" s="80"/>
      <c r="B7" s="80"/>
      <c r="C7" s="80"/>
      <c r="D7" s="80"/>
      <c r="E7" s="80"/>
      <c r="F7" s="81" t="s">
        <v>99</v>
      </c>
      <c r="G7" s="82" t="s">
        <v>110</v>
      </c>
      <c r="H7" s="80" t="s">
        <v>101</v>
      </c>
      <c r="I7" s="80"/>
      <c r="J7" s="80"/>
      <c r="K7" s="80"/>
      <c r="L7" s="80"/>
      <c r="M7" s="80"/>
    </row>
    <row r="8" spans="1:28" s="79" customFormat="1" ht="20.25" x14ac:dyDescent="0.3">
      <c r="A8" s="80"/>
      <c r="B8" s="80"/>
      <c r="C8" s="80"/>
      <c r="D8" s="80"/>
      <c r="E8" s="80"/>
      <c r="F8" s="81"/>
      <c r="G8" s="82"/>
      <c r="H8" s="80"/>
      <c r="I8" s="80"/>
      <c r="J8" s="80"/>
      <c r="K8" s="80"/>
      <c r="L8" s="80"/>
      <c r="M8" s="80"/>
    </row>
    <row r="9" spans="1:28" s="79" customFormat="1" ht="21" thickBot="1" x14ac:dyDescent="0.35">
      <c r="A9" s="80"/>
      <c r="B9" s="80"/>
      <c r="C9" s="80"/>
      <c r="D9" s="80"/>
      <c r="E9" s="80"/>
      <c r="F9" s="81"/>
      <c r="G9" s="82"/>
      <c r="H9" s="80"/>
      <c r="I9" s="80"/>
      <c r="J9" s="80"/>
      <c r="K9" s="80"/>
      <c r="L9" s="80"/>
      <c r="M9" s="80"/>
    </row>
    <row r="10" spans="1:28" s="83" customFormat="1" ht="16.5" thickTop="1" x14ac:dyDescent="0.25">
      <c r="A10" s="180" t="s">
        <v>4</v>
      </c>
      <c r="B10" s="181"/>
      <c r="C10" s="184" t="s">
        <v>102</v>
      </c>
      <c r="D10" s="184"/>
      <c r="E10" s="184"/>
      <c r="F10" s="184"/>
      <c r="G10" s="184"/>
      <c r="H10" s="184"/>
      <c r="I10" s="184"/>
      <c r="J10" s="184"/>
      <c r="K10" s="184"/>
      <c r="L10" s="185" t="s">
        <v>103</v>
      </c>
      <c r="M10" s="187" t="s">
        <v>15</v>
      </c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</row>
    <row r="11" spans="1:28" s="88" customFormat="1" ht="16.5" thickBot="1" x14ac:dyDescent="0.3">
      <c r="A11" s="182"/>
      <c r="B11" s="183"/>
      <c r="C11" s="84" t="s">
        <v>76</v>
      </c>
      <c r="D11" s="85" t="s">
        <v>6</v>
      </c>
      <c r="E11" s="85" t="s">
        <v>7</v>
      </c>
      <c r="F11" s="85" t="s">
        <v>8</v>
      </c>
      <c r="G11" s="85" t="s">
        <v>9</v>
      </c>
      <c r="H11" s="85" t="s">
        <v>10</v>
      </c>
      <c r="I11" s="85" t="s">
        <v>11</v>
      </c>
      <c r="J11" s="85" t="s">
        <v>12</v>
      </c>
      <c r="K11" s="86" t="s">
        <v>13</v>
      </c>
      <c r="L11" s="186"/>
      <c r="M11" s="188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</row>
    <row r="12" spans="1:28" ht="16.5" thickTop="1" x14ac:dyDescent="0.25">
      <c r="A12" s="89">
        <v>1</v>
      </c>
      <c r="B12" s="90" t="s">
        <v>16</v>
      </c>
      <c r="C12" s="91">
        <v>30729.291033000001</v>
      </c>
      <c r="D12" s="92">
        <v>0.33200000000000002</v>
      </c>
      <c r="E12" s="92">
        <v>0</v>
      </c>
      <c r="F12" s="93">
        <v>0</v>
      </c>
      <c r="G12" s="92">
        <v>807236.87289999996</v>
      </c>
      <c r="H12" s="92">
        <v>177584.526728</v>
      </c>
      <c r="I12" s="92">
        <v>746456.72458100005</v>
      </c>
      <c r="J12" s="92">
        <v>0</v>
      </c>
      <c r="K12" s="94">
        <v>35.518000000000001</v>
      </c>
      <c r="L12" s="95">
        <v>637859.37054699997</v>
      </c>
      <c r="M12" s="96">
        <v>2399902.635789</v>
      </c>
    </row>
    <row r="13" spans="1:28" ht="15.75" x14ac:dyDescent="0.25">
      <c r="A13" s="97">
        <v>2</v>
      </c>
      <c r="B13" s="98" t="s">
        <v>17</v>
      </c>
      <c r="C13" s="99">
        <v>395931.74437299999</v>
      </c>
      <c r="D13" s="100">
        <v>7.14</v>
      </c>
      <c r="E13" s="100">
        <v>0</v>
      </c>
      <c r="F13" s="101">
        <v>0</v>
      </c>
      <c r="G13" s="100">
        <v>276830.98883400002</v>
      </c>
      <c r="H13" s="100">
        <v>45147.372111999997</v>
      </c>
      <c r="I13" s="100">
        <v>809555.68923000002</v>
      </c>
      <c r="J13" s="100">
        <v>0</v>
      </c>
      <c r="K13" s="102">
        <v>0</v>
      </c>
      <c r="L13" s="103">
        <v>400695.51498600002</v>
      </c>
      <c r="M13" s="104">
        <v>1928168.4495350001</v>
      </c>
    </row>
    <row r="14" spans="1:28" ht="15.75" x14ac:dyDescent="0.25">
      <c r="A14" s="97">
        <v>3</v>
      </c>
      <c r="B14" s="98" t="s">
        <v>18</v>
      </c>
      <c r="C14" s="99">
        <v>29027.353822000001</v>
      </c>
      <c r="D14" s="100">
        <v>19.715</v>
      </c>
      <c r="E14" s="100">
        <v>0</v>
      </c>
      <c r="F14" s="101">
        <v>0</v>
      </c>
      <c r="G14" s="100">
        <v>365849.05361399997</v>
      </c>
      <c r="H14" s="100">
        <v>79848.585045999993</v>
      </c>
      <c r="I14" s="100">
        <v>1399924.673621</v>
      </c>
      <c r="J14" s="100">
        <v>0</v>
      </c>
      <c r="K14" s="102">
        <v>0</v>
      </c>
      <c r="L14" s="103">
        <v>109042.84718</v>
      </c>
      <c r="M14" s="104">
        <v>1983712.2282830002</v>
      </c>
    </row>
    <row r="15" spans="1:28" ht="15.75" x14ac:dyDescent="0.25">
      <c r="A15" s="97">
        <v>4</v>
      </c>
      <c r="B15" s="98" t="s">
        <v>19</v>
      </c>
      <c r="C15" s="99">
        <v>63483.613854000003</v>
      </c>
      <c r="D15" s="100">
        <v>0</v>
      </c>
      <c r="E15" s="105">
        <v>0</v>
      </c>
      <c r="F15" s="106">
        <v>0</v>
      </c>
      <c r="G15" s="100">
        <v>915499.46845000004</v>
      </c>
      <c r="H15" s="100">
        <v>71842.018488999995</v>
      </c>
      <c r="I15" s="100">
        <v>958876.12357599998</v>
      </c>
      <c r="J15" s="100">
        <v>0</v>
      </c>
      <c r="K15" s="102">
        <v>30.711300000000001</v>
      </c>
      <c r="L15" s="103">
        <v>912290.30971399997</v>
      </c>
      <c r="M15" s="104">
        <v>2922022.245383</v>
      </c>
    </row>
    <row r="16" spans="1:28" ht="15.75" x14ac:dyDescent="0.25">
      <c r="A16" s="97">
        <v>5</v>
      </c>
      <c r="B16" s="98" t="s">
        <v>20</v>
      </c>
      <c r="C16" s="99">
        <v>10216.420818000001</v>
      </c>
      <c r="D16" s="100">
        <v>0</v>
      </c>
      <c r="E16" s="100">
        <v>0</v>
      </c>
      <c r="F16" s="101">
        <v>0</v>
      </c>
      <c r="G16" s="100">
        <v>284472.25390900002</v>
      </c>
      <c r="H16" s="100">
        <v>19197.116708000001</v>
      </c>
      <c r="I16" s="100">
        <v>334833.71494099998</v>
      </c>
      <c r="J16" s="100">
        <v>0</v>
      </c>
      <c r="K16" s="102">
        <v>0</v>
      </c>
      <c r="L16" s="103">
        <v>49274.565087000003</v>
      </c>
      <c r="M16" s="104">
        <v>697994.07146300003</v>
      </c>
    </row>
    <row r="17" spans="1:13" ht="15.75" x14ac:dyDescent="0.25">
      <c r="A17" s="97">
        <v>6</v>
      </c>
      <c r="B17" s="98" t="s">
        <v>21</v>
      </c>
      <c r="C17" s="99">
        <v>56251.454761000001</v>
      </c>
      <c r="D17" s="100">
        <v>0.63100000000000001</v>
      </c>
      <c r="E17" s="100">
        <v>171.47967800000001</v>
      </c>
      <c r="F17" s="101">
        <v>0</v>
      </c>
      <c r="G17" s="100">
        <v>61852.604726999998</v>
      </c>
      <c r="H17" s="100">
        <v>38640.208229000003</v>
      </c>
      <c r="I17" s="100">
        <v>135994.64908999999</v>
      </c>
      <c r="J17" s="100">
        <v>0</v>
      </c>
      <c r="K17" s="102">
        <v>0</v>
      </c>
      <c r="L17" s="103">
        <v>1557436.221105</v>
      </c>
      <c r="M17" s="104">
        <v>1850347.24859</v>
      </c>
    </row>
    <row r="18" spans="1:13" ht="15.75" x14ac:dyDescent="0.25">
      <c r="A18" s="97">
        <v>7</v>
      </c>
      <c r="B18" s="98" t="s">
        <v>22</v>
      </c>
      <c r="C18" s="99">
        <v>49711.370021000002</v>
      </c>
      <c r="D18" s="100">
        <v>1.57</v>
      </c>
      <c r="E18" s="100">
        <v>0</v>
      </c>
      <c r="F18" s="101">
        <v>0</v>
      </c>
      <c r="G18" s="100">
        <v>137625.639069</v>
      </c>
      <c r="H18" s="100">
        <v>30705.491167</v>
      </c>
      <c r="I18" s="100">
        <v>491371.72829499998</v>
      </c>
      <c r="J18" s="100">
        <v>0</v>
      </c>
      <c r="K18" s="102">
        <v>0</v>
      </c>
      <c r="L18" s="103">
        <v>1431464.8968400001</v>
      </c>
      <c r="M18" s="104">
        <v>2140880.695392</v>
      </c>
    </row>
    <row r="19" spans="1:13" ht="15.75" x14ac:dyDescent="0.25">
      <c r="A19" s="97">
        <v>8</v>
      </c>
      <c r="B19" s="98" t="s">
        <v>23</v>
      </c>
      <c r="C19" s="99">
        <v>158498.627186</v>
      </c>
      <c r="D19" s="100">
        <v>0</v>
      </c>
      <c r="E19" s="100">
        <v>0</v>
      </c>
      <c r="F19" s="101">
        <v>0</v>
      </c>
      <c r="G19" s="100">
        <v>69612.787234999996</v>
      </c>
      <c r="H19" s="100">
        <v>0</v>
      </c>
      <c r="I19" s="100">
        <v>26321.851130999999</v>
      </c>
      <c r="J19" s="100">
        <v>0</v>
      </c>
      <c r="K19" s="102">
        <v>3374.86762</v>
      </c>
      <c r="L19" s="103">
        <v>1262621.3839740001</v>
      </c>
      <c r="M19" s="104">
        <v>1520429.5171460002</v>
      </c>
    </row>
    <row r="20" spans="1:13" ht="15.75" x14ac:dyDescent="0.25">
      <c r="A20" s="97">
        <v>9</v>
      </c>
      <c r="B20" s="98" t="s">
        <v>24</v>
      </c>
      <c r="C20" s="99">
        <v>231686.022379</v>
      </c>
      <c r="D20" s="100">
        <v>35.720999999999997</v>
      </c>
      <c r="E20" s="100">
        <v>0</v>
      </c>
      <c r="F20" s="101">
        <v>1049.9524799999999</v>
      </c>
      <c r="G20" s="100">
        <v>40781.147667999998</v>
      </c>
      <c r="H20" s="100">
        <v>31596.361592000001</v>
      </c>
      <c r="I20" s="100">
        <v>191553.65908300001</v>
      </c>
      <c r="J20" s="100">
        <v>37.821643999999999</v>
      </c>
      <c r="K20" s="102">
        <v>5857.6254719999997</v>
      </c>
      <c r="L20" s="103">
        <v>124456.954392</v>
      </c>
      <c r="M20" s="104">
        <v>627055.26570999995</v>
      </c>
    </row>
    <row r="21" spans="1:13" ht="15.75" x14ac:dyDescent="0.25">
      <c r="A21" s="97">
        <v>10</v>
      </c>
      <c r="B21" s="98" t="s">
        <v>25</v>
      </c>
      <c r="C21" s="99">
        <v>54136.012939</v>
      </c>
      <c r="D21" s="100">
        <v>0</v>
      </c>
      <c r="E21" s="100">
        <v>0</v>
      </c>
      <c r="F21" s="101">
        <v>0</v>
      </c>
      <c r="G21" s="100">
        <v>90492.456065999999</v>
      </c>
      <c r="H21" s="100">
        <v>0</v>
      </c>
      <c r="I21" s="100">
        <v>10468.468908999999</v>
      </c>
      <c r="J21" s="100">
        <v>0</v>
      </c>
      <c r="K21" s="102">
        <v>0</v>
      </c>
      <c r="L21" s="103">
        <v>31235.858747999999</v>
      </c>
      <c r="M21" s="104">
        <v>186332.79666199998</v>
      </c>
    </row>
    <row r="22" spans="1:13" ht="15.75" x14ac:dyDescent="0.25">
      <c r="A22" s="97">
        <v>11</v>
      </c>
      <c r="B22" s="98" t="s">
        <v>26</v>
      </c>
      <c r="C22" s="99">
        <v>14406.570334</v>
      </c>
      <c r="D22" s="100">
        <v>0</v>
      </c>
      <c r="E22" s="100">
        <v>0</v>
      </c>
      <c r="F22" s="101">
        <v>0</v>
      </c>
      <c r="G22" s="100">
        <v>427.428337</v>
      </c>
      <c r="H22" s="100">
        <v>1368.171632</v>
      </c>
      <c r="I22" s="100">
        <v>11609.736360999999</v>
      </c>
      <c r="J22" s="100">
        <v>0</v>
      </c>
      <c r="K22" s="102">
        <v>0</v>
      </c>
      <c r="L22" s="103">
        <v>73982.271907999995</v>
      </c>
      <c r="M22" s="104">
        <v>101794.17857199999</v>
      </c>
    </row>
    <row r="23" spans="1:13" ht="15.75" x14ac:dyDescent="0.25">
      <c r="A23" s="97">
        <v>12</v>
      </c>
      <c r="B23" s="98" t="s">
        <v>27</v>
      </c>
      <c r="C23" s="99">
        <v>1353.3049289999999</v>
      </c>
      <c r="D23" s="100">
        <v>3.2</v>
      </c>
      <c r="E23" s="100">
        <v>0</v>
      </c>
      <c r="F23" s="101">
        <v>0</v>
      </c>
      <c r="G23" s="100">
        <v>112121.917485</v>
      </c>
      <c r="H23" s="100">
        <v>75772.566437999994</v>
      </c>
      <c r="I23" s="100">
        <v>905958.68182099995</v>
      </c>
      <c r="J23" s="100">
        <v>0</v>
      </c>
      <c r="K23" s="102">
        <v>0</v>
      </c>
      <c r="L23" s="103">
        <v>687061.26542800001</v>
      </c>
      <c r="M23" s="104">
        <v>1782270.9361009998</v>
      </c>
    </row>
    <row r="24" spans="1:13" ht="15.75" x14ac:dyDescent="0.25">
      <c r="A24" s="97">
        <v>13</v>
      </c>
      <c r="B24" s="98" t="s">
        <v>28</v>
      </c>
      <c r="C24" s="99">
        <v>52384.154879000002</v>
      </c>
      <c r="D24" s="100">
        <v>0.82499999999999996</v>
      </c>
      <c r="E24" s="100">
        <v>0</v>
      </c>
      <c r="F24" s="101">
        <v>0</v>
      </c>
      <c r="G24" s="100">
        <v>49219.463304999997</v>
      </c>
      <c r="H24" s="100">
        <v>4664.0954179999999</v>
      </c>
      <c r="I24" s="100">
        <v>3320.8969200000001</v>
      </c>
      <c r="J24" s="100">
        <v>186.26840000000001</v>
      </c>
      <c r="K24" s="102">
        <v>0</v>
      </c>
      <c r="L24" s="103">
        <v>131461.95036399999</v>
      </c>
      <c r="M24" s="104">
        <v>241237.654286</v>
      </c>
    </row>
    <row r="25" spans="1:13" ht="15.75" x14ac:dyDescent="0.25">
      <c r="A25" s="97">
        <v>14</v>
      </c>
      <c r="B25" s="98" t="s">
        <v>29</v>
      </c>
      <c r="C25" s="99">
        <v>6174.0656600000002</v>
      </c>
      <c r="D25" s="100">
        <v>2.66</v>
      </c>
      <c r="E25" s="100">
        <v>0</v>
      </c>
      <c r="F25" s="101">
        <v>0</v>
      </c>
      <c r="G25" s="100">
        <v>4861.9358730000004</v>
      </c>
      <c r="H25" s="100">
        <v>16984.990496999999</v>
      </c>
      <c r="I25" s="100">
        <v>4729.9706580000002</v>
      </c>
      <c r="J25" s="100">
        <v>0</v>
      </c>
      <c r="K25" s="102">
        <v>0</v>
      </c>
      <c r="L25" s="103">
        <v>31638.762398999999</v>
      </c>
      <c r="M25" s="104">
        <v>64392.385086999995</v>
      </c>
    </row>
    <row r="26" spans="1:13" ht="15.75" x14ac:dyDescent="0.25">
      <c r="A26" s="97">
        <v>15</v>
      </c>
      <c r="B26" s="98" t="s">
        <v>91</v>
      </c>
      <c r="C26" s="99">
        <v>230569.76079</v>
      </c>
      <c r="D26" s="100">
        <v>1.8965000000000001</v>
      </c>
      <c r="E26" s="100">
        <v>169.74087299999999</v>
      </c>
      <c r="F26" s="101">
        <v>0</v>
      </c>
      <c r="G26" s="100">
        <v>73987.607577000002</v>
      </c>
      <c r="H26" s="100">
        <v>79034.003370999999</v>
      </c>
      <c r="I26" s="100">
        <v>48700.561455000003</v>
      </c>
      <c r="J26" s="100">
        <v>0</v>
      </c>
      <c r="K26" s="102">
        <v>565.74890900000003</v>
      </c>
      <c r="L26" s="103">
        <v>76498.409264000002</v>
      </c>
      <c r="M26" s="104">
        <v>509527.72873900004</v>
      </c>
    </row>
    <row r="27" spans="1:13" ht="15.75" x14ac:dyDescent="0.25">
      <c r="A27" s="97">
        <v>16</v>
      </c>
      <c r="B27" s="98" t="s">
        <v>31</v>
      </c>
      <c r="C27" s="99">
        <v>41187.717543999999</v>
      </c>
      <c r="D27" s="100">
        <v>0</v>
      </c>
      <c r="E27" s="100">
        <v>0</v>
      </c>
      <c r="F27" s="101">
        <v>0</v>
      </c>
      <c r="G27" s="100">
        <v>11457.109015</v>
      </c>
      <c r="H27" s="100">
        <v>3099.5565630000001</v>
      </c>
      <c r="I27" s="100">
        <v>2411.6065039999999</v>
      </c>
      <c r="J27" s="100">
        <v>0</v>
      </c>
      <c r="K27" s="102">
        <v>3.68</v>
      </c>
      <c r="L27" s="103">
        <v>203231.798981</v>
      </c>
      <c r="M27" s="104">
        <v>261391.46860700002</v>
      </c>
    </row>
    <row r="28" spans="1:13" ht="15.75" x14ac:dyDescent="0.25">
      <c r="A28" s="97">
        <v>17</v>
      </c>
      <c r="B28" s="98" t="s">
        <v>32</v>
      </c>
      <c r="C28" s="99">
        <v>157418.673763</v>
      </c>
      <c r="D28" s="100">
        <v>0</v>
      </c>
      <c r="E28" s="100">
        <v>0</v>
      </c>
      <c r="F28" s="101">
        <v>0</v>
      </c>
      <c r="G28" s="100">
        <v>7500.6042980000002</v>
      </c>
      <c r="H28" s="100">
        <v>2133.2925129999999</v>
      </c>
      <c r="I28" s="100">
        <v>5993.304306</v>
      </c>
      <c r="J28" s="100">
        <v>0</v>
      </c>
      <c r="K28" s="102">
        <v>0</v>
      </c>
      <c r="L28" s="103">
        <v>4374.681697</v>
      </c>
      <c r="M28" s="104">
        <v>177420.55657699998</v>
      </c>
    </row>
    <row r="29" spans="1:13" ht="15.75" x14ac:dyDescent="0.25">
      <c r="A29" s="97">
        <v>18</v>
      </c>
      <c r="B29" s="98" t="s">
        <v>34</v>
      </c>
      <c r="C29" s="99">
        <v>6960.1975089999996</v>
      </c>
      <c r="D29" s="100">
        <v>0</v>
      </c>
      <c r="E29" s="100">
        <v>0</v>
      </c>
      <c r="F29" s="101">
        <v>0</v>
      </c>
      <c r="G29" s="100">
        <v>35597.154694999997</v>
      </c>
      <c r="H29" s="100">
        <v>25340.801023</v>
      </c>
      <c r="I29" s="100">
        <v>458462.22239299997</v>
      </c>
      <c r="J29" s="100">
        <v>0</v>
      </c>
      <c r="K29" s="102">
        <v>0</v>
      </c>
      <c r="L29" s="103">
        <v>676671.02204099996</v>
      </c>
      <c r="M29" s="104">
        <v>1203031.397661</v>
      </c>
    </row>
    <row r="30" spans="1:13" ht="15.75" x14ac:dyDescent="0.25">
      <c r="A30" s="97">
        <v>19</v>
      </c>
      <c r="B30" s="98" t="s">
        <v>35</v>
      </c>
      <c r="C30" s="99">
        <v>4937.4647990000003</v>
      </c>
      <c r="D30" s="100">
        <v>2.3725000000000001</v>
      </c>
      <c r="E30" s="100">
        <v>0</v>
      </c>
      <c r="F30" s="101">
        <v>0</v>
      </c>
      <c r="G30" s="100">
        <v>0</v>
      </c>
      <c r="H30" s="100">
        <v>50.323304</v>
      </c>
      <c r="I30" s="100">
        <v>113.14948699999999</v>
      </c>
      <c r="J30" s="100">
        <v>0</v>
      </c>
      <c r="K30" s="102">
        <v>0</v>
      </c>
      <c r="L30" s="103">
        <v>5819.8444250000002</v>
      </c>
      <c r="M30" s="104">
        <v>10923.154515</v>
      </c>
    </row>
    <row r="31" spans="1:13" ht="15.75" x14ac:dyDescent="0.25">
      <c r="A31" s="97">
        <v>20</v>
      </c>
      <c r="B31" s="98" t="s">
        <v>36</v>
      </c>
      <c r="C31" s="99">
        <v>2645.4779530000001</v>
      </c>
      <c r="D31" s="100">
        <v>0</v>
      </c>
      <c r="E31" s="100">
        <v>25.659901999999999</v>
      </c>
      <c r="F31" s="101">
        <v>0</v>
      </c>
      <c r="G31" s="100">
        <v>0</v>
      </c>
      <c r="H31" s="100">
        <v>0</v>
      </c>
      <c r="I31" s="100">
        <v>0</v>
      </c>
      <c r="J31" s="100">
        <v>0</v>
      </c>
      <c r="K31" s="102">
        <v>0</v>
      </c>
      <c r="L31" s="103">
        <v>2412.772371</v>
      </c>
      <c r="M31" s="104">
        <v>5083.910226</v>
      </c>
    </row>
    <row r="32" spans="1:13" ht="15.75" x14ac:dyDescent="0.25">
      <c r="A32" s="97">
        <v>21</v>
      </c>
      <c r="B32" s="98" t="s">
        <v>37</v>
      </c>
      <c r="C32" s="99">
        <v>148228.965945</v>
      </c>
      <c r="D32" s="100">
        <v>1.28</v>
      </c>
      <c r="E32" s="100">
        <v>28.896440999999999</v>
      </c>
      <c r="F32" s="101">
        <v>0</v>
      </c>
      <c r="G32" s="100">
        <v>0</v>
      </c>
      <c r="H32" s="100">
        <v>0</v>
      </c>
      <c r="I32" s="100">
        <v>0</v>
      </c>
      <c r="J32" s="100">
        <v>2</v>
      </c>
      <c r="K32" s="102">
        <v>0</v>
      </c>
      <c r="L32" s="103">
        <v>0</v>
      </c>
      <c r="M32" s="104">
        <v>148261.14238599999</v>
      </c>
    </row>
    <row r="33" spans="1:14" ht="15.75" x14ac:dyDescent="0.25">
      <c r="A33" s="97">
        <v>22</v>
      </c>
      <c r="B33" s="98" t="s">
        <v>38</v>
      </c>
      <c r="C33" s="99">
        <v>3221.7711800000002</v>
      </c>
      <c r="D33" s="100">
        <v>0</v>
      </c>
      <c r="E33" s="100">
        <v>0</v>
      </c>
      <c r="F33" s="101">
        <v>0</v>
      </c>
      <c r="G33" s="100">
        <v>0</v>
      </c>
      <c r="H33" s="100">
        <v>0</v>
      </c>
      <c r="I33" s="100">
        <v>0</v>
      </c>
      <c r="J33" s="100">
        <v>0</v>
      </c>
      <c r="K33" s="102">
        <v>0</v>
      </c>
      <c r="L33" s="103">
        <v>1480.663661</v>
      </c>
      <c r="M33" s="104">
        <v>4702.4348410000002</v>
      </c>
    </row>
    <row r="34" spans="1:14" ht="15.75" x14ac:dyDescent="0.25">
      <c r="A34" s="97">
        <v>23</v>
      </c>
      <c r="B34" s="98" t="s">
        <v>39</v>
      </c>
      <c r="C34" s="99">
        <v>2938.594677</v>
      </c>
      <c r="D34" s="100">
        <v>0</v>
      </c>
      <c r="E34" s="100">
        <v>0</v>
      </c>
      <c r="F34" s="101">
        <v>0</v>
      </c>
      <c r="G34" s="100">
        <v>1479.514887</v>
      </c>
      <c r="H34" s="100">
        <v>0</v>
      </c>
      <c r="I34" s="100">
        <v>0</v>
      </c>
      <c r="J34" s="100">
        <v>0</v>
      </c>
      <c r="K34" s="102">
        <v>2.4121999999999999</v>
      </c>
      <c r="L34" s="103">
        <v>640.60188200000005</v>
      </c>
      <c r="M34" s="104">
        <v>5061.123646</v>
      </c>
    </row>
    <row r="35" spans="1:14" ht="15.75" x14ac:dyDescent="0.25">
      <c r="A35" s="97">
        <v>24</v>
      </c>
      <c r="B35" s="98" t="s">
        <v>40</v>
      </c>
      <c r="C35" s="99">
        <v>404.36585300000002</v>
      </c>
      <c r="D35" s="100">
        <v>0.47899999999999998</v>
      </c>
      <c r="E35" s="100">
        <v>0</v>
      </c>
      <c r="F35" s="101">
        <v>0</v>
      </c>
      <c r="G35" s="100">
        <v>0</v>
      </c>
      <c r="H35" s="100">
        <v>0</v>
      </c>
      <c r="I35" s="100">
        <v>0</v>
      </c>
      <c r="J35" s="100">
        <v>0</v>
      </c>
      <c r="K35" s="102">
        <v>0</v>
      </c>
      <c r="L35" s="103">
        <v>79.808062000000007</v>
      </c>
      <c r="M35" s="104">
        <v>484.65291500000001</v>
      </c>
    </row>
    <row r="36" spans="1:14" ht="15.75" x14ac:dyDescent="0.25">
      <c r="A36" s="97">
        <v>25</v>
      </c>
      <c r="B36" s="98" t="s">
        <v>41</v>
      </c>
      <c r="C36" s="99">
        <v>9970.136117</v>
      </c>
      <c r="D36" s="100">
        <v>50.954999999999998</v>
      </c>
      <c r="E36" s="100">
        <v>1.4977339999999999</v>
      </c>
      <c r="F36" s="101">
        <v>0</v>
      </c>
      <c r="G36" s="100">
        <v>0</v>
      </c>
      <c r="H36" s="100">
        <v>0</v>
      </c>
      <c r="I36" s="100">
        <v>0</v>
      </c>
      <c r="J36" s="100">
        <v>0</v>
      </c>
      <c r="K36" s="102">
        <v>0</v>
      </c>
      <c r="L36" s="103">
        <v>8942.6770840000008</v>
      </c>
      <c r="M36" s="104">
        <v>18965.265935000003</v>
      </c>
    </row>
    <row r="37" spans="1:14" ht="15.75" x14ac:dyDescent="0.25">
      <c r="A37" s="97">
        <v>26</v>
      </c>
      <c r="B37" s="98" t="s">
        <v>42</v>
      </c>
      <c r="C37" s="99">
        <v>1398.5021200000001</v>
      </c>
      <c r="D37" s="100">
        <v>0</v>
      </c>
      <c r="E37" s="100">
        <v>0</v>
      </c>
      <c r="F37" s="101">
        <v>0</v>
      </c>
      <c r="G37" s="100">
        <v>0</v>
      </c>
      <c r="H37" s="100">
        <v>0</v>
      </c>
      <c r="I37" s="100">
        <v>0</v>
      </c>
      <c r="J37" s="100">
        <v>0</v>
      </c>
      <c r="K37" s="102">
        <v>0</v>
      </c>
      <c r="L37" s="103">
        <v>0</v>
      </c>
      <c r="M37" s="104">
        <v>1398.5021200000001</v>
      </c>
    </row>
    <row r="38" spans="1:14" ht="15.75" x14ac:dyDescent="0.25">
      <c r="A38" s="97">
        <v>27</v>
      </c>
      <c r="B38" s="98" t="s">
        <v>43</v>
      </c>
      <c r="C38" s="99">
        <v>7076.2934279999999</v>
      </c>
      <c r="D38" s="100">
        <v>0</v>
      </c>
      <c r="E38" s="100">
        <v>0</v>
      </c>
      <c r="F38" s="101">
        <v>0</v>
      </c>
      <c r="G38" s="100">
        <v>0</v>
      </c>
      <c r="H38" s="100">
        <v>0</v>
      </c>
      <c r="I38" s="100">
        <v>0</v>
      </c>
      <c r="J38" s="100">
        <v>0</v>
      </c>
      <c r="K38" s="102">
        <v>0</v>
      </c>
      <c r="L38" s="103">
        <v>2.665</v>
      </c>
      <c r="M38" s="104">
        <v>7078.9584279999999</v>
      </c>
    </row>
    <row r="39" spans="1:14" ht="15.75" x14ac:dyDescent="0.25">
      <c r="A39" s="97">
        <v>28</v>
      </c>
      <c r="B39" s="98" t="s">
        <v>44</v>
      </c>
      <c r="C39" s="99">
        <v>1751.615775</v>
      </c>
      <c r="D39" s="100">
        <v>0.48</v>
      </c>
      <c r="E39" s="100">
        <v>0</v>
      </c>
      <c r="F39" s="101">
        <v>0</v>
      </c>
      <c r="G39" s="100">
        <v>0</v>
      </c>
      <c r="H39" s="100">
        <v>0</v>
      </c>
      <c r="I39" s="100">
        <v>0</v>
      </c>
      <c r="J39" s="100">
        <v>228.62127000000001</v>
      </c>
      <c r="K39" s="102">
        <v>0</v>
      </c>
      <c r="L39" s="103">
        <v>0</v>
      </c>
      <c r="M39" s="104">
        <v>1980.7170450000001</v>
      </c>
    </row>
    <row r="40" spans="1:14" ht="15.75" x14ac:dyDescent="0.25">
      <c r="A40" s="97">
        <v>29</v>
      </c>
      <c r="B40" s="98" t="s">
        <v>45</v>
      </c>
      <c r="C40" s="99">
        <v>824.61518599999999</v>
      </c>
      <c r="D40" s="100">
        <v>0</v>
      </c>
      <c r="E40" s="100">
        <v>0</v>
      </c>
      <c r="F40" s="101">
        <v>0</v>
      </c>
      <c r="G40" s="100">
        <v>1346.6234899999999</v>
      </c>
      <c r="H40" s="100">
        <v>137.597058</v>
      </c>
      <c r="I40" s="100">
        <v>0</v>
      </c>
      <c r="J40" s="100">
        <v>0</v>
      </c>
      <c r="K40" s="102">
        <v>0</v>
      </c>
      <c r="L40" s="103">
        <v>3409.8348380000002</v>
      </c>
      <c r="M40" s="104">
        <v>5718.670572</v>
      </c>
    </row>
    <row r="41" spans="1:14" ht="15.75" x14ac:dyDescent="0.25">
      <c r="A41" s="97">
        <v>30</v>
      </c>
      <c r="B41" s="98" t="s">
        <v>46</v>
      </c>
      <c r="C41" s="99">
        <v>1269.550774</v>
      </c>
      <c r="D41" s="100">
        <v>0</v>
      </c>
      <c r="E41" s="100">
        <v>0</v>
      </c>
      <c r="F41" s="101">
        <v>0</v>
      </c>
      <c r="G41" s="100">
        <v>0</v>
      </c>
      <c r="H41" s="100">
        <v>0</v>
      </c>
      <c r="I41" s="100">
        <v>0</v>
      </c>
      <c r="J41" s="100">
        <v>0</v>
      </c>
      <c r="K41" s="102">
        <v>0</v>
      </c>
      <c r="L41" s="103">
        <v>0</v>
      </c>
      <c r="M41" s="104">
        <v>1269.550774</v>
      </c>
    </row>
    <row r="42" spans="1:14" ht="15.75" x14ac:dyDescent="0.25">
      <c r="A42" s="97">
        <v>31</v>
      </c>
      <c r="B42" s="98" t="s">
        <v>47</v>
      </c>
      <c r="C42" s="99">
        <v>56526.012185</v>
      </c>
      <c r="D42" s="100">
        <v>0</v>
      </c>
      <c r="E42" s="100">
        <v>0</v>
      </c>
      <c r="F42" s="101">
        <v>0</v>
      </c>
      <c r="G42" s="100">
        <v>36939.149893000002</v>
      </c>
      <c r="H42" s="100">
        <v>4134.9520220000004</v>
      </c>
      <c r="I42" s="100">
        <v>4698.657792</v>
      </c>
      <c r="J42" s="100">
        <v>0</v>
      </c>
      <c r="K42" s="102">
        <v>122.052881</v>
      </c>
      <c r="L42" s="103">
        <v>524103.95202999999</v>
      </c>
      <c r="M42" s="104">
        <v>626524.77680300002</v>
      </c>
    </row>
    <row r="43" spans="1:14" ht="15.75" x14ac:dyDescent="0.25">
      <c r="A43" s="97">
        <v>32</v>
      </c>
      <c r="B43" s="98" t="s">
        <v>68</v>
      </c>
      <c r="C43" s="99">
        <v>195.060665</v>
      </c>
      <c r="D43" s="100">
        <v>0</v>
      </c>
      <c r="E43" s="100">
        <v>0</v>
      </c>
      <c r="F43" s="101">
        <v>0</v>
      </c>
      <c r="G43" s="100">
        <v>22022.363198999999</v>
      </c>
      <c r="H43" s="100">
        <v>725.16929900000002</v>
      </c>
      <c r="I43" s="100">
        <v>111484.131909</v>
      </c>
      <c r="J43" s="100">
        <v>0</v>
      </c>
      <c r="K43" s="102">
        <v>0</v>
      </c>
      <c r="L43" s="103">
        <v>2115558.5631269999</v>
      </c>
      <c r="M43" s="104">
        <v>2249985.2881990001</v>
      </c>
    </row>
    <row r="44" spans="1:14" ht="15.75" x14ac:dyDescent="0.25">
      <c r="A44" s="97">
        <v>33</v>
      </c>
      <c r="B44" s="98" t="s">
        <v>53</v>
      </c>
      <c r="C44" s="99">
        <v>103035.912452</v>
      </c>
      <c r="D44" s="100">
        <v>0</v>
      </c>
      <c r="E44" s="100">
        <v>0</v>
      </c>
      <c r="F44" s="101">
        <v>0</v>
      </c>
      <c r="G44" s="100">
        <v>0</v>
      </c>
      <c r="H44" s="100">
        <v>5.5820270000000001</v>
      </c>
      <c r="I44" s="100">
        <v>0</v>
      </c>
      <c r="J44" s="100">
        <v>0</v>
      </c>
      <c r="K44" s="102">
        <v>80.079245999999998</v>
      </c>
      <c r="L44" s="103">
        <v>1164.324494</v>
      </c>
      <c r="M44" s="104">
        <v>104285.898219</v>
      </c>
    </row>
    <row r="45" spans="1:14" ht="16.5" thickBot="1" x14ac:dyDescent="0.3">
      <c r="A45" s="107">
        <v>34</v>
      </c>
      <c r="B45" s="108" t="s">
        <v>69</v>
      </c>
      <c r="C45" s="109">
        <v>47588.178051000003</v>
      </c>
      <c r="D45" s="110">
        <v>0</v>
      </c>
      <c r="E45" s="110">
        <v>0</v>
      </c>
      <c r="F45" s="111">
        <v>0</v>
      </c>
      <c r="G45" s="110">
        <v>22533.483317999999</v>
      </c>
      <c r="H45" s="110">
        <v>487.580716</v>
      </c>
      <c r="I45" s="110">
        <v>106744.07165500001</v>
      </c>
      <c r="J45" s="110">
        <v>0</v>
      </c>
      <c r="K45" s="112">
        <v>2.4121999999999999</v>
      </c>
      <c r="L45" s="113">
        <v>104637.191985</v>
      </c>
      <c r="M45" s="114">
        <v>281992.91792500002</v>
      </c>
    </row>
    <row r="46" spans="1:14" ht="17.25" thickTop="1" thickBot="1" x14ac:dyDescent="0.3">
      <c r="A46" s="191" t="s">
        <v>79</v>
      </c>
      <c r="B46" s="192"/>
      <c r="C46" s="51">
        <v>1982138.8737540001</v>
      </c>
      <c r="D46" s="51">
        <v>129.25700000000001</v>
      </c>
      <c r="E46" s="51">
        <v>397.27462800000001</v>
      </c>
      <c r="F46" s="115">
        <v>1049.9524799999999</v>
      </c>
      <c r="G46" s="51">
        <v>3429747.6278439998</v>
      </c>
      <c r="H46" s="51">
        <v>708500.36195199995</v>
      </c>
      <c r="I46" s="51">
        <v>6769584.2737180004</v>
      </c>
      <c r="J46" s="51">
        <v>454.71131400000002</v>
      </c>
      <c r="K46" s="51">
        <v>10075.107828</v>
      </c>
      <c r="L46" s="116">
        <v>11169550.983614</v>
      </c>
      <c r="M46" s="117">
        <v>24071628.424132001</v>
      </c>
      <c r="N46" s="164"/>
    </row>
    <row r="47" spans="1:14" ht="17.25" thickTop="1" thickBot="1" x14ac:dyDescent="0.3">
      <c r="A47" s="191" t="s">
        <v>104</v>
      </c>
      <c r="B47" s="192"/>
      <c r="C47" s="51">
        <v>1585856.5180599999</v>
      </c>
      <c r="D47" s="51">
        <v>20.874140000000001</v>
      </c>
      <c r="E47" s="51">
        <v>90.008409999999998</v>
      </c>
      <c r="F47" s="115">
        <v>0</v>
      </c>
      <c r="G47" s="51">
        <v>4164358.7257460002</v>
      </c>
      <c r="H47" s="51">
        <v>621317.85300600005</v>
      </c>
      <c r="I47" s="51">
        <v>6902230.9314599996</v>
      </c>
      <c r="J47" s="51">
        <v>183.54264599999999</v>
      </c>
      <c r="K47" s="51">
        <v>56729.461600000002</v>
      </c>
      <c r="L47" s="116">
        <v>11405336.456777999</v>
      </c>
      <c r="M47" s="117">
        <v>24736124.371846002</v>
      </c>
      <c r="N47" s="165"/>
    </row>
    <row r="48" spans="1:14" ht="15.75" thickTop="1" x14ac:dyDescent="0.25">
      <c r="A48" s="77"/>
      <c r="B48" s="77"/>
      <c r="C48" s="77"/>
      <c r="D48" s="77"/>
      <c r="E48" s="77"/>
      <c r="F48" s="78"/>
      <c r="G48" s="77"/>
      <c r="H48" s="77"/>
      <c r="I48" s="77"/>
      <c r="J48" s="77"/>
      <c r="K48" s="77"/>
      <c r="L48" s="77"/>
      <c r="M48" s="77"/>
    </row>
    <row r="49" spans="1:28" s="77" customFormat="1" x14ac:dyDescent="0.25">
      <c r="A49" s="118" t="s">
        <v>57</v>
      </c>
      <c r="B49" s="118" t="s">
        <v>58</v>
      </c>
      <c r="F49" s="78"/>
    </row>
    <row r="50" spans="1:28" s="77" customFormat="1" x14ac:dyDescent="0.25">
      <c r="A50" s="118" t="s">
        <v>59</v>
      </c>
      <c r="B50" s="118" t="s">
        <v>60</v>
      </c>
      <c r="F50" s="78"/>
    </row>
    <row r="51" spans="1:28" s="77" customFormat="1" x14ac:dyDescent="0.25">
      <c r="A51" s="118"/>
      <c r="B51" s="118"/>
      <c r="F51" s="78"/>
    </row>
    <row r="52" spans="1:28" s="77" customFormat="1" x14ac:dyDescent="0.25">
      <c r="A52" s="118"/>
      <c r="B52" s="118" t="s">
        <v>61</v>
      </c>
      <c r="F52" s="78"/>
    </row>
    <row r="53" spans="1:28" s="77" customFormat="1" x14ac:dyDescent="0.25">
      <c r="F53" s="78"/>
    </row>
    <row r="54" spans="1:28" s="77" customFormat="1" x14ac:dyDescent="0.25">
      <c r="F54" s="78"/>
    </row>
    <row r="55" spans="1:28" s="77" customFormat="1" x14ac:dyDescent="0.25">
      <c r="F55" s="78"/>
    </row>
    <row r="56" spans="1:28" s="77" customFormat="1" x14ac:dyDescent="0.25">
      <c r="F56" s="78"/>
    </row>
    <row r="57" spans="1:28" s="77" customFormat="1" ht="20.25" x14ac:dyDescent="0.3">
      <c r="A57" s="179" t="s">
        <v>62</v>
      </c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</row>
    <row r="58" spans="1:28" s="77" customFormat="1" ht="20.25" x14ac:dyDescent="0.3">
      <c r="A58" s="179" t="s">
        <v>87</v>
      </c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</row>
    <row r="59" spans="1:28" s="77" customFormat="1" ht="20.25" x14ac:dyDescent="0.3">
      <c r="A59" s="80"/>
      <c r="B59" s="80"/>
      <c r="C59" s="80"/>
      <c r="D59" s="80"/>
      <c r="E59" s="80"/>
      <c r="F59" s="81" t="s">
        <v>99</v>
      </c>
      <c r="G59" s="119" t="s">
        <v>110</v>
      </c>
      <c r="H59" s="80" t="s">
        <v>106</v>
      </c>
      <c r="I59" s="80"/>
      <c r="J59" s="80"/>
      <c r="K59" s="80"/>
      <c r="L59" s="80"/>
      <c r="M59" s="120"/>
    </row>
    <row r="60" spans="1:28" s="77" customFormat="1" x14ac:dyDescent="0.25">
      <c r="F60" s="78"/>
      <c r="M60" s="121"/>
    </row>
    <row r="61" spans="1:28" s="77" customFormat="1" ht="16.5" thickBot="1" x14ac:dyDescent="0.3">
      <c r="A61" s="122"/>
      <c r="B61" s="123"/>
      <c r="C61" s="124"/>
      <c r="D61" s="124"/>
      <c r="E61" s="124"/>
      <c r="F61" s="124"/>
      <c r="G61" s="124"/>
      <c r="H61" s="124"/>
      <c r="I61" s="124"/>
      <c r="J61" s="124"/>
      <c r="K61" s="124"/>
      <c r="L61" s="123"/>
      <c r="M61" s="122"/>
    </row>
    <row r="62" spans="1:28" s="83" customFormat="1" ht="16.5" thickTop="1" x14ac:dyDescent="0.25">
      <c r="A62" s="193" t="s">
        <v>4</v>
      </c>
      <c r="B62" s="194"/>
      <c r="C62" s="184" t="s">
        <v>107</v>
      </c>
      <c r="D62" s="184"/>
      <c r="E62" s="184"/>
      <c r="F62" s="184"/>
      <c r="G62" s="184"/>
      <c r="H62" s="184"/>
      <c r="I62" s="184"/>
      <c r="J62" s="184"/>
      <c r="K62" s="184"/>
      <c r="L62" s="185" t="s">
        <v>103</v>
      </c>
      <c r="M62" s="187" t="s">
        <v>15</v>
      </c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</row>
    <row r="63" spans="1:28" s="88" customFormat="1" ht="16.5" thickBot="1" x14ac:dyDescent="0.3">
      <c r="A63" s="195"/>
      <c r="B63" s="196"/>
      <c r="C63" s="84" t="s">
        <v>76</v>
      </c>
      <c r="D63" s="85" t="s">
        <v>6</v>
      </c>
      <c r="E63" s="85" t="s">
        <v>7</v>
      </c>
      <c r="F63" s="85" t="s">
        <v>8</v>
      </c>
      <c r="G63" s="85" t="s">
        <v>9</v>
      </c>
      <c r="H63" s="85" t="s">
        <v>10</v>
      </c>
      <c r="I63" s="85" t="s">
        <v>11</v>
      </c>
      <c r="J63" s="85" t="s">
        <v>12</v>
      </c>
      <c r="K63" s="86" t="s">
        <v>13</v>
      </c>
      <c r="L63" s="186"/>
      <c r="M63" s="188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</row>
    <row r="64" spans="1:28" ht="15.75" thickTop="1" x14ac:dyDescent="0.25">
      <c r="A64" s="89">
        <v>1</v>
      </c>
      <c r="B64" s="90" t="s">
        <v>16</v>
      </c>
      <c r="C64" s="125">
        <v>1.5503096901985165</v>
      </c>
      <c r="D64" s="126">
        <v>0.25685262693703242</v>
      </c>
      <c r="E64" s="126">
        <v>0</v>
      </c>
      <c r="F64" s="126">
        <v>0</v>
      </c>
      <c r="G64" s="126">
        <v>23.536334462236901</v>
      </c>
      <c r="H64" s="126">
        <v>25.064846295735716</v>
      </c>
      <c r="I64" s="126">
        <v>11.026625777878529</v>
      </c>
      <c r="J64" s="126">
        <v>0</v>
      </c>
      <c r="K64" s="127">
        <v>0.35253220716200157</v>
      </c>
      <c r="L64" s="128">
        <v>5.710698411088817</v>
      </c>
      <c r="M64" s="129">
        <v>9.9698391546418108</v>
      </c>
    </row>
    <row r="65" spans="1:13" x14ac:dyDescent="0.25">
      <c r="A65" s="97">
        <v>2</v>
      </c>
      <c r="B65" s="98" t="s">
        <v>17</v>
      </c>
      <c r="C65" s="130">
        <v>19.97497499371169</v>
      </c>
      <c r="D65" s="131">
        <v>5.5238787841277457</v>
      </c>
      <c r="E65" s="131">
        <v>0</v>
      </c>
      <c r="F65" s="131">
        <v>0</v>
      </c>
      <c r="G65" s="131">
        <v>8.0714681916121283</v>
      </c>
      <c r="H65" s="131">
        <v>6.3722440434065257</v>
      </c>
      <c r="I65" s="131">
        <v>11.958720897721756</v>
      </c>
      <c r="J65" s="131">
        <v>0</v>
      </c>
      <c r="K65" s="132">
        <v>0</v>
      </c>
      <c r="L65" s="133">
        <v>3.5873914320623088</v>
      </c>
      <c r="M65" s="134">
        <v>8.0101288353304572</v>
      </c>
    </row>
    <row r="66" spans="1:13" x14ac:dyDescent="0.25">
      <c r="A66" s="97">
        <v>3</v>
      </c>
      <c r="B66" s="98" t="s">
        <v>18</v>
      </c>
      <c r="C66" s="130">
        <v>1.4644460187103185</v>
      </c>
      <c r="D66" s="131">
        <v>15.252558855613236</v>
      </c>
      <c r="E66" s="131">
        <v>0</v>
      </c>
      <c r="F66" s="131">
        <v>0</v>
      </c>
      <c r="G66" s="131">
        <v>10.666938017360163</v>
      </c>
      <c r="H66" s="131">
        <v>11.270083874905577</v>
      </c>
      <c r="I66" s="131">
        <v>20.67962546911513</v>
      </c>
      <c r="J66" s="131">
        <v>0</v>
      </c>
      <c r="K66" s="132">
        <v>0</v>
      </c>
      <c r="L66" s="133">
        <v>0.97625094634483045</v>
      </c>
      <c r="M66" s="134">
        <v>8.2408725879729534</v>
      </c>
    </row>
    <row r="67" spans="1:13" x14ac:dyDescent="0.25">
      <c r="A67" s="97">
        <v>4</v>
      </c>
      <c r="B67" s="98" t="s">
        <v>19</v>
      </c>
      <c r="C67" s="130">
        <v>3.2027833515906741</v>
      </c>
      <c r="D67" s="131">
        <v>0</v>
      </c>
      <c r="E67" s="131">
        <v>0</v>
      </c>
      <c r="F67" s="131">
        <v>0</v>
      </c>
      <c r="G67" s="131">
        <v>26.692910610029319</v>
      </c>
      <c r="H67" s="131">
        <v>10.140011543687427</v>
      </c>
      <c r="I67" s="131">
        <v>14.164475761070108</v>
      </c>
      <c r="J67" s="131">
        <v>0</v>
      </c>
      <c r="K67" s="132">
        <v>0.30482353662408862</v>
      </c>
      <c r="L67" s="133">
        <v>8.167654286661584</v>
      </c>
      <c r="M67" s="134">
        <v>12.138864034863754</v>
      </c>
    </row>
    <row r="68" spans="1:13" x14ac:dyDescent="0.25">
      <c r="A68" s="97">
        <v>5</v>
      </c>
      <c r="B68" s="98" t="s">
        <v>20</v>
      </c>
      <c r="C68" s="130">
        <v>0.5154240680750577</v>
      </c>
      <c r="D68" s="131">
        <v>0</v>
      </c>
      <c r="E68" s="131">
        <v>0</v>
      </c>
      <c r="F68" s="131">
        <v>0</v>
      </c>
      <c r="G68" s="131">
        <v>8.2942619917438147</v>
      </c>
      <c r="H68" s="131">
        <v>2.7095422583990976</v>
      </c>
      <c r="I68" s="131">
        <v>4.9461488534967621</v>
      </c>
      <c r="J68" s="131">
        <v>0</v>
      </c>
      <c r="K68" s="132">
        <v>0</v>
      </c>
      <c r="L68" s="133">
        <v>0.44115081402365208</v>
      </c>
      <c r="M68" s="134">
        <v>2.8996545608158999</v>
      </c>
    </row>
    <row r="69" spans="1:13" x14ac:dyDescent="0.25">
      <c r="A69" s="97">
        <v>6</v>
      </c>
      <c r="B69" s="98" t="s">
        <v>21</v>
      </c>
      <c r="C69" s="130">
        <v>2.8379169343702237</v>
      </c>
      <c r="D69" s="131">
        <v>0.48817472167851639</v>
      </c>
      <c r="E69" s="131">
        <v>43.164014491255152</v>
      </c>
      <c r="F69" s="131">
        <v>0</v>
      </c>
      <c r="G69" s="131">
        <v>1.8034156281604208</v>
      </c>
      <c r="H69" s="131">
        <v>5.4538021861473416</v>
      </c>
      <c r="I69" s="131">
        <v>2.008906951908124</v>
      </c>
      <c r="J69" s="131">
        <v>0</v>
      </c>
      <c r="K69" s="132">
        <v>0</v>
      </c>
      <c r="L69" s="133">
        <v>13.943588452121276</v>
      </c>
      <c r="M69" s="134">
        <v>7.6868386965254585</v>
      </c>
    </row>
    <row r="70" spans="1:13" x14ac:dyDescent="0.25">
      <c r="A70" s="97">
        <v>7</v>
      </c>
      <c r="B70" s="98" t="s">
        <v>22</v>
      </c>
      <c r="C70" s="130">
        <v>2.5079660501713965</v>
      </c>
      <c r="D70" s="131">
        <v>1.2146344105154847</v>
      </c>
      <c r="E70" s="131">
        <v>0</v>
      </c>
      <c r="F70" s="131">
        <v>0</v>
      </c>
      <c r="G70" s="131">
        <v>4.0127045486292507</v>
      </c>
      <c r="H70" s="131">
        <v>4.3338709217314779</v>
      </c>
      <c r="I70" s="131">
        <v>7.2585214752800207</v>
      </c>
      <c r="J70" s="131">
        <v>0</v>
      </c>
      <c r="K70" s="132">
        <v>0</v>
      </c>
      <c r="L70" s="133">
        <v>12.815778350803836</v>
      </c>
      <c r="M70" s="134">
        <v>8.8937925497626491</v>
      </c>
    </row>
    <row r="71" spans="1:13" x14ac:dyDescent="0.25">
      <c r="A71" s="97">
        <v>8</v>
      </c>
      <c r="B71" s="98" t="s">
        <v>23</v>
      </c>
      <c r="C71" s="130">
        <v>7.9963432070638563</v>
      </c>
      <c r="D71" s="131">
        <v>0</v>
      </c>
      <c r="E71" s="131">
        <v>0</v>
      </c>
      <c r="F71" s="131">
        <v>0</v>
      </c>
      <c r="G71" s="131">
        <v>2.02967666395792</v>
      </c>
      <c r="H71" s="131">
        <v>0</v>
      </c>
      <c r="I71" s="131">
        <v>0.38882522274212683</v>
      </c>
      <c r="J71" s="131">
        <v>0</v>
      </c>
      <c r="K71" s="132">
        <v>33.497086856190414</v>
      </c>
      <c r="L71" s="133">
        <v>11.304137344699853</v>
      </c>
      <c r="M71" s="134">
        <v>6.316271962813107</v>
      </c>
    </row>
    <row r="72" spans="1:13" x14ac:dyDescent="0.25">
      <c r="A72" s="97">
        <v>9</v>
      </c>
      <c r="B72" s="98" t="s">
        <v>24</v>
      </c>
      <c r="C72" s="130">
        <v>11.688687682120207</v>
      </c>
      <c r="D72" s="131">
        <v>27.635640622944983</v>
      </c>
      <c r="E72" s="131">
        <v>0</v>
      </c>
      <c r="F72" s="131">
        <v>100</v>
      </c>
      <c r="G72" s="131">
        <v>1.1890422297233498</v>
      </c>
      <c r="H72" s="131">
        <v>4.4596112138811606</v>
      </c>
      <c r="I72" s="131">
        <v>2.8296221944777509</v>
      </c>
      <c r="J72" s="131">
        <v>8.3177266180801475</v>
      </c>
      <c r="K72" s="132">
        <v>58.139580955361268</v>
      </c>
      <c r="L72" s="133">
        <v>1.1142520820629347</v>
      </c>
      <c r="M72" s="134">
        <v>2.604955737358309</v>
      </c>
    </row>
    <row r="73" spans="1:13" x14ac:dyDescent="0.25">
      <c r="A73" s="97">
        <v>10</v>
      </c>
      <c r="B73" s="98" t="s">
        <v>25</v>
      </c>
      <c r="C73" s="130">
        <v>2.7311917270696107</v>
      </c>
      <c r="D73" s="131">
        <v>0</v>
      </c>
      <c r="E73" s="131">
        <v>0</v>
      </c>
      <c r="F73" s="131">
        <v>0</v>
      </c>
      <c r="G73" s="131">
        <v>2.6384581574267365</v>
      </c>
      <c r="H73" s="131">
        <v>0</v>
      </c>
      <c r="I73" s="131">
        <v>0.15463976051886114</v>
      </c>
      <c r="J73" s="131">
        <v>0</v>
      </c>
      <c r="K73" s="132">
        <v>0</v>
      </c>
      <c r="L73" s="133">
        <v>0.27965187493950072</v>
      </c>
      <c r="M73" s="134">
        <v>0.77407640803893385</v>
      </c>
    </row>
    <row r="74" spans="1:13" x14ac:dyDescent="0.25">
      <c r="A74" s="97">
        <v>11</v>
      </c>
      <c r="B74" s="98" t="s">
        <v>26</v>
      </c>
      <c r="C74" s="130">
        <v>0.72681942344005379</v>
      </c>
      <c r="D74" s="131">
        <v>0</v>
      </c>
      <c r="E74" s="131">
        <v>0</v>
      </c>
      <c r="F74" s="131">
        <v>0</v>
      </c>
      <c r="G74" s="131">
        <v>1.2462384506952456E-2</v>
      </c>
      <c r="H74" s="131">
        <v>0.19310810628671096</v>
      </c>
      <c r="I74" s="131">
        <v>0.17149851293045038</v>
      </c>
      <c r="J74" s="131">
        <v>0</v>
      </c>
      <c r="K74" s="132">
        <v>0</v>
      </c>
      <c r="L74" s="133">
        <v>0.66235672335023832</v>
      </c>
      <c r="M74" s="134">
        <v>0.42288031693755507</v>
      </c>
    </row>
    <row r="75" spans="1:13" x14ac:dyDescent="0.25">
      <c r="A75" s="97">
        <v>12</v>
      </c>
      <c r="B75" s="98" t="s">
        <v>27</v>
      </c>
      <c r="C75" s="130">
        <v>6.8274980472834243E-2</v>
      </c>
      <c r="D75" s="131">
        <v>2.4756879704774208</v>
      </c>
      <c r="E75" s="131">
        <v>0</v>
      </c>
      <c r="F75" s="131">
        <v>0</v>
      </c>
      <c r="G75" s="131">
        <v>3.2691011016306706</v>
      </c>
      <c r="H75" s="131">
        <v>10.694781612988576</v>
      </c>
      <c r="I75" s="131">
        <v>13.382781647881432</v>
      </c>
      <c r="J75" s="131">
        <v>0</v>
      </c>
      <c r="K75" s="132">
        <v>0</v>
      </c>
      <c r="L75" s="133">
        <v>6.1511986151989042</v>
      </c>
      <c r="M75" s="134">
        <v>7.4040314377495919</v>
      </c>
    </row>
    <row r="76" spans="1:13" x14ac:dyDescent="0.25">
      <c r="A76" s="97">
        <v>13</v>
      </c>
      <c r="B76" s="98" t="s">
        <v>28</v>
      </c>
      <c r="C76" s="130">
        <v>2.6428095212011522</v>
      </c>
      <c r="D76" s="131">
        <v>0.63826330488871008</v>
      </c>
      <c r="E76" s="131">
        <v>0</v>
      </c>
      <c r="F76" s="131">
        <v>0</v>
      </c>
      <c r="G76" s="131">
        <v>1.4350753654705557</v>
      </c>
      <c r="H76" s="131">
        <v>0.65830529784767933</v>
      </c>
      <c r="I76" s="131">
        <v>4.9056142677666864E-2</v>
      </c>
      <c r="J76" s="131">
        <v>40.964100576569336</v>
      </c>
      <c r="K76" s="132">
        <v>0</v>
      </c>
      <c r="L76" s="133">
        <v>1.1769671901480896</v>
      </c>
      <c r="M76" s="134">
        <v>1.0021659109865511</v>
      </c>
    </row>
    <row r="77" spans="1:13" x14ac:dyDescent="0.25">
      <c r="A77" s="97">
        <v>14</v>
      </c>
      <c r="B77" s="98" t="s">
        <v>29</v>
      </c>
      <c r="C77" s="130">
        <v>0.31148501962967168</v>
      </c>
      <c r="D77" s="131">
        <v>2.0579156254593562</v>
      </c>
      <c r="E77" s="131">
        <v>0</v>
      </c>
      <c r="F77" s="131">
        <v>0</v>
      </c>
      <c r="G77" s="131">
        <v>0.14175783178706647</v>
      </c>
      <c r="H77" s="131">
        <v>2.3973157120490947</v>
      </c>
      <c r="I77" s="131">
        <v>6.9870917721838177E-2</v>
      </c>
      <c r="J77" s="131">
        <v>0</v>
      </c>
      <c r="K77" s="132">
        <v>0</v>
      </c>
      <c r="L77" s="133">
        <v>0.28325903561758953</v>
      </c>
      <c r="M77" s="134">
        <v>0.26750323639279061</v>
      </c>
    </row>
    <row r="78" spans="1:13" x14ac:dyDescent="0.25">
      <c r="A78" s="97">
        <v>15</v>
      </c>
      <c r="B78" s="98" t="s">
        <v>91</v>
      </c>
      <c r="C78" s="130">
        <v>11.632371668959843</v>
      </c>
      <c r="D78" s="131">
        <v>1.467231948753259</v>
      </c>
      <c r="E78" s="131">
        <v>42.726331116217168</v>
      </c>
      <c r="F78" s="131">
        <v>0</v>
      </c>
      <c r="G78" s="131">
        <v>2.1572318317633741</v>
      </c>
      <c r="H78" s="131">
        <v>11.155111220162574</v>
      </c>
      <c r="I78" s="131">
        <v>0.71940254358119715</v>
      </c>
      <c r="J78" s="131">
        <v>0</v>
      </c>
      <c r="K78" s="132">
        <v>5.6153136885315726</v>
      </c>
      <c r="L78" s="133">
        <v>0.68488347809347938</v>
      </c>
      <c r="M78" s="134">
        <v>2.1167148302613148</v>
      </c>
    </row>
    <row r="79" spans="1:13" x14ac:dyDescent="0.25">
      <c r="A79" s="97">
        <v>16</v>
      </c>
      <c r="B79" s="98" t="s">
        <v>31</v>
      </c>
      <c r="C79" s="130">
        <v>2.0779430790333078</v>
      </c>
      <c r="D79" s="131">
        <v>0</v>
      </c>
      <c r="E79" s="131">
        <v>0</v>
      </c>
      <c r="F79" s="131">
        <v>0</v>
      </c>
      <c r="G79" s="131">
        <v>0.334051080668059</v>
      </c>
      <c r="H79" s="131">
        <v>0.43748129562846871</v>
      </c>
      <c r="I79" s="131">
        <v>3.5624144799596302E-2</v>
      </c>
      <c r="J79" s="131">
        <v>0</v>
      </c>
      <c r="K79" s="132">
        <v>3.6525663673522328E-2</v>
      </c>
      <c r="L79" s="133">
        <v>1.8195162838608816</v>
      </c>
      <c r="M79" s="134">
        <v>1.0858902605232681</v>
      </c>
    </row>
    <row r="80" spans="1:13" x14ac:dyDescent="0.25">
      <c r="A80" s="97">
        <v>17</v>
      </c>
      <c r="B80" s="98" t="s">
        <v>32</v>
      </c>
      <c r="C80" s="130">
        <v>7.9418589609144092</v>
      </c>
      <c r="D80" s="131">
        <v>0</v>
      </c>
      <c r="E80" s="131">
        <v>0</v>
      </c>
      <c r="F80" s="131">
        <v>0</v>
      </c>
      <c r="G80" s="131">
        <v>0.21869260108549191</v>
      </c>
      <c r="H80" s="131">
        <v>0.3010997068685376</v>
      </c>
      <c r="I80" s="131">
        <v>8.8532826591260522E-2</v>
      </c>
      <c r="J80" s="131">
        <v>0</v>
      </c>
      <c r="K80" s="132">
        <v>0</v>
      </c>
      <c r="L80" s="133">
        <v>3.9166137505596804E-2</v>
      </c>
      <c r="M80" s="134">
        <v>0.73705257264246604</v>
      </c>
    </row>
    <row r="81" spans="1:28" x14ac:dyDescent="0.25">
      <c r="A81" s="97">
        <v>18</v>
      </c>
      <c r="B81" s="98" t="s">
        <v>34</v>
      </c>
      <c r="C81" s="130">
        <v>0.35114580522897398</v>
      </c>
      <c r="D81" s="131">
        <v>0</v>
      </c>
      <c r="E81" s="131">
        <v>0</v>
      </c>
      <c r="F81" s="131">
        <v>0</v>
      </c>
      <c r="G81" s="131">
        <v>1.0378942872066945</v>
      </c>
      <c r="H81" s="131">
        <v>3.5766814505476292</v>
      </c>
      <c r="I81" s="131">
        <v>6.7723837071194737</v>
      </c>
      <c r="J81" s="131">
        <v>0</v>
      </c>
      <c r="K81" s="132">
        <v>0</v>
      </c>
      <c r="L81" s="133">
        <v>6.0581756870414276</v>
      </c>
      <c r="M81" s="134">
        <v>4.9977150546863349</v>
      </c>
    </row>
    <row r="82" spans="1:28" x14ac:dyDescent="0.25">
      <c r="A82" s="97">
        <v>19</v>
      </c>
      <c r="B82" s="98" t="s">
        <v>35</v>
      </c>
      <c r="C82" s="130">
        <v>0.24909782378915094</v>
      </c>
      <c r="D82" s="131">
        <v>1.8354905343617753</v>
      </c>
      <c r="E82" s="131">
        <v>0</v>
      </c>
      <c r="F82" s="131">
        <v>0</v>
      </c>
      <c r="G82" s="131">
        <v>0</v>
      </c>
      <c r="H82" s="131">
        <v>7.1027915725199505E-3</v>
      </c>
      <c r="I82" s="131">
        <v>1.6714392261765268E-3</v>
      </c>
      <c r="J82" s="131">
        <v>0</v>
      </c>
      <c r="K82" s="132">
        <v>0</v>
      </c>
      <c r="L82" s="133">
        <v>5.2104551324738582E-2</v>
      </c>
      <c r="M82" s="134">
        <v>4.5377713225456112E-2</v>
      </c>
    </row>
    <row r="83" spans="1:28" x14ac:dyDescent="0.25">
      <c r="A83" s="97">
        <v>20</v>
      </c>
      <c r="B83" s="98" t="s">
        <v>36</v>
      </c>
      <c r="C83" s="130">
        <v>0.13346582260352391</v>
      </c>
      <c r="D83" s="131">
        <v>0</v>
      </c>
      <c r="E83" s="131">
        <v>6.458983330795542</v>
      </c>
      <c r="F83" s="131">
        <v>0</v>
      </c>
      <c r="G83" s="131">
        <v>0</v>
      </c>
      <c r="H83" s="131">
        <v>0</v>
      </c>
      <c r="I83" s="131">
        <v>0</v>
      </c>
      <c r="J83" s="131">
        <v>0</v>
      </c>
      <c r="K83" s="132">
        <v>0</v>
      </c>
      <c r="L83" s="133">
        <v>2.1601337193765398E-2</v>
      </c>
      <c r="M83" s="134">
        <v>2.1119926481182053E-2</v>
      </c>
    </row>
    <row r="84" spans="1:28" x14ac:dyDescent="0.25">
      <c r="A84" s="97">
        <v>21</v>
      </c>
      <c r="B84" s="98" t="s">
        <v>37</v>
      </c>
      <c r="C84" s="130">
        <v>7.4782331302683716</v>
      </c>
      <c r="D84" s="131">
        <v>0.99027518819096838</v>
      </c>
      <c r="E84" s="131">
        <v>7.2736688837828325</v>
      </c>
      <c r="F84" s="131">
        <v>0</v>
      </c>
      <c r="G84" s="131">
        <v>0</v>
      </c>
      <c r="H84" s="131">
        <v>0</v>
      </c>
      <c r="I84" s="131">
        <v>0</v>
      </c>
      <c r="J84" s="131">
        <v>0.43983950661056126</v>
      </c>
      <c r="K84" s="132">
        <v>0</v>
      </c>
      <c r="L84" s="133">
        <v>0</v>
      </c>
      <c r="M84" s="134">
        <v>0.61591654612517621</v>
      </c>
    </row>
    <row r="85" spans="1:28" x14ac:dyDescent="0.25">
      <c r="A85" s="97">
        <v>22</v>
      </c>
      <c r="B85" s="98" t="s">
        <v>38</v>
      </c>
      <c r="C85" s="130">
        <v>0.16254013392604744</v>
      </c>
      <c r="D85" s="131">
        <v>0</v>
      </c>
      <c r="E85" s="131">
        <v>0</v>
      </c>
      <c r="F85" s="131">
        <v>0</v>
      </c>
      <c r="G85" s="131">
        <v>0</v>
      </c>
      <c r="H85" s="131">
        <v>0</v>
      </c>
      <c r="I85" s="131">
        <v>0</v>
      </c>
      <c r="J85" s="131">
        <v>0</v>
      </c>
      <c r="K85" s="132">
        <v>0</v>
      </c>
      <c r="L85" s="133">
        <v>1.3256250525846286E-2</v>
      </c>
      <c r="M85" s="134">
        <v>1.9535175427873301E-2</v>
      </c>
    </row>
    <row r="86" spans="1:28" x14ac:dyDescent="0.25">
      <c r="A86" s="97">
        <v>23</v>
      </c>
      <c r="B86" s="98" t="s">
        <v>39</v>
      </c>
      <c r="C86" s="130">
        <v>0.14825372308220539</v>
      </c>
      <c r="D86" s="131">
        <v>0</v>
      </c>
      <c r="E86" s="131">
        <v>0</v>
      </c>
      <c r="F86" s="131">
        <v>0</v>
      </c>
      <c r="G86" s="131">
        <v>4.3137718792739546E-2</v>
      </c>
      <c r="H86" s="131">
        <v>0</v>
      </c>
      <c r="I86" s="131">
        <v>0</v>
      </c>
      <c r="J86" s="131">
        <v>0</v>
      </c>
      <c r="K86" s="132">
        <v>2.3942175519910475E-2</v>
      </c>
      <c r="L86" s="133">
        <v>5.735251873058983E-3</v>
      </c>
      <c r="M86" s="134">
        <v>2.1025264916960013E-2</v>
      </c>
    </row>
    <row r="87" spans="1:28" s="142" customFormat="1" x14ac:dyDescent="0.25">
      <c r="A87" s="97">
        <v>24</v>
      </c>
      <c r="B87" s="135" t="s">
        <v>40</v>
      </c>
      <c r="C87" s="136">
        <v>2.0400480428203596E-2</v>
      </c>
      <c r="D87" s="137">
        <v>0.37057954308083896</v>
      </c>
      <c r="E87" s="137">
        <v>0</v>
      </c>
      <c r="F87" s="137">
        <v>0</v>
      </c>
      <c r="G87" s="137">
        <v>0</v>
      </c>
      <c r="H87" s="137">
        <v>0</v>
      </c>
      <c r="I87" s="137">
        <v>0</v>
      </c>
      <c r="J87" s="137">
        <v>0</v>
      </c>
      <c r="K87" s="138">
        <v>0</v>
      </c>
      <c r="L87" s="139">
        <v>7.1451450570466388E-4</v>
      </c>
      <c r="M87" s="140">
        <v>2.0133781830652202E-3</v>
      </c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</row>
    <row r="88" spans="1:28" x14ac:dyDescent="0.25">
      <c r="A88" s="97">
        <v>25</v>
      </c>
      <c r="B88" s="98" t="s">
        <v>41</v>
      </c>
      <c r="C88" s="130">
        <v>0.50299886900040569</v>
      </c>
      <c r="D88" s="131">
        <v>39.421462667399062</v>
      </c>
      <c r="E88" s="131">
        <v>0.37700217794930513</v>
      </c>
      <c r="F88" s="131">
        <v>0</v>
      </c>
      <c r="G88" s="131">
        <v>0</v>
      </c>
      <c r="H88" s="131">
        <v>0</v>
      </c>
      <c r="I88" s="131">
        <v>0</v>
      </c>
      <c r="J88" s="131">
        <v>0</v>
      </c>
      <c r="K88" s="132">
        <v>0</v>
      </c>
      <c r="L88" s="133">
        <v>8.006299534438871E-2</v>
      </c>
      <c r="M88" s="134">
        <v>7.8786800796522644E-2</v>
      </c>
    </row>
    <row r="89" spans="1:28" x14ac:dyDescent="0.25">
      <c r="A89" s="97">
        <v>26</v>
      </c>
      <c r="B89" s="98" t="s">
        <v>42</v>
      </c>
      <c r="C89" s="130">
        <v>7.0555203700301661E-2</v>
      </c>
      <c r="D89" s="131">
        <v>0</v>
      </c>
      <c r="E89" s="131">
        <v>0</v>
      </c>
      <c r="F89" s="131">
        <v>0</v>
      </c>
      <c r="G89" s="131">
        <v>0</v>
      </c>
      <c r="H89" s="131">
        <v>0</v>
      </c>
      <c r="I89" s="131">
        <v>0</v>
      </c>
      <c r="J89" s="131">
        <v>0</v>
      </c>
      <c r="K89" s="132">
        <v>0</v>
      </c>
      <c r="L89" s="133">
        <v>0</v>
      </c>
      <c r="M89" s="134">
        <v>5.8097528565952379E-3</v>
      </c>
    </row>
    <row r="90" spans="1:28" x14ac:dyDescent="0.25">
      <c r="A90" s="97">
        <v>27</v>
      </c>
      <c r="B90" s="98" t="s">
        <v>43</v>
      </c>
      <c r="C90" s="130">
        <v>0.35700290840863791</v>
      </c>
      <c r="D90" s="131">
        <v>0</v>
      </c>
      <c r="E90" s="131">
        <v>0</v>
      </c>
      <c r="F90" s="131">
        <v>0</v>
      </c>
      <c r="G90" s="131">
        <v>0</v>
      </c>
      <c r="H90" s="131">
        <v>0</v>
      </c>
      <c r="I90" s="131">
        <v>0</v>
      </c>
      <c r="J90" s="131">
        <v>0</v>
      </c>
      <c r="K90" s="132">
        <v>0</v>
      </c>
      <c r="L90" s="133">
        <v>2.3859508801290393E-5</v>
      </c>
      <c r="M90" s="134">
        <v>2.9407891744055368E-2</v>
      </c>
    </row>
    <row r="91" spans="1:28" x14ac:dyDescent="0.25">
      <c r="A91" s="97">
        <v>28</v>
      </c>
      <c r="B91" s="98" t="s">
        <v>44</v>
      </c>
      <c r="C91" s="130">
        <v>8.8369982456506235E-2</v>
      </c>
      <c r="D91" s="131">
        <v>0.37135319557161317</v>
      </c>
      <c r="E91" s="131">
        <v>0</v>
      </c>
      <c r="F91" s="131">
        <v>0</v>
      </c>
      <c r="G91" s="131">
        <v>0</v>
      </c>
      <c r="H91" s="131">
        <v>0</v>
      </c>
      <c r="I91" s="131">
        <v>0</v>
      </c>
      <c r="J91" s="131">
        <v>50.278333298739952</v>
      </c>
      <c r="K91" s="132">
        <v>0</v>
      </c>
      <c r="L91" s="133">
        <v>0</v>
      </c>
      <c r="M91" s="134">
        <v>8.2284297933675112E-3</v>
      </c>
    </row>
    <row r="92" spans="1:28" x14ac:dyDescent="0.25">
      <c r="A92" s="97">
        <v>29</v>
      </c>
      <c r="B92" s="98" t="s">
        <v>45</v>
      </c>
      <c r="C92" s="130">
        <v>4.1602291187511499E-2</v>
      </c>
      <c r="D92" s="131">
        <v>0</v>
      </c>
      <c r="E92" s="131">
        <v>0</v>
      </c>
      <c r="F92" s="131">
        <v>0</v>
      </c>
      <c r="G92" s="131">
        <v>3.9263048950529088E-2</v>
      </c>
      <c r="H92" s="131">
        <v>1.9420887467284317E-2</v>
      </c>
      <c r="I92" s="131">
        <v>0</v>
      </c>
      <c r="J92" s="131">
        <v>0</v>
      </c>
      <c r="K92" s="132">
        <v>0</v>
      </c>
      <c r="L92" s="133">
        <v>3.0527949091259887E-2</v>
      </c>
      <c r="M92" s="134">
        <v>2.3756891188412444E-2</v>
      </c>
    </row>
    <row r="93" spans="1:28" x14ac:dyDescent="0.25">
      <c r="A93" s="97">
        <v>30</v>
      </c>
      <c r="B93" s="98" t="s">
        <v>46</v>
      </c>
      <c r="C93" s="130">
        <v>6.4049537134377485E-2</v>
      </c>
      <c r="D93" s="131">
        <v>0</v>
      </c>
      <c r="E93" s="131">
        <v>0</v>
      </c>
      <c r="F93" s="131">
        <v>0</v>
      </c>
      <c r="G93" s="131">
        <v>0</v>
      </c>
      <c r="H93" s="131">
        <v>0</v>
      </c>
      <c r="I93" s="131">
        <v>0</v>
      </c>
      <c r="J93" s="131">
        <v>0</v>
      </c>
      <c r="K93" s="132">
        <v>0</v>
      </c>
      <c r="L93" s="133">
        <v>0</v>
      </c>
      <c r="M93" s="134">
        <v>5.2740543831561694E-3</v>
      </c>
    </row>
    <row r="94" spans="1:28" x14ac:dyDescent="0.25">
      <c r="A94" s="97">
        <v>31</v>
      </c>
      <c r="B94" s="98" t="s">
        <v>47</v>
      </c>
      <c r="C94" s="130">
        <v>2.8517685079221824</v>
      </c>
      <c r="D94" s="131">
        <v>0</v>
      </c>
      <c r="E94" s="131">
        <v>0</v>
      </c>
      <c r="F94" s="131">
        <v>0</v>
      </c>
      <c r="G94" s="131">
        <v>1.0770223906013925</v>
      </c>
      <c r="H94" s="131">
        <v>0.58362031186656438</v>
      </c>
      <c r="I94" s="131">
        <v>6.9408365447814965E-2</v>
      </c>
      <c r="J94" s="131">
        <v>0</v>
      </c>
      <c r="K94" s="132">
        <v>1.2114300222256638</v>
      </c>
      <c r="L94" s="133">
        <v>4.6922562312385976</v>
      </c>
      <c r="M94" s="134">
        <v>2.6027519441721854</v>
      </c>
    </row>
    <row r="95" spans="1:28" x14ac:dyDescent="0.25">
      <c r="A95" s="97">
        <v>32</v>
      </c>
      <c r="B95" s="98" t="s">
        <v>68</v>
      </c>
      <c r="C95" s="130">
        <v>9.8409181910938427E-3</v>
      </c>
      <c r="D95" s="131">
        <v>0</v>
      </c>
      <c r="E95" s="131">
        <v>0</v>
      </c>
      <c r="F95" s="131">
        <v>0</v>
      </c>
      <c r="G95" s="131">
        <v>0.64209864948120532</v>
      </c>
      <c r="H95" s="131">
        <v>0.10235270692058296</v>
      </c>
      <c r="I95" s="131">
        <v>1.6468386743011998</v>
      </c>
      <c r="J95" s="131">
        <v>0</v>
      </c>
      <c r="K95" s="132">
        <v>0</v>
      </c>
      <c r="L95" s="133">
        <v>18.940408313911412</v>
      </c>
      <c r="M95" s="134">
        <v>9.3470422879383257</v>
      </c>
    </row>
    <row r="96" spans="1:28" x14ac:dyDescent="0.25">
      <c r="A96" s="97">
        <v>33</v>
      </c>
      <c r="B96" s="98" t="s">
        <v>53</v>
      </c>
      <c r="C96" s="130">
        <v>5.1982186423123258</v>
      </c>
      <c r="D96" s="131">
        <v>0</v>
      </c>
      <c r="E96" s="131">
        <v>0</v>
      </c>
      <c r="F96" s="131">
        <v>0</v>
      </c>
      <c r="G96" s="131">
        <v>1.6275328699648261E-4</v>
      </c>
      <c r="H96" s="131">
        <v>7.8786508797551967E-4</v>
      </c>
      <c r="I96" s="131">
        <v>0</v>
      </c>
      <c r="J96" s="131">
        <v>0</v>
      </c>
      <c r="K96" s="132">
        <v>0.79482271919164627</v>
      </c>
      <c r="L96" s="133">
        <v>1.0424094000807124E-2</v>
      </c>
      <c r="M96" s="134">
        <v>0.43323158858024147</v>
      </c>
    </row>
    <row r="97" spans="1:13" ht="15.75" thickBot="1" x14ac:dyDescent="0.3">
      <c r="A97" s="107">
        <v>34</v>
      </c>
      <c r="B97" s="108" t="s">
        <v>69</v>
      </c>
      <c r="C97" s="143">
        <v>2.4008498436273586</v>
      </c>
      <c r="D97" s="144">
        <v>0</v>
      </c>
      <c r="E97" s="144">
        <v>0</v>
      </c>
      <c r="F97" s="144">
        <v>0</v>
      </c>
      <c r="G97" s="144">
        <v>0.65700120717526223</v>
      </c>
      <c r="H97" s="144">
        <v>6.8818696811482075E-2</v>
      </c>
      <c r="I97" s="144">
        <v>1.5768187135127263</v>
      </c>
      <c r="J97" s="144">
        <v>0</v>
      </c>
      <c r="K97" s="145">
        <v>2.3942175519910475E-2</v>
      </c>
      <c r="L97" s="146">
        <v>0.93680750585681793</v>
      </c>
      <c r="M97" s="147">
        <v>1.1714742058842178</v>
      </c>
    </row>
    <row r="98" spans="1:13" ht="17.25" thickTop="1" thickBot="1" x14ac:dyDescent="0.3">
      <c r="A98" s="189" t="s">
        <v>79</v>
      </c>
      <c r="B98" s="190"/>
      <c r="C98" s="148">
        <v>100</v>
      </c>
      <c r="D98" s="149">
        <v>100</v>
      </c>
      <c r="E98" s="149">
        <v>100</v>
      </c>
      <c r="F98" s="149">
        <v>100</v>
      </c>
      <c r="G98" s="149">
        <v>100.00016275328694</v>
      </c>
      <c r="H98" s="149">
        <v>100</v>
      </c>
      <c r="I98" s="149">
        <v>100</v>
      </c>
      <c r="J98" s="149">
        <v>100</v>
      </c>
      <c r="K98" s="150">
        <v>100</v>
      </c>
      <c r="L98" s="151">
        <v>100</v>
      </c>
      <c r="M98" s="152">
        <v>100</v>
      </c>
    </row>
    <row r="99" spans="1:13" ht="17.25" thickTop="1" thickBot="1" x14ac:dyDescent="0.3">
      <c r="A99" s="189" t="s">
        <v>70</v>
      </c>
      <c r="B99" s="190"/>
      <c r="C99" s="153">
        <v>1982138.8737540001</v>
      </c>
      <c r="D99" s="154">
        <v>129.25700000000001</v>
      </c>
      <c r="E99" s="154">
        <v>397.27462800000001</v>
      </c>
      <c r="F99" s="154">
        <v>1049.9524799999999</v>
      </c>
      <c r="G99" s="154">
        <v>3429747.6278439998</v>
      </c>
      <c r="H99" s="154">
        <v>708500.36195199995</v>
      </c>
      <c r="I99" s="154">
        <v>6769584.2737180004</v>
      </c>
      <c r="J99" s="154">
        <v>454.71131400000002</v>
      </c>
      <c r="K99" s="155">
        <v>10075.107828</v>
      </c>
      <c r="L99" s="156">
        <v>11169550.983614</v>
      </c>
      <c r="M99" s="157">
        <v>24071628.424132001</v>
      </c>
    </row>
    <row r="100" spans="1:13" ht="15.75" thickTop="1" x14ac:dyDescent="0.25">
      <c r="A100" s="77"/>
      <c r="B100" s="77"/>
      <c r="C100" s="77"/>
      <c r="D100" s="77"/>
      <c r="E100" s="77"/>
      <c r="F100" s="78"/>
      <c r="G100" s="77"/>
      <c r="H100" s="77"/>
      <c r="I100" s="77"/>
      <c r="J100" s="77"/>
      <c r="K100" s="77"/>
      <c r="L100" s="77"/>
      <c r="M100" s="77"/>
    </row>
    <row r="101" spans="1:13" x14ac:dyDescent="0.25">
      <c r="A101" s="118" t="s">
        <v>57</v>
      </c>
      <c r="B101" s="118" t="s">
        <v>60</v>
      </c>
      <c r="C101" s="77"/>
      <c r="D101" s="77"/>
      <c r="E101" s="77"/>
      <c r="F101" s="78"/>
      <c r="G101" s="77"/>
      <c r="H101" s="77"/>
      <c r="I101" s="77"/>
      <c r="J101" s="77"/>
      <c r="K101" s="77"/>
      <c r="L101" s="77"/>
      <c r="M101" s="77"/>
    </row>
    <row r="102" spans="1:13" x14ac:dyDescent="0.25">
      <c r="A102" s="118" t="s">
        <v>59</v>
      </c>
      <c r="B102" s="118" t="s">
        <v>111</v>
      </c>
      <c r="C102" s="77"/>
      <c r="D102" s="77"/>
      <c r="E102" s="77"/>
      <c r="F102" s="78"/>
      <c r="G102" s="77"/>
      <c r="H102" s="77"/>
      <c r="I102" s="77"/>
      <c r="J102" s="77"/>
      <c r="K102" s="77"/>
      <c r="L102" s="77"/>
      <c r="M102" s="77"/>
    </row>
    <row r="103" spans="1:13" x14ac:dyDescent="0.25">
      <c r="A103" s="118"/>
      <c r="B103" s="118"/>
      <c r="C103" s="77"/>
      <c r="D103" s="77"/>
      <c r="E103" s="77"/>
      <c r="F103" s="78"/>
      <c r="G103" s="77"/>
      <c r="H103" s="77"/>
      <c r="I103" s="77"/>
      <c r="J103" s="77"/>
      <c r="K103" s="77"/>
      <c r="L103" s="77"/>
      <c r="M103" s="77"/>
    </row>
    <row r="104" spans="1:13" x14ac:dyDescent="0.25">
      <c r="A104" s="118"/>
      <c r="B104" s="118" t="s">
        <v>61</v>
      </c>
      <c r="C104" s="77"/>
      <c r="D104" s="77"/>
      <c r="E104" s="77"/>
      <c r="F104" s="78"/>
      <c r="G104" s="77"/>
      <c r="H104" s="77"/>
      <c r="I104" s="77"/>
      <c r="J104" s="77"/>
      <c r="K104" s="77"/>
      <c r="L104" s="77"/>
      <c r="M104" s="77"/>
    </row>
    <row r="105" spans="1:13" x14ac:dyDescent="0.25">
      <c r="A105" s="77"/>
      <c r="B105" s="77"/>
      <c r="C105" s="77"/>
      <c r="D105" s="77"/>
      <c r="E105" s="77"/>
      <c r="F105" s="78"/>
      <c r="G105" s="77"/>
      <c r="H105" s="77"/>
      <c r="I105" s="77"/>
      <c r="J105" s="77"/>
      <c r="K105" s="77"/>
      <c r="L105" s="77"/>
      <c r="M105" s="77"/>
    </row>
    <row r="106" spans="1:13" x14ac:dyDescent="0.25">
      <c r="A106" s="77"/>
      <c r="B106" s="77"/>
      <c r="C106" s="77"/>
      <c r="D106" s="77"/>
      <c r="E106" s="77"/>
      <c r="F106" s="78"/>
      <c r="G106" s="77"/>
      <c r="H106" s="77"/>
      <c r="I106" s="77"/>
      <c r="J106" s="77"/>
      <c r="K106" s="77"/>
      <c r="L106" s="77"/>
      <c r="M106" s="77"/>
    </row>
    <row r="107" spans="1:13" x14ac:dyDescent="0.25">
      <c r="A107" s="77"/>
      <c r="B107" s="77"/>
      <c r="C107" s="77"/>
      <c r="D107" s="77"/>
      <c r="E107" s="77"/>
      <c r="F107" s="78"/>
      <c r="G107" s="77"/>
      <c r="H107" s="77"/>
      <c r="I107" s="77"/>
      <c r="J107" s="77"/>
      <c r="K107" s="77"/>
      <c r="L107" s="77"/>
      <c r="M107" s="77"/>
    </row>
    <row r="108" spans="1:13" x14ac:dyDescent="0.25">
      <c r="A108" s="77"/>
      <c r="B108" s="77"/>
      <c r="C108" s="77"/>
      <c r="D108" s="77"/>
      <c r="E108" s="77"/>
      <c r="F108" s="78"/>
      <c r="G108" s="77"/>
      <c r="H108" s="77"/>
      <c r="I108" s="77"/>
      <c r="J108" s="77"/>
      <c r="K108" s="77"/>
      <c r="L108" s="77"/>
      <c r="M108" s="77"/>
    </row>
    <row r="109" spans="1:13" x14ac:dyDescent="0.25">
      <c r="A109" s="77"/>
      <c r="B109" s="77"/>
      <c r="C109" s="77"/>
      <c r="D109" s="77"/>
      <c r="E109" s="77"/>
      <c r="F109" s="78"/>
      <c r="G109" s="77"/>
      <c r="H109" s="77"/>
      <c r="I109" s="77"/>
      <c r="J109" s="77"/>
      <c r="K109" s="77"/>
      <c r="L109" s="77"/>
      <c r="M109" s="77"/>
    </row>
    <row r="110" spans="1:13" x14ac:dyDescent="0.25">
      <c r="A110" s="77"/>
      <c r="B110" s="77"/>
      <c r="C110" s="77"/>
      <c r="D110" s="77"/>
      <c r="E110" s="77"/>
      <c r="F110" s="78"/>
      <c r="G110" s="77"/>
      <c r="H110" s="77"/>
      <c r="I110" s="77"/>
      <c r="J110" s="77"/>
      <c r="K110" s="77"/>
      <c r="L110" s="77"/>
      <c r="M110" s="77"/>
    </row>
    <row r="111" spans="1:13" x14ac:dyDescent="0.25">
      <c r="A111" s="77"/>
      <c r="B111" s="77"/>
      <c r="C111" s="77"/>
      <c r="D111" s="77"/>
      <c r="E111" s="77"/>
      <c r="F111" s="78"/>
      <c r="G111" s="77"/>
      <c r="H111" s="77"/>
      <c r="I111" s="77"/>
      <c r="J111" s="77"/>
      <c r="K111" s="77"/>
      <c r="L111" s="77"/>
      <c r="M111" s="77"/>
    </row>
    <row r="112" spans="1:13" x14ac:dyDescent="0.25">
      <c r="A112" s="77"/>
      <c r="B112" s="77"/>
      <c r="C112" s="77"/>
      <c r="D112" s="77"/>
      <c r="E112" s="77"/>
      <c r="F112" s="78"/>
      <c r="G112" s="77"/>
      <c r="H112" s="77"/>
      <c r="I112" s="77"/>
      <c r="J112" s="77"/>
      <c r="K112" s="77"/>
      <c r="L112" s="77"/>
      <c r="M112" s="77"/>
    </row>
    <row r="113" spans="6:6" s="77" customFormat="1" x14ac:dyDescent="0.25">
      <c r="F113" s="78"/>
    </row>
    <row r="114" spans="6:6" s="77" customFormat="1" x14ac:dyDescent="0.25">
      <c r="F114" s="78"/>
    </row>
    <row r="115" spans="6:6" s="77" customFormat="1" x14ac:dyDescent="0.25">
      <c r="F115" s="78"/>
    </row>
    <row r="116" spans="6:6" s="77" customFormat="1" x14ac:dyDescent="0.25">
      <c r="F116" s="78"/>
    </row>
    <row r="117" spans="6:6" s="77" customFormat="1" x14ac:dyDescent="0.25">
      <c r="F117" s="78"/>
    </row>
    <row r="118" spans="6:6" s="77" customFormat="1" x14ac:dyDescent="0.25">
      <c r="F118" s="78"/>
    </row>
    <row r="119" spans="6:6" s="77" customFormat="1" x14ac:dyDescent="0.25">
      <c r="F119" s="78"/>
    </row>
    <row r="120" spans="6:6" s="77" customFormat="1" x14ac:dyDescent="0.25">
      <c r="F120" s="78"/>
    </row>
    <row r="121" spans="6:6" s="77" customFormat="1" x14ac:dyDescent="0.25">
      <c r="F121" s="78"/>
    </row>
    <row r="122" spans="6:6" s="77" customFormat="1" x14ac:dyDescent="0.25">
      <c r="F122" s="78"/>
    </row>
    <row r="123" spans="6:6" s="77" customFormat="1" x14ac:dyDescent="0.25">
      <c r="F123" s="78"/>
    </row>
    <row r="124" spans="6:6" s="77" customFormat="1" x14ac:dyDescent="0.25">
      <c r="F124" s="78"/>
    </row>
    <row r="125" spans="6:6" s="77" customFormat="1" x14ac:dyDescent="0.25">
      <c r="F125" s="78"/>
    </row>
    <row r="126" spans="6:6" s="77" customFormat="1" x14ac:dyDescent="0.25">
      <c r="F126" s="78"/>
    </row>
    <row r="127" spans="6:6" s="77" customFormat="1" x14ac:dyDescent="0.25">
      <c r="F127" s="78"/>
    </row>
    <row r="128" spans="6:6" s="77" customFormat="1" x14ac:dyDescent="0.25">
      <c r="F128" s="78"/>
    </row>
    <row r="129" spans="6:6" s="77" customFormat="1" x14ac:dyDescent="0.25">
      <c r="F129" s="78"/>
    </row>
    <row r="130" spans="6:6" s="77" customFormat="1" x14ac:dyDescent="0.25">
      <c r="F130" s="78"/>
    </row>
    <row r="131" spans="6:6" s="77" customFormat="1" x14ac:dyDescent="0.25">
      <c r="F131" s="78"/>
    </row>
    <row r="132" spans="6:6" s="77" customFormat="1" x14ac:dyDescent="0.25">
      <c r="F132" s="78"/>
    </row>
    <row r="133" spans="6:6" s="77" customFormat="1" x14ac:dyDescent="0.25">
      <c r="F133" s="78"/>
    </row>
    <row r="134" spans="6:6" s="77" customFormat="1" x14ac:dyDescent="0.25">
      <c r="F134" s="78"/>
    </row>
    <row r="135" spans="6:6" s="77" customFormat="1" x14ac:dyDescent="0.25">
      <c r="F135" s="78"/>
    </row>
    <row r="136" spans="6:6" s="77" customFormat="1" x14ac:dyDescent="0.25">
      <c r="F136" s="78"/>
    </row>
    <row r="137" spans="6:6" s="77" customFormat="1" x14ac:dyDescent="0.25">
      <c r="F137" s="78"/>
    </row>
    <row r="138" spans="6:6" s="77" customFormat="1" x14ac:dyDescent="0.25">
      <c r="F138" s="78"/>
    </row>
    <row r="139" spans="6:6" s="77" customFormat="1" x14ac:dyDescent="0.25">
      <c r="F139" s="78"/>
    </row>
    <row r="140" spans="6:6" s="77" customFormat="1" x14ac:dyDescent="0.25">
      <c r="F140" s="78"/>
    </row>
    <row r="141" spans="6:6" s="77" customFormat="1" x14ac:dyDescent="0.25">
      <c r="F141" s="78"/>
    </row>
    <row r="142" spans="6:6" s="77" customFormat="1" x14ac:dyDescent="0.25">
      <c r="F142" s="78"/>
    </row>
    <row r="143" spans="6:6" s="77" customFormat="1" x14ac:dyDescent="0.25">
      <c r="F143" s="78"/>
    </row>
    <row r="144" spans="6:6" s="77" customFormat="1" x14ac:dyDescent="0.25">
      <c r="F144" s="78"/>
    </row>
    <row r="145" spans="6:6" s="77" customFormat="1" x14ac:dyDescent="0.25">
      <c r="F145" s="78"/>
    </row>
    <row r="146" spans="6:6" s="77" customFormat="1" x14ac:dyDescent="0.25">
      <c r="F146" s="78"/>
    </row>
    <row r="147" spans="6:6" s="77" customFormat="1" x14ac:dyDescent="0.25">
      <c r="F147" s="78"/>
    </row>
    <row r="148" spans="6:6" s="77" customFormat="1" x14ac:dyDescent="0.25">
      <c r="F148" s="78"/>
    </row>
    <row r="149" spans="6:6" s="77" customFormat="1" x14ac:dyDescent="0.25">
      <c r="F149" s="78"/>
    </row>
    <row r="150" spans="6:6" s="77" customFormat="1" x14ac:dyDescent="0.25">
      <c r="F150" s="78"/>
    </row>
    <row r="151" spans="6:6" s="77" customFormat="1" x14ac:dyDescent="0.25">
      <c r="F151" s="78"/>
    </row>
    <row r="152" spans="6:6" s="77" customFormat="1" x14ac:dyDescent="0.25">
      <c r="F152" s="78"/>
    </row>
    <row r="153" spans="6:6" s="77" customFormat="1" x14ac:dyDescent="0.25">
      <c r="F153" s="78"/>
    </row>
    <row r="154" spans="6:6" s="77" customFormat="1" x14ac:dyDescent="0.25">
      <c r="F154" s="78"/>
    </row>
    <row r="155" spans="6:6" s="77" customFormat="1" x14ac:dyDescent="0.25">
      <c r="F155" s="78"/>
    </row>
    <row r="156" spans="6:6" s="77" customFormat="1" x14ac:dyDescent="0.25">
      <c r="F156" s="78"/>
    </row>
    <row r="157" spans="6:6" s="77" customFormat="1" x14ac:dyDescent="0.25">
      <c r="F157" s="78"/>
    </row>
    <row r="158" spans="6:6" s="77" customFormat="1" x14ac:dyDescent="0.25">
      <c r="F158" s="78"/>
    </row>
    <row r="159" spans="6:6" s="77" customFormat="1" x14ac:dyDescent="0.25">
      <c r="F159" s="78"/>
    </row>
    <row r="160" spans="6:6" s="77" customFormat="1" x14ac:dyDescent="0.25">
      <c r="F160" s="78"/>
    </row>
    <row r="161" spans="6:6" s="77" customFormat="1" x14ac:dyDescent="0.25">
      <c r="F161" s="78"/>
    </row>
    <row r="162" spans="6:6" s="77" customFormat="1" x14ac:dyDescent="0.25">
      <c r="F162" s="78"/>
    </row>
    <row r="163" spans="6:6" s="77" customFormat="1" x14ac:dyDescent="0.25">
      <c r="F163" s="78"/>
    </row>
    <row r="164" spans="6:6" s="77" customFormat="1" x14ac:dyDescent="0.25">
      <c r="F164" s="78"/>
    </row>
    <row r="165" spans="6:6" s="77" customFormat="1" x14ac:dyDescent="0.25">
      <c r="F165" s="78"/>
    </row>
    <row r="166" spans="6:6" s="77" customFormat="1" x14ac:dyDescent="0.25">
      <c r="F166" s="78"/>
    </row>
    <row r="167" spans="6:6" s="77" customFormat="1" x14ac:dyDescent="0.25">
      <c r="F167" s="78"/>
    </row>
    <row r="168" spans="6:6" s="77" customFormat="1" x14ac:dyDescent="0.25">
      <c r="F168" s="78"/>
    </row>
    <row r="169" spans="6:6" s="77" customFormat="1" x14ac:dyDescent="0.25">
      <c r="F169" s="78"/>
    </row>
    <row r="170" spans="6:6" s="77" customFormat="1" x14ac:dyDescent="0.25">
      <c r="F170" s="78"/>
    </row>
    <row r="171" spans="6:6" s="77" customFormat="1" x14ac:dyDescent="0.25">
      <c r="F171" s="78"/>
    </row>
    <row r="172" spans="6:6" s="77" customFormat="1" x14ac:dyDescent="0.25">
      <c r="F172" s="78"/>
    </row>
    <row r="173" spans="6:6" s="77" customFormat="1" x14ac:dyDescent="0.25">
      <c r="F173" s="78"/>
    </row>
    <row r="174" spans="6:6" s="77" customFormat="1" x14ac:dyDescent="0.25">
      <c r="F174" s="78"/>
    </row>
    <row r="175" spans="6:6" s="77" customFormat="1" x14ac:dyDescent="0.25">
      <c r="F175" s="78"/>
    </row>
    <row r="176" spans="6:6" s="77" customFormat="1" x14ac:dyDescent="0.25">
      <c r="F176" s="78"/>
    </row>
    <row r="177" spans="6:6" s="77" customFormat="1" x14ac:dyDescent="0.25">
      <c r="F177" s="78"/>
    </row>
    <row r="178" spans="6:6" s="77" customFormat="1" x14ac:dyDescent="0.25">
      <c r="F178" s="78"/>
    </row>
    <row r="179" spans="6:6" s="77" customFormat="1" x14ac:dyDescent="0.25">
      <c r="F179" s="78"/>
    </row>
    <row r="180" spans="6:6" s="77" customFormat="1" x14ac:dyDescent="0.25">
      <c r="F180" s="78"/>
    </row>
    <row r="181" spans="6:6" s="77" customFormat="1" x14ac:dyDescent="0.25">
      <c r="F181" s="78"/>
    </row>
    <row r="182" spans="6:6" s="77" customFormat="1" x14ac:dyDescent="0.25">
      <c r="F182" s="78"/>
    </row>
    <row r="183" spans="6:6" s="77" customFormat="1" x14ac:dyDescent="0.25">
      <c r="F183" s="78"/>
    </row>
    <row r="184" spans="6:6" s="77" customFormat="1" x14ac:dyDescent="0.25">
      <c r="F184" s="78"/>
    </row>
    <row r="185" spans="6:6" s="77" customFormat="1" x14ac:dyDescent="0.25">
      <c r="F185" s="78"/>
    </row>
    <row r="186" spans="6:6" s="77" customFormat="1" x14ac:dyDescent="0.25">
      <c r="F186" s="78"/>
    </row>
    <row r="187" spans="6:6" s="77" customFormat="1" x14ac:dyDescent="0.25">
      <c r="F187" s="78"/>
    </row>
    <row r="188" spans="6:6" s="77" customFormat="1" x14ac:dyDescent="0.25">
      <c r="F188" s="78"/>
    </row>
    <row r="189" spans="6:6" s="77" customFormat="1" x14ac:dyDescent="0.25">
      <c r="F189" s="78"/>
    </row>
    <row r="190" spans="6:6" s="77" customFormat="1" x14ac:dyDescent="0.25">
      <c r="F190" s="78"/>
    </row>
    <row r="191" spans="6:6" s="77" customFormat="1" x14ac:dyDescent="0.25">
      <c r="F191" s="78"/>
    </row>
    <row r="192" spans="6:6" s="77" customFormat="1" x14ac:dyDescent="0.25">
      <c r="F192" s="78"/>
    </row>
    <row r="193" spans="6:6" s="77" customFormat="1" x14ac:dyDescent="0.25">
      <c r="F193" s="78"/>
    </row>
    <row r="194" spans="6:6" s="77" customFormat="1" x14ac:dyDescent="0.25">
      <c r="F194" s="78"/>
    </row>
    <row r="195" spans="6:6" s="77" customFormat="1" x14ac:dyDescent="0.25">
      <c r="F195" s="78"/>
    </row>
    <row r="196" spans="6:6" s="77" customFormat="1" x14ac:dyDescent="0.25">
      <c r="F196" s="78"/>
    </row>
    <row r="197" spans="6:6" s="77" customFormat="1" x14ac:dyDescent="0.25">
      <c r="F197" s="78"/>
    </row>
    <row r="198" spans="6:6" s="77" customFormat="1" x14ac:dyDescent="0.25">
      <c r="F198" s="78"/>
    </row>
    <row r="199" spans="6:6" s="77" customFormat="1" x14ac:dyDescent="0.25">
      <c r="F199" s="78"/>
    </row>
    <row r="200" spans="6:6" s="77" customFormat="1" x14ac:dyDescent="0.25">
      <c r="F200" s="78"/>
    </row>
    <row r="201" spans="6:6" s="77" customFormat="1" x14ac:dyDescent="0.25">
      <c r="F201" s="78"/>
    </row>
    <row r="202" spans="6:6" s="77" customFormat="1" x14ac:dyDescent="0.25">
      <c r="F202" s="78"/>
    </row>
    <row r="203" spans="6:6" s="77" customFormat="1" x14ac:dyDescent="0.25">
      <c r="F203" s="78"/>
    </row>
    <row r="204" spans="6:6" s="77" customFormat="1" x14ac:dyDescent="0.25">
      <c r="F204" s="78"/>
    </row>
    <row r="205" spans="6:6" s="77" customFormat="1" x14ac:dyDescent="0.25">
      <c r="F205" s="78"/>
    </row>
    <row r="206" spans="6:6" s="77" customFormat="1" x14ac:dyDescent="0.25">
      <c r="F206" s="78"/>
    </row>
    <row r="207" spans="6:6" s="77" customFormat="1" x14ac:dyDescent="0.25">
      <c r="F207" s="78"/>
    </row>
    <row r="208" spans="6:6" s="77" customFormat="1" x14ac:dyDescent="0.25">
      <c r="F208" s="78"/>
    </row>
    <row r="209" spans="6:6" s="77" customFormat="1" x14ac:dyDescent="0.25">
      <c r="F209" s="78"/>
    </row>
    <row r="210" spans="6:6" s="77" customFormat="1" x14ac:dyDescent="0.25">
      <c r="F210" s="78"/>
    </row>
    <row r="211" spans="6:6" s="77" customFormat="1" x14ac:dyDescent="0.25">
      <c r="F211" s="78"/>
    </row>
    <row r="212" spans="6:6" s="77" customFormat="1" x14ac:dyDescent="0.25">
      <c r="F212" s="78"/>
    </row>
    <row r="213" spans="6:6" s="77" customFormat="1" x14ac:dyDescent="0.25">
      <c r="F213" s="78"/>
    </row>
    <row r="214" spans="6:6" s="77" customFormat="1" x14ac:dyDescent="0.25">
      <c r="F214" s="78"/>
    </row>
    <row r="215" spans="6:6" s="77" customFormat="1" x14ac:dyDescent="0.25">
      <c r="F215" s="78"/>
    </row>
    <row r="216" spans="6:6" s="77" customFormat="1" x14ac:dyDescent="0.25">
      <c r="F216" s="78"/>
    </row>
    <row r="217" spans="6:6" s="77" customFormat="1" x14ac:dyDescent="0.25">
      <c r="F217" s="78"/>
    </row>
    <row r="218" spans="6:6" s="77" customFormat="1" x14ac:dyDescent="0.25">
      <c r="F218" s="78"/>
    </row>
    <row r="219" spans="6:6" s="77" customFormat="1" x14ac:dyDescent="0.25">
      <c r="F219" s="78"/>
    </row>
    <row r="220" spans="6:6" s="77" customFormat="1" x14ac:dyDescent="0.25">
      <c r="F220" s="78"/>
    </row>
    <row r="221" spans="6:6" s="77" customFormat="1" x14ac:dyDescent="0.25">
      <c r="F221" s="78"/>
    </row>
    <row r="222" spans="6:6" s="77" customFormat="1" x14ac:dyDescent="0.25">
      <c r="F222" s="78"/>
    </row>
    <row r="223" spans="6:6" s="77" customFormat="1" x14ac:dyDescent="0.25">
      <c r="F223" s="78"/>
    </row>
    <row r="224" spans="6:6" s="77" customFormat="1" x14ac:dyDescent="0.25">
      <c r="F224" s="78"/>
    </row>
    <row r="225" spans="6:6" s="77" customFormat="1" x14ac:dyDescent="0.25">
      <c r="F225" s="78"/>
    </row>
    <row r="226" spans="6:6" s="77" customFormat="1" x14ac:dyDescent="0.25">
      <c r="F226" s="78"/>
    </row>
    <row r="227" spans="6:6" s="77" customFormat="1" x14ac:dyDescent="0.25">
      <c r="F227" s="78"/>
    </row>
    <row r="228" spans="6:6" s="77" customFormat="1" x14ac:dyDescent="0.25">
      <c r="F228" s="78"/>
    </row>
    <row r="229" spans="6:6" s="77" customFormat="1" x14ac:dyDescent="0.25">
      <c r="F229" s="78"/>
    </row>
    <row r="230" spans="6:6" s="77" customFormat="1" x14ac:dyDescent="0.25">
      <c r="F230" s="78"/>
    </row>
    <row r="231" spans="6:6" s="77" customFormat="1" x14ac:dyDescent="0.25">
      <c r="F231" s="78"/>
    </row>
    <row r="232" spans="6:6" s="77" customFormat="1" x14ac:dyDescent="0.25">
      <c r="F232" s="78"/>
    </row>
    <row r="233" spans="6:6" s="77" customFormat="1" x14ac:dyDescent="0.25">
      <c r="F233" s="78"/>
    </row>
    <row r="251" spans="1:13" ht="15" customHeight="1" x14ac:dyDescent="0.25"/>
    <row r="252" spans="1:13" ht="15.75" x14ac:dyDescent="0.25">
      <c r="A252" s="53"/>
      <c r="B252" s="28"/>
      <c r="C252" s="28"/>
      <c r="D252" s="28"/>
      <c r="E252" s="28"/>
      <c r="F252" s="159"/>
      <c r="G252" s="28"/>
      <c r="H252" s="28"/>
      <c r="I252" s="28"/>
      <c r="J252" s="28"/>
      <c r="K252" s="28"/>
      <c r="L252" s="27"/>
      <c r="M252" s="54"/>
    </row>
    <row r="253" spans="1:13" ht="15.75" x14ac:dyDescent="0.25">
      <c r="A253" s="55"/>
      <c r="B253" s="56"/>
      <c r="C253" s="56"/>
      <c r="D253" s="56"/>
      <c r="E253" s="56"/>
      <c r="F253" s="160"/>
      <c r="G253" s="56"/>
      <c r="H253" s="56"/>
      <c r="I253" s="56"/>
      <c r="J253" s="56"/>
      <c r="K253" s="56"/>
      <c r="L253" s="56"/>
      <c r="M253" s="57"/>
    </row>
    <row r="254" spans="1:13" ht="15.75" x14ac:dyDescent="0.25">
      <c r="A254" s="53"/>
      <c r="B254" s="27"/>
      <c r="C254" s="27"/>
      <c r="D254" s="27"/>
      <c r="E254" s="27"/>
      <c r="F254" s="159"/>
      <c r="G254" s="27"/>
      <c r="H254" s="27"/>
      <c r="I254" s="27"/>
      <c r="J254" s="27"/>
      <c r="K254" s="27"/>
      <c r="L254" s="27"/>
      <c r="M254" s="69"/>
    </row>
    <row r="255" spans="1:13" x14ac:dyDescent="0.25">
      <c r="A255" s="46"/>
      <c r="B255" s="26"/>
      <c r="C255" s="37"/>
      <c r="D255" s="37"/>
      <c r="E255" s="37"/>
      <c r="F255" s="29"/>
      <c r="G255" s="37"/>
      <c r="H255" s="37"/>
      <c r="I255" s="37"/>
      <c r="J255" s="37"/>
      <c r="K255" s="37"/>
      <c r="L255" s="37"/>
      <c r="M255" s="37"/>
    </row>
    <row r="256" spans="1:13" x14ac:dyDescent="0.25">
      <c r="A256" s="46"/>
      <c r="B256" s="26"/>
      <c r="C256" s="37"/>
      <c r="D256" s="37"/>
      <c r="E256" s="37"/>
      <c r="F256" s="29"/>
      <c r="G256" s="37"/>
      <c r="H256" s="37"/>
      <c r="I256" s="37"/>
      <c r="J256" s="37"/>
      <c r="K256" s="37"/>
      <c r="L256" s="37"/>
      <c r="M256" s="37"/>
    </row>
    <row r="257" spans="1:13" x14ac:dyDescent="0.25">
      <c r="A257" s="46"/>
      <c r="B257" s="26"/>
      <c r="C257" s="37"/>
      <c r="D257" s="37"/>
      <c r="E257" s="37"/>
      <c r="F257" s="29"/>
      <c r="G257" s="37"/>
      <c r="H257" s="37"/>
      <c r="I257" s="37"/>
      <c r="J257" s="37"/>
      <c r="K257" s="37"/>
      <c r="L257" s="37"/>
      <c r="M257" s="37"/>
    </row>
    <row r="258" spans="1:13" x14ac:dyDescent="0.25">
      <c r="A258" s="46"/>
      <c r="B258" s="26"/>
      <c r="C258" s="37"/>
      <c r="D258" s="37"/>
      <c r="E258" s="37"/>
      <c r="F258" s="29"/>
      <c r="G258" s="37"/>
      <c r="H258" s="37"/>
      <c r="I258" s="37"/>
      <c r="J258" s="37"/>
      <c r="K258" s="37"/>
      <c r="L258" s="37"/>
      <c r="M258" s="37"/>
    </row>
    <row r="259" spans="1:13" x14ac:dyDescent="0.25">
      <c r="A259" s="46"/>
      <c r="B259" s="26"/>
      <c r="C259" s="37"/>
      <c r="D259" s="37"/>
      <c r="E259" s="37"/>
      <c r="F259" s="29"/>
      <c r="G259" s="37"/>
      <c r="H259" s="37"/>
      <c r="I259" s="37"/>
      <c r="J259" s="37"/>
      <c r="K259" s="37"/>
      <c r="L259" s="37"/>
      <c r="M259" s="37"/>
    </row>
    <row r="260" spans="1:13" x14ac:dyDescent="0.25">
      <c r="A260" s="46"/>
      <c r="B260" s="26"/>
      <c r="C260" s="37"/>
      <c r="D260" s="37"/>
      <c r="E260" s="37"/>
      <c r="F260" s="29"/>
      <c r="G260" s="37"/>
      <c r="H260" s="37"/>
      <c r="I260" s="37"/>
      <c r="J260" s="37"/>
      <c r="K260" s="37"/>
      <c r="L260" s="37"/>
      <c r="M260" s="37"/>
    </row>
    <row r="261" spans="1:13" x14ac:dyDescent="0.25">
      <c r="A261" s="46"/>
      <c r="B261" s="26"/>
      <c r="C261" s="37"/>
      <c r="D261" s="37"/>
      <c r="E261" s="37"/>
      <c r="F261" s="29"/>
      <c r="G261" s="37"/>
      <c r="H261" s="37"/>
      <c r="I261" s="37"/>
      <c r="J261" s="37"/>
      <c r="K261" s="37"/>
      <c r="L261" s="37"/>
      <c r="M261" s="37"/>
    </row>
    <row r="262" spans="1:13" x14ac:dyDescent="0.25">
      <c r="A262" s="46"/>
      <c r="B262" s="26"/>
      <c r="C262" s="37"/>
      <c r="D262" s="37"/>
      <c r="E262" s="37"/>
      <c r="F262" s="29"/>
      <c r="G262" s="37"/>
      <c r="H262" s="37"/>
      <c r="I262" s="37"/>
      <c r="J262" s="37"/>
      <c r="K262" s="37"/>
      <c r="L262" s="37"/>
      <c r="M262" s="37"/>
    </row>
    <row r="263" spans="1:13" x14ac:dyDescent="0.25">
      <c r="A263" s="46"/>
      <c r="B263" s="26"/>
      <c r="C263" s="37"/>
      <c r="D263" s="37"/>
      <c r="E263" s="37"/>
      <c r="F263" s="29"/>
      <c r="G263" s="37"/>
      <c r="H263" s="37"/>
      <c r="I263" s="37"/>
      <c r="J263" s="37"/>
      <c r="K263" s="37"/>
      <c r="L263" s="37"/>
      <c r="M263" s="37"/>
    </row>
    <row r="264" spans="1:13" x14ac:dyDescent="0.25">
      <c r="A264" s="46"/>
      <c r="B264" s="26"/>
      <c r="C264" s="37"/>
      <c r="D264" s="37"/>
      <c r="E264" s="37"/>
      <c r="F264" s="29"/>
      <c r="G264" s="37"/>
      <c r="H264" s="37"/>
      <c r="I264" s="37"/>
      <c r="J264" s="37"/>
      <c r="K264" s="37"/>
      <c r="L264" s="37"/>
      <c r="M264" s="37"/>
    </row>
    <row r="265" spans="1:13" x14ac:dyDescent="0.25">
      <c r="A265" s="46"/>
      <c r="B265" s="26"/>
      <c r="C265" s="37"/>
      <c r="D265" s="37"/>
      <c r="E265" s="37"/>
      <c r="F265" s="29"/>
      <c r="G265" s="37"/>
      <c r="H265" s="37"/>
      <c r="I265" s="37"/>
      <c r="J265" s="37"/>
      <c r="K265" s="37"/>
      <c r="L265" s="37"/>
      <c r="M265" s="37"/>
    </row>
    <row r="266" spans="1:13" x14ac:dyDescent="0.25">
      <c r="A266" s="46"/>
      <c r="B266" s="26"/>
      <c r="C266" s="37"/>
      <c r="D266" s="37"/>
      <c r="E266" s="37"/>
      <c r="F266" s="29"/>
      <c r="G266" s="37"/>
      <c r="H266" s="37"/>
      <c r="I266" s="37"/>
      <c r="J266" s="37"/>
      <c r="K266" s="37"/>
      <c r="L266" s="37"/>
      <c r="M266" s="37"/>
    </row>
    <row r="267" spans="1:13" x14ac:dyDescent="0.25">
      <c r="A267" s="46"/>
      <c r="B267" s="26"/>
      <c r="C267" s="37"/>
      <c r="D267" s="37"/>
      <c r="E267" s="37"/>
      <c r="F267" s="29"/>
      <c r="G267" s="37"/>
      <c r="H267" s="37"/>
      <c r="I267" s="37"/>
      <c r="J267" s="37"/>
      <c r="K267" s="37"/>
      <c r="L267" s="37"/>
      <c r="M267" s="37"/>
    </row>
    <row r="268" spans="1:13" x14ac:dyDescent="0.25">
      <c r="A268" s="46"/>
      <c r="B268" s="26"/>
      <c r="C268" s="37"/>
      <c r="D268" s="37"/>
      <c r="E268" s="37"/>
      <c r="F268" s="29"/>
      <c r="G268" s="37"/>
      <c r="H268" s="37"/>
      <c r="I268" s="37"/>
      <c r="J268" s="37"/>
      <c r="K268" s="37"/>
      <c r="L268" s="37"/>
      <c r="M268" s="37"/>
    </row>
    <row r="269" spans="1:13" x14ac:dyDescent="0.25">
      <c r="A269" s="46"/>
      <c r="B269" s="26"/>
      <c r="C269" s="37"/>
      <c r="D269" s="37"/>
      <c r="E269" s="37"/>
      <c r="F269" s="29"/>
      <c r="G269" s="37"/>
      <c r="H269" s="37"/>
      <c r="I269" s="37"/>
      <c r="J269" s="37"/>
      <c r="K269" s="37"/>
      <c r="L269" s="37"/>
      <c r="M269" s="37"/>
    </row>
    <row r="270" spans="1:13" x14ac:dyDescent="0.25">
      <c r="A270" s="46"/>
      <c r="B270" s="26"/>
      <c r="C270" s="37"/>
      <c r="D270" s="37"/>
      <c r="E270" s="37"/>
      <c r="F270" s="29"/>
      <c r="G270" s="37"/>
      <c r="H270" s="37"/>
      <c r="I270" s="37"/>
      <c r="J270" s="37"/>
      <c r="K270" s="37"/>
      <c r="L270" s="37"/>
      <c r="M270" s="37"/>
    </row>
    <row r="271" spans="1:13" x14ac:dyDescent="0.25">
      <c r="A271" s="46"/>
      <c r="B271" s="26"/>
      <c r="C271" s="37"/>
      <c r="D271" s="37"/>
      <c r="E271" s="37"/>
      <c r="F271" s="29"/>
      <c r="G271" s="37"/>
      <c r="H271" s="37"/>
      <c r="I271" s="37"/>
      <c r="J271" s="37"/>
      <c r="K271" s="37"/>
      <c r="L271" s="37"/>
      <c r="M271" s="37"/>
    </row>
    <row r="272" spans="1:13" x14ac:dyDescent="0.25">
      <c r="A272" s="46"/>
      <c r="B272" s="26"/>
      <c r="C272" s="37"/>
      <c r="D272" s="37"/>
      <c r="E272" s="37"/>
      <c r="F272" s="29"/>
      <c r="G272" s="37"/>
      <c r="H272" s="37"/>
      <c r="I272" s="37"/>
      <c r="J272" s="37"/>
      <c r="K272" s="37"/>
      <c r="L272" s="37"/>
      <c r="M272" s="37"/>
    </row>
    <row r="273" spans="1:13" x14ac:dyDescent="0.25">
      <c r="A273" s="46"/>
      <c r="B273" s="26"/>
      <c r="C273" s="37"/>
      <c r="D273" s="37"/>
      <c r="E273" s="37"/>
      <c r="F273" s="29"/>
      <c r="G273" s="37"/>
      <c r="H273" s="37"/>
      <c r="I273" s="37"/>
      <c r="J273" s="37"/>
      <c r="K273" s="37"/>
      <c r="L273" s="37"/>
      <c r="M273" s="37"/>
    </row>
    <row r="274" spans="1:13" x14ac:dyDescent="0.25">
      <c r="A274" s="46"/>
      <c r="B274" s="26"/>
      <c r="C274" s="37"/>
      <c r="D274" s="37"/>
      <c r="E274" s="37"/>
      <c r="F274" s="29"/>
      <c r="G274" s="37"/>
      <c r="H274" s="37"/>
      <c r="I274" s="37"/>
      <c r="J274" s="37"/>
      <c r="K274" s="37"/>
      <c r="L274" s="37"/>
      <c r="M274" s="37"/>
    </row>
    <row r="275" spans="1:13" x14ac:dyDescent="0.25">
      <c r="A275" s="46"/>
      <c r="B275" s="26"/>
      <c r="C275" s="37"/>
      <c r="D275" s="37"/>
      <c r="E275" s="37"/>
      <c r="F275" s="29"/>
      <c r="G275" s="37"/>
      <c r="H275" s="37"/>
      <c r="I275" s="37"/>
      <c r="J275" s="37"/>
      <c r="K275" s="37"/>
      <c r="L275" s="37"/>
      <c r="M275" s="37"/>
    </row>
    <row r="276" spans="1:13" x14ac:dyDescent="0.25">
      <c r="A276" s="46"/>
      <c r="B276" s="26"/>
      <c r="C276" s="37"/>
      <c r="D276" s="37"/>
      <c r="E276" s="37"/>
      <c r="F276" s="29"/>
      <c r="G276" s="37"/>
      <c r="H276" s="37"/>
      <c r="I276" s="37"/>
      <c r="J276" s="37"/>
      <c r="K276" s="37"/>
      <c r="L276" s="37"/>
      <c r="M276" s="37"/>
    </row>
    <row r="277" spans="1:13" x14ac:dyDescent="0.25">
      <c r="A277" s="46"/>
      <c r="B277" s="26"/>
      <c r="C277" s="37"/>
      <c r="D277" s="37"/>
      <c r="E277" s="37"/>
      <c r="F277" s="29"/>
      <c r="G277" s="37"/>
      <c r="H277" s="37"/>
      <c r="I277" s="37"/>
      <c r="J277" s="37"/>
      <c r="K277" s="37"/>
      <c r="L277" s="37"/>
      <c r="M277" s="37"/>
    </row>
    <row r="278" spans="1:13" x14ac:dyDescent="0.25">
      <c r="A278" s="46"/>
      <c r="B278" s="26"/>
      <c r="C278" s="37"/>
      <c r="D278" s="37"/>
      <c r="E278" s="37"/>
      <c r="F278" s="29"/>
      <c r="G278" s="37"/>
      <c r="H278" s="37"/>
      <c r="I278" s="37"/>
      <c r="J278" s="37"/>
      <c r="K278" s="37"/>
      <c r="L278" s="37"/>
      <c r="M278" s="37"/>
    </row>
    <row r="279" spans="1:13" x14ac:dyDescent="0.25">
      <c r="A279" s="46"/>
      <c r="B279" s="26"/>
      <c r="C279" s="37"/>
      <c r="D279" s="37"/>
      <c r="E279" s="37"/>
      <c r="F279" s="29"/>
      <c r="G279" s="37"/>
      <c r="H279" s="37"/>
      <c r="I279" s="37"/>
      <c r="J279" s="37"/>
      <c r="K279" s="37"/>
      <c r="L279" s="37"/>
      <c r="M279" s="37"/>
    </row>
    <row r="280" spans="1:13" x14ac:dyDescent="0.25">
      <c r="A280" s="46"/>
      <c r="B280" s="26"/>
      <c r="C280" s="37"/>
      <c r="D280" s="37"/>
      <c r="E280" s="37"/>
      <c r="F280" s="29"/>
      <c r="G280" s="37"/>
      <c r="H280" s="37"/>
      <c r="I280" s="37"/>
      <c r="J280" s="37"/>
      <c r="K280" s="37"/>
      <c r="L280" s="37"/>
      <c r="M280" s="37"/>
    </row>
    <row r="281" spans="1:13" x14ac:dyDescent="0.25">
      <c r="A281" s="46"/>
      <c r="B281" s="26"/>
      <c r="C281" s="37"/>
      <c r="D281" s="37"/>
      <c r="E281" s="37"/>
      <c r="F281" s="29"/>
      <c r="G281" s="37"/>
      <c r="H281" s="37"/>
      <c r="I281" s="37"/>
      <c r="J281" s="37"/>
      <c r="K281" s="37"/>
      <c r="L281" s="37"/>
      <c r="M281" s="37"/>
    </row>
    <row r="282" spans="1:13" x14ac:dyDescent="0.25">
      <c r="A282" s="46"/>
      <c r="B282" s="26"/>
      <c r="C282" s="37"/>
      <c r="D282" s="37"/>
      <c r="E282" s="37"/>
      <c r="F282" s="29"/>
      <c r="G282" s="37"/>
      <c r="H282" s="37"/>
      <c r="I282" s="37"/>
      <c r="J282" s="37"/>
      <c r="K282" s="37"/>
      <c r="L282" s="37"/>
      <c r="M282" s="37"/>
    </row>
    <row r="283" spans="1:13" x14ac:dyDescent="0.25">
      <c r="A283" s="46"/>
      <c r="B283" s="26"/>
      <c r="C283" s="37"/>
      <c r="D283" s="37"/>
      <c r="E283" s="37"/>
      <c r="F283" s="29"/>
      <c r="G283" s="37"/>
      <c r="H283" s="37"/>
      <c r="I283" s="37"/>
      <c r="J283" s="37"/>
      <c r="K283" s="37"/>
      <c r="L283" s="37"/>
      <c r="M283" s="37"/>
    </row>
    <row r="284" spans="1:13" x14ac:dyDescent="0.25">
      <c r="A284" s="46"/>
      <c r="B284" s="26"/>
      <c r="C284" s="37"/>
      <c r="D284" s="37"/>
      <c r="E284" s="37"/>
      <c r="F284" s="29"/>
      <c r="G284" s="37"/>
      <c r="H284" s="37"/>
      <c r="I284" s="37"/>
      <c r="J284" s="37"/>
      <c r="K284" s="37"/>
      <c r="L284" s="37"/>
      <c r="M284" s="37"/>
    </row>
    <row r="285" spans="1:13" x14ac:dyDescent="0.25">
      <c r="A285" s="46"/>
      <c r="B285" s="26"/>
      <c r="C285" s="37"/>
      <c r="D285" s="37"/>
      <c r="E285" s="37"/>
      <c r="F285" s="29"/>
      <c r="G285" s="37"/>
      <c r="H285" s="37"/>
      <c r="I285" s="37"/>
      <c r="J285" s="37"/>
      <c r="K285" s="37"/>
      <c r="L285" s="37"/>
      <c r="M285" s="37"/>
    </row>
    <row r="286" spans="1:13" x14ac:dyDescent="0.25">
      <c r="A286" s="46"/>
      <c r="B286" s="26"/>
      <c r="C286" s="37"/>
      <c r="D286" s="37"/>
      <c r="E286" s="37"/>
      <c r="F286" s="29"/>
      <c r="G286" s="37"/>
      <c r="H286" s="37"/>
      <c r="I286" s="37"/>
      <c r="J286" s="37"/>
      <c r="K286" s="37"/>
      <c r="L286" s="37"/>
      <c r="M286" s="37"/>
    </row>
    <row r="287" spans="1:13" x14ac:dyDescent="0.25">
      <c r="A287" s="46"/>
      <c r="B287" s="26"/>
      <c r="C287" s="37"/>
      <c r="D287" s="37"/>
      <c r="E287" s="37"/>
      <c r="F287" s="29"/>
      <c r="G287" s="37"/>
      <c r="H287" s="37"/>
      <c r="I287" s="37"/>
      <c r="J287" s="37"/>
      <c r="K287" s="37"/>
      <c r="L287" s="37"/>
      <c r="M287" s="37"/>
    </row>
    <row r="288" spans="1:13" x14ac:dyDescent="0.25">
      <c r="A288" s="46"/>
      <c r="B288" s="26"/>
      <c r="C288" s="37"/>
      <c r="D288" s="37"/>
      <c r="E288" s="37"/>
      <c r="F288" s="29"/>
      <c r="G288" s="37"/>
      <c r="H288" s="37"/>
      <c r="I288" s="37"/>
      <c r="J288" s="37"/>
      <c r="K288" s="37"/>
      <c r="L288" s="37"/>
      <c r="M288" s="37"/>
    </row>
    <row r="289" spans="1:13" x14ac:dyDescent="0.25">
      <c r="A289" s="46"/>
      <c r="B289" s="26"/>
      <c r="C289" s="37"/>
      <c r="D289" s="37"/>
      <c r="E289" s="37"/>
      <c r="F289" s="29"/>
      <c r="G289" s="37"/>
      <c r="H289" s="37"/>
      <c r="I289" s="37"/>
      <c r="J289" s="37"/>
      <c r="K289" s="37"/>
      <c r="L289" s="37"/>
      <c r="M289" s="37"/>
    </row>
    <row r="290" spans="1:13" x14ac:dyDescent="0.25">
      <c r="A290" s="46"/>
      <c r="B290" s="26"/>
      <c r="C290" s="37"/>
      <c r="D290" s="37"/>
      <c r="E290" s="37"/>
      <c r="F290" s="29"/>
      <c r="G290" s="37"/>
      <c r="H290" s="37"/>
      <c r="I290" s="37"/>
      <c r="J290" s="37"/>
      <c r="K290" s="37"/>
      <c r="L290" s="37"/>
      <c r="M290" s="37"/>
    </row>
    <row r="291" spans="1:13" ht="15.75" x14ac:dyDescent="0.25">
      <c r="A291" s="46"/>
      <c r="B291" s="28"/>
      <c r="C291" s="34"/>
      <c r="D291" s="34"/>
      <c r="E291" s="34"/>
      <c r="F291" s="30"/>
      <c r="G291" s="34"/>
      <c r="H291" s="34"/>
      <c r="I291" s="34"/>
      <c r="J291" s="34"/>
      <c r="K291" s="34"/>
      <c r="L291" s="34"/>
      <c r="M291" s="34"/>
    </row>
    <row r="292" spans="1:13" ht="15.75" x14ac:dyDescent="0.25">
      <c r="A292" s="70"/>
      <c r="B292" s="71"/>
      <c r="C292" s="72"/>
      <c r="D292" s="72"/>
      <c r="E292" s="72"/>
      <c r="F292" s="161"/>
      <c r="G292" s="72"/>
      <c r="H292" s="72"/>
      <c r="I292" s="72"/>
      <c r="J292" s="72"/>
      <c r="K292" s="72"/>
      <c r="L292" s="72"/>
      <c r="M292" s="73"/>
    </row>
  </sheetData>
  <mergeCells count="16">
    <mergeCell ref="A98:B98"/>
    <mergeCell ref="A99:B99"/>
    <mergeCell ref="A46:B46"/>
    <mergeCell ref="A47:B47"/>
    <mergeCell ref="A57:M57"/>
    <mergeCell ref="A58:M58"/>
    <mergeCell ref="A62:B63"/>
    <mergeCell ref="C62:K62"/>
    <mergeCell ref="L62:L63"/>
    <mergeCell ref="M62:M63"/>
    <mergeCell ref="A5:M5"/>
    <mergeCell ref="A6:M6"/>
    <mergeCell ref="A10:B11"/>
    <mergeCell ref="C10:K10"/>
    <mergeCell ref="L10:L11"/>
    <mergeCell ref="M10:M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6"/>
  <sheetViews>
    <sheetView tabSelected="1" workbookViewId="0">
      <selection activeCell="B5" sqref="B5"/>
    </sheetView>
  </sheetViews>
  <sheetFormatPr baseColWidth="10" defaultRowHeight="15" x14ac:dyDescent="0.25"/>
  <cols>
    <col min="1" max="1" width="3.7109375" customWidth="1"/>
    <col min="2" max="2" width="56" customWidth="1"/>
    <col min="3" max="3" width="27.85546875" bestFit="1" customWidth="1"/>
    <col min="4" max="4" width="23.5703125" bestFit="1" customWidth="1"/>
    <col min="5" max="5" width="19" bestFit="1" customWidth="1"/>
    <col min="6" max="6" width="21.5703125" style="158" bestFit="1" customWidth="1"/>
    <col min="7" max="7" width="28.140625" bestFit="1" customWidth="1"/>
    <col min="8" max="8" width="25.5703125" bestFit="1" customWidth="1"/>
    <col min="9" max="9" width="27.85546875" customWidth="1"/>
    <col min="10" max="10" width="16.85546875" customWidth="1"/>
    <col min="11" max="11" width="22.85546875" customWidth="1"/>
    <col min="12" max="12" width="28.140625" bestFit="1" customWidth="1"/>
    <col min="13" max="13" width="29.5703125" bestFit="1" customWidth="1"/>
    <col min="14" max="14" width="21.42578125" style="77" bestFit="1" customWidth="1"/>
    <col min="257" max="257" width="3.7109375" customWidth="1"/>
    <col min="258" max="258" width="56" customWidth="1"/>
    <col min="259" max="259" width="27.85546875" bestFit="1" customWidth="1"/>
    <col min="260" max="260" width="23.5703125" bestFit="1" customWidth="1"/>
    <col min="261" max="261" width="19" bestFit="1" customWidth="1"/>
    <col min="262" max="262" width="21.5703125" bestFit="1" customWidth="1"/>
    <col min="263" max="263" width="28.140625" bestFit="1" customWidth="1"/>
    <col min="264" max="264" width="25.5703125" bestFit="1" customWidth="1"/>
    <col min="265" max="265" width="27.85546875" customWidth="1"/>
    <col min="266" max="266" width="16.85546875" customWidth="1"/>
    <col min="267" max="267" width="22.85546875" customWidth="1"/>
    <col min="268" max="268" width="28.140625" bestFit="1" customWidth="1"/>
    <col min="269" max="269" width="29.5703125" bestFit="1" customWidth="1"/>
    <col min="270" max="270" width="21.42578125" bestFit="1" customWidth="1"/>
    <col min="513" max="513" width="3.7109375" customWidth="1"/>
    <col min="514" max="514" width="56" customWidth="1"/>
    <col min="515" max="515" width="27.85546875" bestFit="1" customWidth="1"/>
    <col min="516" max="516" width="23.5703125" bestFit="1" customWidth="1"/>
    <col min="517" max="517" width="19" bestFit="1" customWidth="1"/>
    <col min="518" max="518" width="21.5703125" bestFit="1" customWidth="1"/>
    <col min="519" max="519" width="28.140625" bestFit="1" customWidth="1"/>
    <col min="520" max="520" width="25.5703125" bestFit="1" customWidth="1"/>
    <col min="521" max="521" width="27.85546875" customWidth="1"/>
    <col min="522" max="522" width="16.85546875" customWidth="1"/>
    <col min="523" max="523" width="22.85546875" customWidth="1"/>
    <col min="524" max="524" width="28.140625" bestFit="1" customWidth="1"/>
    <col min="525" max="525" width="29.5703125" bestFit="1" customWidth="1"/>
    <col min="526" max="526" width="21.42578125" bestFit="1" customWidth="1"/>
    <col min="769" max="769" width="3.7109375" customWidth="1"/>
    <col min="770" max="770" width="56" customWidth="1"/>
    <col min="771" max="771" width="27.85546875" bestFit="1" customWidth="1"/>
    <col min="772" max="772" width="23.5703125" bestFit="1" customWidth="1"/>
    <col min="773" max="773" width="19" bestFit="1" customWidth="1"/>
    <col min="774" max="774" width="21.5703125" bestFit="1" customWidth="1"/>
    <col min="775" max="775" width="28.140625" bestFit="1" customWidth="1"/>
    <col min="776" max="776" width="25.5703125" bestFit="1" customWidth="1"/>
    <col min="777" max="777" width="27.85546875" customWidth="1"/>
    <col min="778" max="778" width="16.85546875" customWidth="1"/>
    <col min="779" max="779" width="22.85546875" customWidth="1"/>
    <col min="780" max="780" width="28.140625" bestFit="1" customWidth="1"/>
    <col min="781" max="781" width="29.5703125" bestFit="1" customWidth="1"/>
    <col min="782" max="782" width="21.42578125" bestFit="1" customWidth="1"/>
    <col min="1025" max="1025" width="3.7109375" customWidth="1"/>
    <col min="1026" max="1026" width="56" customWidth="1"/>
    <col min="1027" max="1027" width="27.85546875" bestFit="1" customWidth="1"/>
    <col min="1028" max="1028" width="23.5703125" bestFit="1" customWidth="1"/>
    <col min="1029" max="1029" width="19" bestFit="1" customWidth="1"/>
    <col min="1030" max="1030" width="21.5703125" bestFit="1" customWidth="1"/>
    <col min="1031" max="1031" width="28.140625" bestFit="1" customWidth="1"/>
    <col min="1032" max="1032" width="25.5703125" bestFit="1" customWidth="1"/>
    <col min="1033" max="1033" width="27.85546875" customWidth="1"/>
    <col min="1034" max="1034" width="16.85546875" customWidth="1"/>
    <col min="1035" max="1035" width="22.85546875" customWidth="1"/>
    <col min="1036" max="1036" width="28.140625" bestFit="1" customWidth="1"/>
    <col min="1037" max="1037" width="29.5703125" bestFit="1" customWidth="1"/>
    <col min="1038" max="1038" width="21.42578125" bestFit="1" customWidth="1"/>
    <col min="1281" max="1281" width="3.7109375" customWidth="1"/>
    <col min="1282" max="1282" width="56" customWidth="1"/>
    <col min="1283" max="1283" width="27.85546875" bestFit="1" customWidth="1"/>
    <col min="1284" max="1284" width="23.5703125" bestFit="1" customWidth="1"/>
    <col min="1285" max="1285" width="19" bestFit="1" customWidth="1"/>
    <col min="1286" max="1286" width="21.5703125" bestFit="1" customWidth="1"/>
    <col min="1287" max="1287" width="28.140625" bestFit="1" customWidth="1"/>
    <col min="1288" max="1288" width="25.5703125" bestFit="1" customWidth="1"/>
    <col min="1289" max="1289" width="27.85546875" customWidth="1"/>
    <col min="1290" max="1290" width="16.85546875" customWidth="1"/>
    <col min="1291" max="1291" width="22.85546875" customWidth="1"/>
    <col min="1292" max="1292" width="28.140625" bestFit="1" customWidth="1"/>
    <col min="1293" max="1293" width="29.5703125" bestFit="1" customWidth="1"/>
    <col min="1294" max="1294" width="21.42578125" bestFit="1" customWidth="1"/>
    <col min="1537" max="1537" width="3.7109375" customWidth="1"/>
    <col min="1538" max="1538" width="56" customWidth="1"/>
    <col min="1539" max="1539" width="27.85546875" bestFit="1" customWidth="1"/>
    <col min="1540" max="1540" width="23.5703125" bestFit="1" customWidth="1"/>
    <col min="1541" max="1541" width="19" bestFit="1" customWidth="1"/>
    <col min="1542" max="1542" width="21.5703125" bestFit="1" customWidth="1"/>
    <col min="1543" max="1543" width="28.140625" bestFit="1" customWidth="1"/>
    <col min="1544" max="1544" width="25.5703125" bestFit="1" customWidth="1"/>
    <col min="1545" max="1545" width="27.85546875" customWidth="1"/>
    <col min="1546" max="1546" width="16.85546875" customWidth="1"/>
    <col min="1547" max="1547" width="22.85546875" customWidth="1"/>
    <col min="1548" max="1548" width="28.140625" bestFit="1" customWidth="1"/>
    <col min="1549" max="1549" width="29.5703125" bestFit="1" customWidth="1"/>
    <col min="1550" max="1550" width="21.42578125" bestFit="1" customWidth="1"/>
    <col min="1793" max="1793" width="3.7109375" customWidth="1"/>
    <col min="1794" max="1794" width="56" customWidth="1"/>
    <col min="1795" max="1795" width="27.85546875" bestFit="1" customWidth="1"/>
    <col min="1796" max="1796" width="23.5703125" bestFit="1" customWidth="1"/>
    <col min="1797" max="1797" width="19" bestFit="1" customWidth="1"/>
    <col min="1798" max="1798" width="21.5703125" bestFit="1" customWidth="1"/>
    <col min="1799" max="1799" width="28.140625" bestFit="1" customWidth="1"/>
    <col min="1800" max="1800" width="25.5703125" bestFit="1" customWidth="1"/>
    <col min="1801" max="1801" width="27.85546875" customWidth="1"/>
    <col min="1802" max="1802" width="16.85546875" customWidth="1"/>
    <col min="1803" max="1803" width="22.85546875" customWidth="1"/>
    <col min="1804" max="1804" width="28.140625" bestFit="1" customWidth="1"/>
    <col min="1805" max="1805" width="29.5703125" bestFit="1" customWidth="1"/>
    <col min="1806" max="1806" width="21.42578125" bestFit="1" customWidth="1"/>
    <col min="2049" max="2049" width="3.7109375" customWidth="1"/>
    <col min="2050" max="2050" width="56" customWidth="1"/>
    <col min="2051" max="2051" width="27.85546875" bestFit="1" customWidth="1"/>
    <col min="2052" max="2052" width="23.5703125" bestFit="1" customWidth="1"/>
    <col min="2053" max="2053" width="19" bestFit="1" customWidth="1"/>
    <col min="2054" max="2054" width="21.5703125" bestFit="1" customWidth="1"/>
    <col min="2055" max="2055" width="28.140625" bestFit="1" customWidth="1"/>
    <col min="2056" max="2056" width="25.5703125" bestFit="1" customWidth="1"/>
    <col min="2057" max="2057" width="27.85546875" customWidth="1"/>
    <col min="2058" max="2058" width="16.85546875" customWidth="1"/>
    <col min="2059" max="2059" width="22.85546875" customWidth="1"/>
    <col min="2060" max="2060" width="28.140625" bestFit="1" customWidth="1"/>
    <col min="2061" max="2061" width="29.5703125" bestFit="1" customWidth="1"/>
    <col min="2062" max="2062" width="21.42578125" bestFit="1" customWidth="1"/>
    <col min="2305" max="2305" width="3.7109375" customWidth="1"/>
    <col min="2306" max="2306" width="56" customWidth="1"/>
    <col min="2307" max="2307" width="27.85546875" bestFit="1" customWidth="1"/>
    <col min="2308" max="2308" width="23.5703125" bestFit="1" customWidth="1"/>
    <col min="2309" max="2309" width="19" bestFit="1" customWidth="1"/>
    <col min="2310" max="2310" width="21.5703125" bestFit="1" customWidth="1"/>
    <col min="2311" max="2311" width="28.140625" bestFit="1" customWidth="1"/>
    <col min="2312" max="2312" width="25.5703125" bestFit="1" customWidth="1"/>
    <col min="2313" max="2313" width="27.85546875" customWidth="1"/>
    <col min="2314" max="2314" width="16.85546875" customWidth="1"/>
    <col min="2315" max="2315" width="22.85546875" customWidth="1"/>
    <col min="2316" max="2316" width="28.140625" bestFit="1" customWidth="1"/>
    <col min="2317" max="2317" width="29.5703125" bestFit="1" customWidth="1"/>
    <col min="2318" max="2318" width="21.42578125" bestFit="1" customWidth="1"/>
    <col min="2561" max="2561" width="3.7109375" customWidth="1"/>
    <col min="2562" max="2562" width="56" customWidth="1"/>
    <col min="2563" max="2563" width="27.85546875" bestFit="1" customWidth="1"/>
    <col min="2564" max="2564" width="23.5703125" bestFit="1" customWidth="1"/>
    <col min="2565" max="2565" width="19" bestFit="1" customWidth="1"/>
    <col min="2566" max="2566" width="21.5703125" bestFit="1" customWidth="1"/>
    <col min="2567" max="2567" width="28.140625" bestFit="1" customWidth="1"/>
    <col min="2568" max="2568" width="25.5703125" bestFit="1" customWidth="1"/>
    <col min="2569" max="2569" width="27.85546875" customWidth="1"/>
    <col min="2570" max="2570" width="16.85546875" customWidth="1"/>
    <col min="2571" max="2571" width="22.85546875" customWidth="1"/>
    <col min="2572" max="2572" width="28.140625" bestFit="1" customWidth="1"/>
    <col min="2573" max="2573" width="29.5703125" bestFit="1" customWidth="1"/>
    <col min="2574" max="2574" width="21.42578125" bestFit="1" customWidth="1"/>
    <col min="2817" max="2817" width="3.7109375" customWidth="1"/>
    <col min="2818" max="2818" width="56" customWidth="1"/>
    <col min="2819" max="2819" width="27.85546875" bestFit="1" customWidth="1"/>
    <col min="2820" max="2820" width="23.5703125" bestFit="1" customWidth="1"/>
    <col min="2821" max="2821" width="19" bestFit="1" customWidth="1"/>
    <col min="2822" max="2822" width="21.5703125" bestFit="1" customWidth="1"/>
    <col min="2823" max="2823" width="28.140625" bestFit="1" customWidth="1"/>
    <col min="2824" max="2824" width="25.5703125" bestFit="1" customWidth="1"/>
    <col min="2825" max="2825" width="27.85546875" customWidth="1"/>
    <col min="2826" max="2826" width="16.85546875" customWidth="1"/>
    <col min="2827" max="2827" width="22.85546875" customWidth="1"/>
    <col min="2828" max="2828" width="28.140625" bestFit="1" customWidth="1"/>
    <col min="2829" max="2829" width="29.5703125" bestFit="1" customWidth="1"/>
    <col min="2830" max="2830" width="21.42578125" bestFit="1" customWidth="1"/>
    <col min="3073" max="3073" width="3.7109375" customWidth="1"/>
    <col min="3074" max="3074" width="56" customWidth="1"/>
    <col min="3075" max="3075" width="27.85546875" bestFit="1" customWidth="1"/>
    <col min="3076" max="3076" width="23.5703125" bestFit="1" customWidth="1"/>
    <col min="3077" max="3077" width="19" bestFit="1" customWidth="1"/>
    <col min="3078" max="3078" width="21.5703125" bestFit="1" customWidth="1"/>
    <col min="3079" max="3079" width="28.140625" bestFit="1" customWidth="1"/>
    <col min="3080" max="3080" width="25.5703125" bestFit="1" customWidth="1"/>
    <col min="3081" max="3081" width="27.85546875" customWidth="1"/>
    <col min="3082" max="3082" width="16.85546875" customWidth="1"/>
    <col min="3083" max="3083" width="22.85546875" customWidth="1"/>
    <col min="3084" max="3084" width="28.140625" bestFit="1" customWidth="1"/>
    <col min="3085" max="3085" width="29.5703125" bestFit="1" customWidth="1"/>
    <col min="3086" max="3086" width="21.42578125" bestFit="1" customWidth="1"/>
    <col min="3329" max="3329" width="3.7109375" customWidth="1"/>
    <col min="3330" max="3330" width="56" customWidth="1"/>
    <col min="3331" max="3331" width="27.85546875" bestFit="1" customWidth="1"/>
    <col min="3332" max="3332" width="23.5703125" bestFit="1" customWidth="1"/>
    <col min="3333" max="3333" width="19" bestFit="1" customWidth="1"/>
    <col min="3334" max="3334" width="21.5703125" bestFit="1" customWidth="1"/>
    <col min="3335" max="3335" width="28.140625" bestFit="1" customWidth="1"/>
    <col min="3336" max="3336" width="25.5703125" bestFit="1" customWidth="1"/>
    <col min="3337" max="3337" width="27.85546875" customWidth="1"/>
    <col min="3338" max="3338" width="16.85546875" customWidth="1"/>
    <col min="3339" max="3339" width="22.85546875" customWidth="1"/>
    <col min="3340" max="3340" width="28.140625" bestFit="1" customWidth="1"/>
    <col min="3341" max="3341" width="29.5703125" bestFit="1" customWidth="1"/>
    <col min="3342" max="3342" width="21.42578125" bestFit="1" customWidth="1"/>
    <col min="3585" max="3585" width="3.7109375" customWidth="1"/>
    <col min="3586" max="3586" width="56" customWidth="1"/>
    <col min="3587" max="3587" width="27.85546875" bestFit="1" customWidth="1"/>
    <col min="3588" max="3588" width="23.5703125" bestFit="1" customWidth="1"/>
    <col min="3589" max="3589" width="19" bestFit="1" customWidth="1"/>
    <col min="3590" max="3590" width="21.5703125" bestFit="1" customWidth="1"/>
    <col min="3591" max="3591" width="28.140625" bestFit="1" customWidth="1"/>
    <col min="3592" max="3592" width="25.5703125" bestFit="1" customWidth="1"/>
    <col min="3593" max="3593" width="27.85546875" customWidth="1"/>
    <col min="3594" max="3594" width="16.85546875" customWidth="1"/>
    <col min="3595" max="3595" width="22.85546875" customWidth="1"/>
    <col min="3596" max="3596" width="28.140625" bestFit="1" customWidth="1"/>
    <col min="3597" max="3597" width="29.5703125" bestFit="1" customWidth="1"/>
    <col min="3598" max="3598" width="21.42578125" bestFit="1" customWidth="1"/>
    <col min="3841" max="3841" width="3.7109375" customWidth="1"/>
    <col min="3842" max="3842" width="56" customWidth="1"/>
    <col min="3843" max="3843" width="27.85546875" bestFit="1" customWidth="1"/>
    <col min="3844" max="3844" width="23.5703125" bestFit="1" customWidth="1"/>
    <col min="3845" max="3845" width="19" bestFit="1" customWidth="1"/>
    <col min="3846" max="3846" width="21.5703125" bestFit="1" customWidth="1"/>
    <col min="3847" max="3847" width="28.140625" bestFit="1" customWidth="1"/>
    <col min="3848" max="3848" width="25.5703125" bestFit="1" customWidth="1"/>
    <col min="3849" max="3849" width="27.85546875" customWidth="1"/>
    <col min="3850" max="3850" width="16.85546875" customWidth="1"/>
    <col min="3851" max="3851" width="22.85546875" customWidth="1"/>
    <col min="3852" max="3852" width="28.140625" bestFit="1" customWidth="1"/>
    <col min="3853" max="3853" width="29.5703125" bestFit="1" customWidth="1"/>
    <col min="3854" max="3854" width="21.42578125" bestFit="1" customWidth="1"/>
    <col min="4097" max="4097" width="3.7109375" customWidth="1"/>
    <col min="4098" max="4098" width="56" customWidth="1"/>
    <col min="4099" max="4099" width="27.85546875" bestFit="1" customWidth="1"/>
    <col min="4100" max="4100" width="23.5703125" bestFit="1" customWidth="1"/>
    <col min="4101" max="4101" width="19" bestFit="1" customWidth="1"/>
    <col min="4102" max="4102" width="21.5703125" bestFit="1" customWidth="1"/>
    <col min="4103" max="4103" width="28.140625" bestFit="1" customWidth="1"/>
    <col min="4104" max="4104" width="25.5703125" bestFit="1" customWidth="1"/>
    <col min="4105" max="4105" width="27.85546875" customWidth="1"/>
    <col min="4106" max="4106" width="16.85546875" customWidth="1"/>
    <col min="4107" max="4107" width="22.85546875" customWidth="1"/>
    <col min="4108" max="4108" width="28.140625" bestFit="1" customWidth="1"/>
    <col min="4109" max="4109" width="29.5703125" bestFit="1" customWidth="1"/>
    <col min="4110" max="4110" width="21.42578125" bestFit="1" customWidth="1"/>
    <col min="4353" max="4353" width="3.7109375" customWidth="1"/>
    <col min="4354" max="4354" width="56" customWidth="1"/>
    <col min="4355" max="4355" width="27.85546875" bestFit="1" customWidth="1"/>
    <col min="4356" max="4356" width="23.5703125" bestFit="1" customWidth="1"/>
    <col min="4357" max="4357" width="19" bestFit="1" customWidth="1"/>
    <col min="4358" max="4358" width="21.5703125" bestFit="1" customWidth="1"/>
    <col min="4359" max="4359" width="28.140625" bestFit="1" customWidth="1"/>
    <col min="4360" max="4360" width="25.5703125" bestFit="1" customWidth="1"/>
    <col min="4361" max="4361" width="27.85546875" customWidth="1"/>
    <col min="4362" max="4362" width="16.85546875" customWidth="1"/>
    <col min="4363" max="4363" width="22.85546875" customWidth="1"/>
    <col min="4364" max="4364" width="28.140625" bestFit="1" customWidth="1"/>
    <col min="4365" max="4365" width="29.5703125" bestFit="1" customWidth="1"/>
    <col min="4366" max="4366" width="21.42578125" bestFit="1" customWidth="1"/>
    <col min="4609" max="4609" width="3.7109375" customWidth="1"/>
    <col min="4610" max="4610" width="56" customWidth="1"/>
    <col min="4611" max="4611" width="27.85546875" bestFit="1" customWidth="1"/>
    <col min="4612" max="4612" width="23.5703125" bestFit="1" customWidth="1"/>
    <col min="4613" max="4613" width="19" bestFit="1" customWidth="1"/>
    <col min="4614" max="4614" width="21.5703125" bestFit="1" customWidth="1"/>
    <col min="4615" max="4615" width="28.140625" bestFit="1" customWidth="1"/>
    <col min="4616" max="4616" width="25.5703125" bestFit="1" customWidth="1"/>
    <col min="4617" max="4617" width="27.85546875" customWidth="1"/>
    <col min="4618" max="4618" width="16.85546875" customWidth="1"/>
    <col min="4619" max="4619" width="22.85546875" customWidth="1"/>
    <col min="4620" max="4620" width="28.140625" bestFit="1" customWidth="1"/>
    <col min="4621" max="4621" width="29.5703125" bestFit="1" customWidth="1"/>
    <col min="4622" max="4622" width="21.42578125" bestFit="1" customWidth="1"/>
    <col min="4865" max="4865" width="3.7109375" customWidth="1"/>
    <col min="4866" max="4866" width="56" customWidth="1"/>
    <col min="4867" max="4867" width="27.85546875" bestFit="1" customWidth="1"/>
    <col min="4868" max="4868" width="23.5703125" bestFit="1" customWidth="1"/>
    <col min="4869" max="4869" width="19" bestFit="1" customWidth="1"/>
    <col min="4870" max="4870" width="21.5703125" bestFit="1" customWidth="1"/>
    <col min="4871" max="4871" width="28.140625" bestFit="1" customWidth="1"/>
    <col min="4872" max="4872" width="25.5703125" bestFit="1" customWidth="1"/>
    <col min="4873" max="4873" width="27.85546875" customWidth="1"/>
    <col min="4874" max="4874" width="16.85546875" customWidth="1"/>
    <col min="4875" max="4875" width="22.85546875" customWidth="1"/>
    <col min="4876" max="4876" width="28.140625" bestFit="1" customWidth="1"/>
    <col min="4877" max="4877" width="29.5703125" bestFit="1" customWidth="1"/>
    <col min="4878" max="4878" width="21.42578125" bestFit="1" customWidth="1"/>
    <col min="5121" max="5121" width="3.7109375" customWidth="1"/>
    <col min="5122" max="5122" width="56" customWidth="1"/>
    <col min="5123" max="5123" width="27.85546875" bestFit="1" customWidth="1"/>
    <col min="5124" max="5124" width="23.5703125" bestFit="1" customWidth="1"/>
    <col min="5125" max="5125" width="19" bestFit="1" customWidth="1"/>
    <col min="5126" max="5126" width="21.5703125" bestFit="1" customWidth="1"/>
    <col min="5127" max="5127" width="28.140625" bestFit="1" customWidth="1"/>
    <col min="5128" max="5128" width="25.5703125" bestFit="1" customWidth="1"/>
    <col min="5129" max="5129" width="27.85546875" customWidth="1"/>
    <col min="5130" max="5130" width="16.85546875" customWidth="1"/>
    <col min="5131" max="5131" width="22.85546875" customWidth="1"/>
    <col min="5132" max="5132" width="28.140625" bestFit="1" customWidth="1"/>
    <col min="5133" max="5133" width="29.5703125" bestFit="1" customWidth="1"/>
    <col min="5134" max="5134" width="21.42578125" bestFit="1" customWidth="1"/>
    <col min="5377" max="5377" width="3.7109375" customWidth="1"/>
    <col min="5378" max="5378" width="56" customWidth="1"/>
    <col min="5379" max="5379" width="27.85546875" bestFit="1" customWidth="1"/>
    <col min="5380" max="5380" width="23.5703125" bestFit="1" customWidth="1"/>
    <col min="5381" max="5381" width="19" bestFit="1" customWidth="1"/>
    <col min="5382" max="5382" width="21.5703125" bestFit="1" customWidth="1"/>
    <col min="5383" max="5383" width="28.140625" bestFit="1" customWidth="1"/>
    <col min="5384" max="5384" width="25.5703125" bestFit="1" customWidth="1"/>
    <col min="5385" max="5385" width="27.85546875" customWidth="1"/>
    <col min="5386" max="5386" width="16.85546875" customWidth="1"/>
    <col min="5387" max="5387" width="22.85546875" customWidth="1"/>
    <col min="5388" max="5388" width="28.140625" bestFit="1" customWidth="1"/>
    <col min="5389" max="5389" width="29.5703125" bestFit="1" customWidth="1"/>
    <col min="5390" max="5390" width="21.42578125" bestFit="1" customWidth="1"/>
    <col min="5633" max="5633" width="3.7109375" customWidth="1"/>
    <col min="5634" max="5634" width="56" customWidth="1"/>
    <col min="5635" max="5635" width="27.85546875" bestFit="1" customWidth="1"/>
    <col min="5636" max="5636" width="23.5703125" bestFit="1" customWidth="1"/>
    <col min="5637" max="5637" width="19" bestFit="1" customWidth="1"/>
    <col min="5638" max="5638" width="21.5703125" bestFit="1" customWidth="1"/>
    <col min="5639" max="5639" width="28.140625" bestFit="1" customWidth="1"/>
    <col min="5640" max="5640" width="25.5703125" bestFit="1" customWidth="1"/>
    <col min="5641" max="5641" width="27.85546875" customWidth="1"/>
    <col min="5642" max="5642" width="16.85546875" customWidth="1"/>
    <col min="5643" max="5643" width="22.85546875" customWidth="1"/>
    <col min="5644" max="5644" width="28.140625" bestFit="1" customWidth="1"/>
    <col min="5645" max="5645" width="29.5703125" bestFit="1" customWidth="1"/>
    <col min="5646" max="5646" width="21.42578125" bestFit="1" customWidth="1"/>
    <col min="5889" max="5889" width="3.7109375" customWidth="1"/>
    <col min="5890" max="5890" width="56" customWidth="1"/>
    <col min="5891" max="5891" width="27.85546875" bestFit="1" customWidth="1"/>
    <col min="5892" max="5892" width="23.5703125" bestFit="1" customWidth="1"/>
    <col min="5893" max="5893" width="19" bestFit="1" customWidth="1"/>
    <col min="5894" max="5894" width="21.5703125" bestFit="1" customWidth="1"/>
    <col min="5895" max="5895" width="28.140625" bestFit="1" customWidth="1"/>
    <col min="5896" max="5896" width="25.5703125" bestFit="1" customWidth="1"/>
    <col min="5897" max="5897" width="27.85546875" customWidth="1"/>
    <col min="5898" max="5898" width="16.85546875" customWidth="1"/>
    <col min="5899" max="5899" width="22.85546875" customWidth="1"/>
    <col min="5900" max="5900" width="28.140625" bestFit="1" customWidth="1"/>
    <col min="5901" max="5901" width="29.5703125" bestFit="1" customWidth="1"/>
    <col min="5902" max="5902" width="21.42578125" bestFit="1" customWidth="1"/>
    <col min="6145" max="6145" width="3.7109375" customWidth="1"/>
    <col min="6146" max="6146" width="56" customWidth="1"/>
    <col min="6147" max="6147" width="27.85546875" bestFit="1" customWidth="1"/>
    <col min="6148" max="6148" width="23.5703125" bestFit="1" customWidth="1"/>
    <col min="6149" max="6149" width="19" bestFit="1" customWidth="1"/>
    <col min="6150" max="6150" width="21.5703125" bestFit="1" customWidth="1"/>
    <col min="6151" max="6151" width="28.140625" bestFit="1" customWidth="1"/>
    <col min="6152" max="6152" width="25.5703125" bestFit="1" customWidth="1"/>
    <col min="6153" max="6153" width="27.85546875" customWidth="1"/>
    <col min="6154" max="6154" width="16.85546875" customWidth="1"/>
    <col min="6155" max="6155" width="22.85546875" customWidth="1"/>
    <col min="6156" max="6156" width="28.140625" bestFit="1" customWidth="1"/>
    <col min="6157" max="6157" width="29.5703125" bestFit="1" customWidth="1"/>
    <col min="6158" max="6158" width="21.42578125" bestFit="1" customWidth="1"/>
    <col min="6401" max="6401" width="3.7109375" customWidth="1"/>
    <col min="6402" max="6402" width="56" customWidth="1"/>
    <col min="6403" max="6403" width="27.85546875" bestFit="1" customWidth="1"/>
    <col min="6404" max="6404" width="23.5703125" bestFit="1" customWidth="1"/>
    <col min="6405" max="6405" width="19" bestFit="1" customWidth="1"/>
    <col min="6406" max="6406" width="21.5703125" bestFit="1" customWidth="1"/>
    <col min="6407" max="6407" width="28.140625" bestFit="1" customWidth="1"/>
    <col min="6408" max="6408" width="25.5703125" bestFit="1" customWidth="1"/>
    <col min="6409" max="6409" width="27.85546875" customWidth="1"/>
    <col min="6410" max="6410" width="16.85546875" customWidth="1"/>
    <col min="6411" max="6411" width="22.85546875" customWidth="1"/>
    <col min="6412" max="6412" width="28.140625" bestFit="1" customWidth="1"/>
    <col min="6413" max="6413" width="29.5703125" bestFit="1" customWidth="1"/>
    <col min="6414" max="6414" width="21.42578125" bestFit="1" customWidth="1"/>
    <col min="6657" max="6657" width="3.7109375" customWidth="1"/>
    <col min="6658" max="6658" width="56" customWidth="1"/>
    <col min="6659" max="6659" width="27.85546875" bestFit="1" customWidth="1"/>
    <col min="6660" max="6660" width="23.5703125" bestFit="1" customWidth="1"/>
    <col min="6661" max="6661" width="19" bestFit="1" customWidth="1"/>
    <col min="6662" max="6662" width="21.5703125" bestFit="1" customWidth="1"/>
    <col min="6663" max="6663" width="28.140625" bestFit="1" customWidth="1"/>
    <col min="6664" max="6664" width="25.5703125" bestFit="1" customWidth="1"/>
    <col min="6665" max="6665" width="27.85546875" customWidth="1"/>
    <col min="6666" max="6666" width="16.85546875" customWidth="1"/>
    <col min="6667" max="6667" width="22.85546875" customWidth="1"/>
    <col min="6668" max="6668" width="28.140625" bestFit="1" customWidth="1"/>
    <col min="6669" max="6669" width="29.5703125" bestFit="1" customWidth="1"/>
    <col min="6670" max="6670" width="21.42578125" bestFit="1" customWidth="1"/>
    <col min="6913" max="6913" width="3.7109375" customWidth="1"/>
    <col min="6914" max="6914" width="56" customWidth="1"/>
    <col min="6915" max="6915" width="27.85546875" bestFit="1" customWidth="1"/>
    <col min="6916" max="6916" width="23.5703125" bestFit="1" customWidth="1"/>
    <col min="6917" max="6917" width="19" bestFit="1" customWidth="1"/>
    <col min="6918" max="6918" width="21.5703125" bestFit="1" customWidth="1"/>
    <col min="6919" max="6919" width="28.140625" bestFit="1" customWidth="1"/>
    <col min="6920" max="6920" width="25.5703125" bestFit="1" customWidth="1"/>
    <col min="6921" max="6921" width="27.85546875" customWidth="1"/>
    <col min="6922" max="6922" width="16.85546875" customWidth="1"/>
    <col min="6923" max="6923" width="22.85546875" customWidth="1"/>
    <col min="6924" max="6924" width="28.140625" bestFit="1" customWidth="1"/>
    <col min="6925" max="6925" width="29.5703125" bestFit="1" customWidth="1"/>
    <col min="6926" max="6926" width="21.42578125" bestFit="1" customWidth="1"/>
    <col min="7169" max="7169" width="3.7109375" customWidth="1"/>
    <col min="7170" max="7170" width="56" customWidth="1"/>
    <col min="7171" max="7171" width="27.85546875" bestFit="1" customWidth="1"/>
    <col min="7172" max="7172" width="23.5703125" bestFit="1" customWidth="1"/>
    <col min="7173" max="7173" width="19" bestFit="1" customWidth="1"/>
    <col min="7174" max="7174" width="21.5703125" bestFit="1" customWidth="1"/>
    <col min="7175" max="7175" width="28.140625" bestFit="1" customWidth="1"/>
    <col min="7176" max="7176" width="25.5703125" bestFit="1" customWidth="1"/>
    <col min="7177" max="7177" width="27.85546875" customWidth="1"/>
    <col min="7178" max="7178" width="16.85546875" customWidth="1"/>
    <col min="7179" max="7179" width="22.85546875" customWidth="1"/>
    <col min="7180" max="7180" width="28.140625" bestFit="1" customWidth="1"/>
    <col min="7181" max="7181" width="29.5703125" bestFit="1" customWidth="1"/>
    <col min="7182" max="7182" width="21.42578125" bestFit="1" customWidth="1"/>
    <col min="7425" max="7425" width="3.7109375" customWidth="1"/>
    <col min="7426" max="7426" width="56" customWidth="1"/>
    <col min="7427" max="7427" width="27.85546875" bestFit="1" customWidth="1"/>
    <col min="7428" max="7428" width="23.5703125" bestFit="1" customWidth="1"/>
    <col min="7429" max="7429" width="19" bestFit="1" customWidth="1"/>
    <col min="7430" max="7430" width="21.5703125" bestFit="1" customWidth="1"/>
    <col min="7431" max="7431" width="28.140625" bestFit="1" customWidth="1"/>
    <col min="7432" max="7432" width="25.5703125" bestFit="1" customWidth="1"/>
    <col min="7433" max="7433" width="27.85546875" customWidth="1"/>
    <col min="7434" max="7434" width="16.85546875" customWidth="1"/>
    <col min="7435" max="7435" width="22.85546875" customWidth="1"/>
    <col min="7436" max="7436" width="28.140625" bestFit="1" customWidth="1"/>
    <col min="7437" max="7437" width="29.5703125" bestFit="1" customWidth="1"/>
    <col min="7438" max="7438" width="21.42578125" bestFit="1" customWidth="1"/>
    <col min="7681" max="7681" width="3.7109375" customWidth="1"/>
    <col min="7682" max="7682" width="56" customWidth="1"/>
    <col min="7683" max="7683" width="27.85546875" bestFit="1" customWidth="1"/>
    <col min="7684" max="7684" width="23.5703125" bestFit="1" customWidth="1"/>
    <col min="7685" max="7685" width="19" bestFit="1" customWidth="1"/>
    <col min="7686" max="7686" width="21.5703125" bestFit="1" customWidth="1"/>
    <col min="7687" max="7687" width="28.140625" bestFit="1" customWidth="1"/>
    <col min="7688" max="7688" width="25.5703125" bestFit="1" customWidth="1"/>
    <col min="7689" max="7689" width="27.85546875" customWidth="1"/>
    <col min="7690" max="7690" width="16.85546875" customWidth="1"/>
    <col min="7691" max="7691" width="22.85546875" customWidth="1"/>
    <col min="7692" max="7692" width="28.140625" bestFit="1" customWidth="1"/>
    <col min="7693" max="7693" width="29.5703125" bestFit="1" customWidth="1"/>
    <col min="7694" max="7694" width="21.42578125" bestFit="1" customWidth="1"/>
    <col min="7937" max="7937" width="3.7109375" customWidth="1"/>
    <col min="7938" max="7938" width="56" customWidth="1"/>
    <col min="7939" max="7939" width="27.85546875" bestFit="1" customWidth="1"/>
    <col min="7940" max="7940" width="23.5703125" bestFit="1" customWidth="1"/>
    <col min="7941" max="7941" width="19" bestFit="1" customWidth="1"/>
    <col min="7942" max="7942" width="21.5703125" bestFit="1" customWidth="1"/>
    <col min="7943" max="7943" width="28.140625" bestFit="1" customWidth="1"/>
    <col min="7944" max="7944" width="25.5703125" bestFit="1" customWidth="1"/>
    <col min="7945" max="7945" width="27.85546875" customWidth="1"/>
    <col min="7946" max="7946" width="16.85546875" customWidth="1"/>
    <col min="7947" max="7947" width="22.85546875" customWidth="1"/>
    <col min="7948" max="7948" width="28.140625" bestFit="1" customWidth="1"/>
    <col min="7949" max="7949" width="29.5703125" bestFit="1" customWidth="1"/>
    <col min="7950" max="7950" width="21.42578125" bestFit="1" customWidth="1"/>
    <col min="8193" max="8193" width="3.7109375" customWidth="1"/>
    <col min="8194" max="8194" width="56" customWidth="1"/>
    <col min="8195" max="8195" width="27.85546875" bestFit="1" customWidth="1"/>
    <col min="8196" max="8196" width="23.5703125" bestFit="1" customWidth="1"/>
    <col min="8197" max="8197" width="19" bestFit="1" customWidth="1"/>
    <col min="8198" max="8198" width="21.5703125" bestFit="1" customWidth="1"/>
    <col min="8199" max="8199" width="28.140625" bestFit="1" customWidth="1"/>
    <col min="8200" max="8200" width="25.5703125" bestFit="1" customWidth="1"/>
    <col min="8201" max="8201" width="27.85546875" customWidth="1"/>
    <col min="8202" max="8202" width="16.85546875" customWidth="1"/>
    <col min="8203" max="8203" width="22.85546875" customWidth="1"/>
    <col min="8204" max="8204" width="28.140625" bestFit="1" customWidth="1"/>
    <col min="8205" max="8205" width="29.5703125" bestFit="1" customWidth="1"/>
    <col min="8206" max="8206" width="21.42578125" bestFit="1" customWidth="1"/>
    <col min="8449" max="8449" width="3.7109375" customWidth="1"/>
    <col min="8450" max="8450" width="56" customWidth="1"/>
    <col min="8451" max="8451" width="27.85546875" bestFit="1" customWidth="1"/>
    <col min="8452" max="8452" width="23.5703125" bestFit="1" customWidth="1"/>
    <col min="8453" max="8453" width="19" bestFit="1" customWidth="1"/>
    <col min="8454" max="8454" width="21.5703125" bestFit="1" customWidth="1"/>
    <col min="8455" max="8455" width="28.140625" bestFit="1" customWidth="1"/>
    <col min="8456" max="8456" width="25.5703125" bestFit="1" customWidth="1"/>
    <col min="8457" max="8457" width="27.85546875" customWidth="1"/>
    <col min="8458" max="8458" width="16.85546875" customWidth="1"/>
    <col min="8459" max="8459" width="22.85546875" customWidth="1"/>
    <col min="8460" max="8460" width="28.140625" bestFit="1" customWidth="1"/>
    <col min="8461" max="8461" width="29.5703125" bestFit="1" customWidth="1"/>
    <col min="8462" max="8462" width="21.42578125" bestFit="1" customWidth="1"/>
    <col min="8705" max="8705" width="3.7109375" customWidth="1"/>
    <col min="8706" max="8706" width="56" customWidth="1"/>
    <col min="8707" max="8707" width="27.85546875" bestFit="1" customWidth="1"/>
    <col min="8708" max="8708" width="23.5703125" bestFit="1" customWidth="1"/>
    <col min="8709" max="8709" width="19" bestFit="1" customWidth="1"/>
    <col min="8710" max="8710" width="21.5703125" bestFit="1" customWidth="1"/>
    <col min="8711" max="8711" width="28.140625" bestFit="1" customWidth="1"/>
    <col min="8712" max="8712" width="25.5703125" bestFit="1" customWidth="1"/>
    <col min="8713" max="8713" width="27.85546875" customWidth="1"/>
    <col min="8714" max="8714" width="16.85546875" customWidth="1"/>
    <col min="8715" max="8715" width="22.85546875" customWidth="1"/>
    <col min="8716" max="8716" width="28.140625" bestFit="1" customWidth="1"/>
    <col min="8717" max="8717" width="29.5703125" bestFit="1" customWidth="1"/>
    <col min="8718" max="8718" width="21.42578125" bestFit="1" customWidth="1"/>
    <col min="8961" max="8961" width="3.7109375" customWidth="1"/>
    <col min="8962" max="8962" width="56" customWidth="1"/>
    <col min="8963" max="8963" width="27.85546875" bestFit="1" customWidth="1"/>
    <col min="8964" max="8964" width="23.5703125" bestFit="1" customWidth="1"/>
    <col min="8965" max="8965" width="19" bestFit="1" customWidth="1"/>
    <col min="8966" max="8966" width="21.5703125" bestFit="1" customWidth="1"/>
    <col min="8967" max="8967" width="28.140625" bestFit="1" customWidth="1"/>
    <col min="8968" max="8968" width="25.5703125" bestFit="1" customWidth="1"/>
    <col min="8969" max="8969" width="27.85546875" customWidth="1"/>
    <col min="8970" max="8970" width="16.85546875" customWidth="1"/>
    <col min="8971" max="8971" width="22.85546875" customWidth="1"/>
    <col min="8972" max="8972" width="28.140625" bestFit="1" customWidth="1"/>
    <col min="8973" max="8973" width="29.5703125" bestFit="1" customWidth="1"/>
    <col min="8974" max="8974" width="21.42578125" bestFit="1" customWidth="1"/>
    <col min="9217" max="9217" width="3.7109375" customWidth="1"/>
    <col min="9218" max="9218" width="56" customWidth="1"/>
    <col min="9219" max="9219" width="27.85546875" bestFit="1" customWidth="1"/>
    <col min="9220" max="9220" width="23.5703125" bestFit="1" customWidth="1"/>
    <col min="9221" max="9221" width="19" bestFit="1" customWidth="1"/>
    <col min="9222" max="9222" width="21.5703125" bestFit="1" customWidth="1"/>
    <col min="9223" max="9223" width="28.140625" bestFit="1" customWidth="1"/>
    <col min="9224" max="9224" width="25.5703125" bestFit="1" customWidth="1"/>
    <col min="9225" max="9225" width="27.85546875" customWidth="1"/>
    <col min="9226" max="9226" width="16.85546875" customWidth="1"/>
    <col min="9227" max="9227" width="22.85546875" customWidth="1"/>
    <col min="9228" max="9228" width="28.140625" bestFit="1" customWidth="1"/>
    <col min="9229" max="9229" width="29.5703125" bestFit="1" customWidth="1"/>
    <col min="9230" max="9230" width="21.42578125" bestFit="1" customWidth="1"/>
    <col min="9473" max="9473" width="3.7109375" customWidth="1"/>
    <col min="9474" max="9474" width="56" customWidth="1"/>
    <col min="9475" max="9475" width="27.85546875" bestFit="1" customWidth="1"/>
    <col min="9476" max="9476" width="23.5703125" bestFit="1" customWidth="1"/>
    <col min="9477" max="9477" width="19" bestFit="1" customWidth="1"/>
    <col min="9478" max="9478" width="21.5703125" bestFit="1" customWidth="1"/>
    <col min="9479" max="9479" width="28.140625" bestFit="1" customWidth="1"/>
    <col min="9480" max="9480" width="25.5703125" bestFit="1" customWidth="1"/>
    <col min="9481" max="9481" width="27.85546875" customWidth="1"/>
    <col min="9482" max="9482" width="16.85546875" customWidth="1"/>
    <col min="9483" max="9483" width="22.85546875" customWidth="1"/>
    <col min="9484" max="9484" width="28.140625" bestFit="1" customWidth="1"/>
    <col min="9485" max="9485" width="29.5703125" bestFit="1" customWidth="1"/>
    <col min="9486" max="9486" width="21.42578125" bestFit="1" customWidth="1"/>
    <col min="9729" max="9729" width="3.7109375" customWidth="1"/>
    <col min="9730" max="9730" width="56" customWidth="1"/>
    <col min="9731" max="9731" width="27.85546875" bestFit="1" customWidth="1"/>
    <col min="9732" max="9732" width="23.5703125" bestFit="1" customWidth="1"/>
    <col min="9733" max="9733" width="19" bestFit="1" customWidth="1"/>
    <col min="9734" max="9734" width="21.5703125" bestFit="1" customWidth="1"/>
    <col min="9735" max="9735" width="28.140625" bestFit="1" customWidth="1"/>
    <col min="9736" max="9736" width="25.5703125" bestFit="1" customWidth="1"/>
    <col min="9737" max="9737" width="27.85546875" customWidth="1"/>
    <col min="9738" max="9738" width="16.85546875" customWidth="1"/>
    <col min="9739" max="9739" width="22.85546875" customWidth="1"/>
    <col min="9740" max="9740" width="28.140625" bestFit="1" customWidth="1"/>
    <col min="9741" max="9741" width="29.5703125" bestFit="1" customWidth="1"/>
    <col min="9742" max="9742" width="21.42578125" bestFit="1" customWidth="1"/>
    <col min="9985" max="9985" width="3.7109375" customWidth="1"/>
    <col min="9986" max="9986" width="56" customWidth="1"/>
    <col min="9987" max="9987" width="27.85546875" bestFit="1" customWidth="1"/>
    <col min="9988" max="9988" width="23.5703125" bestFit="1" customWidth="1"/>
    <col min="9989" max="9989" width="19" bestFit="1" customWidth="1"/>
    <col min="9990" max="9990" width="21.5703125" bestFit="1" customWidth="1"/>
    <col min="9991" max="9991" width="28.140625" bestFit="1" customWidth="1"/>
    <col min="9992" max="9992" width="25.5703125" bestFit="1" customWidth="1"/>
    <col min="9993" max="9993" width="27.85546875" customWidth="1"/>
    <col min="9994" max="9994" width="16.85546875" customWidth="1"/>
    <col min="9995" max="9995" width="22.85546875" customWidth="1"/>
    <col min="9996" max="9996" width="28.140625" bestFit="1" customWidth="1"/>
    <col min="9997" max="9997" width="29.5703125" bestFit="1" customWidth="1"/>
    <col min="9998" max="9998" width="21.42578125" bestFit="1" customWidth="1"/>
    <col min="10241" max="10241" width="3.7109375" customWidth="1"/>
    <col min="10242" max="10242" width="56" customWidth="1"/>
    <col min="10243" max="10243" width="27.85546875" bestFit="1" customWidth="1"/>
    <col min="10244" max="10244" width="23.5703125" bestFit="1" customWidth="1"/>
    <col min="10245" max="10245" width="19" bestFit="1" customWidth="1"/>
    <col min="10246" max="10246" width="21.5703125" bestFit="1" customWidth="1"/>
    <col min="10247" max="10247" width="28.140625" bestFit="1" customWidth="1"/>
    <col min="10248" max="10248" width="25.5703125" bestFit="1" customWidth="1"/>
    <col min="10249" max="10249" width="27.85546875" customWidth="1"/>
    <col min="10250" max="10250" width="16.85546875" customWidth="1"/>
    <col min="10251" max="10251" width="22.85546875" customWidth="1"/>
    <col min="10252" max="10252" width="28.140625" bestFit="1" customWidth="1"/>
    <col min="10253" max="10253" width="29.5703125" bestFit="1" customWidth="1"/>
    <col min="10254" max="10254" width="21.42578125" bestFit="1" customWidth="1"/>
    <col min="10497" max="10497" width="3.7109375" customWidth="1"/>
    <col min="10498" max="10498" width="56" customWidth="1"/>
    <col min="10499" max="10499" width="27.85546875" bestFit="1" customWidth="1"/>
    <col min="10500" max="10500" width="23.5703125" bestFit="1" customWidth="1"/>
    <col min="10501" max="10501" width="19" bestFit="1" customWidth="1"/>
    <col min="10502" max="10502" width="21.5703125" bestFit="1" customWidth="1"/>
    <col min="10503" max="10503" width="28.140625" bestFit="1" customWidth="1"/>
    <col min="10504" max="10504" width="25.5703125" bestFit="1" customWidth="1"/>
    <col min="10505" max="10505" width="27.85546875" customWidth="1"/>
    <col min="10506" max="10506" width="16.85546875" customWidth="1"/>
    <col min="10507" max="10507" width="22.85546875" customWidth="1"/>
    <col min="10508" max="10508" width="28.140625" bestFit="1" customWidth="1"/>
    <col min="10509" max="10509" width="29.5703125" bestFit="1" customWidth="1"/>
    <col min="10510" max="10510" width="21.42578125" bestFit="1" customWidth="1"/>
    <col min="10753" max="10753" width="3.7109375" customWidth="1"/>
    <col min="10754" max="10754" width="56" customWidth="1"/>
    <col min="10755" max="10755" width="27.85546875" bestFit="1" customWidth="1"/>
    <col min="10756" max="10756" width="23.5703125" bestFit="1" customWidth="1"/>
    <col min="10757" max="10757" width="19" bestFit="1" customWidth="1"/>
    <col min="10758" max="10758" width="21.5703125" bestFit="1" customWidth="1"/>
    <col min="10759" max="10759" width="28.140625" bestFit="1" customWidth="1"/>
    <col min="10760" max="10760" width="25.5703125" bestFit="1" customWidth="1"/>
    <col min="10761" max="10761" width="27.85546875" customWidth="1"/>
    <col min="10762" max="10762" width="16.85546875" customWidth="1"/>
    <col min="10763" max="10763" width="22.85546875" customWidth="1"/>
    <col min="10764" max="10764" width="28.140625" bestFit="1" customWidth="1"/>
    <col min="10765" max="10765" width="29.5703125" bestFit="1" customWidth="1"/>
    <col min="10766" max="10766" width="21.42578125" bestFit="1" customWidth="1"/>
    <col min="11009" max="11009" width="3.7109375" customWidth="1"/>
    <col min="11010" max="11010" width="56" customWidth="1"/>
    <col min="11011" max="11011" width="27.85546875" bestFit="1" customWidth="1"/>
    <col min="11012" max="11012" width="23.5703125" bestFit="1" customWidth="1"/>
    <col min="11013" max="11013" width="19" bestFit="1" customWidth="1"/>
    <col min="11014" max="11014" width="21.5703125" bestFit="1" customWidth="1"/>
    <col min="11015" max="11015" width="28.140625" bestFit="1" customWidth="1"/>
    <col min="11016" max="11016" width="25.5703125" bestFit="1" customWidth="1"/>
    <col min="11017" max="11017" width="27.85546875" customWidth="1"/>
    <col min="11018" max="11018" width="16.85546875" customWidth="1"/>
    <col min="11019" max="11019" width="22.85546875" customWidth="1"/>
    <col min="11020" max="11020" width="28.140625" bestFit="1" customWidth="1"/>
    <col min="11021" max="11021" width="29.5703125" bestFit="1" customWidth="1"/>
    <col min="11022" max="11022" width="21.42578125" bestFit="1" customWidth="1"/>
    <col min="11265" max="11265" width="3.7109375" customWidth="1"/>
    <col min="11266" max="11266" width="56" customWidth="1"/>
    <col min="11267" max="11267" width="27.85546875" bestFit="1" customWidth="1"/>
    <col min="11268" max="11268" width="23.5703125" bestFit="1" customWidth="1"/>
    <col min="11269" max="11269" width="19" bestFit="1" customWidth="1"/>
    <col min="11270" max="11270" width="21.5703125" bestFit="1" customWidth="1"/>
    <col min="11271" max="11271" width="28.140625" bestFit="1" customWidth="1"/>
    <col min="11272" max="11272" width="25.5703125" bestFit="1" customWidth="1"/>
    <col min="11273" max="11273" width="27.85546875" customWidth="1"/>
    <col min="11274" max="11274" width="16.85546875" customWidth="1"/>
    <col min="11275" max="11275" width="22.85546875" customWidth="1"/>
    <col min="11276" max="11276" width="28.140625" bestFit="1" customWidth="1"/>
    <col min="11277" max="11277" width="29.5703125" bestFit="1" customWidth="1"/>
    <col min="11278" max="11278" width="21.42578125" bestFit="1" customWidth="1"/>
    <col min="11521" max="11521" width="3.7109375" customWidth="1"/>
    <col min="11522" max="11522" width="56" customWidth="1"/>
    <col min="11523" max="11523" width="27.85546875" bestFit="1" customWidth="1"/>
    <col min="11524" max="11524" width="23.5703125" bestFit="1" customWidth="1"/>
    <col min="11525" max="11525" width="19" bestFit="1" customWidth="1"/>
    <col min="11526" max="11526" width="21.5703125" bestFit="1" customWidth="1"/>
    <col min="11527" max="11527" width="28.140625" bestFit="1" customWidth="1"/>
    <col min="11528" max="11528" width="25.5703125" bestFit="1" customWidth="1"/>
    <col min="11529" max="11529" width="27.85546875" customWidth="1"/>
    <col min="11530" max="11530" width="16.85546875" customWidth="1"/>
    <col min="11531" max="11531" width="22.85546875" customWidth="1"/>
    <col min="11532" max="11532" width="28.140625" bestFit="1" customWidth="1"/>
    <col min="11533" max="11533" width="29.5703125" bestFit="1" customWidth="1"/>
    <col min="11534" max="11534" width="21.42578125" bestFit="1" customWidth="1"/>
    <col min="11777" max="11777" width="3.7109375" customWidth="1"/>
    <col min="11778" max="11778" width="56" customWidth="1"/>
    <col min="11779" max="11779" width="27.85546875" bestFit="1" customWidth="1"/>
    <col min="11780" max="11780" width="23.5703125" bestFit="1" customWidth="1"/>
    <col min="11781" max="11781" width="19" bestFit="1" customWidth="1"/>
    <col min="11782" max="11782" width="21.5703125" bestFit="1" customWidth="1"/>
    <col min="11783" max="11783" width="28.140625" bestFit="1" customWidth="1"/>
    <col min="11784" max="11784" width="25.5703125" bestFit="1" customWidth="1"/>
    <col min="11785" max="11785" width="27.85546875" customWidth="1"/>
    <col min="11786" max="11786" width="16.85546875" customWidth="1"/>
    <col min="11787" max="11787" width="22.85546875" customWidth="1"/>
    <col min="11788" max="11788" width="28.140625" bestFit="1" customWidth="1"/>
    <col min="11789" max="11789" width="29.5703125" bestFit="1" customWidth="1"/>
    <col min="11790" max="11790" width="21.42578125" bestFit="1" customWidth="1"/>
    <col min="12033" max="12033" width="3.7109375" customWidth="1"/>
    <col min="12034" max="12034" width="56" customWidth="1"/>
    <col min="12035" max="12035" width="27.85546875" bestFit="1" customWidth="1"/>
    <col min="12036" max="12036" width="23.5703125" bestFit="1" customWidth="1"/>
    <col min="12037" max="12037" width="19" bestFit="1" customWidth="1"/>
    <col min="12038" max="12038" width="21.5703125" bestFit="1" customWidth="1"/>
    <col min="12039" max="12039" width="28.140625" bestFit="1" customWidth="1"/>
    <col min="12040" max="12040" width="25.5703125" bestFit="1" customWidth="1"/>
    <col min="12041" max="12041" width="27.85546875" customWidth="1"/>
    <col min="12042" max="12042" width="16.85546875" customWidth="1"/>
    <col min="12043" max="12043" width="22.85546875" customWidth="1"/>
    <col min="12044" max="12044" width="28.140625" bestFit="1" customWidth="1"/>
    <col min="12045" max="12045" width="29.5703125" bestFit="1" customWidth="1"/>
    <col min="12046" max="12046" width="21.42578125" bestFit="1" customWidth="1"/>
    <col min="12289" max="12289" width="3.7109375" customWidth="1"/>
    <col min="12290" max="12290" width="56" customWidth="1"/>
    <col min="12291" max="12291" width="27.85546875" bestFit="1" customWidth="1"/>
    <col min="12292" max="12292" width="23.5703125" bestFit="1" customWidth="1"/>
    <col min="12293" max="12293" width="19" bestFit="1" customWidth="1"/>
    <col min="12294" max="12294" width="21.5703125" bestFit="1" customWidth="1"/>
    <col min="12295" max="12295" width="28.140625" bestFit="1" customWidth="1"/>
    <col min="12296" max="12296" width="25.5703125" bestFit="1" customWidth="1"/>
    <col min="12297" max="12297" width="27.85546875" customWidth="1"/>
    <col min="12298" max="12298" width="16.85546875" customWidth="1"/>
    <col min="12299" max="12299" width="22.85546875" customWidth="1"/>
    <col min="12300" max="12300" width="28.140625" bestFit="1" customWidth="1"/>
    <col min="12301" max="12301" width="29.5703125" bestFit="1" customWidth="1"/>
    <col min="12302" max="12302" width="21.42578125" bestFit="1" customWidth="1"/>
    <col min="12545" max="12545" width="3.7109375" customWidth="1"/>
    <col min="12546" max="12546" width="56" customWidth="1"/>
    <col min="12547" max="12547" width="27.85546875" bestFit="1" customWidth="1"/>
    <col min="12548" max="12548" width="23.5703125" bestFit="1" customWidth="1"/>
    <col min="12549" max="12549" width="19" bestFit="1" customWidth="1"/>
    <col min="12550" max="12550" width="21.5703125" bestFit="1" customWidth="1"/>
    <col min="12551" max="12551" width="28.140625" bestFit="1" customWidth="1"/>
    <col min="12552" max="12552" width="25.5703125" bestFit="1" customWidth="1"/>
    <col min="12553" max="12553" width="27.85546875" customWidth="1"/>
    <col min="12554" max="12554" width="16.85546875" customWidth="1"/>
    <col min="12555" max="12555" width="22.85546875" customWidth="1"/>
    <col min="12556" max="12556" width="28.140625" bestFit="1" customWidth="1"/>
    <col min="12557" max="12557" width="29.5703125" bestFit="1" customWidth="1"/>
    <col min="12558" max="12558" width="21.42578125" bestFit="1" customWidth="1"/>
    <col min="12801" max="12801" width="3.7109375" customWidth="1"/>
    <col min="12802" max="12802" width="56" customWidth="1"/>
    <col min="12803" max="12803" width="27.85546875" bestFit="1" customWidth="1"/>
    <col min="12804" max="12804" width="23.5703125" bestFit="1" customWidth="1"/>
    <col min="12805" max="12805" width="19" bestFit="1" customWidth="1"/>
    <col min="12806" max="12806" width="21.5703125" bestFit="1" customWidth="1"/>
    <col min="12807" max="12807" width="28.140625" bestFit="1" customWidth="1"/>
    <col min="12808" max="12808" width="25.5703125" bestFit="1" customWidth="1"/>
    <col min="12809" max="12809" width="27.85546875" customWidth="1"/>
    <col min="12810" max="12810" width="16.85546875" customWidth="1"/>
    <col min="12811" max="12811" width="22.85546875" customWidth="1"/>
    <col min="12812" max="12812" width="28.140625" bestFit="1" customWidth="1"/>
    <col min="12813" max="12813" width="29.5703125" bestFit="1" customWidth="1"/>
    <col min="12814" max="12814" width="21.42578125" bestFit="1" customWidth="1"/>
    <col min="13057" max="13057" width="3.7109375" customWidth="1"/>
    <col min="13058" max="13058" width="56" customWidth="1"/>
    <col min="13059" max="13059" width="27.85546875" bestFit="1" customWidth="1"/>
    <col min="13060" max="13060" width="23.5703125" bestFit="1" customWidth="1"/>
    <col min="13061" max="13061" width="19" bestFit="1" customWidth="1"/>
    <col min="13062" max="13062" width="21.5703125" bestFit="1" customWidth="1"/>
    <col min="13063" max="13063" width="28.140625" bestFit="1" customWidth="1"/>
    <col min="13064" max="13064" width="25.5703125" bestFit="1" customWidth="1"/>
    <col min="13065" max="13065" width="27.85546875" customWidth="1"/>
    <col min="13066" max="13066" width="16.85546875" customWidth="1"/>
    <col min="13067" max="13067" width="22.85546875" customWidth="1"/>
    <col min="13068" max="13068" width="28.140625" bestFit="1" customWidth="1"/>
    <col min="13069" max="13069" width="29.5703125" bestFit="1" customWidth="1"/>
    <col min="13070" max="13070" width="21.42578125" bestFit="1" customWidth="1"/>
    <col min="13313" max="13313" width="3.7109375" customWidth="1"/>
    <col min="13314" max="13314" width="56" customWidth="1"/>
    <col min="13315" max="13315" width="27.85546875" bestFit="1" customWidth="1"/>
    <col min="13316" max="13316" width="23.5703125" bestFit="1" customWidth="1"/>
    <col min="13317" max="13317" width="19" bestFit="1" customWidth="1"/>
    <col min="13318" max="13318" width="21.5703125" bestFit="1" customWidth="1"/>
    <col min="13319" max="13319" width="28.140625" bestFit="1" customWidth="1"/>
    <col min="13320" max="13320" width="25.5703125" bestFit="1" customWidth="1"/>
    <col min="13321" max="13321" width="27.85546875" customWidth="1"/>
    <col min="13322" max="13322" width="16.85546875" customWidth="1"/>
    <col min="13323" max="13323" width="22.85546875" customWidth="1"/>
    <col min="13324" max="13324" width="28.140625" bestFit="1" customWidth="1"/>
    <col min="13325" max="13325" width="29.5703125" bestFit="1" customWidth="1"/>
    <col min="13326" max="13326" width="21.42578125" bestFit="1" customWidth="1"/>
    <col min="13569" max="13569" width="3.7109375" customWidth="1"/>
    <col min="13570" max="13570" width="56" customWidth="1"/>
    <col min="13571" max="13571" width="27.85546875" bestFit="1" customWidth="1"/>
    <col min="13572" max="13572" width="23.5703125" bestFit="1" customWidth="1"/>
    <col min="13573" max="13573" width="19" bestFit="1" customWidth="1"/>
    <col min="13574" max="13574" width="21.5703125" bestFit="1" customWidth="1"/>
    <col min="13575" max="13575" width="28.140625" bestFit="1" customWidth="1"/>
    <col min="13576" max="13576" width="25.5703125" bestFit="1" customWidth="1"/>
    <col min="13577" max="13577" width="27.85546875" customWidth="1"/>
    <col min="13578" max="13578" width="16.85546875" customWidth="1"/>
    <col min="13579" max="13579" width="22.85546875" customWidth="1"/>
    <col min="13580" max="13580" width="28.140625" bestFit="1" customWidth="1"/>
    <col min="13581" max="13581" width="29.5703125" bestFit="1" customWidth="1"/>
    <col min="13582" max="13582" width="21.42578125" bestFit="1" customWidth="1"/>
    <col min="13825" max="13825" width="3.7109375" customWidth="1"/>
    <col min="13826" max="13826" width="56" customWidth="1"/>
    <col min="13827" max="13827" width="27.85546875" bestFit="1" customWidth="1"/>
    <col min="13828" max="13828" width="23.5703125" bestFit="1" customWidth="1"/>
    <col min="13829" max="13829" width="19" bestFit="1" customWidth="1"/>
    <col min="13830" max="13830" width="21.5703125" bestFit="1" customWidth="1"/>
    <col min="13831" max="13831" width="28.140625" bestFit="1" customWidth="1"/>
    <col min="13832" max="13832" width="25.5703125" bestFit="1" customWidth="1"/>
    <col min="13833" max="13833" width="27.85546875" customWidth="1"/>
    <col min="13834" max="13834" width="16.85546875" customWidth="1"/>
    <col min="13835" max="13835" width="22.85546875" customWidth="1"/>
    <col min="13836" max="13836" width="28.140625" bestFit="1" customWidth="1"/>
    <col min="13837" max="13837" width="29.5703125" bestFit="1" customWidth="1"/>
    <col min="13838" max="13838" width="21.42578125" bestFit="1" customWidth="1"/>
    <col min="14081" max="14081" width="3.7109375" customWidth="1"/>
    <col min="14082" max="14082" width="56" customWidth="1"/>
    <col min="14083" max="14083" width="27.85546875" bestFit="1" customWidth="1"/>
    <col min="14084" max="14084" width="23.5703125" bestFit="1" customWidth="1"/>
    <col min="14085" max="14085" width="19" bestFit="1" customWidth="1"/>
    <col min="14086" max="14086" width="21.5703125" bestFit="1" customWidth="1"/>
    <col min="14087" max="14087" width="28.140625" bestFit="1" customWidth="1"/>
    <col min="14088" max="14088" width="25.5703125" bestFit="1" customWidth="1"/>
    <col min="14089" max="14089" width="27.85546875" customWidth="1"/>
    <col min="14090" max="14090" width="16.85546875" customWidth="1"/>
    <col min="14091" max="14091" width="22.85546875" customWidth="1"/>
    <col min="14092" max="14092" width="28.140625" bestFit="1" customWidth="1"/>
    <col min="14093" max="14093" width="29.5703125" bestFit="1" customWidth="1"/>
    <col min="14094" max="14094" width="21.42578125" bestFit="1" customWidth="1"/>
    <col min="14337" max="14337" width="3.7109375" customWidth="1"/>
    <col min="14338" max="14338" width="56" customWidth="1"/>
    <col min="14339" max="14339" width="27.85546875" bestFit="1" customWidth="1"/>
    <col min="14340" max="14340" width="23.5703125" bestFit="1" customWidth="1"/>
    <col min="14341" max="14341" width="19" bestFit="1" customWidth="1"/>
    <col min="14342" max="14342" width="21.5703125" bestFit="1" customWidth="1"/>
    <col min="14343" max="14343" width="28.140625" bestFit="1" customWidth="1"/>
    <col min="14344" max="14344" width="25.5703125" bestFit="1" customWidth="1"/>
    <col min="14345" max="14345" width="27.85546875" customWidth="1"/>
    <col min="14346" max="14346" width="16.85546875" customWidth="1"/>
    <col min="14347" max="14347" width="22.85546875" customWidth="1"/>
    <col min="14348" max="14348" width="28.140625" bestFit="1" customWidth="1"/>
    <col min="14349" max="14349" width="29.5703125" bestFit="1" customWidth="1"/>
    <col min="14350" max="14350" width="21.42578125" bestFit="1" customWidth="1"/>
    <col min="14593" max="14593" width="3.7109375" customWidth="1"/>
    <col min="14594" max="14594" width="56" customWidth="1"/>
    <col min="14595" max="14595" width="27.85546875" bestFit="1" customWidth="1"/>
    <col min="14596" max="14596" width="23.5703125" bestFit="1" customWidth="1"/>
    <col min="14597" max="14597" width="19" bestFit="1" customWidth="1"/>
    <col min="14598" max="14598" width="21.5703125" bestFit="1" customWidth="1"/>
    <col min="14599" max="14599" width="28.140625" bestFit="1" customWidth="1"/>
    <col min="14600" max="14600" width="25.5703125" bestFit="1" customWidth="1"/>
    <col min="14601" max="14601" width="27.85546875" customWidth="1"/>
    <col min="14602" max="14602" width="16.85546875" customWidth="1"/>
    <col min="14603" max="14603" width="22.85546875" customWidth="1"/>
    <col min="14604" max="14604" width="28.140625" bestFit="1" customWidth="1"/>
    <col min="14605" max="14605" width="29.5703125" bestFit="1" customWidth="1"/>
    <col min="14606" max="14606" width="21.42578125" bestFit="1" customWidth="1"/>
    <col min="14849" max="14849" width="3.7109375" customWidth="1"/>
    <col min="14850" max="14850" width="56" customWidth="1"/>
    <col min="14851" max="14851" width="27.85546875" bestFit="1" customWidth="1"/>
    <col min="14852" max="14852" width="23.5703125" bestFit="1" customWidth="1"/>
    <col min="14853" max="14853" width="19" bestFit="1" customWidth="1"/>
    <col min="14854" max="14854" width="21.5703125" bestFit="1" customWidth="1"/>
    <col min="14855" max="14855" width="28.140625" bestFit="1" customWidth="1"/>
    <col min="14856" max="14856" width="25.5703125" bestFit="1" customWidth="1"/>
    <col min="14857" max="14857" width="27.85546875" customWidth="1"/>
    <col min="14858" max="14858" width="16.85546875" customWidth="1"/>
    <col min="14859" max="14859" width="22.85546875" customWidth="1"/>
    <col min="14860" max="14860" width="28.140625" bestFit="1" customWidth="1"/>
    <col min="14861" max="14861" width="29.5703125" bestFit="1" customWidth="1"/>
    <col min="14862" max="14862" width="21.42578125" bestFit="1" customWidth="1"/>
    <col min="15105" max="15105" width="3.7109375" customWidth="1"/>
    <col min="15106" max="15106" width="56" customWidth="1"/>
    <col min="15107" max="15107" width="27.85546875" bestFit="1" customWidth="1"/>
    <col min="15108" max="15108" width="23.5703125" bestFit="1" customWidth="1"/>
    <col min="15109" max="15109" width="19" bestFit="1" customWidth="1"/>
    <col min="15110" max="15110" width="21.5703125" bestFit="1" customWidth="1"/>
    <col min="15111" max="15111" width="28.140625" bestFit="1" customWidth="1"/>
    <col min="15112" max="15112" width="25.5703125" bestFit="1" customWidth="1"/>
    <col min="15113" max="15113" width="27.85546875" customWidth="1"/>
    <col min="15114" max="15114" width="16.85546875" customWidth="1"/>
    <col min="15115" max="15115" width="22.85546875" customWidth="1"/>
    <col min="15116" max="15116" width="28.140625" bestFit="1" customWidth="1"/>
    <col min="15117" max="15117" width="29.5703125" bestFit="1" customWidth="1"/>
    <col min="15118" max="15118" width="21.42578125" bestFit="1" customWidth="1"/>
    <col min="15361" max="15361" width="3.7109375" customWidth="1"/>
    <col min="15362" max="15362" width="56" customWidth="1"/>
    <col min="15363" max="15363" width="27.85546875" bestFit="1" customWidth="1"/>
    <col min="15364" max="15364" width="23.5703125" bestFit="1" customWidth="1"/>
    <col min="15365" max="15365" width="19" bestFit="1" customWidth="1"/>
    <col min="15366" max="15366" width="21.5703125" bestFit="1" customWidth="1"/>
    <col min="15367" max="15367" width="28.140625" bestFit="1" customWidth="1"/>
    <col min="15368" max="15368" width="25.5703125" bestFit="1" customWidth="1"/>
    <col min="15369" max="15369" width="27.85546875" customWidth="1"/>
    <col min="15370" max="15370" width="16.85546875" customWidth="1"/>
    <col min="15371" max="15371" width="22.85546875" customWidth="1"/>
    <col min="15372" max="15372" width="28.140625" bestFit="1" customWidth="1"/>
    <col min="15373" max="15373" width="29.5703125" bestFit="1" customWidth="1"/>
    <col min="15374" max="15374" width="21.42578125" bestFit="1" customWidth="1"/>
    <col min="15617" max="15617" width="3.7109375" customWidth="1"/>
    <col min="15618" max="15618" width="56" customWidth="1"/>
    <col min="15619" max="15619" width="27.85546875" bestFit="1" customWidth="1"/>
    <col min="15620" max="15620" width="23.5703125" bestFit="1" customWidth="1"/>
    <col min="15621" max="15621" width="19" bestFit="1" customWidth="1"/>
    <col min="15622" max="15622" width="21.5703125" bestFit="1" customWidth="1"/>
    <col min="15623" max="15623" width="28.140625" bestFit="1" customWidth="1"/>
    <col min="15624" max="15624" width="25.5703125" bestFit="1" customWidth="1"/>
    <col min="15625" max="15625" width="27.85546875" customWidth="1"/>
    <col min="15626" max="15626" width="16.85546875" customWidth="1"/>
    <col min="15627" max="15627" width="22.85546875" customWidth="1"/>
    <col min="15628" max="15628" width="28.140625" bestFit="1" customWidth="1"/>
    <col min="15629" max="15629" width="29.5703125" bestFit="1" customWidth="1"/>
    <col min="15630" max="15630" width="21.42578125" bestFit="1" customWidth="1"/>
    <col min="15873" max="15873" width="3.7109375" customWidth="1"/>
    <col min="15874" max="15874" width="56" customWidth="1"/>
    <col min="15875" max="15875" width="27.85546875" bestFit="1" customWidth="1"/>
    <col min="15876" max="15876" width="23.5703125" bestFit="1" customWidth="1"/>
    <col min="15877" max="15877" width="19" bestFit="1" customWidth="1"/>
    <col min="15878" max="15878" width="21.5703125" bestFit="1" customWidth="1"/>
    <col min="15879" max="15879" width="28.140625" bestFit="1" customWidth="1"/>
    <col min="15880" max="15880" width="25.5703125" bestFit="1" customWidth="1"/>
    <col min="15881" max="15881" width="27.85546875" customWidth="1"/>
    <col min="15882" max="15882" width="16.85546875" customWidth="1"/>
    <col min="15883" max="15883" width="22.85546875" customWidth="1"/>
    <col min="15884" max="15884" width="28.140625" bestFit="1" customWidth="1"/>
    <col min="15885" max="15885" width="29.5703125" bestFit="1" customWidth="1"/>
    <col min="15886" max="15886" width="21.42578125" bestFit="1" customWidth="1"/>
    <col min="16129" max="16129" width="3.7109375" customWidth="1"/>
    <col min="16130" max="16130" width="56" customWidth="1"/>
    <col min="16131" max="16131" width="27.85546875" bestFit="1" customWidth="1"/>
    <col min="16132" max="16132" width="23.5703125" bestFit="1" customWidth="1"/>
    <col min="16133" max="16133" width="19" bestFit="1" customWidth="1"/>
    <col min="16134" max="16134" width="21.5703125" bestFit="1" customWidth="1"/>
    <col min="16135" max="16135" width="28.140625" bestFit="1" customWidth="1"/>
    <col min="16136" max="16136" width="25.5703125" bestFit="1" customWidth="1"/>
    <col min="16137" max="16137" width="27.85546875" customWidth="1"/>
    <col min="16138" max="16138" width="16.85546875" customWidth="1"/>
    <col min="16139" max="16139" width="22.85546875" customWidth="1"/>
    <col min="16140" max="16140" width="28.140625" bestFit="1" customWidth="1"/>
    <col min="16141" max="16141" width="29.5703125" bestFit="1" customWidth="1"/>
    <col min="16142" max="16142" width="21.42578125" bestFit="1" customWidth="1"/>
  </cols>
  <sheetData>
    <row r="1" spans="1:14" s="83" customFormat="1" x14ac:dyDescent="0.25">
      <c r="A1" s="77"/>
      <c r="B1" s="77"/>
      <c r="C1" s="77"/>
      <c r="D1" s="77"/>
      <c r="E1" s="77"/>
      <c r="F1" s="78"/>
      <c r="G1" s="77"/>
      <c r="H1" s="77"/>
      <c r="I1" s="77"/>
      <c r="J1" s="77"/>
      <c r="K1" s="77"/>
      <c r="L1" s="77"/>
      <c r="M1" s="77"/>
    </row>
    <row r="2" spans="1:14" s="83" customFormat="1" x14ac:dyDescent="0.25">
      <c r="A2" s="77"/>
      <c r="B2" s="77"/>
      <c r="C2" s="77"/>
      <c r="D2" s="77"/>
      <c r="E2" s="77"/>
      <c r="F2" s="78"/>
      <c r="G2" s="77"/>
      <c r="H2" s="77"/>
      <c r="I2" s="77"/>
      <c r="J2" s="77"/>
      <c r="K2" s="77"/>
      <c r="L2" s="77"/>
      <c r="M2" s="77"/>
    </row>
    <row r="3" spans="1:14" s="170" customFormat="1" ht="20.25" x14ac:dyDescent="0.3">
      <c r="A3" s="179" t="s">
        <v>81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4" s="170" customFormat="1" ht="20.25" x14ac:dyDescent="0.3">
      <c r="A4" s="179" t="s">
        <v>85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</row>
    <row r="5" spans="1:14" s="170" customFormat="1" ht="20.25" x14ac:dyDescent="0.3">
      <c r="A5" s="80"/>
      <c r="B5" s="80"/>
      <c r="C5" s="80"/>
      <c r="D5" s="80"/>
      <c r="E5" s="80"/>
      <c r="F5" s="81" t="s">
        <v>99</v>
      </c>
      <c r="G5" s="82" t="s">
        <v>112</v>
      </c>
      <c r="H5" s="80" t="s">
        <v>101</v>
      </c>
      <c r="I5" s="80"/>
      <c r="J5" s="80"/>
      <c r="K5" s="80"/>
      <c r="L5" s="80"/>
      <c r="M5" s="80"/>
    </row>
    <row r="6" spans="1:14" s="170" customFormat="1" ht="20.25" x14ac:dyDescent="0.3">
      <c r="A6" s="80"/>
      <c r="B6" s="80"/>
      <c r="C6" s="80"/>
      <c r="D6" s="80"/>
      <c r="E6" s="80"/>
      <c r="F6" s="81"/>
      <c r="G6" s="82"/>
      <c r="H6" s="80"/>
      <c r="I6" s="80"/>
      <c r="J6" s="80"/>
      <c r="K6" s="80"/>
      <c r="L6" s="80"/>
      <c r="M6" s="80"/>
    </row>
    <row r="7" spans="1:14" s="170" customFormat="1" ht="21" thickBot="1" x14ac:dyDescent="0.35">
      <c r="A7" s="80"/>
      <c r="B7" s="80"/>
      <c r="C7" s="80"/>
      <c r="D7" s="80"/>
      <c r="E7" s="80"/>
      <c r="F7" s="81"/>
      <c r="G7" s="82"/>
      <c r="H7" s="80"/>
      <c r="I7" s="80"/>
      <c r="J7" s="80"/>
      <c r="K7" s="80"/>
      <c r="L7" s="80"/>
      <c r="M7" s="80"/>
    </row>
    <row r="8" spans="1:14" s="83" customFormat="1" ht="16.5" thickTop="1" x14ac:dyDescent="0.25">
      <c r="A8" s="180" t="s">
        <v>4</v>
      </c>
      <c r="B8" s="181"/>
      <c r="C8" s="184" t="s">
        <v>102</v>
      </c>
      <c r="D8" s="184"/>
      <c r="E8" s="184"/>
      <c r="F8" s="184"/>
      <c r="G8" s="184"/>
      <c r="H8" s="184"/>
      <c r="I8" s="184"/>
      <c r="J8" s="184"/>
      <c r="K8" s="184"/>
      <c r="L8" s="185" t="s">
        <v>103</v>
      </c>
      <c r="M8" s="187" t="s">
        <v>15</v>
      </c>
    </row>
    <row r="9" spans="1:14" s="88" customFormat="1" ht="16.5" thickBot="1" x14ac:dyDescent="0.3">
      <c r="A9" s="182"/>
      <c r="B9" s="183"/>
      <c r="C9" s="84" t="s">
        <v>76</v>
      </c>
      <c r="D9" s="85" t="s">
        <v>6</v>
      </c>
      <c r="E9" s="85" t="s">
        <v>7</v>
      </c>
      <c r="F9" s="85" t="s">
        <v>8</v>
      </c>
      <c r="G9" s="85" t="s">
        <v>9</v>
      </c>
      <c r="H9" s="85" t="s">
        <v>10</v>
      </c>
      <c r="I9" s="85" t="s">
        <v>11</v>
      </c>
      <c r="J9" s="85" t="s">
        <v>12</v>
      </c>
      <c r="K9" s="86" t="s">
        <v>13</v>
      </c>
      <c r="L9" s="186"/>
      <c r="M9" s="188"/>
      <c r="N9" s="87"/>
    </row>
    <row r="10" spans="1:14" ht="16.5" thickTop="1" x14ac:dyDescent="0.25">
      <c r="A10" s="89">
        <v>1</v>
      </c>
      <c r="B10" s="90" t="s">
        <v>16</v>
      </c>
      <c r="C10" s="91">
        <v>20561.361606999999</v>
      </c>
      <c r="D10" s="92">
        <v>3.4799799999999999</v>
      </c>
      <c r="E10" s="92">
        <v>0</v>
      </c>
      <c r="F10" s="93">
        <v>0</v>
      </c>
      <c r="G10" s="92">
        <v>432887.59590399999</v>
      </c>
      <c r="H10" s="92">
        <v>67852.582318999994</v>
      </c>
      <c r="I10" s="92">
        <v>292570.76164600003</v>
      </c>
      <c r="J10" s="92">
        <v>0</v>
      </c>
      <c r="K10" s="94">
        <v>36</v>
      </c>
      <c r="L10" s="95">
        <v>714106.22048100003</v>
      </c>
      <c r="M10" s="96">
        <v>1528018.0019370001</v>
      </c>
    </row>
    <row r="11" spans="1:14" ht="15.75" x14ac:dyDescent="0.25">
      <c r="A11" s="97">
        <v>2</v>
      </c>
      <c r="B11" s="98" t="s">
        <v>17</v>
      </c>
      <c r="C11" s="99">
        <v>309570.14926999999</v>
      </c>
      <c r="D11" s="100">
        <v>1.65</v>
      </c>
      <c r="E11" s="100">
        <v>0</v>
      </c>
      <c r="F11" s="101">
        <v>0</v>
      </c>
      <c r="G11" s="100">
        <v>135906.296061</v>
      </c>
      <c r="H11" s="100">
        <v>43005.411866000002</v>
      </c>
      <c r="I11" s="100">
        <v>612835.05558699998</v>
      </c>
      <c r="J11" s="100">
        <v>0</v>
      </c>
      <c r="K11" s="102">
        <v>0</v>
      </c>
      <c r="L11" s="103">
        <v>0</v>
      </c>
      <c r="M11" s="104">
        <v>1101318.5627840001</v>
      </c>
    </row>
    <row r="12" spans="1:14" ht="15.75" x14ac:dyDescent="0.25">
      <c r="A12" s="97">
        <v>3</v>
      </c>
      <c r="B12" s="98" t="s">
        <v>18</v>
      </c>
      <c r="C12" s="99">
        <v>29263.152921000001</v>
      </c>
      <c r="D12" s="100">
        <v>0.99</v>
      </c>
      <c r="E12" s="100">
        <v>0</v>
      </c>
      <c r="F12" s="101">
        <v>0</v>
      </c>
      <c r="G12" s="100">
        <v>325010.36972399999</v>
      </c>
      <c r="H12" s="100">
        <v>101278.615102</v>
      </c>
      <c r="I12" s="100">
        <v>1583145.054608</v>
      </c>
      <c r="J12" s="100">
        <v>0</v>
      </c>
      <c r="K12" s="102">
        <v>0</v>
      </c>
      <c r="L12" s="103">
        <v>87254.196509999994</v>
      </c>
      <c r="M12" s="104">
        <v>2125952.3788649999</v>
      </c>
    </row>
    <row r="13" spans="1:14" ht="15.75" x14ac:dyDescent="0.25">
      <c r="A13" s="97">
        <v>4</v>
      </c>
      <c r="B13" s="98" t="s">
        <v>19</v>
      </c>
      <c r="C13" s="99">
        <v>32439.812007</v>
      </c>
      <c r="D13" s="100">
        <v>0</v>
      </c>
      <c r="E13" s="105">
        <v>0</v>
      </c>
      <c r="F13" s="106">
        <v>0</v>
      </c>
      <c r="G13" s="100">
        <v>576031.47960299999</v>
      </c>
      <c r="H13" s="100">
        <v>34382.421887999997</v>
      </c>
      <c r="I13" s="100">
        <v>1032406.99603</v>
      </c>
      <c r="J13" s="100">
        <v>0</v>
      </c>
      <c r="K13" s="102">
        <v>2.1800000000000002</v>
      </c>
      <c r="L13" s="103">
        <v>966216.52705699997</v>
      </c>
      <c r="M13" s="104">
        <v>2641479.4165850002</v>
      </c>
    </row>
    <row r="14" spans="1:14" ht="15.75" x14ac:dyDescent="0.25">
      <c r="A14" s="97">
        <v>5</v>
      </c>
      <c r="B14" s="98" t="s">
        <v>20</v>
      </c>
      <c r="C14" s="99">
        <v>7497.2825110000003</v>
      </c>
      <c r="D14" s="100">
        <v>0</v>
      </c>
      <c r="E14" s="100">
        <v>0</v>
      </c>
      <c r="F14" s="101">
        <v>0</v>
      </c>
      <c r="G14" s="100">
        <v>215325.39550300001</v>
      </c>
      <c r="H14" s="100">
        <v>12052.268625000001</v>
      </c>
      <c r="I14" s="100">
        <v>300066.82163899997</v>
      </c>
      <c r="J14" s="100">
        <v>0</v>
      </c>
      <c r="K14" s="102">
        <v>0</v>
      </c>
      <c r="L14" s="103">
        <v>102919.87839300001</v>
      </c>
      <c r="M14" s="104">
        <v>637861.64667099994</v>
      </c>
    </row>
    <row r="15" spans="1:14" ht="15.75" x14ac:dyDescent="0.25">
      <c r="A15" s="97">
        <v>6</v>
      </c>
      <c r="B15" s="98" t="s">
        <v>21</v>
      </c>
      <c r="C15" s="99">
        <v>41943.983912000003</v>
      </c>
      <c r="D15" s="100">
        <v>0</v>
      </c>
      <c r="E15" s="100">
        <v>49.687790999999997</v>
      </c>
      <c r="F15" s="101">
        <v>0</v>
      </c>
      <c r="G15" s="100">
        <v>50105.991292999999</v>
      </c>
      <c r="H15" s="100">
        <v>25064.428511999999</v>
      </c>
      <c r="I15" s="100">
        <v>141851.660474</v>
      </c>
      <c r="J15" s="100">
        <v>0</v>
      </c>
      <c r="K15" s="102">
        <v>1037.2877470000001</v>
      </c>
      <c r="L15" s="103">
        <v>1706101.15463</v>
      </c>
      <c r="M15" s="104">
        <v>1966154.1943590001</v>
      </c>
    </row>
    <row r="16" spans="1:14" ht="15.75" x14ac:dyDescent="0.25">
      <c r="A16" s="97">
        <v>7</v>
      </c>
      <c r="B16" s="98" t="s">
        <v>22</v>
      </c>
      <c r="C16" s="99">
        <v>39856.755592000001</v>
      </c>
      <c r="D16" s="100">
        <v>2.4750000000000001</v>
      </c>
      <c r="E16" s="100">
        <v>0</v>
      </c>
      <c r="F16" s="101">
        <v>0</v>
      </c>
      <c r="G16" s="100">
        <v>134975.04224000001</v>
      </c>
      <c r="H16" s="100">
        <v>20641.268607000002</v>
      </c>
      <c r="I16" s="100">
        <v>436646.89915900002</v>
      </c>
      <c r="J16" s="100">
        <v>0</v>
      </c>
      <c r="K16" s="102">
        <v>10.1898</v>
      </c>
      <c r="L16" s="103">
        <v>1332636.0338099999</v>
      </c>
      <c r="M16" s="104">
        <v>1964768.6642080001</v>
      </c>
    </row>
    <row r="17" spans="1:13" ht="15.75" x14ac:dyDescent="0.25">
      <c r="A17" s="97">
        <v>8</v>
      </c>
      <c r="B17" s="98" t="s">
        <v>23</v>
      </c>
      <c r="C17" s="99">
        <v>123927.17962900001</v>
      </c>
      <c r="D17" s="100">
        <v>0</v>
      </c>
      <c r="E17" s="100">
        <v>0</v>
      </c>
      <c r="F17" s="101">
        <v>0</v>
      </c>
      <c r="G17" s="100">
        <v>32330.442706000002</v>
      </c>
      <c r="H17" s="100">
        <v>2592.114959</v>
      </c>
      <c r="I17" s="100">
        <v>18744.879891</v>
      </c>
      <c r="J17" s="100">
        <v>0</v>
      </c>
      <c r="K17" s="102">
        <v>2.1800000000000002</v>
      </c>
      <c r="L17" s="103">
        <v>840820.51607799996</v>
      </c>
      <c r="M17" s="104">
        <v>1018417.313263</v>
      </c>
    </row>
    <row r="18" spans="1:13" ht="15.75" x14ac:dyDescent="0.25">
      <c r="A18" s="97">
        <v>9</v>
      </c>
      <c r="B18" s="98" t="s">
        <v>24</v>
      </c>
      <c r="C18" s="99">
        <v>285034.42150599998</v>
      </c>
      <c r="D18" s="100">
        <v>30.792999999999999</v>
      </c>
      <c r="E18" s="100">
        <v>0</v>
      </c>
      <c r="F18" s="101">
        <v>2569.6971199999998</v>
      </c>
      <c r="G18" s="100">
        <v>36399.448727000003</v>
      </c>
      <c r="H18" s="100">
        <v>13910.81107</v>
      </c>
      <c r="I18" s="100">
        <v>122615.789575</v>
      </c>
      <c r="J18" s="100">
        <v>2.1299199999999998</v>
      </c>
      <c r="K18" s="102">
        <v>30560.524801</v>
      </c>
      <c r="L18" s="103">
        <v>210014.50228099999</v>
      </c>
      <c r="M18" s="104">
        <v>701138.11800000002</v>
      </c>
    </row>
    <row r="19" spans="1:13" ht="15.75" x14ac:dyDescent="0.25">
      <c r="A19" s="97">
        <v>10</v>
      </c>
      <c r="B19" s="98" t="s">
        <v>25</v>
      </c>
      <c r="C19" s="99">
        <v>45010.073391999998</v>
      </c>
      <c r="D19" s="100">
        <v>0</v>
      </c>
      <c r="E19" s="100">
        <v>0</v>
      </c>
      <c r="F19" s="101">
        <v>0</v>
      </c>
      <c r="G19" s="100">
        <v>45520.310161000001</v>
      </c>
      <c r="H19" s="100">
        <v>0</v>
      </c>
      <c r="I19" s="100">
        <v>3351.7269249999999</v>
      </c>
      <c r="J19" s="100">
        <v>0</v>
      </c>
      <c r="K19" s="102">
        <v>0</v>
      </c>
      <c r="L19" s="103">
        <v>40970.076104</v>
      </c>
      <c r="M19" s="104">
        <v>134852.18658199999</v>
      </c>
    </row>
    <row r="20" spans="1:13" ht="15.75" x14ac:dyDescent="0.25">
      <c r="A20" s="97">
        <v>11</v>
      </c>
      <c r="B20" s="98" t="s">
        <v>26</v>
      </c>
      <c r="C20" s="99">
        <v>11245.58185</v>
      </c>
      <c r="D20" s="100">
        <v>0</v>
      </c>
      <c r="E20" s="100">
        <v>0</v>
      </c>
      <c r="F20" s="101">
        <v>0</v>
      </c>
      <c r="G20" s="100">
        <v>58.714052000000002</v>
      </c>
      <c r="H20" s="100">
        <v>1224.92689</v>
      </c>
      <c r="I20" s="100">
        <v>12815.065282</v>
      </c>
      <c r="J20" s="100">
        <v>0</v>
      </c>
      <c r="K20" s="102">
        <v>0</v>
      </c>
      <c r="L20" s="103">
        <v>80017.781975999998</v>
      </c>
      <c r="M20" s="104">
        <v>105362.07004999999</v>
      </c>
    </row>
    <row r="21" spans="1:13" ht="15.75" x14ac:dyDescent="0.25">
      <c r="A21" s="97">
        <v>12</v>
      </c>
      <c r="B21" s="98" t="s">
        <v>27</v>
      </c>
      <c r="C21" s="99">
        <v>1452.190895</v>
      </c>
      <c r="D21" s="100">
        <v>0</v>
      </c>
      <c r="E21" s="100">
        <v>0</v>
      </c>
      <c r="F21" s="101">
        <v>0</v>
      </c>
      <c r="G21" s="100">
        <v>121930.083143</v>
      </c>
      <c r="H21" s="100">
        <v>48767.599388000002</v>
      </c>
      <c r="I21" s="100">
        <v>901689.83302899997</v>
      </c>
      <c r="J21" s="100">
        <v>0</v>
      </c>
      <c r="K21" s="102">
        <v>0</v>
      </c>
      <c r="L21" s="103">
        <v>999282.55911100004</v>
      </c>
      <c r="M21" s="104">
        <v>2073122.265566</v>
      </c>
    </row>
    <row r="22" spans="1:13" ht="15.75" x14ac:dyDescent="0.25">
      <c r="A22" s="97">
        <v>13</v>
      </c>
      <c r="B22" s="98" t="s">
        <v>28</v>
      </c>
      <c r="C22" s="99">
        <v>81894.468143999999</v>
      </c>
      <c r="D22" s="100">
        <v>0.33</v>
      </c>
      <c r="E22" s="100">
        <v>0</v>
      </c>
      <c r="F22" s="101">
        <v>0</v>
      </c>
      <c r="G22" s="100">
        <v>74519.252036000005</v>
      </c>
      <c r="H22" s="100">
        <v>1561.62194</v>
      </c>
      <c r="I22" s="100">
        <v>5488.3378279999997</v>
      </c>
      <c r="J22" s="100">
        <v>0</v>
      </c>
      <c r="K22" s="102">
        <v>11.385059999999999</v>
      </c>
      <c r="L22" s="103">
        <v>143176.64079</v>
      </c>
      <c r="M22" s="104">
        <v>306652.03579800006</v>
      </c>
    </row>
    <row r="23" spans="1:13" ht="15.75" x14ac:dyDescent="0.25">
      <c r="A23" s="97">
        <v>14</v>
      </c>
      <c r="B23" s="98" t="s">
        <v>29</v>
      </c>
      <c r="C23" s="99">
        <v>3258.4707539999999</v>
      </c>
      <c r="D23" s="100">
        <v>0</v>
      </c>
      <c r="E23" s="100">
        <v>0</v>
      </c>
      <c r="F23" s="101">
        <v>0</v>
      </c>
      <c r="G23" s="100">
        <v>14225.285383</v>
      </c>
      <c r="H23" s="100">
        <v>16598.733772</v>
      </c>
      <c r="I23" s="100">
        <v>1110.068501</v>
      </c>
      <c r="J23" s="100">
        <v>0</v>
      </c>
      <c r="K23" s="102">
        <v>0</v>
      </c>
      <c r="L23" s="103">
        <v>24277.144225</v>
      </c>
      <c r="M23" s="104">
        <v>59469.702634999994</v>
      </c>
    </row>
    <row r="24" spans="1:13" ht="15.75" x14ac:dyDescent="0.25">
      <c r="A24" s="97">
        <v>15</v>
      </c>
      <c r="B24" s="98" t="s">
        <v>91</v>
      </c>
      <c r="C24" s="99">
        <v>294990.94668599998</v>
      </c>
      <c r="D24" s="100">
        <v>2.9750000000000001</v>
      </c>
      <c r="E24" s="100">
        <v>39.574012000000003</v>
      </c>
      <c r="F24" s="101">
        <v>0</v>
      </c>
      <c r="G24" s="100">
        <v>45765.056773999997</v>
      </c>
      <c r="H24" s="100">
        <v>40856.809011999998</v>
      </c>
      <c r="I24" s="100">
        <v>47386.541129999998</v>
      </c>
      <c r="J24" s="100">
        <v>0</v>
      </c>
      <c r="K24" s="102">
        <v>1778.636896</v>
      </c>
      <c r="L24" s="103">
        <v>38225.876402000002</v>
      </c>
      <c r="M24" s="104">
        <v>469046.41591199994</v>
      </c>
    </row>
    <row r="25" spans="1:13" ht="15.75" x14ac:dyDescent="0.25">
      <c r="A25" s="97">
        <v>16</v>
      </c>
      <c r="B25" s="98" t="s">
        <v>31</v>
      </c>
      <c r="C25" s="99">
        <v>35698.042106000001</v>
      </c>
      <c r="D25" s="100">
        <v>0</v>
      </c>
      <c r="E25" s="100">
        <v>0</v>
      </c>
      <c r="F25" s="101">
        <v>0</v>
      </c>
      <c r="G25" s="100">
        <v>8353.4219009999997</v>
      </c>
      <c r="H25" s="100">
        <v>428.51448499999998</v>
      </c>
      <c r="I25" s="100">
        <v>6969.6209600000002</v>
      </c>
      <c r="J25" s="100">
        <v>0</v>
      </c>
      <c r="K25" s="102">
        <v>34.322600000000001</v>
      </c>
      <c r="L25" s="103">
        <v>178817.334756</v>
      </c>
      <c r="M25" s="104">
        <v>230301.25680800001</v>
      </c>
    </row>
    <row r="26" spans="1:13" ht="15.75" x14ac:dyDescent="0.25">
      <c r="A26" s="97">
        <v>17</v>
      </c>
      <c r="B26" s="98" t="s">
        <v>32</v>
      </c>
      <c r="C26" s="99">
        <v>65717.262701</v>
      </c>
      <c r="D26" s="100">
        <v>0</v>
      </c>
      <c r="E26" s="100">
        <v>0</v>
      </c>
      <c r="F26" s="101">
        <v>0</v>
      </c>
      <c r="G26" s="100">
        <v>3560.8112700000001</v>
      </c>
      <c r="H26" s="100">
        <v>6716.423702</v>
      </c>
      <c r="I26" s="100">
        <v>3336.0023289999999</v>
      </c>
      <c r="J26" s="100">
        <v>0</v>
      </c>
      <c r="K26" s="102">
        <v>0</v>
      </c>
      <c r="L26" s="103">
        <v>23692.614271999999</v>
      </c>
      <c r="M26" s="104">
        <v>103023.11427399999</v>
      </c>
    </row>
    <row r="27" spans="1:13" ht="15.75" x14ac:dyDescent="0.25">
      <c r="A27" s="97">
        <v>18</v>
      </c>
      <c r="B27" s="98" t="s">
        <v>34</v>
      </c>
      <c r="C27" s="99">
        <v>9339.2188370000003</v>
      </c>
      <c r="D27" s="100">
        <v>0</v>
      </c>
      <c r="E27" s="100">
        <v>0</v>
      </c>
      <c r="F27" s="101">
        <v>0</v>
      </c>
      <c r="G27" s="100">
        <v>18777.597560999999</v>
      </c>
      <c r="H27" s="100">
        <v>11126.448523999999</v>
      </c>
      <c r="I27" s="100">
        <v>457842.07648400002</v>
      </c>
      <c r="J27" s="100">
        <v>0</v>
      </c>
      <c r="K27" s="102">
        <v>0</v>
      </c>
      <c r="L27" s="103">
        <v>665782.45497600001</v>
      </c>
      <c r="M27" s="104">
        <v>1162867.796382</v>
      </c>
    </row>
    <row r="28" spans="1:13" ht="15.75" x14ac:dyDescent="0.25">
      <c r="A28" s="97">
        <v>19</v>
      </c>
      <c r="B28" s="98" t="s">
        <v>35</v>
      </c>
      <c r="C28" s="99">
        <v>4842.0958179999998</v>
      </c>
      <c r="D28" s="100">
        <v>3.3</v>
      </c>
      <c r="E28" s="100">
        <v>0</v>
      </c>
      <c r="F28" s="101">
        <v>0</v>
      </c>
      <c r="G28" s="100">
        <v>6.9639670000000002</v>
      </c>
      <c r="H28" s="100">
        <v>0</v>
      </c>
      <c r="I28" s="100">
        <v>0</v>
      </c>
      <c r="J28" s="100">
        <v>0</v>
      </c>
      <c r="K28" s="102">
        <v>0</v>
      </c>
      <c r="L28" s="103">
        <v>4179.7185369999997</v>
      </c>
      <c r="M28" s="104">
        <v>9032.0783219999994</v>
      </c>
    </row>
    <row r="29" spans="1:13" ht="15.75" x14ac:dyDescent="0.25">
      <c r="A29" s="97">
        <v>20</v>
      </c>
      <c r="B29" s="98" t="s">
        <v>36</v>
      </c>
      <c r="C29" s="99">
        <v>2101.0153879999998</v>
      </c>
      <c r="D29" s="100">
        <v>0</v>
      </c>
      <c r="E29" s="100">
        <v>0</v>
      </c>
      <c r="F29" s="101">
        <v>0</v>
      </c>
      <c r="G29" s="100">
        <v>0</v>
      </c>
      <c r="H29" s="100">
        <v>0</v>
      </c>
      <c r="I29" s="100">
        <v>0</v>
      </c>
      <c r="J29" s="100">
        <v>0</v>
      </c>
      <c r="K29" s="102">
        <v>238.75412</v>
      </c>
      <c r="L29" s="103">
        <v>4383.1758730000001</v>
      </c>
      <c r="M29" s="104">
        <v>6722.9453809999995</v>
      </c>
    </row>
    <row r="30" spans="1:13" ht="15.75" x14ac:dyDescent="0.25">
      <c r="A30" s="97">
        <v>21</v>
      </c>
      <c r="B30" s="98" t="s">
        <v>37</v>
      </c>
      <c r="C30" s="99">
        <v>80704.293183999995</v>
      </c>
      <c r="D30" s="100">
        <v>0.65600000000000003</v>
      </c>
      <c r="E30" s="100">
        <v>10.113778999999999</v>
      </c>
      <c r="F30" s="101">
        <v>0</v>
      </c>
      <c r="G30" s="100">
        <v>0</v>
      </c>
      <c r="H30" s="100">
        <v>0</v>
      </c>
      <c r="I30" s="100">
        <v>0</v>
      </c>
      <c r="J30" s="100">
        <v>3.1379199999999998</v>
      </c>
      <c r="K30" s="102">
        <v>0</v>
      </c>
      <c r="L30" s="103">
        <v>0</v>
      </c>
      <c r="M30" s="104">
        <v>80718.200882999998</v>
      </c>
    </row>
    <row r="31" spans="1:13" ht="15.75" x14ac:dyDescent="0.25">
      <c r="A31" s="97">
        <v>22</v>
      </c>
      <c r="B31" s="98" t="s">
        <v>38</v>
      </c>
      <c r="C31" s="99">
        <v>2775.8743370000002</v>
      </c>
      <c r="D31" s="100">
        <v>1.32</v>
      </c>
      <c r="E31" s="100">
        <v>0</v>
      </c>
      <c r="F31" s="101">
        <v>0</v>
      </c>
      <c r="G31" s="100">
        <v>0</v>
      </c>
      <c r="H31" s="100">
        <v>0</v>
      </c>
      <c r="I31" s="100">
        <v>0</v>
      </c>
      <c r="J31" s="100">
        <v>0</v>
      </c>
      <c r="K31" s="102">
        <v>0</v>
      </c>
      <c r="L31" s="103">
        <v>2139.5571450000002</v>
      </c>
      <c r="M31" s="104">
        <v>4916.7514820000006</v>
      </c>
    </row>
    <row r="32" spans="1:13" ht="15.75" x14ac:dyDescent="0.25">
      <c r="A32" s="97">
        <v>23</v>
      </c>
      <c r="B32" s="98" t="s">
        <v>39</v>
      </c>
      <c r="C32" s="99">
        <v>2070.9261630000001</v>
      </c>
      <c r="D32" s="100">
        <v>0.82250000000000001</v>
      </c>
      <c r="E32" s="100">
        <v>0</v>
      </c>
      <c r="F32" s="101">
        <v>0</v>
      </c>
      <c r="G32" s="100">
        <v>9231.9739009999994</v>
      </c>
      <c r="H32" s="100">
        <v>0</v>
      </c>
      <c r="I32" s="100">
        <v>0</v>
      </c>
      <c r="J32" s="100">
        <v>20</v>
      </c>
      <c r="K32" s="102">
        <v>2.0858639999999999</v>
      </c>
      <c r="L32" s="103">
        <v>17430.593432999998</v>
      </c>
      <c r="M32" s="104">
        <v>28756.401860999998</v>
      </c>
    </row>
    <row r="33" spans="1:14" ht="15.75" x14ac:dyDescent="0.25">
      <c r="A33" s="97">
        <v>24</v>
      </c>
      <c r="B33" s="98" t="s">
        <v>40</v>
      </c>
      <c r="C33" s="99">
        <v>429.75812500000001</v>
      </c>
      <c r="D33" s="100">
        <v>0.33</v>
      </c>
      <c r="E33" s="100">
        <v>0</v>
      </c>
      <c r="F33" s="101">
        <v>0</v>
      </c>
      <c r="G33" s="100">
        <v>0</v>
      </c>
      <c r="H33" s="100">
        <v>0</v>
      </c>
      <c r="I33" s="100">
        <v>0</v>
      </c>
      <c r="J33" s="100">
        <v>0</v>
      </c>
      <c r="K33" s="102">
        <v>0</v>
      </c>
      <c r="L33" s="103">
        <v>0</v>
      </c>
      <c r="M33" s="104">
        <v>430.08812499999999</v>
      </c>
    </row>
    <row r="34" spans="1:14" ht="15.75" x14ac:dyDescent="0.25">
      <c r="A34" s="97">
        <v>25</v>
      </c>
      <c r="B34" s="98" t="s">
        <v>41</v>
      </c>
      <c r="C34" s="99">
        <v>3859.3335040000002</v>
      </c>
      <c r="D34" s="100">
        <v>12.728999999999999</v>
      </c>
      <c r="E34" s="100">
        <v>0</v>
      </c>
      <c r="F34" s="101">
        <v>0</v>
      </c>
      <c r="G34" s="100">
        <v>0</v>
      </c>
      <c r="H34" s="100">
        <v>0</v>
      </c>
      <c r="I34" s="100">
        <v>0</v>
      </c>
      <c r="J34" s="100">
        <v>3.6039720000000002</v>
      </c>
      <c r="K34" s="102">
        <v>0</v>
      </c>
      <c r="L34" s="103">
        <v>5391.1653420000002</v>
      </c>
      <c r="M34" s="104">
        <v>9266.8318180000006</v>
      </c>
    </row>
    <row r="35" spans="1:14" ht="15.75" x14ac:dyDescent="0.25">
      <c r="A35" s="97">
        <v>26</v>
      </c>
      <c r="B35" s="98" t="s">
        <v>42</v>
      </c>
      <c r="C35" s="99">
        <v>939.45252100000005</v>
      </c>
      <c r="D35" s="100">
        <v>0</v>
      </c>
      <c r="E35" s="100">
        <v>0</v>
      </c>
      <c r="F35" s="101">
        <v>0</v>
      </c>
      <c r="G35" s="100">
        <v>0</v>
      </c>
      <c r="H35" s="100">
        <v>0</v>
      </c>
      <c r="I35" s="100">
        <v>0</v>
      </c>
      <c r="J35" s="100">
        <v>0</v>
      </c>
      <c r="K35" s="102">
        <v>0</v>
      </c>
      <c r="L35" s="103">
        <v>0</v>
      </c>
      <c r="M35" s="104">
        <v>939.45252100000005</v>
      </c>
    </row>
    <row r="36" spans="1:14" ht="15.75" x14ac:dyDescent="0.25">
      <c r="A36" s="97">
        <v>27</v>
      </c>
      <c r="B36" s="98" t="s">
        <v>43</v>
      </c>
      <c r="C36" s="99">
        <v>4757.6918109999997</v>
      </c>
      <c r="D36" s="100">
        <v>0</v>
      </c>
      <c r="E36" s="100">
        <v>0</v>
      </c>
      <c r="F36" s="101">
        <v>0</v>
      </c>
      <c r="G36" s="100">
        <v>0</v>
      </c>
      <c r="H36" s="100">
        <v>0</v>
      </c>
      <c r="I36" s="100">
        <v>0</v>
      </c>
      <c r="J36" s="100">
        <v>0</v>
      </c>
      <c r="K36" s="102">
        <v>0</v>
      </c>
      <c r="L36" s="103">
        <v>9.4966000000000008</v>
      </c>
      <c r="M36" s="104">
        <v>4767.1884110000001</v>
      </c>
    </row>
    <row r="37" spans="1:14" ht="15.75" x14ac:dyDescent="0.25">
      <c r="A37" s="97">
        <v>28</v>
      </c>
      <c r="B37" s="98" t="s">
        <v>44</v>
      </c>
      <c r="C37" s="99">
        <v>2025.832578</v>
      </c>
      <c r="D37" s="100">
        <v>2.4975000000000001</v>
      </c>
      <c r="E37" s="100">
        <v>0</v>
      </c>
      <c r="F37" s="101">
        <v>0</v>
      </c>
      <c r="G37" s="100">
        <v>0</v>
      </c>
      <c r="H37" s="100">
        <v>0</v>
      </c>
      <c r="I37" s="100">
        <v>0</v>
      </c>
      <c r="J37" s="100">
        <v>0</v>
      </c>
      <c r="K37" s="102">
        <v>0</v>
      </c>
      <c r="L37" s="103">
        <v>401.862256</v>
      </c>
      <c r="M37" s="104">
        <v>2430.1923339999998</v>
      </c>
    </row>
    <row r="38" spans="1:14" ht="15.75" x14ac:dyDescent="0.25">
      <c r="A38" s="97">
        <v>29</v>
      </c>
      <c r="B38" s="98" t="s">
        <v>45</v>
      </c>
      <c r="C38" s="99">
        <v>765.81503799999996</v>
      </c>
      <c r="D38" s="100">
        <v>0</v>
      </c>
      <c r="E38" s="100">
        <v>0</v>
      </c>
      <c r="F38" s="101">
        <v>0</v>
      </c>
      <c r="G38" s="100">
        <v>774.27304100000003</v>
      </c>
      <c r="H38" s="100">
        <v>82.070014999999998</v>
      </c>
      <c r="I38" s="100">
        <v>0</v>
      </c>
      <c r="J38" s="100">
        <v>0</v>
      </c>
      <c r="K38" s="102">
        <v>0</v>
      </c>
      <c r="L38" s="103">
        <v>4028.1806040000001</v>
      </c>
      <c r="M38" s="104">
        <v>5650.3386980000005</v>
      </c>
    </row>
    <row r="39" spans="1:14" ht="15.75" x14ac:dyDescent="0.25">
      <c r="A39" s="97">
        <v>30</v>
      </c>
      <c r="B39" s="98" t="s">
        <v>46</v>
      </c>
      <c r="C39" s="99">
        <v>2364.5605820000001</v>
      </c>
      <c r="D39" s="100">
        <v>2.31</v>
      </c>
      <c r="E39" s="100">
        <v>0</v>
      </c>
      <c r="F39" s="101">
        <v>0</v>
      </c>
      <c r="G39" s="100">
        <v>0</v>
      </c>
      <c r="H39" s="100">
        <v>0</v>
      </c>
      <c r="I39" s="100">
        <v>0</v>
      </c>
      <c r="J39" s="100">
        <v>0</v>
      </c>
      <c r="K39" s="102">
        <v>0</v>
      </c>
      <c r="L39" s="103">
        <v>0</v>
      </c>
      <c r="M39" s="104">
        <v>2366.870582</v>
      </c>
    </row>
    <row r="40" spans="1:14" ht="15.75" x14ac:dyDescent="0.25">
      <c r="A40" s="97">
        <v>31</v>
      </c>
      <c r="B40" s="98" t="s">
        <v>47</v>
      </c>
      <c r="C40" s="99">
        <v>80542.629568000004</v>
      </c>
      <c r="D40" s="100">
        <v>0</v>
      </c>
      <c r="E40" s="100">
        <v>0</v>
      </c>
      <c r="F40" s="101">
        <v>0</v>
      </c>
      <c r="G40" s="100">
        <v>32301.907669</v>
      </c>
      <c r="H40" s="100">
        <v>1757.356299</v>
      </c>
      <c r="I40" s="100">
        <v>1794.7076870000001</v>
      </c>
      <c r="J40" s="100">
        <v>0</v>
      </c>
      <c r="K40" s="102">
        <v>2013.1655760000001</v>
      </c>
      <c r="L40" s="103">
        <v>372563.29951799999</v>
      </c>
      <c r="M40" s="104">
        <v>490973.06631700002</v>
      </c>
    </row>
    <row r="41" spans="1:14" ht="15.75" x14ac:dyDescent="0.25">
      <c r="A41" s="97">
        <v>32</v>
      </c>
      <c r="B41" s="98" t="s">
        <v>48</v>
      </c>
      <c r="C41" s="99">
        <v>0</v>
      </c>
      <c r="D41" s="100">
        <v>0</v>
      </c>
      <c r="E41" s="100">
        <v>0</v>
      </c>
      <c r="F41" s="101">
        <v>0</v>
      </c>
      <c r="G41" s="100">
        <v>18847.819568999999</v>
      </c>
      <c r="H41" s="100">
        <v>292.56121200000001</v>
      </c>
      <c r="I41" s="100">
        <v>61274.396090000002</v>
      </c>
      <c r="J41" s="100">
        <v>0</v>
      </c>
      <c r="K41" s="102">
        <v>0</v>
      </c>
      <c r="L41" s="103">
        <v>2460107.209642</v>
      </c>
      <c r="M41" s="104">
        <v>2540521.986513</v>
      </c>
    </row>
    <row r="42" spans="1:14" ht="15.75" x14ac:dyDescent="0.25">
      <c r="A42" s="97">
        <v>33</v>
      </c>
      <c r="B42" s="98" t="s">
        <v>53</v>
      </c>
      <c r="C42" s="99">
        <v>123767.467353</v>
      </c>
      <c r="D42" s="100">
        <v>0</v>
      </c>
      <c r="E42" s="100">
        <v>0</v>
      </c>
      <c r="F42" s="101">
        <v>0</v>
      </c>
      <c r="G42" s="100">
        <v>7.7758539999999998</v>
      </c>
      <c r="H42" s="100">
        <v>0</v>
      </c>
      <c r="I42" s="100">
        <v>0</v>
      </c>
      <c r="J42" s="100">
        <v>0</v>
      </c>
      <c r="K42" s="102">
        <v>0</v>
      </c>
      <c r="L42" s="103">
        <v>12570.878568</v>
      </c>
      <c r="M42" s="104">
        <v>136346.12177500001</v>
      </c>
    </row>
    <row r="43" spans="1:14" ht="16.5" thickBot="1" x14ac:dyDescent="0.3">
      <c r="A43" s="107">
        <v>34</v>
      </c>
      <c r="B43" s="108" t="s">
        <v>55</v>
      </c>
      <c r="C43" s="109">
        <v>49312.365676000001</v>
      </c>
      <c r="D43" s="110">
        <v>0</v>
      </c>
      <c r="E43" s="110">
        <v>0</v>
      </c>
      <c r="F43" s="111">
        <v>0</v>
      </c>
      <c r="G43" s="110">
        <v>24637.551681000001</v>
      </c>
      <c r="H43" s="110">
        <v>414.20116899999999</v>
      </c>
      <c r="I43" s="110">
        <v>43073.748493999999</v>
      </c>
      <c r="J43" s="110">
        <v>0</v>
      </c>
      <c r="K43" s="112">
        <v>0</v>
      </c>
      <c r="L43" s="113">
        <v>93937.181649999999</v>
      </c>
      <c r="M43" s="114">
        <v>211375.04866999999</v>
      </c>
    </row>
    <row r="44" spans="1:14" ht="17.25" thickTop="1" thickBot="1" x14ac:dyDescent="0.3">
      <c r="A44" s="191" t="s">
        <v>79</v>
      </c>
      <c r="B44" s="192"/>
      <c r="C44" s="51">
        <v>1799959.465966</v>
      </c>
      <c r="D44" s="51">
        <v>66.657979999999995</v>
      </c>
      <c r="E44" s="51">
        <v>99.375581999999994</v>
      </c>
      <c r="F44" s="115">
        <v>2569.6971199999998</v>
      </c>
      <c r="G44" s="51">
        <v>2357490.8597240001</v>
      </c>
      <c r="H44" s="51">
        <v>450607.18935599999</v>
      </c>
      <c r="I44" s="51">
        <v>6087016.0433480004</v>
      </c>
      <c r="J44" s="51">
        <v>28.871811999999998</v>
      </c>
      <c r="K44" s="51">
        <v>35726.712463999997</v>
      </c>
      <c r="L44" s="116">
        <v>11131453.831019999</v>
      </c>
      <c r="M44" s="117">
        <v>21865018.704372</v>
      </c>
      <c r="N44" s="171"/>
    </row>
    <row r="45" spans="1:14" ht="17.25" thickTop="1" thickBot="1" x14ac:dyDescent="0.3">
      <c r="A45" s="191" t="s">
        <v>104</v>
      </c>
      <c r="B45" s="192"/>
      <c r="C45" s="51">
        <v>1982138.8737540001</v>
      </c>
      <c r="D45" s="51">
        <v>129.25700000000001</v>
      </c>
      <c r="E45" s="51">
        <v>397.27462800000001</v>
      </c>
      <c r="F45" s="115">
        <v>1049.9524799999999</v>
      </c>
      <c r="G45" s="51">
        <v>3429747.6278439998</v>
      </c>
      <c r="H45" s="51">
        <v>708500.36195199995</v>
      </c>
      <c r="I45" s="51">
        <v>6769584.2737180004</v>
      </c>
      <c r="J45" s="51">
        <v>454.71131400000002</v>
      </c>
      <c r="K45" s="51">
        <v>10075.107828</v>
      </c>
      <c r="L45" s="116">
        <v>11169550.983614</v>
      </c>
      <c r="M45" s="117">
        <v>24071628.424132001</v>
      </c>
      <c r="N45" s="165"/>
    </row>
    <row r="46" spans="1:14" s="77" customFormat="1" ht="15.75" thickTop="1" x14ac:dyDescent="0.25">
      <c r="F46" s="78"/>
    </row>
    <row r="47" spans="1:14" s="77" customFormat="1" x14ac:dyDescent="0.25">
      <c r="A47" s="118" t="s">
        <v>57</v>
      </c>
      <c r="B47" s="118" t="s">
        <v>58</v>
      </c>
      <c r="F47" s="78"/>
    </row>
    <row r="48" spans="1:14" s="77" customFormat="1" x14ac:dyDescent="0.25">
      <c r="A48" s="118" t="s">
        <v>59</v>
      </c>
      <c r="B48" s="118" t="s">
        <v>60</v>
      </c>
      <c r="F48" s="78"/>
    </row>
    <row r="49" spans="1:14" s="77" customFormat="1" x14ac:dyDescent="0.25">
      <c r="A49" s="118"/>
      <c r="B49" s="118"/>
      <c r="F49" s="78"/>
    </row>
    <row r="50" spans="1:14" s="77" customFormat="1" x14ac:dyDescent="0.25">
      <c r="A50" s="118"/>
      <c r="B50" s="118" t="s">
        <v>61</v>
      </c>
      <c r="F50" s="78"/>
    </row>
    <row r="51" spans="1:14" s="77" customFormat="1" x14ac:dyDescent="0.25">
      <c r="F51" s="78"/>
    </row>
    <row r="52" spans="1:14" s="77" customFormat="1" x14ac:dyDescent="0.25">
      <c r="F52" s="78"/>
    </row>
    <row r="53" spans="1:14" s="77" customFormat="1" x14ac:dyDescent="0.25">
      <c r="F53" s="78"/>
    </row>
    <row r="54" spans="1:14" s="77" customFormat="1" x14ac:dyDescent="0.25">
      <c r="F54" s="78"/>
    </row>
    <row r="55" spans="1:14" s="77" customFormat="1" ht="20.25" x14ac:dyDescent="0.3">
      <c r="A55" s="179" t="s">
        <v>62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</row>
    <row r="56" spans="1:14" s="77" customFormat="1" ht="20.25" x14ac:dyDescent="0.3">
      <c r="A56" s="179" t="s">
        <v>87</v>
      </c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</row>
    <row r="57" spans="1:14" s="77" customFormat="1" ht="20.25" x14ac:dyDescent="0.3">
      <c r="A57" s="80"/>
      <c r="B57" s="80"/>
      <c r="C57" s="80"/>
      <c r="D57" s="80"/>
      <c r="E57" s="80"/>
      <c r="F57" s="81" t="s">
        <v>99</v>
      </c>
      <c r="G57" s="119" t="s">
        <v>112</v>
      </c>
      <c r="H57" s="80" t="s">
        <v>106</v>
      </c>
      <c r="I57" s="80"/>
      <c r="J57" s="80"/>
      <c r="K57" s="80"/>
      <c r="L57" s="80"/>
      <c r="M57" s="120"/>
    </row>
    <row r="58" spans="1:14" s="77" customFormat="1" x14ac:dyDescent="0.25">
      <c r="F58" s="78"/>
      <c r="M58" s="121"/>
    </row>
    <row r="59" spans="1:14" s="77" customFormat="1" ht="16.5" thickBot="1" x14ac:dyDescent="0.3">
      <c r="A59" s="122"/>
      <c r="B59" s="123"/>
      <c r="C59" s="124"/>
      <c r="D59" s="124"/>
      <c r="E59" s="124"/>
      <c r="F59" s="124"/>
      <c r="G59" s="124"/>
      <c r="H59" s="124"/>
      <c r="I59" s="124"/>
      <c r="J59" s="124"/>
      <c r="K59" s="124"/>
      <c r="L59" s="123"/>
      <c r="M59" s="122"/>
    </row>
    <row r="60" spans="1:14" s="83" customFormat="1" ht="16.5" thickTop="1" x14ac:dyDescent="0.25">
      <c r="A60" s="193" t="s">
        <v>4</v>
      </c>
      <c r="B60" s="194"/>
      <c r="C60" s="184" t="s">
        <v>107</v>
      </c>
      <c r="D60" s="184"/>
      <c r="E60" s="184"/>
      <c r="F60" s="184"/>
      <c r="G60" s="184"/>
      <c r="H60" s="184"/>
      <c r="I60" s="184"/>
      <c r="J60" s="184"/>
      <c r="K60" s="184"/>
      <c r="L60" s="185" t="s">
        <v>103</v>
      </c>
      <c r="M60" s="187" t="s">
        <v>15</v>
      </c>
    </row>
    <row r="61" spans="1:14" s="88" customFormat="1" ht="16.5" thickBot="1" x14ac:dyDescent="0.3">
      <c r="A61" s="195"/>
      <c r="B61" s="196"/>
      <c r="C61" s="84" t="s">
        <v>76</v>
      </c>
      <c r="D61" s="85" t="s">
        <v>6</v>
      </c>
      <c r="E61" s="85" t="s">
        <v>7</v>
      </c>
      <c r="F61" s="85" t="s">
        <v>8</v>
      </c>
      <c r="G61" s="85" t="s">
        <v>9</v>
      </c>
      <c r="H61" s="85" t="s">
        <v>10</v>
      </c>
      <c r="I61" s="85" t="s">
        <v>11</v>
      </c>
      <c r="J61" s="85" t="s">
        <v>12</v>
      </c>
      <c r="K61" s="86" t="s">
        <v>13</v>
      </c>
      <c r="L61" s="186"/>
      <c r="M61" s="188"/>
      <c r="N61" s="87"/>
    </row>
    <row r="62" spans="1:14" ht="15.75" thickTop="1" x14ac:dyDescent="0.25">
      <c r="A62" s="89">
        <v>1</v>
      </c>
      <c r="B62" s="90" t="s">
        <v>16</v>
      </c>
      <c r="C62" s="125">
        <v>1.1423235909351521</v>
      </c>
      <c r="D62" s="126">
        <v>5.2206502507276698</v>
      </c>
      <c r="E62" s="126">
        <v>0</v>
      </c>
      <c r="F62" s="126">
        <v>0</v>
      </c>
      <c r="G62" s="126">
        <v>18.362217359972277</v>
      </c>
      <c r="H62" s="126">
        <v>15.058033675843863</v>
      </c>
      <c r="I62" s="126">
        <v>4.8064726552795367</v>
      </c>
      <c r="J62" s="126">
        <v>0</v>
      </c>
      <c r="K62" s="127">
        <v>0.10076493894106651</v>
      </c>
      <c r="L62" s="128">
        <v>6.4152107291771872</v>
      </c>
      <c r="M62" s="129">
        <v>6.9884138797076192</v>
      </c>
    </row>
    <row r="63" spans="1:14" x14ac:dyDescent="0.25">
      <c r="A63" s="97">
        <v>2</v>
      </c>
      <c r="B63" s="98" t="s">
        <v>17</v>
      </c>
      <c r="C63" s="130">
        <v>17.198728922701616</v>
      </c>
      <c r="D63" s="131">
        <v>2.4753225345262488</v>
      </c>
      <c r="E63" s="131">
        <v>0</v>
      </c>
      <c r="F63" s="131">
        <v>0</v>
      </c>
      <c r="G63" s="131">
        <v>5.7648705402366245</v>
      </c>
      <c r="H63" s="131">
        <v>9.5438805420443007</v>
      </c>
      <c r="I63" s="131">
        <v>10.067906035120725</v>
      </c>
      <c r="J63" s="131">
        <v>0</v>
      </c>
      <c r="K63" s="132">
        <v>0</v>
      </c>
      <c r="L63" s="133">
        <v>0</v>
      </c>
      <c r="M63" s="134">
        <v>5.0368974189982598</v>
      </c>
    </row>
    <row r="64" spans="1:14" x14ac:dyDescent="0.25">
      <c r="A64" s="97">
        <v>3</v>
      </c>
      <c r="B64" s="98" t="s">
        <v>18</v>
      </c>
      <c r="C64" s="130">
        <v>1.6257673283378682</v>
      </c>
      <c r="D64" s="131">
        <v>1.4851935207157492</v>
      </c>
      <c r="E64" s="131">
        <v>0</v>
      </c>
      <c r="F64" s="131">
        <v>0</v>
      </c>
      <c r="G64" s="131">
        <v>13.786283343726311</v>
      </c>
      <c r="H64" s="131">
        <v>22.476031784301011</v>
      </c>
      <c r="I64" s="131">
        <v>26.008557285438556</v>
      </c>
      <c r="J64" s="131">
        <v>0</v>
      </c>
      <c r="K64" s="132">
        <v>0</v>
      </c>
      <c r="L64" s="133">
        <v>0.78385265603715581</v>
      </c>
      <c r="M64" s="134">
        <v>9.7230759671836324</v>
      </c>
    </row>
    <row r="65" spans="1:13" x14ac:dyDescent="0.25">
      <c r="A65" s="97">
        <v>4</v>
      </c>
      <c r="B65" s="98" t="s">
        <v>19</v>
      </c>
      <c r="C65" s="130">
        <v>1.8022523629214198</v>
      </c>
      <c r="D65" s="131">
        <v>0</v>
      </c>
      <c r="E65" s="131">
        <v>0</v>
      </c>
      <c r="F65" s="131">
        <v>0</v>
      </c>
      <c r="G65" s="131">
        <v>24.434091747462304</v>
      </c>
      <c r="H65" s="131">
        <v>7.6302426370823699</v>
      </c>
      <c r="I65" s="131">
        <v>16.960806225543511</v>
      </c>
      <c r="J65" s="131">
        <v>0</v>
      </c>
      <c r="K65" s="132">
        <v>6.1018768580979165E-3</v>
      </c>
      <c r="L65" s="133">
        <v>8.6800569065331459</v>
      </c>
      <c r="M65" s="134">
        <v>12.080846818835903</v>
      </c>
    </row>
    <row r="66" spans="1:13" x14ac:dyDescent="0.25">
      <c r="A66" s="97">
        <v>5</v>
      </c>
      <c r="B66" s="98" t="s">
        <v>20</v>
      </c>
      <c r="C66" s="130">
        <v>0.41652507474530087</v>
      </c>
      <c r="D66" s="131">
        <v>0</v>
      </c>
      <c r="E66" s="131">
        <v>0</v>
      </c>
      <c r="F66" s="131">
        <v>0</v>
      </c>
      <c r="G66" s="131">
        <v>9.1336683073379508</v>
      </c>
      <c r="H66" s="131">
        <v>2.6746729545582473</v>
      </c>
      <c r="I66" s="131">
        <v>4.9296210080950651</v>
      </c>
      <c r="J66" s="131">
        <v>0</v>
      </c>
      <c r="K66" s="132">
        <v>0</v>
      </c>
      <c r="L66" s="133">
        <v>0.92458613183296312</v>
      </c>
      <c r="M66" s="134">
        <v>2.917270070953367</v>
      </c>
    </row>
    <row r="67" spans="1:13" x14ac:dyDescent="0.25">
      <c r="A67" s="97">
        <v>6</v>
      </c>
      <c r="B67" s="98" t="s">
        <v>21</v>
      </c>
      <c r="C67" s="130">
        <v>2.3302738036653259</v>
      </c>
      <c r="D67" s="131">
        <v>0</v>
      </c>
      <c r="E67" s="131">
        <v>50</v>
      </c>
      <c r="F67" s="131">
        <v>0</v>
      </c>
      <c r="G67" s="131">
        <v>2.1253949336145501</v>
      </c>
      <c r="H67" s="131">
        <v>5.5623676461579867</v>
      </c>
      <c r="I67" s="131">
        <v>2.330397348451513</v>
      </c>
      <c r="J67" s="131">
        <v>0</v>
      </c>
      <c r="K67" s="132">
        <v>2.9033954580769845</v>
      </c>
      <c r="L67" s="133">
        <v>15.326849309437113</v>
      </c>
      <c r="M67" s="134">
        <v>8.9922365077412874</v>
      </c>
    </row>
    <row r="68" spans="1:13" x14ac:dyDescent="0.25">
      <c r="A68" s="97">
        <v>7</v>
      </c>
      <c r="B68" s="98" t="s">
        <v>22</v>
      </c>
      <c r="C68" s="130">
        <v>2.2143140634897422</v>
      </c>
      <c r="D68" s="131">
        <v>3.7129838017893735</v>
      </c>
      <c r="E68" s="131">
        <v>0</v>
      </c>
      <c r="F68" s="131">
        <v>0</v>
      </c>
      <c r="G68" s="131">
        <v>5.725368634337018</v>
      </c>
      <c r="H68" s="131">
        <v>4.5807677051269744</v>
      </c>
      <c r="I68" s="131">
        <v>7.1734146263040586</v>
      </c>
      <c r="J68" s="131">
        <v>0</v>
      </c>
      <c r="K68" s="132">
        <v>2.8521515967268877E-2</v>
      </c>
      <c r="L68" s="133">
        <v>11.971805786018228</v>
      </c>
      <c r="M68" s="134">
        <v>8.9858997642436798</v>
      </c>
    </row>
    <row r="69" spans="1:13" x14ac:dyDescent="0.25">
      <c r="A69" s="97">
        <v>8</v>
      </c>
      <c r="B69" s="98" t="s">
        <v>23</v>
      </c>
      <c r="C69" s="130">
        <v>6.8849983553652363</v>
      </c>
      <c r="D69" s="131">
        <v>0</v>
      </c>
      <c r="E69" s="131">
        <v>0</v>
      </c>
      <c r="F69" s="131">
        <v>0</v>
      </c>
      <c r="G69" s="131">
        <v>1.3713920702023441</v>
      </c>
      <c r="H69" s="131">
        <v>0.57524935691874024</v>
      </c>
      <c r="I69" s="131">
        <v>0.30794858691862226</v>
      </c>
      <c r="J69" s="131">
        <v>0</v>
      </c>
      <c r="K69" s="132">
        <v>6.1018768580979165E-3</v>
      </c>
      <c r="L69" s="133">
        <v>7.5535552573994167</v>
      </c>
      <c r="M69" s="134">
        <v>4.6577472767465018</v>
      </c>
    </row>
    <row r="70" spans="1:13" x14ac:dyDescent="0.25">
      <c r="A70" s="97">
        <v>9</v>
      </c>
      <c r="B70" s="98" t="s">
        <v>24</v>
      </c>
      <c r="C70" s="130">
        <v>15.835602239688662</v>
      </c>
      <c r="D70" s="131">
        <v>46.195519276161683</v>
      </c>
      <c r="E70" s="131">
        <v>0</v>
      </c>
      <c r="F70" s="131">
        <v>100</v>
      </c>
      <c r="G70" s="131">
        <v>1.5439910859828918</v>
      </c>
      <c r="H70" s="131">
        <v>3.0871258600825016</v>
      </c>
      <c r="I70" s="131">
        <v>2.0143825595629359</v>
      </c>
      <c r="J70" s="131">
        <v>7.3771608099969619</v>
      </c>
      <c r="K70" s="132">
        <v>85.53970598832538</v>
      </c>
      <c r="L70" s="133">
        <v>1.8866763090347911</v>
      </c>
      <c r="M70" s="134">
        <v>3.206665987712165</v>
      </c>
    </row>
    <row r="71" spans="1:13" x14ac:dyDescent="0.25">
      <c r="A71" s="97">
        <v>10</v>
      </c>
      <c r="B71" s="98" t="s">
        <v>25</v>
      </c>
      <c r="C71" s="130">
        <v>2.5006159440287203</v>
      </c>
      <c r="D71" s="131">
        <v>0</v>
      </c>
      <c r="E71" s="131">
        <v>0</v>
      </c>
      <c r="F71" s="131">
        <v>0</v>
      </c>
      <c r="G71" s="131">
        <v>1.9308796033393412</v>
      </c>
      <c r="H71" s="131">
        <v>0</v>
      </c>
      <c r="I71" s="131">
        <v>5.5063546754781874E-2</v>
      </c>
      <c r="J71" s="131">
        <v>0</v>
      </c>
      <c r="K71" s="132">
        <v>0</v>
      </c>
      <c r="L71" s="133">
        <v>0.36805683000569767</v>
      </c>
      <c r="M71" s="134">
        <v>0.61674855350128632</v>
      </c>
    </row>
    <row r="72" spans="1:13" x14ac:dyDescent="0.25">
      <c r="A72" s="97">
        <v>11</v>
      </c>
      <c r="B72" s="98" t="s">
        <v>26</v>
      </c>
      <c r="C72" s="130">
        <v>0.62476861632907577</v>
      </c>
      <c r="D72" s="131">
        <v>0</v>
      </c>
      <c r="E72" s="131">
        <v>0</v>
      </c>
      <c r="F72" s="131">
        <v>0</v>
      </c>
      <c r="G72" s="131">
        <v>2.4905314800191362E-3</v>
      </c>
      <c r="H72" s="131">
        <v>0.27183918031814902</v>
      </c>
      <c r="I72" s="131">
        <v>0.2105311566576949</v>
      </c>
      <c r="J72" s="131">
        <v>0</v>
      </c>
      <c r="K72" s="132">
        <v>0</v>
      </c>
      <c r="L72" s="133">
        <v>0.71884394608918567</v>
      </c>
      <c r="M72" s="134">
        <v>0.48187505107842615</v>
      </c>
    </row>
    <row r="73" spans="1:13" x14ac:dyDescent="0.25">
      <c r="A73" s="97">
        <v>12</v>
      </c>
      <c r="B73" s="98" t="s">
        <v>27</v>
      </c>
      <c r="C73" s="130">
        <v>8.0679088749403591E-2</v>
      </c>
      <c r="D73" s="131">
        <v>0</v>
      </c>
      <c r="E73" s="131">
        <v>0</v>
      </c>
      <c r="F73" s="131">
        <v>0</v>
      </c>
      <c r="G73" s="131">
        <v>5.1720278210230175</v>
      </c>
      <c r="H73" s="131">
        <v>10.822641213891373</v>
      </c>
      <c r="I73" s="131">
        <v>14.813330975435537</v>
      </c>
      <c r="J73" s="131">
        <v>0</v>
      </c>
      <c r="K73" s="132">
        <v>0</v>
      </c>
      <c r="L73" s="133">
        <v>8.977107341776879</v>
      </c>
      <c r="M73" s="134">
        <v>9.4814566298608778</v>
      </c>
    </row>
    <row r="74" spans="1:13" x14ac:dyDescent="0.25">
      <c r="A74" s="97">
        <v>13</v>
      </c>
      <c r="B74" s="98" t="s">
        <v>28</v>
      </c>
      <c r="C74" s="130">
        <v>4.5497951310836307</v>
      </c>
      <c r="D74" s="131">
        <v>0.49506450690524972</v>
      </c>
      <c r="E74" s="131">
        <v>0</v>
      </c>
      <c r="F74" s="131">
        <v>0</v>
      </c>
      <c r="G74" s="131">
        <v>3.1609561381172964</v>
      </c>
      <c r="H74" s="131">
        <v>0.34655948171440476</v>
      </c>
      <c r="I74" s="131">
        <v>9.0164668351708291E-2</v>
      </c>
      <c r="J74" s="131">
        <v>0</v>
      </c>
      <c r="K74" s="132">
        <v>3.1867079881677182E-2</v>
      </c>
      <c r="L74" s="133">
        <v>1.2862348706959548</v>
      </c>
      <c r="M74" s="134">
        <v>1.4024778114490415</v>
      </c>
    </row>
    <row r="75" spans="1:13" x14ac:dyDescent="0.25">
      <c r="A75" s="97">
        <v>14</v>
      </c>
      <c r="B75" s="98" t="s">
        <v>29</v>
      </c>
      <c r="C75" s="130">
        <v>0.18103022960304543</v>
      </c>
      <c r="D75" s="131">
        <v>0</v>
      </c>
      <c r="E75" s="131">
        <v>0</v>
      </c>
      <c r="F75" s="131">
        <v>0</v>
      </c>
      <c r="G75" s="131">
        <v>0.60340787003795238</v>
      </c>
      <c r="H75" s="131">
        <v>3.6836371376414614</v>
      </c>
      <c r="I75" s="131">
        <v>1.8236661331180532E-2</v>
      </c>
      <c r="J75" s="131">
        <v>0</v>
      </c>
      <c r="K75" s="132">
        <v>0</v>
      </c>
      <c r="L75" s="133">
        <v>0.21809499993026005</v>
      </c>
      <c r="M75" s="134">
        <v>0.27198560147176454</v>
      </c>
    </row>
    <row r="76" spans="1:13" x14ac:dyDescent="0.25">
      <c r="A76" s="97">
        <v>15</v>
      </c>
      <c r="B76" s="98" t="s">
        <v>91</v>
      </c>
      <c r="C76" s="130">
        <v>16.388754983862075</v>
      </c>
      <c r="D76" s="131">
        <v>4.4630815395246</v>
      </c>
      <c r="E76" s="131">
        <v>39.822671931621997</v>
      </c>
      <c r="F76" s="131">
        <v>0</v>
      </c>
      <c r="G76" s="131">
        <v>1.941261260260321</v>
      </c>
      <c r="H76" s="131">
        <v>9.0670566242833033</v>
      </c>
      <c r="I76" s="131">
        <v>0.77848556324711615</v>
      </c>
      <c r="J76" s="131">
        <v>0</v>
      </c>
      <c r="K76" s="132">
        <v>4.9784510617713353</v>
      </c>
      <c r="L76" s="133">
        <v>0.34340416788574396</v>
      </c>
      <c r="M76" s="134">
        <v>2.1451910115138033</v>
      </c>
    </row>
    <row r="77" spans="1:13" x14ac:dyDescent="0.25">
      <c r="A77" s="97">
        <v>16</v>
      </c>
      <c r="B77" s="98" t="s">
        <v>31</v>
      </c>
      <c r="C77" s="130">
        <v>1.9832692225011643</v>
      </c>
      <c r="D77" s="131">
        <v>0</v>
      </c>
      <c r="E77" s="131">
        <v>0</v>
      </c>
      <c r="F77" s="131">
        <v>0</v>
      </c>
      <c r="G77" s="131">
        <v>0.35433528263935515</v>
      </c>
      <c r="H77" s="131">
        <v>9.5097125638946303E-2</v>
      </c>
      <c r="I77" s="131">
        <v>0.11449979612944386</v>
      </c>
      <c r="J77" s="131">
        <v>0</v>
      </c>
      <c r="K77" s="132">
        <v>9.606985259162916E-2</v>
      </c>
      <c r="L77" s="133">
        <v>1.6064149164208013</v>
      </c>
      <c r="M77" s="134">
        <v>1.053286347118241</v>
      </c>
    </row>
    <row r="78" spans="1:13" x14ac:dyDescent="0.25">
      <c r="A78" s="97">
        <v>17</v>
      </c>
      <c r="B78" s="98" t="s">
        <v>32</v>
      </c>
      <c r="C78" s="130">
        <v>3.6510412564057901</v>
      </c>
      <c r="D78" s="131">
        <v>0</v>
      </c>
      <c r="E78" s="131">
        <v>0</v>
      </c>
      <c r="F78" s="131">
        <v>0</v>
      </c>
      <c r="G78" s="131">
        <v>0.15104242102626336</v>
      </c>
      <c r="H78" s="131">
        <v>1.4905274173718792</v>
      </c>
      <c r="I78" s="131">
        <v>5.4805216632304476E-2</v>
      </c>
      <c r="J78" s="131">
        <v>0</v>
      </c>
      <c r="K78" s="132">
        <v>0</v>
      </c>
      <c r="L78" s="133">
        <v>0.21284384440400625</v>
      </c>
      <c r="M78" s="134">
        <v>0.47117780079191107</v>
      </c>
    </row>
    <row r="79" spans="1:13" x14ac:dyDescent="0.25">
      <c r="A79" s="97">
        <v>18</v>
      </c>
      <c r="B79" s="98" t="s">
        <v>34</v>
      </c>
      <c r="C79" s="130">
        <v>0.51885717504131901</v>
      </c>
      <c r="D79" s="131">
        <v>0</v>
      </c>
      <c r="E79" s="131">
        <v>0</v>
      </c>
      <c r="F79" s="131">
        <v>0</v>
      </c>
      <c r="G79" s="131">
        <v>0.79650775669172102</v>
      </c>
      <c r="H79" s="131">
        <v>2.4692123842723701</v>
      </c>
      <c r="I79" s="131">
        <v>7.5216177060078229</v>
      </c>
      <c r="J79" s="131">
        <v>0</v>
      </c>
      <c r="K79" s="132">
        <v>0</v>
      </c>
      <c r="L79" s="133">
        <v>5.9810916442977593</v>
      </c>
      <c r="M79" s="134">
        <v>5.3183937873763627</v>
      </c>
    </row>
    <row r="80" spans="1:13" x14ac:dyDescent="0.25">
      <c r="A80" s="97">
        <v>19</v>
      </c>
      <c r="B80" s="98" t="s">
        <v>35</v>
      </c>
      <c r="C80" s="130">
        <v>0.26901138106470363</v>
      </c>
      <c r="D80" s="131">
        <v>4.9506450690524977</v>
      </c>
      <c r="E80" s="131">
        <v>0</v>
      </c>
      <c r="F80" s="131">
        <v>0</v>
      </c>
      <c r="G80" s="131">
        <v>2.9539741251914323E-4</v>
      </c>
      <c r="H80" s="131">
        <v>0</v>
      </c>
      <c r="I80" s="131">
        <v>0</v>
      </c>
      <c r="J80" s="131">
        <v>0</v>
      </c>
      <c r="K80" s="132">
        <v>0</v>
      </c>
      <c r="L80" s="133">
        <v>3.7548720952804808E-2</v>
      </c>
      <c r="M80" s="134">
        <v>4.130834939644483E-2</v>
      </c>
    </row>
    <row r="81" spans="1:14" x14ac:dyDescent="0.25">
      <c r="A81" s="97">
        <v>20</v>
      </c>
      <c r="B81" s="98" t="s">
        <v>36</v>
      </c>
      <c r="C81" s="130">
        <v>0.11672570564651187</v>
      </c>
      <c r="D81" s="131">
        <v>0</v>
      </c>
      <c r="E81" s="131">
        <v>0</v>
      </c>
      <c r="F81" s="131">
        <v>0</v>
      </c>
      <c r="G81" s="131">
        <v>0</v>
      </c>
      <c r="H81" s="131">
        <v>0</v>
      </c>
      <c r="I81" s="131">
        <v>0</v>
      </c>
      <c r="J81" s="131">
        <v>0</v>
      </c>
      <c r="K81" s="132">
        <v>0.6682790089924463</v>
      </c>
      <c r="L81" s="133">
        <v>3.9376490614239555E-2</v>
      </c>
      <c r="M81" s="134">
        <v>3.0747494305393482E-2</v>
      </c>
    </row>
    <row r="82" spans="1:14" x14ac:dyDescent="0.25">
      <c r="A82" s="97">
        <v>21</v>
      </c>
      <c r="B82" s="98" t="s">
        <v>37</v>
      </c>
      <c r="C82" s="130">
        <v>4.4836728109700914</v>
      </c>
      <c r="D82" s="131">
        <v>0.98412823190861776</v>
      </c>
      <c r="E82" s="131">
        <v>10.177328068378005</v>
      </c>
      <c r="F82" s="131">
        <v>0</v>
      </c>
      <c r="G82" s="131">
        <v>0</v>
      </c>
      <c r="H82" s="131">
        <v>0</v>
      </c>
      <c r="I82" s="131">
        <v>0</v>
      </c>
      <c r="J82" s="131">
        <v>10.868455364006941</v>
      </c>
      <c r="K82" s="132">
        <v>0</v>
      </c>
      <c r="L82" s="133">
        <v>0</v>
      </c>
      <c r="M82" s="134">
        <v>0.36916593566352662</v>
      </c>
    </row>
    <row r="83" spans="1:14" x14ac:dyDescent="0.25">
      <c r="A83" s="97">
        <v>22</v>
      </c>
      <c r="B83" s="98" t="s">
        <v>38</v>
      </c>
      <c r="C83" s="130">
        <v>0.1542187137814377</v>
      </c>
      <c r="D83" s="131">
        <v>1.9802580276209989</v>
      </c>
      <c r="E83" s="131">
        <v>0</v>
      </c>
      <c r="F83" s="131">
        <v>0</v>
      </c>
      <c r="G83" s="131">
        <v>0</v>
      </c>
      <c r="H83" s="131">
        <v>0</v>
      </c>
      <c r="I83" s="131">
        <v>0</v>
      </c>
      <c r="J83" s="131">
        <v>0</v>
      </c>
      <c r="K83" s="132">
        <v>0</v>
      </c>
      <c r="L83" s="133">
        <v>1.9220823959559534E-2</v>
      </c>
      <c r="M83" s="134">
        <v>2.2486838673578976E-2</v>
      </c>
    </row>
    <row r="84" spans="1:14" x14ac:dyDescent="0.25">
      <c r="A84" s="97">
        <v>23</v>
      </c>
      <c r="B84" s="98" t="s">
        <v>39</v>
      </c>
      <c r="C84" s="130">
        <v>0.11505404439141512</v>
      </c>
      <c r="D84" s="131">
        <v>1.2339107785744481</v>
      </c>
      <c r="E84" s="131">
        <v>0</v>
      </c>
      <c r="F84" s="131">
        <v>0</v>
      </c>
      <c r="G84" s="131">
        <v>0.39160168375290416</v>
      </c>
      <c r="H84" s="131">
        <v>0</v>
      </c>
      <c r="I84" s="131">
        <v>0</v>
      </c>
      <c r="J84" s="131">
        <v>69.271717341467863</v>
      </c>
      <c r="K84" s="132">
        <v>5.8383877388713552E-3</v>
      </c>
      <c r="L84" s="133">
        <v>0.15658865138016564</v>
      </c>
      <c r="M84" s="134">
        <v>0.13151784706797456</v>
      </c>
    </row>
    <row r="85" spans="1:14" s="142" customFormat="1" x14ac:dyDescent="0.25">
      <c r="A85" s="97">
        <v>24</v>
      </c>
      <c r="B85" s="135" t="s">
        <v>40</v>
      </c>
      <c r="C85" s="136">
        <v>2.3875989050084409E-2</v>
      </c>
      <c r="D85" s="137">
        <v>0.49506450690524972</v>
      </c>
      <c r="E85" s="137">
        <v>0</v>
      </c>
      <c r="F85" s="137">
        <v>0</v>
      </c>
      <c r="G85" s="137">
        <v>0</v>
      </c>
      <c r="H85" s="137">
        <v>0</v>
      </c>
      <c r="I85" s="137">
        <v>0</v>
      </c>
      <c r="J85" s="137">
        <v>0</v>
      </c>
      <c r="K85" s="138">
        <v>0</v>
      </c>
      <c r="L85" s="133">
        <v>0</v>
      </c>
      <c r="M85" s="140">
        <v>1.9670146676526836E-3</v>
      </c>
      <c r="N85" s="141"/>
    </row>
    <row r="86" spans="1:14" x14ac:dyDescent="0.25">
      <c r="A86" s="97">
        <v>25</v>
      </c>
      <c r="B86" s="98" t="s">
        <v>41</v>
      </c>
      <c r="C86" s="130">
        <v>0.21441224521846539</v>
      </c>
      <c r="D86" s="131">
        <v>19.095988207263407</v>
      </c>
      <c r="E86" s="131">
        <v>0</v>
      </c>
      <c r="F86" s="131">
        <v>0</v>
      </c>
      <c r="G86" s="131">
        <v>0</v>
      </c>
      <c r="H86" s="131">
        <v>0</v>
      </c>
      <c r="I86" s="131">
        <v>0</v>
      </c>
      <c r="J86" s="131">
        <v>12.482666484528231</v>
      </c>
      <c r="K86" s="132">
        <v>0</v>
      </c>
      <c r="L86" s="133">
        <v>4.8431816938201283E-2</v>
      </c>
      <c r="M86" s="134">
        <v>4.2381998128119866E-2</v>
      </c>
    </row>
    <row r="87" spans="1:14" x14ac:dyDescent="0.25">
      <c r="A87" s="97">
        <v>26</v>
      </c>
      <c r="B87" s="98" t="s">
        <v>42</v>
      </c>
      <c r="C87" s="130">
        <v>5.2192982051171684E-2</v>
      </c>
      <c r="D87" s="131">
        <v>0</v>
      </c>
      <c r="E87" s="131">
        <v>0</v>
      </c>
      <c r="F87" s="131">
        <v>0</v>
      </c>
      <c r="G87" s="131">
        <v>0</v>
      </c>
      <c r="H87" s="131">
        <v>0</v>
      </c>
      <c r="I87" s="131">
        <v>0</v>
      </c>
      <c r="J87" s="131">
        <v>0</v>
      </c>
      <c r="K87" s="132">
        <v>0</v>
      </c>
      <c r="L87" s="133">
        <v>0</v>
      </c>
      <c r="M87" s="134">
        <v>4.2966005824278241E-3</v>
      </c>
    </row>
    <row r="88" spans="1:14" x14ac:dyDescent="0.25">
      <c r="A88" s="97">
        <v>27</v>
      </c>
      <c r="B88" s="98" t="s">
        <v>43</v>
      </c>
      <c r="C88" s="130">
        <v>0.26432216396865627</v>
      </c>
      <c r="D88" s="131">
        <v>0</v>
      </c>
      <c r="E88" s="131">
        <v>0</v>
      </c>
      <c r="F88" s="131">
        <v>0</v>
      </c>
      <c r="G88" s="131">
        <v>0</v>
      </c>
      <c r="H88" s="131">
        <v>0</v>
      </c>
      <c r="I88" s="131">
        <v>0</v>
      </c>
      <c r="J88" s="131">
        <v>0</v>
      </c>
      <c r="K88" s="132">
        <v>0</v>
      </c>
      <c r="L88" s="133">
        <v>8.5313204763387183E-5</v>
      </c>
      <c r="M88" s="134">
        <v>2.1802809663486734E-2</v>
      </c>
    </row>
    <row r="89" spans="1:14" x14ac:dyDescent="0.25">
      <c r="A89" s="97">
        <v>28</v>
      </c>
      <c r="B89" s="98" t="s">
        <v>44</v>
      </c>
      <c r="C89" s="130">
        <v>0.11254878880912902</v>
      </c>
      <c r="D89" s="131">
        <v>3.7467381999874587</v>
      </c>
      <c r="E89" s="131">
        <v>0</v>
      </c>
      <c r="F89" s="131">
        <v>0</v>
      </c>
      <c r="G89" s="131">
        <v>0</v>
      </c>
      <c r="H89" s="131">
        <v>0</v>
      </c>
      <c r="I89" s="131">
        <v>0</v>
      </c>
      <c r="J89" s="131">
        <v>0</v>
      </c>
      <c r="K89" s="132">
        <v>0</v>
      </c>
      <c r="L89" s="133">
        <v>3.6101506784327777E-3</v>
      </c>
      <c r="M89" s="134">
        <v>1.1114522090548558E-2</v>
      </c>
    </row>
    <row r="90" spans="1:14" x14ac:dyDescent="0.25">
      <c r="A90" s="97">
        <v>29</v>
      </c>
      <c r="B90" s="98" t="s">
        <v>45</v>
      </c>
      <c r="C90" s="130">
        <v>4.2546237983698339E-2</v>
      </c>
      <c r="D90" s="131">
        <v>0</v>
      </c>
      <c r="E90" s="131">
        <v>0</v>
      </c>
      <c r="F90" s="131">
        <v>0</v>
      </c>
      <c r="G90" s="131">
        <v>3.2843098322368341E-2</v>
      </c>
      <c r="H90" s="131">
        <v>1.8213205856145581E-2</v>
      </c>
      <c r="I90" s="131">
        <v>0</v>
      </c>
      <c r="J90" s="131">
        <v>0</v>
      </c>
      <c r="K90" s="132">
        <v>0</v>
      </c>
      <c r="L90" s="133">
        <v>3.6187371974491574E-2</v>
      </c>
      <c r="M90" s="134">
        <v>2.5841911111057918E-2</v>
      </c>
    </row>
    <row r="91" spans="1:14" x14ac:dyDescent="0.25">
      <c r="A91" s="97">
        <v>30</v>
      </c>
      <c r="B91" s="98" t="s">
        <v>46</v>
      </c>
      <c r="C91" s="130">
        <v>0.13136743502893219</v>
      </c>
      <c r="D91" s="131">
        <v>3.4654515483367483</v>
      </c>
      <c r="E91" s="131">
        <v>0</v>
      </c>
      <c r="F91" s="131">
        <v>0</v>
      </c>
      <c r="G91" s="131">
        <v>0</v>
      </c>
      <c r="H91" s="131">
        <v>0</v>
      </c>
      <c r="I91" s="131">
        <v>0</v>
      </c>
      <c r="J91" s="131">
        <v>0</v>
      </c>
      <c r="K91" s="132">
        <v>0</v>
      </c>
      <c r="L91" s="133">
        <v>0</v>
      </c>
      <c r="M91" s="134">
        <v>1.0824919081943133E-2</v>
      </c>
    </row>
    <row r="92" spans="1:14" x14ac:dyDescent="0.25">
      <c r="A92" s="97">
        <v>31</v>
      </c>
      <c r="B92" s="98" t="s">
        <v>47</v>
      </c>
      <c r="C92" s="130">
        <v>4.4746912967162</v>
      </c>
      <c r="D92" s="131">
        <v>0</v>
      </c>
      <c r="E92" s="131">
        <v>0</v>
      </c>
      <c r="F92" s="131">
        <v>0</v>
      </c>
      <c r="G92" s="131">
        <v>1.3701816715752486</v>
      </c>
      <c r="H92" s="131">
        <v>0.38999739474010242</v>
      </c>
      <c r="I92" s="131">
        <v>2.9484195116608714E-2</v>
      </c>
      <c r="J92" s="131">
        <v>0</v>
      </c>
      <c r="K92" s="132">
        <v>5.6349029539971385</v>
      </c>
      <c r="L92" s="133">
        <v>3.3469419643980252</v>
      </c>
      <c r="M92" s="134">
        <v>2.2454728850464138</v>
      </c>
    </row>
    <row r="93" spans="1:14" x14ac:dyDescent="0.25">
      <c r="A93" s="97">
        <v>32</v>
      </c>
      <c r="B93" s="98" t="s">
        <v>68</v>
      </c>
      <c r="C93" s="130">
        <v>0</v>
      </c>
      <c r="D93" s="131">
        <v>0</v>
      </c>
      <c r="E93" s="131">
        <v>0</v>
      </c>
      <c r="F93" s="131">
        <v>0</v>
      </c>
      <c r="G93" s="131">
        <v>0.79948643241851569</v>
      </c>
      <c r="H93" s="131">
        <v>6.4925997389904816E-2</v>
      </c>
      <c r="I93" s="131">
        <v>1.0066409494182582</v>
      </c>
      <c r="J93" s="131">
        <v>0</v>
      </c>
      <c r="K93" s="132">
        <v>0</v>
      </c>
      <c r="L93" s="133">
        <v>22.100502297250916</v>
      </c>
      <c r="M93" s="134">
        <v>11.619116456575508</v>
      </c>
    </row>
    <row r="94" spans="1:14" x14ac:dyDescent="0.25">
      <c r="A94" s="97">
        <v>33</v>
      </c>
      <c r="B94" s="98" t="s">
        <v>53</v>
      </c>
      <c r="C94" s="130">
        <v>6.8761252513304036</v>
      </c>
      <c r="D94" s="131">
        <v>0</v>
      </c>
      <c r="E94" s="131">
        <v>0</v>
      </c>
      <c r="F94" s="131">
        <v>0</v>
      </c>
      <c r="G94" s="131">
        <v>3.2983601899989326E-4</v>
      </c>
      <c r="H94" s="131">
        <v>0</v>
      </c>
      <c r="I94" s="131">
        <v>0</v>
      </c>
      <c r="J94" s="131">
        <v>0</v>
      </c>
      <c r="K94" s="132">
        <v>0</v>
      </c>
      <c r="L94" s="133">
        <v>0.1129311477083861</v>
      </c>
      <c r="M94" s="134">
        <v>0.62358108912908017</v>
      </c>
    </row>
    <row r="95" spans="1:14" ht="15.75" thickBot="1" x14ac:dyDescent="0.3">
      <c r="A95" s="107">
        <v>34</v>
      </c>
      <c r="B95" s="108" t="s">
        <v>69</v>
      </c>
      <c r="C95" s="143">
        <v>2.7396375645345494</v>
      </c>
      <c r="D95" s="144">
        <v>0</v>
      </c>
      <c r="E95" s="144">
        <v>0</v>
      </c>
      <c r="F95" s="144">
        <v>0</v>
      </c>
      <c r="G95" s="144">
        <v>1.0450751730118863</v>
      </c>
      <c r="H95" s="131">
        <v>9.1920674765968366E-2</v>
      </c>
      <c r="I95" s="144">
        <v>0.70763323420301749</v>
      </c>
      <c r="J95" s="144">
        <v>0</v>
      </c>
      <c r="K95" s="145">
        <v>0</v>
      </c>
      <c r="L95" s="146">
        <v>0.84388960396372881</v>
      </c>
      <c r="M95" s="147">
        <v>0.96672704253271313</v>
      </c>
    </row>
    <row r="96" spans="1:14" ht="17.25" thickTop="1" thickBot="1" x14ac:dyDescent="0.3">
      <c r="A96" s="189" t="s">
        <v>79</v>
      </c>
      <c r="B96" s="190"/>
      <c r="C96" s="148">
        <v>100</v>
      </c>
      <c r="D96" s="149">
        <v>100</v>
      </c>
      <c r="E96" s="149">
        <v>100</v>
      </c>
      <c r="F96" s="149">
        <v>100</v>
      </c>
      <c r="G96" s="149">
        <v>100</v>
      </c>
      <c r="H96" s="149">
        <v>100</v>
      </c>
      <c r="I96" s="149">
        <v>100</v>
      </c>
      <c r="J96" s="149">
        <v>100</v>
      </c>
      <c r="K96" s="150">
        <v>100</v>
      </c>
      <c r="L96" s="151">
        <v>100</v>
      </c>
      <c r="M96" s="152">
        <v>100</v>
      </c>
    </row>
    <row r="97" spans="1:14" ht="17.25" thickTop="1" thickBot="1" x14ac:dyDescent="0.3">
      <c r="A97" s="189" t="s">
        <v>70</v>
      </c>
      <c r="B97" s="190"/>
      <c r="C97" s="153">
        <v>1799959.465966</v>
      </c>
      <c r="D97" s="154">
        <v>66.657979999999995</v>
      </c>
      <c r="E97" s="154">
        <v>99.375581999999994</v>
      </c>
      <c r="F97" s="154">
        <v>2569.6971199999998</v>
      </c>
      <c r="G97" s="154">
        <v>2357490.8597240001</v>
      </c>
      <c r="H97" s="154">
        <v>450607.18935599999</v>
      </c>
      <c r="I97" s="154">
        <v>6087016.0433480004</v>
      </c>
      <c r="J97" s="154">
        <v>28.871811999999998</v>
      </c>
      <c r="K97" s="155">
        <v>35726.712463999997</v>
      </c>
      <c r="L97" s="156">
        <v>11131453.831019999</v>
      </c>
      <c r="M97" s="157">
        <v>21865018.704372</v>
      </c>
    </row>
    <row r="98" spans="1:14" s="83" customFormat="1" ht="15.75" thickTop="1" x14ac:dyDescent="0.25">
      <c r="A98" s="77"/>
      <c r="B98" s="77"/>
      <c r="C98" s="77"/>
      <c r="D98" s="77"/>
      <c r="E98" s="77"/>
      <c r="F98" s="78"/>
      <c r="G98" s="77"/>
      <c r="H98" s="77"/>
      <c r="I98" s="77"/>
      <c r="J98" s="77"/>
      <c r="K98" s="77"/>
      <c r="L98" s="77"/>
      <c r="M98" s="77"/>
    </row>
    <row r="99" spans="1:14" s="83" customFormat="1" x14ac:dyDescent="0.25">
      <c r="A99" s="118" t="s">
        <v>57</v>
      </c>
      <c r="B99" s="118" t="s">
        <v>60</v>
      </c>
      <c r="C99" s="77"/>
      <c r="D99" s="77"/>
      <c r="E99" s="77"/>
      <c r="F99" s="78"/>
      <c r="G99" s="77"/>
      <c r="H99" s="77"/>
      <c r="I99" s="77"/>
      <c r="J99" s="77"/>
      <c r="K99" s="77"/>
      <c r="L99" s="77"/>
      <c r="M99" s="77"/>
    </row>
    <row r="100" spans="1:14" s="83" customFormat="1" x14ac:dyDescent="0.25">
      <c r="A100" s="118" t="s">
        <v>59</v>
      </c>
      <c r="B100" s="118" t="s">
        <v>71</v>
      </c>
      <c r="C100" s="77"/>
      <c r="D100" s="77"/>
      <c r="E100" s="77"/>
      <c r="F100" s="78"/>
      <c r="G100" s="77"/>
      <c r="H100" s="77"/>
      <c r="I100" s="77"/>
      <c r="J100" s="77"/>
      <c r="K100" s="77"/>
      <c r="L100" s="77"/>
      <c r="M100" s="77"/>
    </row>
    <row r="101" spans="1:14" s="83" customFormat="1" x14ac:dyDescent="0.25">
      <c r="A101" s="118"/>
      <c r="B101" s="118"/>
      <c r="C101" s="77"/>
      <c r="D101" s="77"/>
      <c r="E101" s="77"/>
      <c r="F101" s="78"/>
      <c r="G101" s="77"/>
      <c r="H101" s="77"/>
      <c r="I101" s="77"/>
      <c r="J101" s="77"/>
      <c r="K101" s="77"/>
      <c r="L101" s="77"/>
      <c r="M101" s="77"/>
    </row>
    <row r="102" spans="1:14" s="83" customFormat="1" x14ac:dyDescent="0.25">
      <c r="A102" s="118"/>
      <c r="B102" s="118" t="s">
        <v>61</v>
      </c>
      <c r="C102" s="77"/>
      <c r="D102" s="77"/>
      <c r="E102" s="77"/>
      <c r="F102" s="78"/>
      <c r="G102" s="77"/>
      <c r="H102" s="77"/>
      <c r="I102" s="77"/>
      <c r="J102" s="77"/>
      <c r="K102" s="77"/>
      <c r="L102" s="77"/>
      <c r="M102" s="77"/>
    </row>
    <row r="103" spans="1:14" s="83" customFormat="1" x14ac:dyDescent="0.25">
      <c r="A103" s="77"/>
      <c r="B103" s="77"/>
      <c r="C103" s="77"/>
      <c r="D103" s="77"/>
      <c r="E103" s="77"/>
      <c r="F103" s="78"/>
      <c r="G103" s="77"/>
      <c r="H103" s="77"/>
      <c r="I103" s="77"/>
      <c r="J103" s="77"/>
      <c r="K103" s="77"/>
      <c r="L103" s="77"/>
      <c r="M103" s="77"/>
    </row>
    <row r="104" spans="1:14" s="172" customFormat="1" ht="20.25" customHeight="1" x14ac:dyDescent="0.25">
      <c r="B104" s="173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67"/>
    </row>
    <row r="255" spans="1:13" ht="15" customHeight="1" x14ac:dyDescent="0.25"/>
    <row r="256" spans="1:13" ht="15.75" x14ac:dyDescent="0.25">
      <c r="A256" s="53"/>
      <c r="B256" s="28"/>
      <c r="C256" s="28"/>
      <c r="D256" s="28"/>
      <c r="E256" s="28"/>
      <c r="F256" s="159"/>
      <c r="G256" s="28"/>
      <c r="H256" s="28"/>
      <c r="I256" s="28"/>
      <c r="J256" s="28"/>
      <c r="K256" s="28"/>
      <c r="L256" s="27"/>
      <c r="M256" s="54"/>
    </row>
    <row r="257" spans="1:13" ht="15.75" x14ac:dyDescent="0.25">
      <c r="A257" s="55"/>
      <c r="B257" s="56"/>
      <c r="C257" s="56"/>
      <c r="D257" s="56"/>
      <c r="E257" s="56"/>
      <c r="F257" s="160"/>
      <c r="G257" s="56"/>
      <c r="H257" s="56"/>
      <c r="I257" s="56"/>
      <c r="J257" s="56"/>
      <c r="K257" s="56"/>
      <c r="L257" s="56"/>
      <c r="M257" s="57"/>
    </row>
    <row r="258" spans="1:13" ht="15.75" x14ac:dyDescent="0.25">
      <c r="A258" s="53"/>
      <c r="B258" s="27"/>
      <c r="C258" s="27"/>
      <c r="D258" s="27"/>
      <c r="E258" s="27"/>
      <c r="F258" s="159"/>
      <c r="G258" s="27"/>
      <c r="H258" s="27"/>
      <c r="I258" s="27"/>
      <c r="J258" s="27"/>
      <c r="K258" s="27"/>
      <c r="L258" s="27"/>
      <c r="M258" s="69"/>
    </row>
    <row r="259" spans="1:13" x14ac:dyDescent="0.25">
      <c r="A259" s="46"/>
      <c r="B259" s="26"/>
      <c r="C259" s="37"/>
      <c r="D259" s="37"/>
      <c r="E259" s="37"/>
      <c r="F259" s="29"/>
      <c r="G259" s="37"/>
      <c r="H259" s="37"/>
      <c r="I259" s="37"/>
      <c r="J259" s="37"/>
      <c r="K259" s="37"/>
      <c r="L259" s="37"/>
      <c r="M259" s="37"/>
    </row>
    <row r="260" spans="1:13" x14ac:dyDescent="0.25">
      <c r="A260" s="46"/>
      <c r="B260" s="26"/>
      <c r="C260" s="37"/>
      <c r="D260" s="37"/>
      <c r="E260" s="37"/>
      <c r="F260" s="29"/>
      <c r="G260" s="37"/>
      <c r="H260" s="37"/>
      <c r="I260" s="37"/>
      <c r="J260" s="37"/>
      <c r="K260" s="37"/>
      <c r="L260" s="37"/>
      <c r="M260" s="37"/>
    </row>
    <row r="261" spans="1:13" x14ac:dyDescent="0.25">
      <c r="A261" s="46"/>
      <c r="B261" s="26"/>
      <c r="C261" s="37"/>
      <c r="D261" s="37"/>
      <c r="E261" s="37"/>
      <c r="F261" s="29"/>
      <c r="G261" s="37"/>
      <c r="H261" s="37"/>
      <c r="I261" s="37"/>
      <c r="J261" s="37"/>
      <c r="K261" s="37"/>
      <c r="L261" s="37"/>
      <c r="M261" s="37"/>
    </row>
    <row r="262" spans="1:13" x14ac:dyDescent="0.25">
      <c r="A262" s="46"/>
      <c r="B262" s="26"/>
      <c r="C262" s="37"/>
      <c r="D262" s="37"/>
      <c r="E262" s="37"/>
      <c r="F262" s="29"/>
      <c r="G262" s="37"/>
      <c r="H262" s="37"/>
      <c r="I262" s="37"/>
      <c r="J262" s="37"/>
      <c r="K262" s="37"/>
      <c r="L262" s="37"/>
      <c r="M262" s="37"/>
    </row>
    <row r="263" spans="1:13" x14ac:dyDescent="0.25">
      <c r="A263" s="46"/>
      <c r="B263" s="26"/>
      <c r="C263" s="37"/>
      <c r="D263" s="37"/>
      <c r="E263" s="37"/>
      <c r="F263" s="29"/>
      <c r="G263" s="37"/>
      <c r="H263" s="37"/>
      <c r="I263" s="37"/>
      <c r="J263" s="37"/>
      <c r="K263" s="37"/>
      <c r="L263" s="37"/>
      <c r="M263" s="37"/>
    </row>
    <row r="264" spans="1:13" x14ac:dyDescent="0.25">
      <c r="A264" s="46"/>
      <c r="B264" s="26"/>
      <c r="C264" s="37"/>
      <c r="D264" s="37"/>
      <c r="E264" s="37"/>
      <c r="F264" s="29"/>
      <c r="G264" s="37"/>
      <c r="H264" s="37"/>
      <c r="I264" s="37"/>
      <c r="J264" s="37"/>
      <c r="K264" s="37"/>
      <c r="L264" s="37"/>
      <c r="M264" s="37"/>
    </row>
    <row r="265" spans="1:13" x14ac:dyDescent="0.25">
      <c r="A265" s="46"/>
      <c r="B265" s="26"/>
      <c r="C265" s="37"/>
      <c r="D265" s="37"/>
      <c r="E265" s="37"/>
      <c r="F265" s="29"/>
      <c r="G265" s="37"/>
      <c r="H265" s="37"/>
      <c r="I265" s="37"/>
      <c r="J265" s="37"/>
      <c r="K265" s="37"/>
      <c r="L265" s="37"/>
      <c r="M265" s="37"/>
    </row>
    <row r="266" spans="1:13" x14ac:dyDescent="0.25">
      <c r="A266" s="46"/>
      <c r="B266" s="26"/>
      <c r="C266" s="37"/>
      <c r="D266" s="37"/>
      <c r="E266" s="37"/>
      <c r="F266" s="29"/>
      <c r="G266" s="37"/>
      <c r="H266" s="37"/>
      <c r="I266" s="37"/>
      <c r="J266" s="37"/>
      <c r="K266" s="37"/>
      <c r="L266" s="37"/>
      <c r="M266" s="37"/>
    </row>
    <row r="267" spans="1:13" x14ac:dyDescent="0.25">
      <c r="A267" s="46"/>
      <c r="B267" s="26"/>
      <c r="C267" s="37"/>
      <c r="D267" s="37"/>
      <c r="E267" s="37"/>
      <c r="F267" s="29"/>
      <c r="G267" s="37"/>
      <c r="H267" s="37"/>
      <c r="I267" s="37"/>
      <c r="J267" s="37"/>
      <c r="K267" s="37"/>
      <c r="L267" s="37"/>
      <c r="M267" s="37"/>
    </row>
    <row r="268" spans="1:13" x14ac:dyDescent="0.25">
      <c r="A268" s="46"/>
      <c r="B268" s="26"/>
      <c r="C268" s="37"/>
      <c r="D268" s="37"/>
      <c r="E268" s="37"/>
      <c r="F268" s="29"/>
      <c r="G268" s="37"/>
      <c r="H268" s="37"/>
      <c r="I268" s="37"/>
      <c r="J268" s="37"/>
      <c r="K268" s="37"/>
      <c r="L268" s="37"/>
      <c r="M268" s="37"/>
    </row>
    <row r="269" spans="1:13" x14ac:dyDescent="0.25">
      <c r="A269" s="46"/>
      <c r="B269" s="26"/>
      <c r="C269" s="37"/>
      <c r="D269" s="37"/>
      <c r="E269" s="37"/>
      <c r="F269" s="29"/>
      <c r="G269" s="37"/>
      <c r="H269" s="37"/>
      <c r="I269" s="37"/>
      <c r="J269" s="37"/>
      <c r="K269" s="37"/>
      <c r="L269" s="37"/>
      <c r="M269" s="37"/>
    </row>
    <row r="270" spans="1:13" x14ac:dyDescent="0.25">
      <c r="A270" s="46"/>
      <c r="B270" s="26"/>
      <c r="C270" s="37"/>
      <c r="D270" s="37"/>
      <c r="E270" s="37"/>
      <c r="F270" s="29"/>
      <c r="G270" s="37"/>
      <c r="H270" s="37"/>
      <c r="I270" s="37"/>
      <c r="J270" s="37"/>
      <c r="K270" s="37"/>
      <c r="L270" s="37"/>
      <c r="M270" s="37"/>
    </row>
    <row r="271" spans="1:13" x14ac:dyDescent="0.25">
      <c r="A271" s="46"/>
      <c r="B271" s="26"/>
      <c r="C271" s="37"/>
      <c r="D271" s="37"/>
      <c r="E271" s="37"/>
      <c r="F271" s="29"/>
      <c r="G271" s="37"/>
      <c r="H271" s="37"/>
      <c r="I271" s="37"/>
      <c r="J271" s="37"/>
      <c r="K271" s="37"/>
      <c r="L271" s="37"/>
      <c r="M271" s="37"/>
    </row>
    <row r="272" spans="1:13" x14ac:dyDescent="0.25">
      <c r="A272" s="46"/>
      <c r="B272" s="26"/>
      <c r="C272" s="37"/>
      <c r="D272" s="37"/>
      <c r="E272" s="37"/>
      <c r="F272" s="29"/>
      <c r="G272" s="37"/>
      <c r="H272" s="37"/>
      <c r="I272" s="37"/>
      <c r="J272" s="37"/>
      <c r="K272" s="37"/>
      <c r="L272" s="37"/>
      <c r="M272" s="37"/>
    </row>
    <row r="273" spans="1:13" x14ac:dyDescent="0.25">
      <c r="A273" s="46"/>
      <c r="B273" s="26"/>
      <c r="C273" s="37"/>
      <c r="D273" s="37"/>
      <c r="E273" s="37"/>
      <c r="F273" s="29"/>
      <c r="G273" s="37"/>
      <c r="H273" s="37"/>
      <c r="I273" s="37"/>
      <c r="J273" s="37"/>
      <c r="K273" s="37"/>
      <c r="L273" s="37"/>
      <c r="M273" s="37"/>
    </row>
    <row r="274" spans="1:13" x14ac:dyDescent="0.25">
      <c r="A274" s="46"/>
      <c r="B274" s="26"/>
      <c r="C274" s="37"/>
      <c r="D274" s="37"/>
      <c r="E274" s="37"/>
      <c r="F274" s="29"/>
      <c r="G274" s="37"/>
      <c r="H274" s="37"/>
      <c r="I274" s="37"/>
      <c r="J274" s="37"/>
      <c r="K274" s="37"/>
      <c r="L274" s="37"/>
      <c r="M274" s="37"/>
    </row>
    <row r="275" spans="1:13" x14ac:dyDescent="0.25">
      <c r="A275" s="46"/>
      <c r="B275" s="26"/>
      <c r="C275" s="37"/>
      <c r="D275" s="37"/>
      <c r="E275" s="37"/>
      <c r="F275" s="29"/>
      <c r="G275" s="37"/>
      <c r="H275" s="37"/>
      <c r="I275" s="37"/>
      <c r="J275" s="37"/>
      <c r="K275" s="37"/>
      <c r="L275" s="37"/>
      <c r="M275" s="37"/>
    </row>
    <row r="276" spans="1:13" x14ac:dyDescent="0.25">
      <c r="A276" s="46"/>
      <c r="B276" s="26"/>
      <c r="C276" s="37"/>
      <c r="D276" s="37"/>
      <c r="E276" s="37"/>
      <c r="F276" s="29"/>
      <c r="G276" s="37"/>
      <c r="H276" s="37"/>
      <c r="I276" s="37"/>
      <c r="J276" s="37"/>
      <c r="K276" s="37"/>
      <c r="L276" s="37"/>
      <c r="M276" s="37"/>
    </row>
    <row r="277" spans="1:13" x14ac:dyDescent="0.25">
      <c r="A277" s="46"/>
      <c r="B277" s="26"/>
      <c r="C277" s="37"/>
      <c r="D277" s="37"/>
      <c r="E277" s="37"/>
      <c r="F277" s="29"/>
      <c r="G277" s="37"/>
      <c r="H277" s="37"/>
      <c r="I277" s="37"/>
      <c r="J277" s="37"/>
      <c r="K277" s="37"/>
      <c r="L277" s="37"/>
      <c r="M277" s="37"/>
    </row>
    <row r="278" spans="1:13" x14ac:dyDescent="0.25">
      <c r="A278" s="46"/>
      <c r="B278" s="26"/>
      <c r="C278" s="37"/>
      <c r="D278" s="37"/>
      <c r="E278" s="37"/>
      <c r="F278" s="29"/>
      <c r="G278" s="37"/>
      <c r="H278" s="37"/>
      <c r="I278" s="37"/>
      <c r="J278" s="37"/>
      <c r="K278" s="37"/>
      <c r="L278" s="37"/>
      <c r="M278" s="37"/>
    </row>
    <row r="279" spans="1:13" x14ac:dyDescent="0.25">
      <c r="A279" s="46"/>
      <c r="B279" s="26"/>
      <c r="C279" s="37"/>
      <c r="D279" s="37"/>
      <c r="E279" s="37"/>
      <c r="F279" s="29"/>
      <c r="G279" s="37"/>
      <c r="H279" s="37"/>
      <c r="I279" s="37"/>
      <c r="J279" s="37"/>
      <c r="K279" s="37"/>
      <c r="L279" s="37"/>
      <c r="M279" s="37"/>
    </row>
    <row r="280" spans="1:13" x14ac:dyDescent="0.25">
      <c r="A280" s="46"/>
      <c r="B280" s="26"/>
      <c r="C280" s="37"/>
      <c r="D280" s="37"/>
      <c r="E280" s="37"/>
      <c r="F280" s="29"/>
      <c r="G280" s="37"/>
      <c r="H280" s="37"/>
      <c r="I280" s="37"/>
      <c r="J280" s="37"/>
      <c r="K280" s="37"/>
      <c r="L280" s="37"/>
      <c r="M280" s="37"/>
    </row>
    <row r="281" spans="1:13" x14ac:dyDescent="0.25">
      <c r="A281" s="46"/>
      <c r="B281" s="26"/>
      <c r="C281" s="37"/>
      <c r="D281" s="37"/>
      <c r="E281" s="37"/>
      <c r="F281" s="29"/>
      <c r="G281" s="37"/>
      <c r="H281" s="37"/>
      <c r="I281" s="37"/>
      <c r="J281" s="37"/>
      <c r="K281" s="37"/>
      <c r="L281" s="37"/>
      <c r="M281" s="37"/>
    </row>
    <row r="282" spans="1:13" x14ac:dyDescent="0.25">
      <c r="A282" s="46"/>
      <c r="B282" s="26"/>
      <c r="C282" s="37"/>
      <c r="D282" s="37"/>
      <c r="E282" s="37"/>
      <c r="F282" s="29"/>
      <c r="G282" s="37"/>
      <c r="H282" s="37"/>
      <c r="I282" s="37"/>
      <c r="J282" s="37"/>
      <c r="K282" s="37"/>
      <c r="L282" s="37"/>
      <c r="M282" s="37"/>
    </row>
    <row r="283" spans="1:13" x14ac:dyDescent="0.25">
      <c r="A283" s="46"/>
      <c r="B283" s="26"/>
      <c r="C283" s="37"/>
      <c r="D283" s="37"/>
      <c r="E283" s="37"/>
      <c r="F283" s="29"/>
      <c r="G283" s="37"/>
      <c r="H283" s="37"/>
      <c r="I283" s="37"/>
      <c r="J283" s="37"/>
      <c r="K283" s="37"/>
      <c r="L283" s="37"/>
      <c r="M283" s="37"/>
    </row>
    <row r="284" spans="1:13" x14ac:dyDescent="0.25">
      <c r="A284" s="46"/>
      <c r="B284" s="26"/>
      <c r="C284" s="37"/>
      <c r="D284" s="37"/>
      <c r="E284" s="37"/>
      <c r="F284" s="29"/>
      <c r="G284" s="37"/>
      <c r="H284" s="37"/>
      <c r="I284" s="37"/>
      <c r="J284" s="37"/>
      <c r="K284" s="37"/>
      <c r="L284" s="37"/>
      <c r="M284" s="37"/>
    </row>
    <row r="285" spans="1:13" x14ac:dyDescent="0.25">
      <c r="A285" s="46"/>
      <c r="B285" s="26"/>
      <c r="C285" s="37"/>
      <c r="D285" s="37"/>
      <c r="E285" s="37"/>
      <c r="F285" s="29"/>
      <c r="G285" s="37"/>
      <c r="H285" s="37"/>
      <c r="I285" s="37"/>
      <c r="J285" s="37"/>
      <c r="K285" s="37"/>
      <c r="L285" s="37"/>
      <c r="M285" s="37"/>
    </row>
    <row r="286" spans="1:13" x14ac:dyDescent="0.25">
      <c r="A286" s="46"/>
      <c r="B286" s="26"/>
      <c r="C286" s="37"/>
      <c r="D286" s="37"/>
      <c r="E286" s="37"/>
      <c r="F286" s="29"/>
      <c r="G286" s="37"/>
      <c r="H286" s="37"/>
      <c r="I286" s="37"/>
      <c r="J286" s="37"/>
      <c r="K286" s="37"/>
      <c r="L286" s="37"/>
      <c r="M286" s="37"/>
    </row>
    <row r="287" spans="1:13" x14ac:dyDescent="0.25">
      <c r="A287" s="46"/>
      <c r="B287" s="26"/>
      <c r="C287" s="37"/>
      <c r="D287" s="37"/>
      <c r="E287" s="37"/>
      <c r="F287" s="29"/>
      <c r="G287" s="37"/>
      <c r="H287" s="37"/>
      <c r="I287" s="37"/>
      <c r="J287" s="37"/>
      <c r="K287" s="37"/>
      <c r="L287" s="37"/>
      <c r="M287" s="37"/>
    </row>
    <row r="288" spans="1:13" x14ac:dyDescent="0.25">
      <c r="A288" s="46"/>
      <c r="B288" s="26"/>
      <c r="C288" s="37"/>
      <c r="D288" s="37"/>
      <c r="E288" s="37"/>
      <c r="F288" s="29"/>
      <c r="G288" s="37"/>
      <c r="H288" s="37"/>
      <c r="I288" s="37"/>
      <c r="J288" s="37"/>
      <c r="K288" s="37"/>
      <c r="L288" s="37"/>
      <c r="M288" s="37"/>
    </row>
    <row r="289" spans="1:13" x14ac:dyDescent="0.25">
      <c r="A289" s="46"/>
      <c r="B289" s="26"/>
      <c r="C289" s="37"/>
      <c r="D289" s="37"/>
      <c r="E289" s="37"/>
      <c r="F289" s="29"/>
      <c r="G289" s="37"/>
      <c r="H289" s="37"/>
      <c r="I289" s="37"/>
      <c r="J289" s="37"/>
      <c r="K289" s="37"/>
      <c r="L289" s="37"/>
      <c r="M289" s="37"/>
    </row>
    <row r="290" spans="1:13" x14ac:dyDescent="0.25">
      <c r="A290" s="46"/>
      <c r="B290" s="26"/>
      <c r="C290" s="37"/>
      <c r="D290" s="37"/>
      <c r="E290" s="37"/>
      <c r="F290" s="29"/>
      <c r="G290" s="37"/>
      <c r="H290" s="37"/>
      <c r="I290" s="37"/>
      <c r="J290" s="37"/>
      <c r="K290" s="37"/>
      <c r="L290" s="37"/>
      <c r="M290" s="37"/>
    </row>
    <row r="291" spans="1:13" x14ac:dyDescent="0.25">
      <c r="A291" s="46"/>
      <c r="B291" s="26"/>
      <c r="C291" s="37"/>
      <c r="D291" s="37"/>
      <c r="E291" s="37"/>
      <c r="F291" s="29"/>
      <c r="G291" s="37"/>
      <c r="H291" s="37"/>
      <c r="I291" s="37"/>
      <c r="J291" s="37"/>
      <c r="K291" s="37"/>
      <c r="L291" s="37"/>
      <c r="M291" s="37"/>
    </row>
    <row r="292" spans="1:13" x14ac:dyDescent="0.25">
      <c r="A292" s="46"/>
      <c r="B292" s="26"/>
      <c r="C292" s="37"/>
      <c r="D292" s="37"/>
      <c r="E292" s="37"/>
      <c r="F292" s="29"/>
      <c r="G292" s="37"/>
      <c r="H292" s="37"/>
      <c r="I292" s="37"/>
      <c r="J292" s="37"/>
      <c r="K292" s="37"/>
      <c r="L292" s="37"/>
      <c r="M292" s="37"/>
    </row>
    <row r="293" spans="1:13" x14ac:dyDescent="0.25">
      <c r="A293" s="46"/>
      <c r="B293" s="26"/>
      <c r="C293" s="37"/>
      <c r="D293" s="37"/>
      <c r="E293" s="37"/>
      <c r="F293" s="29"/>
      <c r="G293" s="37"/>
      <c r="H293" s="37"/>
      <c r="I293" s="37"/>
      <c r="J293" s="37"/>
      <c r="K293" s="37"/>
      <c r="L293" s="37"/>
      <c r="M293" s="37"/>
    </row>
    <row r="294" spans="1:13" x14ac:dyDescent="0.25">
      <c r="A294" s="46"/>
      <c r="B294" s="26"/>
      <c r="C294" s="37"/>
      <c r="D294" s="37"/>
      <c r="E294" s="37"/>
      <c r="F294" s="29"/>
      <c r="G294" s="37"/>
      <c r="H294" s="37"/>
      <c r="I294" s="37"/>
      <c r="J294" s="37"/>
      <c r="K294" s="37"/>
      <c r="L294" s="37"/>
      <c r="M294" s="37"/>
    </row>
    <row r="295" spans="1:13" ht="15.75" x14ac:dyDescent="0.25">
      <c r="A295" s="46"/>
      <c r="B295" s="28"/>
      <c r="C295" s="34"/>
      <c r="D295" s="34"/>
      <c r="E295" s="34"/>
      <c r="F295" s="30"/>
      <c r="G295" s="34"/>
      <c r="H295" s="34"/>
      <c r="I295" s="34"/>
      <c r="J295" s="34"/>
      <c r="K295" s="34"/>
      <c r="L295" s="34"/>
      <c r="M295" s="34"/>
    </row>
    <row r="296" spans="1:13" ht="15.75" x14ac:dyDescent="0.25">
      <c r="A296" s="70"/>
      <c r="B296" s="71"/>
      <c r="C296" s="72"/>
      <c r="D296" s="72"/>
      <c r="E296" s="72"/>
      <c r="F296" s="161"/>
      <c r="G296" s="72"/>
      <c r="H296" s="72"/>
      <c r="I296" s="72"/>
      <c r="J296" s="72"/>
      <c r="K296" s="72"/>
      <c r="L296" s="72"/>
      <c r="M296" s="73"/>
    </row>
  </sheetData>
  <mergeCells count="16">
    <mergeCell ref="A96:B96"/>
    <mergeCell ref="A97:B97"/>
    <mergeCell ref="A44:B44"/>
    <mergeCell ref="A45:B45"/>
    <mergeCell ref="A55:M55"/>
    <mergeCell ref="A56:M56"/>
    <mergeCell ref="A60:B61"/>
    <mergeCell ref="C60:K60"/>
    <mergeCell ref="L60:L61"/>
    <mergeCell ref="M60:M61"/>
    <mergeCell ref="A3:M3"/>
    <mergeCell ref="A4:M4"/>
    <mergeCell ref="A8:B9"/>
    <mergeCell ref="C8:K8"/>
    <mergeCell ref="L8:L9"/>
    <mergeCell ref="M8:M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5"/>
  <sheetViews>
    <sheetView topLeftCell="A71" workbookViewId="0">
      <selection activeCell="A73" sqref="A73:M73"/>
    </sheetView>
  </sheetViews>
  <sheetFormatPr baseColWidth="10" defaultRowHeight="15" x14ac:dyDescent="0.25"/>
  <cols>
    <col min="1" max="1" width="3.7109375" customWidth="1"/>
    <col min="2" max="2" width="46.85546875" customWidth="1"/>
    <col min="3" max="3" width="31.140625" customWidth="1"/>
    <col min="4" max="4" width="19.85546875" customWidth="1"/>
    <col min="5" max="5" width="17.42578125" customWidth="1"/>
    <col min="6" max="6" width="24.5703125" customWidth="1"/>
    <col min="7" max="7" width="29.85546875" customWidth="1"/>
    <col min="8" max="8" width="18.85546875" customWidth="1"/>
    <col min="9" max="9" width="26.7109375" customWidth="1"/>
    <col min="10" max="10" width="24" customWidth="1"/>
    <col min="11" max="11" width="22.85546875" customWidth="1"/>
    <col min="12" max="12" width="22" customWidth="1"/>
    <col min="13" max="13" width="25.42578125" customWidth="1"/>
    <col min="15" max="15" width="13.7109375" bestFit="1" customWidth="1"/>
    <col min="257" max="257" width="3.7109375" customWidth="1"/>
    <col min="258" max="258" width="46.85546875" customWidth="1"/>
    <col min="259" max="259" width="31.140625" customWidth="1"/>
    <col min="260" max="260" width="19.85546875" customWidth="1"/>
    <col min="261" max="261" width="17.42578125" customWidth="1"/>
    <col min="262" max="262" width="24.5703125" customWidth="1"/>
    <col min="263" max="263" width="29.85546875" customWidth="1"/>
    <col min="264" max="264" width="18.85546875" customWidth="1"/>
    <col min="265" max="265" width="26.7109375" customWidth="1"/>
    <col min="266" max="266" width="24" customWidth="1"/>
    <col min="267" max="267" width="22.85546875" customWidth="1"/>
    <col min="268" max="268" width="22" customWidth="1"/>
    <col min="269" max="269" width="25.42578125" customWidth="1"/>
    <col min="271" max="271" width="13.7109375" bestFit="1" customWidth="1"/>
    <col min="513" max="513" width="3.7109375" customWidth="1"/>
    <col min="514" max="514" width="46.85546875" customWidth="1"/>
    <col min="515" max="515" width="31.140625" customWidth="1"/>
    <col min="516" max="516" width="19.85546875" customWidth="1"/>
    <col min="517" max="517" width="17.42578125" customWidth="1"/>
    <col min="518" max="518" width="24.5703125" customWidth="1"/>
    <col min="519" max="519" width="29.85546875" customWidth="1"/>
    <col min="520" max="520" width="18.85546875" customWidth="1"/>
    <col min="521" max="521" width="26.7109375" customWidth="1"/>
    <col min="522" max="522" width="24" customWidth="1"/>
    <col min="523" max="523" width="22.85546875" customWidth="1"/>
    <col min="524" max="524" width="22" customWidth="1"/>
    <col min="525" max="525" width="25.42578125" customWidth="1"/>
    <col min="527" max="527" width="13.7109375" bestFit="1" customWidth="1"/>
    <col min="769" max="769" width="3.7109375" customWidth="1"/>
    <col min="770" max="770" width="46.85546875" customWidth="1"/>
    <col min="771" max="771" width="31.140625" customWidth="1"/>
    <col min="772" max="772" width="19.85546875" customWidth="1"/>
    <col min="773" max="773" width="17.42578125" customWidth="1"/>
    <col min="774" max="774" width="24.5703125" customWidth="1"/>
    <col min="775" max="775" width="29.85546875" customWidth="1"/>
    <col min="776" max="776" width="18.85546875" customWidth="1"/>
    <col min="777" max="777" width="26.7109375" customWidth="1"/>
    <col min="778" max="778" width="24" customWidth="1"/>
    <col min="779" max="779" width="22.85546875" customWidth="1"/>
    <col min="780" max="780" width="22" customWidth="1"/>
    <col min="781" max="781" width="25.42578125" customWidth="1"/>
    <col min="783" max="783" width="13.7109375" bestFit="1" customWidth="1"/>
    <col min="1025" max="1025" width="3.7109375" customWidth="1"/>
    <col min="1026" max="1026" width="46.85546875" customWidth="1"/>
    <col min="1027" max="1027" width="31.140625" customWidth="1"/>
    <col min="1028" max="1028" width="19.85546875" customWidth="1"/>
    <col min="1029" max="1029" width="17.42578125" customWidth="1"/>
    <col min="1030" max="1030" width="24.5703125" customWidth="1"/>
    <col min="1031" max="1031" width="29.85546875" customWidth="1"/>
    <col min="1032" max="1032" width="18.85546875" customWidth="1"/>
    <col min="1033" max="1033" width="26.7109375" customWidth="1"/>
    <col min="1034" max="1034" width="24" customWidth="1"/>
    <col min="1035" max="1035" width="22.85546875" customWidth="1"/>
    <col min="1036" max="1036" width="22" customWidth="1"/>
    <col min="1037" max="1037" width="25.42578125" customWidth="1"/>
    <col min="1039" max="1039" width="13.7109375" bestFit="1" customWidth="1"/>
    <col min="1281" max="1281" width="3.7109375" customWidth="1"/>
    <col min="1282" max="1282" width="46.85546875" customWidth="1"/>
    <col min="1283" max="1283" width="31.140625" customWidth="1"/>
    <col min="1284" max="1284" width="19.85546875" customWidth="1"/>
    <col min="1285" max="1285" width="17.42578125" customWidth="1"/>
    <col min="1286" max="1286" width="24.5703125" customWidth="1"/>
    <col min="1287" max="1287" width="29.85546875" customWidth="1"/>
    <col min="1288" max="1288" width="18.85546875" customWidth="1"/>
    <col min="1289" max="1289" width="26.7109375" customWidth="1"/>
    <col min="1290" max="1290" width="24" customWidth="1"/>
    <col min="1291" max="1291" width="22.85546875" customWidth="1"/>
    <col min="1292" max="1292" width="22" customWidth="1"/>
    <col min="1293" max="1293" width="25.42578125" customWidth="1"/>
    <col min="1295" max="1295" width="13.7109375" bestFit="1" customWidth="1"/>
    <col min="1537" max="1537" width="3.7109375" customWidth="1"/>
    <col min="1538" max="1538" width="46.85546875" customWidth="1"/>
    <col min="1539" max="1539" width="31.140625" customWidth="1"/>
    <col min="1540" max="1540" width="19.85546875" customWidth="1"/>
    <col min="1541" max="1541" width="17.42578125" customWidth="1"/>
    <col min="1542" max="1542" width="24.5703125" customWidth="1"/>
    <col min="1543" max="1543" width="29.85546875" customWidth="1"/>
    <col min="1544" max="1544" width="18.85546875" customWidth="1"/>
    <col min="1545" max="1545" width="26.7109375" customWidth="1"/>
    <col min="1546" max="1546" width="24" customWidth="1"/>
    <col min="1547" max="1547" width="22.85546875" customWidth="1"/>
    <col min="1548" max="1548" width="22" customWidth="1"/>
    <col min="1549" max="1549" width="25.42578125" customWidth="1"/>
    <col min="1551" max="1551" width="13.7109375" bestFit="1" customWidth="1"/>
    <col min="1793" max="1793" width="3.7109375" customWidth="1"/>
    <col min="1794" max="1794" width="46.85546875" customWidth="1"/>
    <col min="1795" max="1795" width="31.140625" customWidth="1"/>
    <col min="1796" max="1796" width="19.85546875" customWidth="1"/>
    <col min="1797" max="1797" width="17.42578125" customWidth="1"/>
    <col min="1798" max="1798" width="24.5703125" customWidth="1"/>
    <col min="1799" max="1799" width="29.85546875" customWidth="1"/>
    <col min="1800" max="1800" width="18.85546875" customWidth="1"/>
    <col min="1801" max="1801" width="26.7109375" customWidth="1"/>
    <col min="1802" max="1802" width="24" customWidth="1"/>
    <col min="1803" max="1803" width="22.85546875" customWidth="1"/>
    <col min="1804" max="1804" width="22" customWidth="1"/>
    <col min="1805" max="1805" width="25.42578125" customWidth="1"/>
    <col min="1807" max="1807" width="13.7109375" bestFit="1" customWidth="1"/>
    <col min="2049" max="2049" width="3.7109375" customWidth="1"/>
    <col min="2050" max="2050" width="46.85546875" customWidth="1"/>
    <col min="2051" max="2051" width="31.140625" customWidth="1"/>
    <col min="2052" max="2052" width="19.85546875" customWidth="1"/>
    <col min="2053" max="2053" width="17.42578125" customWidth="1"/>
    <col min="2054" max="2054" width="24.5703125" customWidth="1"/>
    <col min="2055" max="2055" width="29.85546875" customWidth="1"/>
    <col min="2056" max="2056" width="18.85546875" customWidth="1"/>
    <col min="2057" max="2057" width="26.7109375" customWidth="1"/>
    <col min="2058" max="2058" width="24" customWidth="1"/>
    <col min="2059" max="2059" width="22.85546875" customWidth="1"/>
    <col min="2060" max="2060" width="22" customWidth="1"/>
    <col min="2061" max="2061" width="25.42578125" customWidth="1"/>
    <col min="2063" max="2063" width="13.7109375" bestFit="1" customWidth="1"/>
    <col min="2305" max="2305" width="3.7109375" customWidth="1"/>
    <col min="2306" max="2306" width="46.85546875" customWidth="1"/>
    <col min="2307" max="2307" width="31.140625" customWidth="1"/>
    <col min="2308" max="2308" width="19.85546875" customWidth="1"/>
    <col min="2309" max="2309" width="17.42578125" customWidth="1"/>
    <col min="2310" max="2310" width="24.5703125" customWidth="1"/>
    <col min="2311" max="2311" width="29.85546875" customWidth="1"/>
    <col min="2312" max="2312" width="18.85546875" customWidth="1"/>
    <col min="2313" max="2313" width="26.7109375" customWidth="1"/>
    <col min="2314" max="2314" width="24" customWidth="1"/>
    <col min="2315" max="2315" width="22.85546875" customWidth="1"/>
    <col min="2316" max="2316" width="22" customWidth="1"/>
    <col min="2317" max="2317" width="25.42578125" customWidth="1"/>
    <col min="2319" max="2319" width="13.7109375" bestFit="1" customWidth="1"/>
    <col min="2561" max="2561" width="3.7109375" customWidth="1"/>
    <col min="2562" max="2562" width="46.85546875" customWidth="1"/>
    <col min="2563" max="2563" width="31.140625" customWidth="1"/>
    <col min="2564" max="2564" width="19.85546875" customWidth="1"/>
    <col min="2565" max="2565" width="17.42578125" customWidth="1"/>
    <col min="2566" max="2566" width="24.5703125" customWidth="1"/>
    <col min="2567" max="2567" width="29.85546875" customWidth="1"/>
    <col min="2568" max="2568" width="18.85546875" customWidth="1"/>
    <col min="2569" max="2569" width="26.7109375" customWidth="1"/>
    <col min="2570" max="2570" width="24" customWidth="1"/>
    <col min="2571" max="2571" width="22.85546875" customWidth="1"/>
    <col min="2572" max="2572" width="22" customWidth="1"/>
    <col min="2573" max="2573" width="25.42578125" customWidth="1"/>
    <col min="2575" max="2575" width="13.7109375" bestFit="1" customWidth="1"/>
    <col min="2817" max="2817" width="3.7109375" customWidth="1"/>
    <col min="2818" max="2818" width="46.85546875" customWidth="1"/>
    <col min="2819" max="2819" width="31.140625" customWidth="1"/>
    <col min="2820" max="2820" width="19.85546875" customWidth="1"/>
    <col min="2821" max="2821" width="17.42578125" customWidth="1"/>
    <col min="2822" max="2822" width="24.5703125" customWidth="1"/>
    <col min="2823" max="2823" width="29.85546875" customWidth="1"/>
    <col min="2824" max="2824" width="18.85546875" customWidth="1"/>
    <col min="2825" max="2825" width="26.7109375" customWidth="1"/>
    <col min="2826" max="2826" width="24" customWidth="1"/>
    <col min="2827" max="2827" width="22.85546875" customWidth="1"/>
    <col min="2828" max="2828" width="22" customWidth="1"/>
    <col min="2829" max="2829" width="25.42578125" customWidth="1"/>
    <col min="2831" max="2831" width="13.7109375" bestFit="1" customWidth="1"/>
    <col min="3073" max="3073" width="3.7109375" customWidth="1"/>
    <col min="3074" max="3074" width="46.85546875" customWidth="1"/>
    <col min="3075" max="3075" width="31.140625" customWidth="1"/>
    <col min="3076" max="3076" width="19.85546875" customWidth="1"/>
    <col min="3077" max="3077" width="17.42578125" customWidth="1"/>
    <col min="3078" max="3078" width="24.5703125" customWidth="1"/>
    <col min="3079" max="3079" width="29.85546875" customWidth="1"/>
    <col min="3080" max="3080" width="18.85546875" customWidth="1"/>
    <col min="3081" max="3081" width="26.7109375" customWidth="1"/>
    <col min="3082" max="3082" width="24" customWidth="1"/>
    <col min="3083" max="3083" width="22.85546875" customWidth="1"/>
    <col min="3084" max="3084" width="22" customWidth="1"/>
    <col min="3085" max="3085" width="25.42578125" customWidth="1"/>
    <col min="3087" max="3087" width="13.7109375" bestFit="1" customWidth="1"/>
    <col min="3329" max="3329" width="3.7109375" customWidth="1"/>
    <col min="3330" max="3330" width="46.85546875" customWidth="1"/>
    <col min="3331" max="3331" width="31.140625" customWidth="1"/>
    <col min="3332" max="3332" width="19.85546875" customWidth="1"/>
    <col min="3333" max="3333" width="17.42578125" customWidth="1"/>
    <col min="3334" max="3334" width="24.5703125" customWidth="1"/>
    <col min="3335" max="3335" width="29.85546875" customWidth="1"/>
    <col min="3336" max="3336" width="18.85546875" customWidth="1"/>
    <col min="3337" max="3337" width="26.7109375" customWidth="1"/>
    <col min="3338" max="3338" width="24" customWidth="1"/>
    <col min="3339" max="3339" width="22.85546875" customWidth="1"/>
    <col min="3340" max="3340" width="22" customWidth="1"/>
    <col min="3341" max="3341" width="25.42578125" customWidth="1"/>
    <col min="3343" max="3343" width="13.7109375" bestFit="1" customWidth="1"/>
    <col min="3585" max="3585" width="3.7109375" customWidth="1"/>
    <col min="3586" max="3586" width="46.85546875" customWidth="1"/>
    <col min="3587" max="3587" width="31.140625" customWidth="1"/>
    <col min="3588" max="3588" width="19.85546875" customWidth="1"/>
    <col min="3589" max="3589" width="17.42578125" customWidth="1"/>
    <col min="3590" max="3590" width="24.5703125" customWidth="1"/>
    <col min="3591" max="3591" width="29.85546875" customWidth="1"/>
    <col min="3592" max="3592" width="18.85546875" customWidth="1"/>
    <col min="3593" max="3593" width="26.7109375" customWidth="1"/>
    <col min="3594" max="3594" width="24" customWidth="1"/>
    <col min="3595" max="3595" width="22.85546875" customWidth="1"/>
    <col min="3596" max="3596" width="22" customWidth="1"/>
    <col min="3597" max="3597" width="25.42578125" customWidth="1"/>
    <col min="3599" max="3599" width="13.7109375" bestFit="1" customWidth="1"/>
    <col min="3841" max="3841" width="3.7109375" customWidth="1"/>
    <col min="3842" max="3842" width="46.85546875" customWidth="1"/>
    <col min="3843" max="3843" width="31.140625" customWidth="1"/>
    <col min="3844" max="3844" width="19.85546875" customWidth="1"/>
    <col min="3845" max="3845" width="17.42578125" customWidth="1"/>
    <col min="3846" max="3846" width="24.5703125" customWidth="1"/>
    <col min="3847" max="3847" width="29.85546875" customWidth="1"/>
    <col min="3848" max="3848" width="18.85546875" customWidth="1"/>
    <col min="3849" max="3849" width="26.7109375" customWidth="1"/>
    <col min="3850" max="3850" width="24" customWidth="1"/>
    <col min="3851" max="3851" width="22.85546875" customWidth="1"/>
    <col min="3852" max="3852" width="22" customWidth="1"/>
    <col min="3853" max="3853" width="25.42578125" customWidth="1"/>
    <col min="3855" max="3855" width="13.7109375" bestFit="1" customWidth="1"/>
    <col min="4097" max="4097" width="3.7109375" customWidth="1"/>
    <col min="4098" max="4098" width="46.85546875" customWidth="1"/>
    <col min="4099" max="4099" width="31.140625" customWidth="1"/>
    <col min="4100" max="4100" width="19.85546875" customWidth="1"/>
    <col min="4101" max="4101" width="17.42578125" customWidth="1"/>
    <col min="4102" max="4102" width="24.5703125" customWidth="1"/>
    <col min="4103" max="4103" width="29.85546875" customWidth="1"/>
    <col min="4104" max="4104" width="18.85546875" customWidth="1"/>
    <col min="4105" max="4105" width="26.7109375" customWidth="1"/>
    <col min="4106" max="4106" width="24" customWidth="1"/>
    <col min="4107" max="4107" width="22.85546875" customWidth="1"/>
    <col min="4108" max="4108" width="22" customWidth="1"/>
    <col min="4109" max="4109" width="25.42578125" customWidth="1"/>
    <col min="4111" max="4111" width="13.7109375" bestFit="1" customWidth="1"/>
    <col min="4353" max="4353" width="3.7109375" customWidth="1"/>
    <col min="4354" max="4354" width="46.85546875" customWidth="1"/>
    <col min="4355" max="4355" width="31.140625" customWidth="1"/>
    <col min="4356" max="4356" width="19.85546875" customWidth="1"/>
    <col min="4357" max="4357" width="17.42578125" customWidth="1"/>
    <col min="4358" max="4358" width="24.5703125" customWidth="1"/>
    <col min="4359" max="4359" width="29.85546875" customWidth="1"/>
    <col min="4360" max="4360" width="18.85546875" customWidth="1"/>
    <col min="4361" max="4361" width="26.7109375" customWidth="1"/>
    <col min="4362" max="4362" width="24" customWidth="1"/>
    <col min="4363" max="4363" width="22.85546875" customWidth="1"/>
    <col min="4364" max="4364" width="22" customWidth="1"/>
    <col min="4365" max="4365" width="25.42578125" customWidth="1"/>
    <col min="4367" max="4367" width="13.7109375" bestFit="1" customWidth="1"/>
    <col min="4609" max="4609" width="3.7109375" customWidth="1"/>
    <col min="4610" max="4610" width="46.85546875" customWidth="1"/>
    <col min="4611" max="4611" width="31.140625" customWidth="1"/>
    <col min="4612" max="4612" width="19.85546875" customWidth="1"/>
    <col min="4613" max="4613" width="17.42578125" customWidth="1"/>
    <col min="4614" max="4614" width="24.5703125" customWidth="1"/>
    <col min="4615" max="4615" width="29.85546875" customWidth="1"/>
    <col min="4616" max="4616" width="18.85546875" customWidth="1"/>
    <col min="4617" max="4617" width="26.7109375" customWidth="1"/>
    <col min="4618" max="4618" width="24" customWidth="1"/>
    <col min="4619" max="4619" width="22.85546875" customWidth="1"/>
    <col min="4620" max="4620" width="22" customWidth="1"/>
    <col min="4621" max="4621" width="25.42578125" customWidth="1"/>
    <col min="4623" max="4623" width="13.7109375" bestFit="1" customWidth="1"/>
    <col min="4865" max="4865" width="3.7109375" customWidth="1"/>
    <col min="4866" max="4866" width="46.85546875" customWidth="1"/>
    <col min="4867" max="4867" width="31.140625" customWidth="1"/>
    <col min="4868" max="4868" width="19.85546875" customWidth="1"/>
    <col min="4869" max="4869" width="17.42578125" customWidth="1"/>
    <col min="4870" max="4870" width="24.5703125" customWidth="1"/>
    <col min="4871" max="4871" width="29.85546875" customWidth="1"/>
    <col min="4872" max="4872" width="18.85546875" customWidth="1"/>
    <col min="4873" max="4873" width="26.7109375" customWidth="1"/>
    <col min="4874" max="4874" width="24" customWidth="1"/>
    <col min="4875" max="4875" width="22.85546875" customWidth="1"/>
    <col min="4876" max="4876" width="22" customWidth="1"/>
    <col min="4877" max="4877" width="25.42578125" customWidth="1"/>
    <col min="4879" max="4879" width="13.7109375" bestFit="1" customWidth="1"/>
    <col min="5121" max="5121" width="3.7109375" customWidth="1"/>
    <col min="5122" max="5122" width="46.85546875" customWidth="1"/>
    <col min="5123" max="5123" width="31.140625" customWidth="1"/>
    <col min="5124" max="5124" width="19.85546875" customWidth="1"/>
    <col min="5125" max="5125" width="17.42578125" customWidth="1"/>
    <col min="5126" max="5126" width="24.5703125" customWidth="1"/>
    <col min="5127" max="5127" width="29.85546875" customWidth="1"/>
    <col min="5128" max="5128" width="18.85546875" customWidth="1"/>
    <col min="5129" max="5129" width="26.7109375" customWidth="1"/>
    <col min="5130" max="5130" width="24" customWidth="1"/>
    <col min="5131" max="5131" width="22.85546875" customWidth="1"/>
    <col min="5132" max="5132" width="22" customWidth="1"/>
    <col min="5133" max="5133" width="25.42578125" customWidth="1"/>
    <col min="5135" max="5135" width="13.7109375" bestFit="1" customWidth="1"/>
    <col min="5377" max="5377" width="3.7109375" customWidth="1"/>
    <col min="5378" max="5378" width="46.85546875" customWidth="1"/>
    <col min="5379" max="5379" width="31.140625" customWidth="1"/>
    <col min="5380" max="5380" width="19.85546875" customWidth="1"/>
    <col min="5381" max="5381" width="17.42578125" customWidth="1"/>
    <col min="5382" max="5382" width="24.5703125" customWidth="1"/>
    <col min="5383" max="5383" width="29.85546875" customWidth="1"/>
    <col min="5384" max="5384" width="18.85546875" customWidth="1"/>
    <col min="5385" max="5385" width="26.7109375" customWidth="1"/>
    <col min="5386" max="5386" width="24" customWidth="1"/>
    <col min="5387" max="5387" width="22.85546875" customWidth="1"/>
    <col min="5388" max="5388" width="22" customWidth="1"/>
    <col min="5389" max="5389" width="25.42578125" customWidth="1"/>
    <col min="5391" max="5391" width="13.7109375" bestFit="1" customWidth="1"/>
    <col min="5633" max="5633" width="3.7109375" customWidth="1"/>
    <col min="5634" max="5634" width="46.85546875" customWidth="1"/>
    <col min="5635" max="5635" width="31.140625" customWidth="1"/>
    <col min="5636" max="5636" width="19.85546875" customWidth="1"/>
    <col min="5637" max="5637" width="17.42578125" customWidth="1"/>
    <col min="5638" max="5638" width="24.5703125" customWidth="1"/>
    <col min="5639" max="5639" width="29.85546875" customWidth="1"/>
    <col min="5640" max="5640" width="18.85546875" customWidth="1"/>
    <col min="5641" max="5641" width="26.7109375" customWidth="1"/>
    <col min="5642" max="5642" width="24" customWidth="1"/>
    <col min="5643" max="5643" width="22.85546875" customWidth="1"/>
    <col min="5644" max="5644" width="22" customWidth="1"/>
    <col min="5645" max="5645" width="25.42578125" customWidth="1"/>
    <col min="5647" max="5647" width="13.7109375" bestFit="1" customWidth="1"/>
    <col min="5889" max="5889" width="3.7109375" customWidth="1"/>
    <col min="5890" max="5890" width="46.85546875" customWidth="1"/>
    <col min="5891" max="5891" width="31.140625" customWidth="1"/>
    <col min="5892" max="5892" width="19.85546875" customWidth="1"/>
    <col min="5893" max="5893" width="17.42578125" customWidth="1"/>
    <col min="5894" max="5894" width="24.5703125" customWidth="1"/>
    <col min="5895" max="5895" width="29.85546875" customWidth="1"/>
    <col min="5896" max="5896" width="18.85546875" customWidth="1"/>
    <col min="5897" max="5897" width="26.7109375" customWidth="1"/>
    <col min="5898" max="5898" width="24" customWidth="1"/>
    <col min="5899" max="5899" width="22.85546875" customWidth="1"/>
    <col min="5900" max="5900" width="22" customWidth="1"/>
    <col min="5901" max="5901" width="25.42578125" customWidth="1"/>
    <col min="5903" max="5903" width="13.7109375" bestFit="1" customWidth="1"/>
    <col min="6145" max="6145" width="3.7109375" customWidth="1"/>
    <col min="6146" max="6146" width="46.85546875" customWidth="1"/>
    <col min="6147" max="6147" width="31.140625" customWidth="1"/>
    <col min="6148" max="6148" width="19.85546875" customWidth="1"/>
    <col min="6149" max="6149" width="17.42578125" customWidth="1"/>
    <col min="6150" max="6150" width="24.5703125" customWidth="1"/>
    <col min="6151" max="6151" width="29.85546875" customWidth="1"/>
    <col min="6152" max="6152" width="18.85546875" customWidth="1"/>
    <col min="6153" max="6153" width="26.7109375" customWidth="1"/>
    <col min="6154" max="6154" width="24" customWidth="1"/>
    <col min="6155" max="6155" width="22.85546875" customWidth="1"/>
    <col min="6156" max="6156" width="22" customWidth="1"/>
    <col min="6157" max="6157" width="25.42578125" customWidth="1"/>
    <col min="6159" max="6159" width="13.7109375" bestFit="1" customWidth="1"/>
    <col min="6401" max="6401" width="3.7109375" customWidth="1"/>
    <col min="6402" max="6402" width="46.85546875" customWidth="1"/>
    <col min="6403" max="6403" width="31.140625" customWidth="1"/>
    <col min="6404" max="6404" width="19.85546875" customWidth="1"/>
    <col min="6405" max="6405" width="17.42578125" customWidth="1"/>
    <col min="6406" max="6406" width="24.5703125" customWidth="1"/>
    <col min="6407" max="6407" width="29.85546875" customWidth="1"/>
    <col min="6408" max="6408" width="18.85546875" customWidth="1"/>
    <col min="6409" max="6409" width="26.7109375" customWidth="1"/>
    <col min="6410" max="6410" width="24" customWidth="1"/>
    <col min="6411" max="6411" width="22.85546875" customWidth="1"/>
    <col min="6412" max="6412" width="22" customWidth="1"/>
    <col min="6413" max="6413" width="25.42578125" customWidth="1"/>
    <col min="6415" max="6415" width="13.7109375" bestFit="1" customWidth="1"/>
    <col min="6657" max="6657" width="3.7109375" customWidth="1"/>
    <col min="6658" max="6658" width="46.85546875" customWidth="1"/>
    <col min="6659" max="6659" width="31.140625" customWidth="1"/>
    <col min="6660" max="6660" width="19.85546875" customWidth="1"/>
    <col min="6661" max="6661" width="17.42578125" customWidth="1"/>
    <col min="6662" max="6662" width="24.5703125" customWidth="1"/>
    <col min="6663" max="6663" width="29.85546875" customWidth="1"/>
    <col min="6664" max="6664" width="18.85546875" customWidth="1"/>
    <col min="6665" max="6665" width="26.7109375" customWidth="1"/>
    <col min="6666" max="6666" width="24" customWidth="1"/>
    <col min="6667" max="6667" width="22.85546875" customWidth="1"/>
    <col min="6668" max="6668" width="22" customWidth="1"/>
    <col min="6669" max="6669" width="25.42578125" customWidth="1"/>
    <col min="6671" max="6671" width="13.7109375" bestFit="1" customWidth="1"/>
    <col min="6913" max="6913" width="3.7109375" customWidth="1"/>
    <col min="6914" max="6914" width="46.85546875" customWidth="1"/>
    <col min="6915" max="6915" width="31.140625" customWidth="1"/>
    <col min="6916" max="6916" width="19.85546875" customWidth="1"/>
    <col min="6917" max="6917" width="17.42578125" customWidth="1"/>
    <col min="6918" max="6918" width="24.5703125" customWidth="1"/>
    <col min="6919" max="6919" width="29.85546875" customWidth="1"/>
    <col min="6920" max="6920" width="18.85546875" customWidth="1"/>
    <col min="6921" max="6921" width="26.7109375" customWidth="1"/>
    <col min="6922" max="6922" width="24" customWidth="1"/>
    <col min="6923" max="6923" width="22.85546875" customWidth="1"/>
    <col min="6924" max="6924" width="22" customWidth="1"/>
    <col min="6925" max="6925" width="25.42578125" customWidth="1"/>
    <col min="6927" max="6927" width="13.7109375" bestFit="1" customWidth="1"/>
    <col min="7169" max="7169" width="3.7109375" customWidth="1"/>
    <col min="7170" max="7170" width="46.85546875" customWidth="1"/>
    <col min="7171" max="7171" width="31.140625" customWidth="1"/>
    <col min="7172" max="7172" width="19.85546875" customWidth="1"/>
    <col min="7173" max="7173" width="17.42578125" customWidth="1"/>
    <col min="7174" max="7174" width="24.5703125" customWidth="1"/>
    <col min="7175" max="7175" width="29.85546875" customWidth="1"/>
    <col min="7176" max="7176" width="18.85546875" customWidth="1"/>
    <col min="7177" max="7177" width="26.7109375" customWidth="1"/>
    <col min="7178" max="7178" width="24" customWidth="1"/>
    <col min="7179" max="7179" width="22.85546875" customWidth="1"/>
    <col min="7180" max="7180" width="22" customWidth="1"/>
    <col min="7181" max="7181" width="25.42578125" customWidth="1"/>
    <col min="7183" max="7183" width="13.7109375" bestFit="1" customWidth="1"/>
    <col min="7425" max="7425" width="3.7109375" customWidth="1"/>
    <col min="7426" max="7426" width="46.85546875" customWidth="1"/>
    <col min="7427" max="7427" width="31.140625" customWidth="1"/>
    <col min="7428" max="7428" width="19.85546875" customWidth="1"/>
    <col min="7429" max="7429" width="17.42578125" customWidth="1"/>
    <col min="7430" max="7430" width="24.5703125" customWidth="1"/>
    <col min="7431" max="7431" width="29.85546875" customWidth="1"/>
    <col min="7432" max="7432" width="18.85546875" customWidth="1"/>
    <col min="7433" max="7433" width="26.7109375" customWidth="1"/>
    <col min="7434" max="7434" width="24" customWidth="1"/>
    <col min="7435" max="7435" width="22.85546875" customWidth="1"/>
    <col min="7436" max="7436" width="22" customWidth="1"/>
    <col min="7437" max="7437" width="25.42578125" customWidth="1"/>
    <col min="7439" max="7439" width="13.7109375" bestFit="1" customWidth="1"/>
    <col min="7681" max="7681" width="3.7109375" customWidth="1"/>
    <col min="7682" max="7682" width="46.85546875" customWidth="1"/>
    <col min="7683" max="7683" width="31.140625" customWidth="1"/>
    <col min="7684" max="7684" width="19.85546875" customWidth="1"/>
    <col min="7685" max="7685" width="17.42578125" customWidth="1"/>
    <col min="7686" max="7686" width="24.5703125" customWidth="1"/>
    <col min="7687" max="7687" width="29.85546875" customWidth="1"/>
    <col min="7688" max="7688" width="18.85546875" customWidth="1"/>
    <col min="7689" max="7689" width="26.7109375" customWidth="1"/>
    <col min="7690" max="7690" width="24" customWidth="1"/>
    <col min="7691" max="7691" width="22.85546875" customWidth="1"/>
    <col min="7692" max="7692" width="22" customWidth="1"/>
    <col min="7693" max="7693" width="25.42578125" customWidth="1"/>
    <col min="7695" max="7695" width="13.7109375" bestFit="1" customWidth="1"/>
    <col min="7937" max="7937" width="3.7109375" customWidth="1"/>
    <col min="7938" max="7938" width="46.85546875" customWidth="1"/>
    <col min="7939" max="7939" width="31.140625" customWidth="1"/>
    <col min="7940" max="7940" width="19.85546875" customWidth="1"/>
    <col min="7941" max="7941" width="17.42578125" customWidth="1"/>
    <col min="7942" max="7942" width="24.5703125" customWidth="1"/>
    <col min="7943" max="7943" width="29.85546875" customWidth="1"/>
    <col min="7944" max="7944" width="18.85546875" customWidth="1"/>
    <col min="7945" max="7945" width="26.7109375" customWidth="1"/>
    <col min="7946" max="7946" width="24" customWidth="1"/>
    <col min="7947" max="7947" width="22.85546875" customWidth="1"/>
    <col min="7948" max="7948" width="22" customWidth="1"/>
    <col min="7949" max="7949" width="25.42578125" customWidth="1"/>
    <col min="7951" max="7951" width="13.7109375" bestFit="1" customWidth="1"/>
    <col min="8193" max="8193" width="3.7109375" customWidth="1"/>
    <col min="8194" max="8194" width="46.85546875" customWidth="1"/>
    <col min="8195" max="8195" width="31.140625" customWidth="1"/>
    <col min="8196" max="8196" width="19.85546875" customWidth="1"/>
    <col min="8197" max="8197" width="17.42578125" customWidth="1"/>
    <col min="8198" max="8198" width="24.5703125" customWidth="1"/>
    <col min="8199" max="8199" width="29.85546875" customWidth="1"/>
    <col min="8200" max="8200" width="18.85546875" customWidth="1"/>
    <col min="8201" max="8201" width="26.7109375" customWidth="1"/>
    <col min="8202" max="8202" width="24" customWidth="1"/>
    <col min="8203" max="8203" width="22.85546875" customWidth="1"/>
    <col min="8204" max="8204" width="22" customWidth="1"/>
    <col min="8205" max="8205" width="25.42578125" customWidth="1"/>
    <col min="8207" max="8207" width="13.7109375" bestFit="1" customWidth="1"/>
    <col min="8449" max="8449" width="3.7109375" customWidth="1"/>
    <col min="8450" max="8450" width="46.85546875" customWidth="1"/>
    <col min="8451" max="8451" width="31.140625" customWidth="1"/>
    <col min="8452" max="8452" width="19.85546875" customWidth="1"/>
    <col min="8453" max="8453" width="17.42578125" customWidth="1"/>
    <col min="8454" max="8454" width="24.5703125" customWidth="1"/>
    <col min="8455" max="8455" width="29.85546875" customWidth="1"/>
    <col min="8456" max="8456" width="18.85546875" customWidth="1"/>
    <col min="8457" max="8457" width="26.7109375" customWidth="1"/>
    <col min="8458" max="8458" width="24" customWidth="1"/>
    <col min="8459" max="8459" width="22.85546875" customWidth="1"/>
    <col min="8460" max="8460" width="22" customWidth="1"/>
    <col min="8461" max="8461" width="25.42578125" customWidth="1"/>
    <col min="8463" max="8463" width="13.7109375" bestFit="1" customWidth="1"/>
    <col min="8705" max="8705" width="3.7109375" customWidth="1"/>
    <col min="8706" max="8706" width="46.85546875" customWidth="1"/>
    <col min="8707" max="8707" width="31.140625" customWidth="1"/>
    <col min="8708" max="8708" width="19.85546875" customWidth="1"/>
    <col min="8709" max="8709" width="17.42578125" customWidth="1"/>
    <col min="8710" max="8710" width="24.5703125" customWidth="1"/>
    <col min="8711" max="8711" width="29.85546875" customWidth="1"/>
    <col min="8712" max="8712" width="18.85546875" customWidth="1"/>
    <col min="8713" max="8713" width="26.7109375" customWidth="1"/>
    <col min="8714" max="8714" width="24" customWidth="1"/>
    <col min="8715" max="8715" width="22.85546875" customWidth="1"/>
    <col min="8716" max="8716" width="22" customWidth="1"/>
    <col min="8717" max="8717" width="25.42578125" customWidth="1"/>
    <col min="8719" max="8719" width="13.7109375" bestFit="1" customWidth="1"/>
    <col min="8961" max="8961" width="3.7109375" customWidth="1"/>
    <col min="8962" max="8962" width="46.85546875" customWidth="1"/>
    <col min="8963" max="8963" width="31.140625" customWidth="1"/>
    <col min="8964" max="8964" width="19.85546875" customWidth="1"/>
    <col min="8965" max="8965" width="17.42578125" customWidth="1"/>
    <col min="8966" max="8966" width="24.5703125" customWidth="1"/>
    <col min="8967" max="8967" width="29.85546875" customWidth="1"/>
    <col min="8968" max="8968" width="18.85546875" customWidth="1"/>
    <col min="8969" max="8969" width="26.7109375" customWidth="1"/>
    <col min="8970" max="8970" width="24" customWidth="1"/>
    <col min="8971" max="8971" width="22.85546875" customWidth="1"/>
    <col min="8972" max="8972" width="22" customWidth="1"/>
    <col min="8973" max="8973" width="25.42578125" customWidth="1"/>
    <col min="8975" max="8975" width="13.7109375" bestFit="1" customWidth="1"/>
    <col min="9217" max="9217" width="3.7109375" customWidth="1"/>
    <col min="9218" max="9218" width="46.85546875" customWidth="1"/>
    <col min="9219" max="9219" width="31.140625" customWidth="1"/>
    <col min="9220" max="9220" width="19.85546875" customWidth="1"/>
    <col min="9221" max="9221" width="17.42578125" customWidth="1"/>
    <col min="9222" max="9222" width="24.5703125" customWidth="1"/>
    <col min="9223" max="9223" width="29.85546875" customWidth="1"/>
    <col min="9224" max="9224" width="18.85546875" customWidth="1"/>
    <col min="9225" max="9225" width="26.7109375" customWidth="1"/>
    <col min="9226" max="9226" width="24" customWidth="1"/>
    <col min="9227" max="9227" width="22.85546875" customWidth="1"/>
    <col min="9228" max="9228" width="22" customWidth="1"/>
    <col min="9229" max="9229" width="25.42578125" customWidth="1"/>
    <col min="9231" max="9231" width="13.7109375" bestFit="1" customWidth="1"/>
    <col min="9473" max="9473" width="3.7109375" customWidth="1"/>
    <col min="9474" max="9474" width="46.85546875" customWidth="1"/>
    <col min="9475" max="9475" width="31.140625" customWidth="1"/>
    <col min="9476" max="9476" width="19.85546875" customWidth="1"/>
    <col min="9477" max="9477" width="17.42578125" customWidth="1"/>
    <col min="9478" max="9478" width="24.5703125" customWidth="1"/>
    <col min="9479" max="9479" width="29.85546875" customWidth="1"/>
    <col min="9480" max="9480" width="18.85546875" customWidth="1"/>
    <col min="9481" max="9481" width="26.7109375" customWidth="1"/>
    <col min="9482" max="9482" width="24" customWidth="1"/>
    <col min="9483" max="9483" width="22.85546875" customWidth="1"/>
    <col min="9484" max="9484" width="22" customWidth="1"/>
    <col min="9485" max="9485" width="25.42578125" customWidth="1"/>
    <col min="9487" max="9487" width="13.7109375" bestFit="1" customWidth="1"/>
    <col min="9729" max="9729" width="3.7109375" customWidth="1"/>
    <col min="9730" max="9730" width="46.85546875" customWidth="1"/>
    <col min="9731" max="9731" width="31.140625" customWidth="1"/>
    <col min="9732" max="9732" width="19.85546875" customWidth="1"/>
    <col min="9733" max="9733" width="17.42578125" customWidth="1"/>
    <col min="9734" max="9734" width="24.5703125" customWidth="1"/>
    <col min="9735" max="9735" width="29.85546875" customWidth="1"/>
    <col min="9736" max="9736" width="18.85546875" customWidth="1"/>
    <col min="9737" max="9737" width="26.7109375" customWidth="1"/>
    <col min="9738" max="9738" width="24" customWidth="1"/>
    <col min="9739" max="9739" width="22.85546875" customWidth="1"/>
    <col min="9740" max="9740" width="22" customWidth="1"/>
    <col min="9741" max="9741" width="25.42578125" customWidth="1"/>
    <col min="9743" max="9743" width="13.7109375" bestFit="1" customWidth="1"/>
    <col min="9985" max="9985" width="3.7109375" customWidth="1"/>
    <col min="9986" max="9986" width="46.85546875" customWidth="1"/>
    <col min="9987" max="9987" width="31.140625" customWidth="1"/>
    <col min="9988" max="9988" width="19.85546875" customWidth="1"/>
    <col min="9989" max="9989" width="17.42578125" customWidth="1"/>
    <col min="9990" max="9990" width="24.5703125" customWidth="1"/>
    <col min="9991" max="9991" width="29.85546875" customWidth="1"/>
    <col min="9992" max="9992" width="18.85546875" customWidth="1"/>
    <col min="9993" max="9993" width="26.7109375" customWidth="1"/>
    <col min="9994" max="9994" width="24" customWidth="1"/>
    <col min="9995" max="9995" width="22.85546875" customWidth="1"/>
    <col min="9996" max="9996" width="22" customWidth="1"/>
    <col min="9997" max="9997" width="25.42578125" customWidth="1"/>
    <col min="9999" max="9999" width="13.7109375" bestFit="1" customWidth="1"/>
    <col min="10241" max="10241" width="3.7109375" customWidth="1"/>
    <col min="10242" max="10242" width="46.85546875" customWidth="1"/>
    <col min="10243" max="10243" width="31.140625" customWidth="1"/>
    <col min="10244" max="10244" width="19.85546875" customWidth="1"/>
    <col min="10245" max="10245" width="17.42578125" customWidth="1"/>
    <col min="10246" max="10246" width="24.5703125" customWidth="1"/>
    <col min="10247" max="10247" width="29.85546875" customWidth="1"/>
    <col min="10248" max="10248" width="18.85546875" customWidth="1"/>
    <col min="10249" max="10249" width="26.7109375" customWidth="1"/>
    <col min="10250" max="10250" width="24" customWidth="1"/>
    <col min="10251" max="10251" width="22.85546875" customWidth="1"/>
    <col min="10252" max="10252" width="22" customWidth="1"/>
    <col min="10253" max="10253" width="25.42578125" customWidth="1"/>
    <col min="10255" max="10255" width="13.7109375" bestFit="1" customWidth="1"/>
    <col min="10497" max="10497" width="3.7109375" customWidth="1"/>
    <col min="10498" max="10498" width="46.85546875" customWidth="1"/>
    <col min="10499" max="10499" width="31.140625" customWidth="1"/>
    <col min="10500" max="10500" width="19.85546875" customWidth="1"/>
    <col min="10501" max="10501" width="17.42578125" customWidth="1"/>
    <col min="10502" max="10502" width="24.5703125" customWidth="1"/>
    <col min="10503" max="10503" width="29.85546875" customWidth="1"/>
    <col min="10504" max="10504" width="18.85546875" customWidth="1"/>
    <col min="10505" max="10505" width="26.7109375" customWidth="1"/>
    <col min="10506" max="10506" width="24" customWidth="1"/>
    <col min="10507" max="10507" width="22.85546875" customWidth="1"/>
    <col min="10508" max="10508" width="22" customWidth="1"/>
    <col min="10509" max="10509" width="25.42578125" customWidth="1"/>
    <col min="10511" max="10511" width="13.7109375" bestFit="1" customWidth="1"/>
    <col min="10753" max="10753" width="3.7109375" customWidth="1"/>
    <col min="10754" max="10754" width="46.85546875" customWidth="1"/>
    <col min="10755" max="10755" width="31.140625" customWidth="1"/>
    <col min="10756" max="10756" width="19.85546875" customWidth="1"/>
    <col min="10757" max="10757" width="17.42578125" customWidth="1"/>
    <col min="10758" max="10758" width="24.5703125" customWidth="1"/>
    <col min="10759" max="10759" width="29.85546875" customWidth="1"/>
    <col min="10760" max="10760" width="18.85546875" customWidth="1"/>
    <col min="10761" max="10761" width="26.7109375" customWidth="1"/>
    <col min="10762" max="10762" width="24" customWidth="1"/>
    <col min="10763" max="10763" width="22.85546875" customWidth="1"/>
    <col min="10764" max="10764" width="22" customWidth="1"/>
    <col min="10765" max="10765" width="25.42578125" customWidth="1"/>
    <col min="10767" max="10767" width="13.7109375" bestFit="1" customWidth="1"/>
    <col min="11009" max="11009" width="3.7109375" customWidth="1"/>
    <col min="11010" max="11010" width="46.85546875" customWidth="1"/>
    <col min="11011" max="11011" width="31.140625" customWidth="1"/>
    <col min="11012" max="11012" width="19.85546875" customWidth="1"/>
    <col min="11013" max="11013" width="17.42578125" customWidth="1"/>
    <col min="11014" max="11014" width="24.5703125" customWidth="1"/>
    <col min="11015" max="11015" width="29.85546875" customWidth="1"/>
    <col min="11016" max="11016" width="18.85546875" customWidth="1"/>
    <col min="11017" max="11017" width="26.7109375" customWidth="1"/>
    <col min="11018" max="11018" width="24" customWidth="1"/>
    <col min="11019" max="11019" width="22.85546875" customWidth="1"/>
    <col min="11020" max="11020" width="22" customWidth="1"/>
    <col min="11021" max="11021" width="25.42578125" customWidth="1"/>
    <col min="11023" max="11023" width="13.7109375" bestFit="1" customWidth="1"/>
    <col min="11265" max="11265" width="3.7109375" customWidth="1"/>
    <col min="11266" max="11266" width="46.85546875" customWidth="1"/>
    <col min="11267" max="11267" width="31.140625" customWidth="1"/>
    <col min="11268" max="11268" width="19.85546875" customWidth="1"/>
    <col min="11269" max="11269" width="17.42578125" customWidth="1"/>
    <col min="11270" max="11270" width="24.5703125" customWidth="1"/>
    <col min="11271" max="11271" width="29.85546875" customWidth="1"/>
    <col min="11272" max="11272" width="18.85546875" customWidth="1"/>
    <col min="11273" max="11273" width="26.7109375" customWidth="1"/>
    <col min="11274" max="11274" width="24" customWidth="1"/>
    <col min="11275" max="11275" width="22.85546875" customWidth="1"/>
    <col min="11276" max="11276" width="22" customWidth="1"/>
    <col min="11277" max="11277" width="25.42578125" customWidth="1"/>
    <col min="11279" max="11279" width="13.7109375" bestFit="1" customWidth="1"/>
    <col min="11521" max="11521" width="3.7109375" customWidth="1"/>
    <col min="11522" max="11522" width="46.85546875" customWidth="1"/>
    <col min="11523" max="11523" width="31.140625" customWidth="1"/>
    <col min="11524" max="11524" width="19.85546875" customWidth="1"/>
    <col min="11525" max="11525" width="17.42578125" customWidth="1"/>
    <col min="11526" max="11526" width="24.5703125" customWidth="1"/>
    <col min="11527" max="11527" width="29.85546875" customWidth="1"/>
    <col min="11528" max="11528" width="18.85546875" customWidth="1"/>
    <col min="11529" max="11529" width="26.7109375" customWidth="1"/>
    <col min="11530" max="11530" width="24" customWidth="1"/>
    <col min="11531" max="11531" width="22.85546875" customWidth="1"/>
    <col min="11532" max="11532" width="22" customWidth="1"/>
    <col min="11533" max="11533" width="25.42578125" customWidth="1"/>
    <col min="11535" max="11535" width="13.7109375" bestFit="1" customWidth="1"/>
    <col min="11777" max="11777" width="3.7109375" customWidth="1"/>
    <col min="11778" max="11778" width="46.85546875" customWidth="1"/>
    <col min="11779" max="11779" width="31.140625" customWidth="1"/>
    <col min="11780" max="11780" width="19.85546875" customWidth="1"/>
    <col min="11781" max="11781" width="17.42578125" customWidth="1"/>
    <col min="11782" max="11782" width="24.5703125" customWidth="1"/>
    <col min="11783" max="11783" width="29.85546875" customWidth="1"/>
    <col min="11784" max="11784" width="18.85546875" customWidth="1"/>
    <col min="11785" max="11785" width="26.7109375" customWidth="1"/>
    <col min="11786" max="11786" width="24" customWidth="1"/>
    <col min="11787" max="11787" width="22.85546875" customWidth="1"/>
    <col min="11788" max="11788" width="22" customWidth="1"/>
    <col min="11789" max="11789" width="25.42578125" customWidth="1"/>
    <col min="11791" max="11791" width="13.7109375" bestFit="1" customWidth="1"/>
    <col min="12033" max="12033" width="3.7109375" customWidth="1"/>
    <col min="12034" max="12034" width="46.85546875" customWidth="1"/>
    <col min="12035" max="12035" width="31.140625" customWidth="1"/>
    <col min="12036" max="12036" width="19.85546875" customWidth="1"/>
    <col min="12037" max="12037" width="17.42578125" customWidth="1"/>
    <col min="12038" max="12038" width="24.5703125" customWidth="1"/>
    <col min="12039" max="12039" width="29.85546875" customWidth="1"/>
    <col min="12040" max="12040" width="18.85546875" customWidth="1"/>
    <col min="12041" max="12041" width="26.7109375" customWidth="1"/>
    <col min="12042" max="12042" width="24" customWidth="1"/>
    <col min="12043" max="12043" width="22.85546875" customWidth="1"/>
    <col min="12044" max="12044" width="22" customWidth="1"/>
    <col min="12045" max="12045" width="25.42578125" customWidth="1"/>
    <col min="12047" max="12047" width="13.7109375" bestFit="1" customWidth="1"/>
    <col min="12289" max="12289" width="3.7109375" customWidth="1"/>
    <col min="12290" max="12290" width="46.85546875" customWidth="1"/>
    <col min="12291" max="12291" width="31.140625" customWidth="1"/>
    <col min="12292" max="12292" width="19.85546875" customWidth="1"/>
    <col min="12293" max="12293" width="17.42578125" customWidth="1"/>
    <col min="12294" max="12294" width="24.5703125" customWidth="1"/>
    <col min="12295" max="12295" width="29.85546875" customWidth="1"/>
    <col min="12296" max="12296" width="18.85546875" customWidth="1"/>
    <col min="12297" max="12297" width="26.7109375" customWidth="1"/>
    <col min="12298" max="12298" width="24" customWidth="1"/>
    <col min="12299" max="12299" width="22.85546875" customWidth="1"/>
    <col min="12300" max="12300" width="22" customWidth="1"/>
    <col min="12301" max="12301" width="25.42578125" customWidth="1"/>
    <col min="12303" max="12303" width="13.7109375" bestFit="1" customWidth="1"/>
    <col min="12545" max="12545" width="3.7109375" customWidth="1"/>
    <col min="12546" max="12546" width="46.85546875" customWidth="1"/>
    <col min="12547" max="12547" width="31.140625" customWidth="1"/>
    <col min="12548" max="12548" width="19.85546875" customWidth="1"/>
    <col min="12549" max="12549" width="17.42578125" customWidth="1"/>
    <col min="12550" max="12550" width="24.5703125" customWidth="1"/>
    <col min="12551" max="12551" width="29.85546875" customWidth="1"/>
    <col min="12552" max="12552" width="18.85546875" customWidth="1"/>
    <col min="12553" max="12553" width="26.7109375" customWidth="1"/>
    <col min="12554" max="12554" width="24" customWidth="1"/>
    <col min="12555" max="12555" width="22.85546875" customWidth="1"/>
    <col min="12556" max="12556" width="22" customWidth="1"/>
    <col min="12557" max="12557" width="25.42578125" customWidth="1"/>
    <col min="12559" max="12559" width="13.7109375" bestFit="1" customWidth="1"/>
    <col min="12801" max="12801" width="3.7109375" customWidth="1"/>
    <col min="12802" max="12802" width="46.85546875" customWidth="1"/>
    <col min="12803" max="12803" width="31.140625" customWidth="1"/>
    <col min="12804" max="12804" width="19.85546875" customWidth="1"/>
    <col min="12805" max="12805" width="17.42578125" customWidth="1"/>
    <col min="12806" max="12806" width="24.5703125" customWidth="1"/>
    <col min="12807" max="12807" width="29.85546875" customWidth="1"/>
    <col min="12808" max="12808" width="18.85546875" customWidth="1"/>
    <col min="12809" max="12809" width="26.7109375" customWidth="1"/>
    <col min="12810" max="12810" width="24" customWidth="1"/>
    <col min="12811" max="12811" width="22.85546875" customWidth="1"/>
    <col min="12812" max="12812" width="22" customWidth="1"/>
    <col min="12813" max="12813" width="25.42578125" customWidth="1"/>
    <col min="12815" max="12815" width="13.7109375" bestFit="1" customWidth="1"/>
    <col min="13057" max="13057" width="3.7109375" customWidth="1"/>
    <col min="13058" max="13058" width="46.85546875" customWidth="1"/>
    <col min="13059" max="13059" width="31.140625" customWidth="1"/>
    <col min="13060" max="13060" width="19.85546875" customWidth="1"/>
    <col min="13061" max="13061" width="17.42578125" customWidth="1"/>
    <col min="13062" max="13062" width="24.5703125" customWidth="1"/>
    <col min="13063" max="13063" width="29.85546875" customWidth="1"/>
    <col min="13064" max="13064" width="18.85546875" customWidth="1"/>
    <col min="13065" max="13065" width="26.7109375" customWidth="1"/>
    <col min="13066" max="13066" width="24" customWidth="1"/>
    <col min="13067" max="13067" width="22.85546875" customWidth="1"/>
    <col min="13068" max="13068" width="22" customWidth="1"/>
    <col min="13069" max="13069" width="25.42578125" customWidth="1"/>
    <col min="13071" max="13071" width="13.7109375" bestFit="1" customWidth="1"/>
    <col min="13313" max="13313" width="3.7109375" customWidth="1"/>
    <col min="13314" max="13314" width="46.85546875" customWidth="1"/>
    <col min="13315" max="13315" width="31.140625" customWidth="1"/>
    <col min="13316" max="13316" width="19.85546875" customWidth="1"/>
    <col min="13317" max="13317" width="17.42578125" customWidth="1"/>
    <col min="13318" max="13318" width="24.5703125" customWidth="1"/>
    <col min="13319" max="13319" width="29.85546875" customWidth="1"/>
    <col min="13320" max="13320" width="18.85546875" customWidth="1"/>
    <col min="13321" max="13321" width="26.7109375" customWidth="1"/>
    <col min="13322" max="13322" width="24" customWidth="1"/>
    <col min="13323" max="13323" width="22.85546875" customWidth="1"/>
    <col min="13324" max="13324" width="22" customWidth="1"/>
    <col min="13325" max="13325" width="25.42578125" customWidth="1"/>
    <col min="13327" max="13327" width="13.7109375" bestFit="1" customWidth="1"/>
    <col min="13569" max="13569" width="3.7109375" customWidth="1"/>
    <col min="13570" max="13570" width="46.85546875" customWidth="1"/>
    <col min="13571" max="13571" width="31.140625" customWidth="1"/>
    <col min="13572" max="13572" width="19.85546875" customWidth="1"/>
    <col min="13573" max="13573" width="17.42578125" customWidth="1"/>
    <col min="13574" max="13574" width="24.5703125" customWidth="1"/>
    <col min="13575" max="13575" width="29.85546875" customWidth="1"/>
    <col min="13576" max="13576" width="18.85546875" customWidth="1"/>
    <col min="13577" max="13577" width="26.7109375" customWidth="1"/>
    <col min="13578" max="13578" width="24" customWidth="1"/>
    <col min="13579" max="13579" width="22.85546875" customWidth="1"/>
    <col min="13580" max="13580" width="22" customWidth="1"/>
    <col min="13581" max="13581" width="25.42578125" customWidth="1"/>
    <col min="13583" max="13583" width="13.7109375" bestFit="1" customWidth="1"/>
    <col min="13825" max="13825" width="3.7109375" customWidth="1"/>
    <col min="13826" max="13826" width="46.85546875" customWidth="1"/>
    <col min="13827" max="13827" width="31.140625" customWidth="1"/>
    <col min="13828" max="13828" width="19.85546875" customWidth="1"/>
    <col min="13829" max="13829" width="17.42578125" customWidth="1"/>
    <col min="13830" max="13830" width="24.5703125" customWidth="1"/>
    <col min="13831" max="13831" width="29.85546875" customWidth="1"/>
    <col min="13832" max="13832" width="18.85546875" customWidth="1"/>
    <col min="13833" max="13833" width="26.7109375" customWidth="1"/>
    <col min="13834" max="13834" width="24" customWidth="1"/>
    <col min="13835" max="13835" width="22.85546875" customWidth="1"/>
    <col min="13836" max="13836" width="22" customWidth="1"/>
    <col min="13837" max="13837" width="25.42578125" customWidth="1"/>
    <col min="13839" max="13839" width="13.7109375" bestFit="1" customWidth="1"/>
    <col min="14081" max="14081" width="3.7109375" customWidth="1"/>
    <col min="14082" max="14082" width="46.85546875" customWidth="1"/>
    <col min="14083" max="14083" width="31.140625" customWidth="1"/>
    <col min="14084" max="14084" width="19.85546875" customWidth="1"/>
    <col min="14085" max="14085" width="17.42578125" customWidth="1"/>
    <col min="14086" max="14086" width="24.5703125" customWidth="1"/>
    <col min="14087" max="14087" width="29.85546875" customWidth="1"/>
    <col min="14088" max="14088" width="18.85546875" customWidth="1"/>
    <col min="14089" max="14089" width="26.7109375" customWidth="1"/>
    <col min="14090" max="14090" width="24" customWidth="1"/>
    <col min="14091" max="14091" width="22.85546875" customWidth="1"/>
    <col min="14092" max="14092" width="22" customWidth="1"/>
    <col min="14093" max="14093" width="25.42578125" customWidth="1"/>
    <col min="14095" max="14095" width="13.7109375" bestFit="1" customWidth="1"/>
    <col min="14337" max="14337" width="3.7109375" customWidth="1"/>
    <col min="14338" max="14338" width="46.85546875" customWidth="1"/>
    <col min="14339" max="14339" width="31.140625" customWidth="1"/>
    <col min="14340" max="14340" width="19.85546875" customWidth="1"/>
    <col min="14341" max="14341" width="17.42578125" customWidth="1"/>
    <col min="14342" max="14342" width="24.5703125" customWidth="1"/>
    <col min="14343" max="14343" width="29.85546875" customWidth="1"/>
    <col min="14344" max="14344" width="18.85546875" customWidth="1"/>
    <col min="14345" max="14345" width="26.7109375" customWidth="1"/>
    <col min="14346" max="14346" width="24" customWidth="1"/>
    <col min="14347" max="14347" width="22.85546875" customWidth="1"/>
    <col min="14348" max="14348" width="22" customWidth="1"/>
    <col min="14349" max="14349" width="25.42578125" customWidth="1"/>
    <col min="14351" max="14351" width="13.7109375" bestFit="1" customWidth="1"/>
    <col min="14593" max="14593" width="3.7109375" customWidth="1"/>
    <col min="14594" max="14594" width="46.85546875" customWidth="1"/>
    <col min="14595" max="14595" width="31.140625" customWidth="1"/>
    <col min="14596" max="14596" width="19.85546875" customWidth="1"/>
    <col min="14597" max="14597" width="17.42578125" customWidth="1"/>
    <col min="14598" max="14598" width="24.5703125" customWidth="1"/>
    <col min="14599" max="14599" width="29.85546875" customWidth="1"/>
    <col min="14600" max="14600" width="18.85546875" customWidth="1"/>
    <col min="14601" max="14601" width="26.7109375" customWidth="1"/>
    <col min="14602" max="14602" width="24" customWidth="1"/>
    <col min="14603" max="14603" width="22.85546875" customWidth="1"/>
    <col min="14604" max="14604" width="22" customWidth="1"/>
    <col min="14605" max="14605" width="25.42578125" customWidth="1"/>
    <col min="14607" max="14607" width="13.7109375" bestFit="1" customWidth="1"/>
    <col min="14849" max="14849" width="3.7109375" customWidth="1"/>
    <col min="14850" max="14850" width="46.85546875" customWidth="1"/>
    <col min="14851" max="14851" width="31.140625" customWidth="1"/>
    <col min="14852" max="14852" width="19.85546875" customWidth="1"/>
    <col min="14853" max="14853" width="17.42578125" customWidth="1"/>
    <col min="14854" max="14854" width="24.5703125" customWidth="1"/>
    <col min="14855" max="14855" width="29.85546875" customWidth="1"/>
    <col min="14856" max="14856" width="18.85546875" customWidth="1"/>
    <col min="14857" max="14857" width="26.7109375" customWidth="1"/>
    <col min="14858" max="14858" width="24" customWidth="1"/>
    <col min="14859" max="14859" width="22.85546875" customWidth="1"/>
    <col min="14860" max="14860" width="22" customWidth="1"/>
    <col min="14861" max="14861" width="25.42578125" customWidth="1"/>
    <col min="14863" max="14863" width="13.7109375" bestFit="1" customWidth="1"/>
    <col min="15105" max="15105" width="3.7109375" customWidth="1"/>
    <col min="15106" max="15106" width="46.85546875" customWidth="1"/>
    <col min="15107" max="15107" width="31.140625" customWidth="1"/>
    <col min="15108" max="15108" width="19.85546875" customWidth="1"/>
    <col min="15109" max="15109" width="17.42578125" customWidth="1"/>
    <col min="15110" max="15110" width="24.5703125" customWidth="1"/>
    <col min="15111" max="15111" width="29.85546875" customWidth="1"/>
    <col min="15112" max="15112" width="18.85546875" customWidth="1"/>
    <col min="15113" max="15113" width="26.7109375" customWidth="1"/>
    <col min="15114" max="15114" width="24" customWidth="1"/>
    <col min="15115" max="15115" width="22.85546875" customWidth="1"/>
    <col min="15116" max="15116" width="22" customWidth="1"/>
    <col min="15117" max="15117" width="25.42578125" customWidth="1"/>
    <col min="15119" max="15119" width="13.7109375" bestFit="1" customWidth="1"/>
    <col min="15361" max="15361" width="3.7109375" customWidth="1"/>
    <col min="15362" max="15362" width="46.85546875" customWidth="1"/>
    <col min="15363" max="15363" width="31.140625" customWidth="1"/>
    <col min="15364" max="15364" width="19.85546875" customWidth="1"/>
    <col min="15365" max="15365" width="17.42578125" customWidth="1"/>
    <col min="15366" max="15366" width="24.5703125" customWidth="1"/>
    <col min="15367" max="15367" width="29.85546875" customWidth="1"/>
    <col min="15368" max="15368" width="18.85546875" customWidth="1"/>
    <col min="15369" max="15369" width="26.7109375" customWidth="1"/>
    <col min="15370" max="15370" width="24" customWidth="1"/>
    <col min="15371" max="15371" width="22.85546875" customWidth="1"/>
    <col min="15372" max="15372" width="22" customWidth="1"/>
    <col min="15373" max="15373" width="25.42578125" customWidth="1"/>
    <col min="15375" max="15375" width="13.7109375" bestFit="1" customWidth="1"/>
    <col min="15617" max="15617" width="3.7109375" customWidth="1"/>
    <col min="15618" max="15618" width="46.85546875" customWidth="1"/>
    <col min="15619" max="15619" width="31.140625" customWidth="1"/>
    <col min="15620" max="15620" width="19.85546875" customWidth="1"/>
    <col min="15621" max="15621" width="17.42578125" customWidth="1"/>
    <col min="15622" max="15622" width="24.5703125" customWidth="1"/>
    <col min="15623" max="15623" width="29.85546875" customWidth="1"/>
    <col min="15624" max="15624" width="18.85546875" customWidth="1"/>
    <col min="15625" max="15625" width="26.7109375" customWidth="1"/>
    <col min="15626" max="15626" width="24" customWidth="1"/>
    <col min="15627" max="15627" width="22.85546875" customWidth="1"/>
    <col min="15628" max="15628" width="22" customWidth="1"/>
    <col min="15629" max="15629" width="25.42578125" customWidth="1"/>
    <col min="15631" max="15631" width="13.7109375" bestFit="1" customWidth="1"/>
    <col min="15873" max="15873" width="3.7109375" customWidth="1"/>
    <col min="15874" max="15874" width="46.85546875" customWidth="1"/>
    <col min="15875" max="15875" width="31.140625" customWidth="1"/>
    <col min="15876" max="15876" width="19.85546875" customWidth="1"/>
    <col min="15877" max="15877" width="17.42578125" customWidth="1"/>
    <col min="15878" max="15878" width="24.5703125" customWidth="1"/>
    <col min="15879" max="15879" width="29.85546875" customWidth="1"/>
    <col min="15880" max="15880" width="18.85546875" customWidth="1"/>
    <col min="15881" max="15881" width="26.7109375" customWidth="1"/>
    <col min="15882" max="15882" width="24" customWidth="1"/>
    <col min="15883" max="15883" width="22.85546875" customWidth="1"/>
    <col min="15884" max="15884" width="22" customWidth="1"/>
    <col min="15885" max="15885" width="25.42578125" customWidth="1"/>
    <col min="15887" max="15887" width="13.7109375" bestFit="1" customWidth="1"/>
    <col min="16129" max="16129" width="3.7109375" customWidth="1"/>
    <col min="16130" max="16130" width="46.85546875" customWidth="1"/>
    <col min="16131" max="16131" width="31.140625" customWidth="1"/>
    <col min="16132" max="16132" width="19.85546875" customWidth="1"/>
    <col min="16133" max="16133" width="17.42578125" customWidth="1"/>
    <col min="16134" max="16134" width="24.5703125" customWidth="1"/>
    <col min="16135" max="16135" width="29.85546875" customWidth="1"/>
    <col min="16136" max="16136" width="18.85546875" customWidth="1"/>
    <col min="16137" max="16137" width="26.7109375" customWidth="1"/>
    <col min="16138" max="16138" width="24" customWidth="1"/>
    <col min="16139" max="16139" width="22.85546875" customWidth="1"/>
    <col min="16140" max="16140" width="22" customWidth="1"/>
    <col min="16141" max="16141" width="25.42578125" customWidth="1"/>
    <col min="16143" max="16143" width="13.7109375" bestFit="1" customWidth="1"/>
  </cols>
  <sheetData>
    <row r="1" spans="1:14" ht="18" hidden="1" x14ac:dyDescent="0.25">
      <c r="C1" s="176" t="s">
        <v>72</v>
      </c>
      <c r="D1" s="176"/>
      <c r="E1" s="176"/>
      <c r="F1" s="176"/>
      <c r="G1" s="176"/>
      <c r="H1" s="176"/>
      <c r="I1" s="176"/>
      <c r="J1" s="176"/>
      <c r="K1" s="176"/>
    </row>
    <row r="2" spans="1:14" ht="18" hidden="1" x14ac:dyDescent="0.25">
      <c r="C2" s="176" t="s">
        <v>73</v>
      </c>
      <c r="D2" s="176"/>
      <c r="E2" s="176"/>
      <c r="F2" s="176"/>
      <c r="G2" s="176"/>
      <c r="H2" s="176"/>
      <c r="I2" s="176"/>
      <c r="J2" s="176"/>
      <c r="K2" s="176"/>
    </row>
    <row r="3" spans="1:14" ht="18" hidden="1" x14ac:dyDescent="0.25">
      <c r="A3" s="177">
        <v>38411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4" ht="15.75" hidden="1" x14ac:dyDescent="0.25">
      <c r="A4" s="26"/>
      <c r="B4" s="26"/>
      <c r="C4" s="175" t="s">
        <v>74</v>
      </c>
      <c r="D4" s="175"/>
      <c r="E4" s="175"/>
      <c r="F4" s="175"/>
      <c r="G4" s="175"/>
      <c r="H4" s="175"/>
      <c r="I4" s="175"/>
      <c r="J4" s="175"/>
      <c r="K4" s="175"/>
      <c r="L4" s="27" t="s">
        <v>3</v>
      </c>
      <c r="M4" s="41"/>
    </row>
    <row r="5" spans="1:14" ht="16.5" hidden="1" thickBot="1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3" t="s">
        <v>75</v>
      </c>
      <c r="M5" s="41"/>
    </row>
    <row r="6" spans="1:14" s="26" customFormat="1" ht="17.25" hidden="1" thickTop="1" thickBot="1" x14ac:dyDescent="0.3">
      <c r="A6" s="44"/>
      <c r="B6" s="43" t="s">
        <v>4</v>
      </c>
      <c r="C6" s="43" t="s">
        <v>76</v>
      </c>
      <c r="D6" s="43" t="s">
        <v>6</v>
      </c>
      <c r="E6" s="43" t="s">
        <v>7</v>
      </c>
      <c r="F6" s="43" t="s">
        <v>8</v>
      </c>
      <c r="G6" s="43" t="s">
        <v>9</v>
      </c>
      <c r="H6" s="43" t="s">
        <v>10</v>
      </c>
      <c r="I6" s="43" t="s">
        <v>11</v>
      </c>
      <c r="J6" s="43" t="s">
        <v>12</v>
      </c>
      <c r="K6" s="43" t="s">
        <v>13</v>
      </c>
      <c r="L6" s="43" t="s">
        <v>14</v>
      </c>
      <c r="M6" s="45" t="s">
        <v>15</v>
      </c>
    </row>
    <row r="7" spans="1:14" ht="15.75" hidden="1" x14ac:dyDescent="0.25">
      <c r="A7" s="46">
        <v>1</v>
      </c>
      <c r="B7" s="26" t="s">
        <v>16</v>
      </c>
      <c r="C7" s="29">
        <v>27476950413</v>
      </c>
      <c r="D7" s="29"/>
      <c r="E7" s="29"/>
      <c r="F7" s="29"/>
      <c r="G7" s="29">
        <v>172145463870</v>
      </c>
      <c r="H7" s="29">
        <v>17523905939</v>
      </c>
      <c r="I7" s="29">
        <v>290097838999</v>
      </c>
      <c r="J7" s="29"/>
      <c r="K7" s="29"/>
      <c r="L7" s="29">
        <v>326087878242</v>
      </c>
      <c r="M7" s="47">
        <f t="shared" ref="M7:M37" si="0">SUM(C7:L7)</f>
        <v>833332037463</v>
      </c>
    </row>
    <row r="8" spans="1:14" ht="15.75" hidden="1" x14ac:dyDescent="0.25">
      <c r="A8" s="46">
        <v>2</v>
      </c>
      <c r="B8" s="26" t="s">
        <v>17</v>
      </c>
      <c r="C8" s="29">
        <v>147945439789</v>
      </c>
      <c r="D8" s="29"/>
      <c r="E8" s="29"/>
      <c r="F8" s="29"/>
      <c r="G8" s="29">
        <v>64356209486</v>
      </c>
      <c r="H8" s="29">
        <v>12043374364</v>
      </c>
      <c r="I8" s="29">
        <v>195461116589</v>
      </c>
      <c r="J8" s="29"/>
      <c r="K8" s="29"/>
      <c r="L8" s="29">
        <v>1903866144284</v>
      </c>
      <c r="M8" s="47">
        <f t="shared" si="0"/>
        <v>2323672284512</v>
      </c>
    </row>
    <row r="9" spans="1:14" ht="15.75" hidden="1" x14ac:dyDescent="0.25">
      <c r="A9" s="46">
        <v>3</v>
      </c>
      <c r="B9" s="26" t="s">
        <v>18</v>
      </c>
      <c r="C9" s="29">
        <v>8066682555</v>
      </c>
      <c r="D9" s="29">
        <v>6200000</v>
      </c>
      <c r="E9" s="29"/>
      <c r="F9" s="29"/>
      <c r="G9" s="29">
        <v>376909742052</v>
      </c>
      <c r="H9" s="29">
        <v>42475319858</v>
      </c>
      <c r="I9" s="29">
        <v>513745608321</v>
      </c>
      <c r="J9" s="29"/>
      <c r="K9" s="29"/>
      <c r="L9" s="29">
        <v>39934250514</v>
      </c>
      <c r="M9" s="47">
        <f t="shared" si="0"/>
        <v>981137803300</v>
      </c>
    </row>
    <row r="10" spans="1:14" s="26" customFormat="1" ht="15.75" hidden="1" x14ac:dyDescent="0.25">
      <c r="A10" s="46">
        <v>4</v>
      </c>
      <c r="B10" s="26" t="s">
        <v>77</v>
      </c>
      <c r="C10" s="11">
        <v>25683138211</v>
      </c>
      <c r="D10" s="11"/>
      <c r="E10" s="11"/>
      <c r="F10" s="11"/>
      <c r="G10" s="11">
        <v>546621833220</v>
      </c>
      <c r="H10" s="11">
        <v>41736138067</v>
      </c>
      <c r="I10" s="11">
        <v>782359912282</v>
      </c>
      <c r="J10" s="11"/>
      <c r="K10" s="11"/>
      <c r="L10" s="11">
        <v>454646657562</v>
      </c>
      <c r="M10" s="47">
        <f t="shared" si="0"/>
        <v>1851047679342</v>
      </c>
      <c r="N10"/>
    </row>
    <row r="11" spans="1:14" s="26" customFormat="1" ht="6" hidden="1" customHeight="1" x14ac:dyDescent="0.25">
      <c r="A11" s="46">
        <v>5</v>
      </c>
      <c r="B11" s="26" t="s">
        <v>20</v>
      </c>
      <c r="C11" s="29">
        <v>16964804724</v>
      </c>
      <c r="D11" s="29"/>
      <c r="E11" s="29"/>
      <c r="F11" s="29"/>
      <c r="G11" s="29">
        <v>280755663427</v>
      </c>
      <c r="H11" s="29">
        <v>4842020361</v>
      </c>
      <c r="I11" s="29">
        <v>217791424890</v>
      </c>
      <c r="J11" s="29"/>
      <c r="K11" s="29"/>
      <c r="L11" s="29">
        <v>126128583683</v>
      </c>
      <c r="M11" s="47">
        <f t="shared" si="0"/>
        <v>646482497085</v>
      </c>
      <c r="N11"/>
    </row>
    <row r="12" spans="1:14" ht="15.75" hidden="1" x14ac:dyDescent="0.25">
      <c r="A12" s="46">
        <v>6</v>
      </c>
      <c r="B12" s="26" t="s">
        <v>21</v>
      </c>
      <c r="C12" s="29">
        <v>15301439728</v>
      </c>
      <c r="D12" s="29">
        <v>1550000</v>
      </c>
      <c r="E12" s="29"/>
      <c r="F12" s="29"/>
      <c r="G12" s="29">
        <v>150683783901</v>
      </c>
      <c r="H12" s="29">
        <v>25256799811</v>
      </c>
      <c r="I12" s="29">
        <v>103037422133</v>
      </c>
      <c r="J12" s="29"/>
      <c r="K12" s="29">
        <v>463540</v>
      </c>
      <c r="L12" s="29">
        <v>1744651315190</v>
      </c>
      <c r="M12" s="47">
        <f t="shared" si="0"/>
        <v>2038932774303</v>
      </c>
    </row>
    <row r="13" spans="1:14" ht="15.75" hidden="1" x14ac:dyDescent="0.25">
      <c r="A13" s="46">
        <v>7</v>
      </c>
      <c r="B13" s="26" t="s">
        <v>22</v>
      </c>
      <c r="C13" s="29">
        <v>25403220313</v>
      </c>
      <c r="D13" s="29"/>
      <c r="E13" s="29"/>
      <c r="F13" s="29"/>
      <c r="G13" s="29">
        <v>71230508838</v>
      </c>
      <c r="H13" s="29">
        <v>8758407443</v>
      </c>
      <c r="I13" s="29">
        <v>434853396936</v>
      </c>
      <c r="J13" s="29"/>
      <c r="K13" s="29"/>
      <c r="L13" s="29"/>
      <c r="M13" s="47">
        <f t="shared" si="0"/>
        <v>540245533530</v>
      </c>
    </row>
    <row r="14" spans="1:14" ht="15.75" hidden="1" x14ac:dyDescent="0.25">
      <c r="A14" s="46">
        <v>8</v>
      </c>
      <c r="B14" s="26" t="s">
        <v>23</v>
      </c>
      <c r="C14" s="29">
        <v>87210450557</v>
      </c>
      <c r="D14" s="29"/>
      <c r="E14" s="29"/>
      <c r="F14" s="29"/>
      <c r="G14" s="29">
        <v>1790883924</v>
      </c>
      <c r="H14" s="29"/>
      <c r="I14" s="29"/>
      <c r="J14" s="29"/>
      <c r="K14" s="29">
        <v>55395000</v>
      </c>
      <c r="L14" s="29">
        <v>549328735255</v>
      </c>
      <c r="M14" s="47">
        <f t="shared" si="0"/>
        <v>638385464736</v>
      </c>
    </row>
    <row r="15" spans="1:14" ht="15.75" hidden="1" x14ac:dyDescent="0.25">
      <c r="A15" s="46">
        <v>9</v>
      </c>
      <c r="B15" s="26" t="s">
        <v>24</v>
      </c>
      <c r="C15" s="29">
        <v>82883365623</v>
      </c>
      <c r="D15" s="29">
        <v>15996500</v>
      </c>
      <c r="E15" s="29"/>
      <c r="F15" s="29"/>
      <c r="G15" s="29">
        <v>21695418029</v>
      </c>
      <c r="H15" s="29">
        <v>2367825013</v>
      </c>
      <c r="I15" s="29">
        <v>52955570038</v>
      </c>
      <c r="J15" s="29">
        <v>2322466</v>
      </c>
      <c r="K15" s="29">
        <v>183100639</v>
      </c>
      <c r="L15" s="29">
        <v>186980520942</v>
      </c>
      <c r="M15" s="47">
        <f t="shared" si="0"/>
        <v>347084119250</v>
      </c>
    </row>
    <row r="16" spans="1:14" ht="15.75" hidden="1" x14ac:dyDescent="0.25">
      <c r="A16" s="46">
        <v>10</v>
      </c>
      <c r="B16" s="26" t="s">
        <v>25</v>
      </c>
      <c r="C16" s="29">
        <v>10805401336</v>
      </c>
      <c r="D16" s="29"/>
      <c r="E16" s="29"/>
      <c r="F16" s="29"/>
      <c r="G16" s="29">
        <v>73942607421</v>
      </c>
      <c r="H16" s="29"/>
      <c r="I16" s="29"/>
      <c r="J16" s="29"/>
      <c r="K16" s="29"/>
      <c r="L16" s="29">
        <v>195813822746</v>
      </c>
      <c r="M16" s="47">
        <f t="shared" si="0"/>
        <v>280561831503</v>
      </c>
    </row>
    <row r="17" spans="1:13" ht="15.75" hidden="1" x14ac:dyDescent="0.25">
      <c r="A17" s="46">
        <v>11</v>
      </c>
      <c r="B17" s="26" t="s">
        <v>26</v>
      </c>
      <c r="C17" s="29">
        <v>7070151737</v>
      </c>
      <c r="D17" s="29"/>
      <c r="E17" s="29"/>
      <c r="F17" s="29"/>
      <c r="G17" s="29">
        <v>2144731194</v>
      </c>
      <c r="H17" s="29">
        <v>1128443278</v>
      </c>
      <c r="I17" s="29">
        <v>20306083370</v>
      </c>
      <c r="J17" s="29"/>
      <c r="K17" s="29">
        <v>103200</v>
      </c>
      <c r="L17" s="29">
        <v>66689382527</v>
      </c>
      <c r="M17" s="47">
        <f>SUM(C17:L17)</f>
        <v>97338895306</v>
      </c>
    </row>
    <row r="18" spans="1:13" ht="3.75" hidden="1" customHeight="1" x14ac:dyDescent="0.25">
      <c r="A18" s="46">
        <v>12</v>
      </c>
      <c r="B18" s="26" t="s">
        <v>27</v>
      </c>
      <c r="C18" s="29">
        <v>28624039</v>
      </c>
      <c r="D18" s="29"/>
      <c r="E18" s="29"/>
      <c r="F18" s="29"/>
      <c r="G18" s="29">
        <v>204428538373</v>
      </c>
      <c r="H18" s="29">
        <v>50256629858</v>
      </c>
      <c r="I18" s="29">
        <v>851199037633</v>
      </c>
      <c r="J18" s="29"/>
      <c r="K18" s="29"/>
      <c r="L18" s="29">
        <v>823083897212</v>
      </c>
      <c r="M18" s="47">
        <f t="shared" si="0"/>
        <v>1928996727115</v>
      </c>
    </row>
    <row r="19" spans="1:13" ht="15.75" hidden="1" x14ac:dyDescent="0.25">
      <c r="A19" s="46">
        <v>13</v>
      </c>
      <c r="B19" s="26" t="s">
        <v>28</v>
      </c>
      <c r="C19" s="29">
        <v>18817834053</v>
      </c>
      <c r="D19" s="29"/>
      <c r="E19" s="29"/>
      <c r="F19" s="29"/>
      <c r="G19" s="29">
        <v>37070999805</v>
      </c>
      <c r="H19" s="29">
        <v>484804241</v>
      </c>
      <c r="I19" s="29">
        <v>907051545</v>
      </c>
      <c r="J19" s="29"/>
      <c r="K19" s="29"/>
      <c r="L19" s="29">
        <v>253794852895</v>
      </c>
      <c r="M19" s="47">
        <f t="shared" si="0"/>
        <v>311075542539</v>
      </c>
    </row>
    <row r="20" spans="1:13" ht="15.75" hidden="1" x14ac:dyDescent="0.25">
      <c r="A20" s="46">
        <v>14</v>
      </c>
      <c r="B20" s="26" t="s">
        <v>29</v>
      </c>
      <c r="C20" s="29">
        <v>1585628972</v>
      </c>
      <c r="D20" s="29">
        <v>158000</v>
      </c>
      <c r="E20" s="29"/>
      <c r="F20" s="29"/>
      <c r="G20" s="29">
        <v>1680825317</v>
      </c>
      <c r="H20" s="29">
        <v>10538554008</v>
      </c>
      <c r="I20" s="29">
        <v>2405954016</v>
      </c>
      <c r="J20" s="29"/>
      <c r="K20" s="29"/>
      <c r="L20" s="29">
        <v>21017401810</v>
      </c>
      <c r="M20" s="47">
        <f t="shared" si="0"/>
        <v>37228522123</v>
      </c>
    </row>
    <row r="21" spans="1:13" ht="15.75" hidden="1" x14ac:dyDescent="0.25">
      <c r="A21" s="46">
        <v>15</v>
      </c>
      <c r="B21" s="26" t="s">
        <v>30</v>
      </c>
      <c r="C21" s="29">
        <v>110286776373</v>
      </c>
      <c r="D21" s="29">
        <v>11775000</v>
      </c>
      <c r="E21" s="29">
        <v>40390000</v>
      </c>
      <c r="F21" s="29"/>
      <c r="G21" s="29">
        <v>40178382400</v>
      </c>
      <c r="H21" s="29">
        <v>16492303712</v>
      </c>
      <c r="I21" s="29">
        <v>23481119299</v>
      </c>
      <c r="J21" s="29"/>
      <c r="K21" s="29">
        <v>80897051</v>
      </c>
      <c r="L21" s="29">
        <v>67879001137</v>
      </c>
      <c r="M21" s="47">
        <f t="shared" si="0"/>
        <v>258450644972</v>
      </c>
    </row>
    <row r="22" spans="1:13" ht="15.75" hidden="1" x14ac:dyDescent="0.25">
      <c r="A22" s="46">
        <v>16</v>
      </c>
      <c r="B22" s="26" t="s">
        <v>31</v>
      </c>
      <c r="C22" s="29">
        <v>7370137718</v>
      </c>
      <c r="D22" s="29"/>
      <c r="E22" s="29"/>
      <c r="F22" s="29"/>
      <c r="G22" s="29">
        <v>5234302759</v>
      </c>
      <c r="H22" s="29">
        <v>86238057</v>
      </c>
      <c r="I22" s="29">
        <v>16230501797</v>
      </c>
      <c r="J22" s="29"/>
      <c r="K22" s="29"/>
      <c r="L22" s="29">
        <v>69933724773</v>
      </c>
      <c r="M22" s="47">
        <f t="shared" si="0"/>
        <v>98854905104</v>
      </c>
    </row>
    <row r="23" spans="1:13" ht="15.75" hidden="1" x14ac:dyDescent="0.25">
      <c r="A23" s="46">
        <v>17</v>
      </c>
      <c r="B23" s="26" t="s">
        <v>32</v>
      </c>
      <c r="C23" s="29">
        <v>33049606093</v>
      </c>
      <c r="D23" s="29"/>
      <c r="E23" s="29"/>
      <c r="F23" s="29"/>
      <c r="G23" s="29">
        <v>2208045103</v>
      </c>
      <c r="H23" s="29">
        <v>3548709758</v>
      </c>
      <c r="I23" s="29">
        <v>5217606100</v>
      </c>
      <c r="J23" s="29"/>
      <c r="K23" s="29"/>
      <c r="L23" s="29">
        <v>9461980867</v>
      </c>
      <c r="M23" s="47">
        <f t="shared" si="0"/>
        <v>53485947921</v>
      </c>
    </row>
    <row r="24" spans="1:13" ht="15.75" hidden="1" x14ac:dyDescent="0.25">
      <c r="A24" s="46">
        <v>18</v>
      </c>
      <c r="B24" s="26" t="s">
        <v>33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47">
        <f t="shared" si="0"/>
        <v>0</v>
      </c>
    </row>
    <row r="25" spans="1:13" ht="15.75" hidden="1" x14ac:dyDescent="0.25">
      <c r="A25" s="46">
        <v>20</v>
      </c>
      <c r="B25" s="26" t="s">
        <v>34</v>
      </c>
      <c r="C25" s="29">
        <v>5109568843</v>
      </c>
      <c r="D25" s="29"/>
      <c r="E25" s="29"/>
      <c r="F25" s="29"/>
      <c r="G25" s="29">
        <v>21117448181</v>
      </c>
      <c r="H25" s="29">
        <v>15650967178</v>
      </c>
      <c r="I25" s="29">
        <v>336350116238</v>
      </c>
      <c r="J25" s="29"/>
      <c r="K25" s="29"/>
      <c r="L25" s="29">
        <v>412637230482</v>
      </c>
      <c r="M25" s="47">
        <f t="shared" si="0"/>
        <v>790865330922</v>
      </c>
    </row>
    <row r="26" spans="1:13" ht="15.75" hidden="1" x14ac:dyDescent="0.25">
      <c r="A26" s="46">
        <v>21</v>
      </c>
      <c r="B26" s="26" t="s">
        <v>35</v>
      </c>
      <c r="C26" s="29">
        <v>4585429953</v>
      </c>
      <c r="D26" s="29"/>
      <c r="E26" s="29"/>
      <c r="F26" s="29"/>
      <c r="G26" s="29"/>
      <c r="H26" s="29"/>
      <c r="I26" s="29"/>
      <c r="J26" s="29"/>
      <c r="K26" s="29">
        <v>360340</v>
      </c>
      <c r="L26" s="29">
        <v>4501154094</v>
      </c>
      <c r="M26" s="47">
        <f t="shared" si="0"/>
        <v>9086944387</v>
      </c>
    </row>
    <row r="27" spans="1:13" ht="15.75" hidden="1" x14ac:dyDescent="0.25">
      <c r="A27" s="46">
        <v>22</v>
      </c>
      <c r="B27" s="26" t="s">
        <v>36</v>
      </c>
      <c r="C27" s="11">
        <v>4366175315</v>
      </c>
      <c r="D27" s="11"/>
      <c r="E27" s="11">
        <v>40390000</v>
      </c>
      <c r="F27" s="31"/>
      <c r="G27" s="11"/>
      <c r="H27" s="11"/>
      <c r="I27" s="11"/>
      <c r="J27" s="11"/>
      <c r="K27" s="11"/>
      <c r="L27" s="11">
        <v>1922401225</v>
      </c>
      <c r="M27" s="47">
        <f t="shared" si="0"/>
        <v>6328966540</v>
      </c>
    </row>
    <row r="28" spans="1:13" ht="15.75" hidden="1" x14ac:dyDescent="0.25">
      <c r="A28" s="46">
        <v>23</v>
      </c>
      <c r="B28" s="26" t="s">
        <v>37</v>
      </c>
      <c r="C28" s="29">
        <v>28630041194</v>
      </c>
      <c r="D28" s="29"/>
      <c r="E28" s="29"/>
      <c r="F28" s="29"/>
      <c r="G28" s="29"/>
      <c r="H28" s="29"/>
      <c r="I28" s="29"/>
      <c r="J28" s="29"/>
      <c r="K28" s="29"/>
      <c r="L28" s="29"/>
      <c r="M28" s="47">
        <f t="shared" si="0"/>
        <v>28630041194</v>
      </c>
    </row>
    <row r="29" spans="1:13" ht="15.75" hidden="1" x14ac:dyDescent="0.25">
      <c r="A29" s="46">
        <v>24</v>
      </c>
      <c r="B29" s="26" t="s">
        <v>38</v>
      </c>
      <c r="C29" s="29">
        <v>2503328032</v>
      </c>
      <c r="D29" s="29">
        <v>2495000</v>
      </c>
      <c r="E29" s="29"/>
      <c r="F29" s="29"/>
      <c r="G29" s="32"/>
      <c r="H29" s="29"/>
      <c r="I29" s="29"/>
      <c r="J29" s="29"/>
      <c r="K29" s="29"/>
      <c r="L29" s="29">
        <v>1373457176</v>
      </c>
      <c r="M29" s="47">
        <f t="shared" si="0"/>
        <v>3879280208</v>
      </c>
    </row>
    <row r="30" spans="1:13" ht="15.75" hidden="1" x14ac:dyDescent="0.25">
      <c r="A30" s="46">
        <v>25</v>
      </c>
      <c r="B30" s="26" t="s">
        <v>39</v>
      </c>
      <c r="C30" s="29">
        <v>2942480374</v>
      </c>
      <c r="D30" s="29">
        <v>2332000</v>
      </c>
      <c r="E30" s="29"/>
      <c r="F30" s="29"/>
      <c r="G30" s="29">
        <v>3604242800</v>
      </c>
      <c r="H30" s="29"/>
      <c r="I30" s="29"/>
      <c r="J30" s="29"/>
      <c r="K30" s="29"/>
      <c r="L30" s="29"/>
      <c r="M30" s="47">
        <f t="shared" si="0"/>
        <v>6549055174</v>
      </c>
    </row>
    <row r="31" spans="1:13" ht="15.75" hidden="1" x14ac:dyDescent="0.25">
      <c r="A31" s="46">
        <v>26</v>
      </c>
      <c r="B31" s="26" t="s">
        <v>40</v>
      </c>
      <c r="C31" s="29">
        <v>612289926</v>
      </c>
      <c r="D31" s="33"/>
      <c r="E31" s="29"/>
      <c r="F31" s="29"/>
      <c r="G31" s="29"/>
      <c r="H31" s="29"/>
      <c r="I31" s="29"/>
      <c r="J31" s="29"/>
      <c r="K31" s="29"/>
      <c r="L31" s="29"/>
      <c r="M31" s="30">
        <f t="shared" si="0"/>
        <v>612289926</v>
      </c>
    </row>
    <row r="32" spans="1:13" ht="15.75" hidden="1" x14ac:dyDescent="0.25">
      <c r="A32" s="46">
        <v>27</v>
      </c>
      <c r="B32" s="26" t="s">
        <v>41</v>
      </c>
      <c r="C32" s="29">
        <v>3689648726</v>
      </c>
      <c r="D32" s="29">
        <v>23287500</v>
      </c>
      <c r="E32" s="29"/>
      <c r="F32" s="29"/>
      <c r="G32" s="29">
        <v>380485832</v>
      </c>
      <c r="H32" s="29"/>
      <c r="I32" s="32"/>
      <c r="J32" s="29"/>
      <c r="K32" s="29"/>
      <c r="L32" s="29">
        <v>2234970837</v>
      </c>
      <c r="M32" s="47">
        <f t="shared" si="0"/>
        <v>6328392895</v>
      </c>
    </row>
    <row r="33" spans="1:13" ht="15.75" hidden="1" x14ac:dyDescent="0.25">
      <c r="A33" s="46">
        <v>28</v>
      </c>
      <c r="B33" s="26" t="s">
        <v>42</v>
      </c>
      <c r="C33" s="29">
        <v>1529522613</v>
      </c>
      <c r="D33" s="29">
        <v>755000</v>
      </c>
      <c r="E33" s="29"/>
      <c r="F33" s="29"/>
      <c r="G33" s="29"/>
      <c r="H33" s="29"/>
      <c r="I33" s="29"/>
      <c r="J33" s="29"/>
      <c r="K33" s="29"/>
      <c r="L33" s="29"/>
      <c r="M33" s="47">
        <f t="shared" si="0"/>
        <v>1530277613</v>
      </c>
    </row>
    <row r="34" spans="1:13" ht="15.75" hidden="1" x14ac:dyDescent="0.25">
      <c r="A34" s="46">
        <v>29</v>
      </c>
      <c r="B34" s="26" t="s">
        <v>43</v>
      </c>
      <c r="C34" s="29">
        <v>2504551653</v>
      </c>
      <c r="D34" s="29"/>
      <c r="E34" s="29"/>
      <c r="F34" s="29"/>
      <c r="G34" s="29"/>
      <c r="H34" s="29"/>
      <c r="I34" s="29"/>
      <c r="J34" s="29"/>
      <c r="K34" s="29"/>
      <c r="L34" s="29"/>
      <c r="M34" s="47">
        <f t="shared" si="0"/>
        <v>2504551653</v>
      </c>
    </row>
    <row r="35" spans="1:13" ht="11.25" hidden="1" customHeight="1" x14ac:dyDescent="0.25">
      <c r="A35" s="46">
        <v>30</v>
      </c>
      <c r="B35" s="26" t="s">
        <v>44</v>
      </c>
      <c r="C35" s="29">
        <v>2267811717</v>
      </c>
      <c r="D35" s="29"/>
      <c r="E35" s="29"/>
      <c r="F35" s="29"/>
      <c r="G35" s="29"/>
      <c r="H35" s="29"/>
      <c r="I35" s="29"/>
      <c r="J35" s="29"/>
      <c r="K35" s="29"/>
      <c r="L35" s="29"/>
      <c r="M35" s="47">
        <f t="shared" si="0"/>
        <v>2267811717</v>
      </c>
    </row>
    <row r="36" spans="1:13" ht="15.75" hidden="1" x14ac:dyDescent="0.25">
      <c r="A36" s="46">
        <v>31</v>
      </c>
      <c r="B36" s="26" t="s">
        <v>45</v>
      </c>
      <c r="C36" s="29">
        <v>238264328</v>
      </c>
      <c r="D36" s="29"/>
      <c r="E36" s="29"/>
      <c r="F36" s="29"/>
      <c r="G36" s="29">
        <v>1245140368</v>
      </c>
      <c r="H36" s="29">
        <v>10854215</v>
      </c>
      <c r="I36" s="29"/>
      <c r="J36" s="29"/>
      <c r="K36" s="29"/>
      <c r="L36" s="29">
        <v>2430293866</v>
      </c>
      <c r="M36" s="47">
        <f t="shared" si="0"/>
        <v>3924552777</v>
      </c>
    </row>
    <row r="37" spans="1:13" ht="15.75" hidden="1" x14ac:dyDescent="0.25">
      <c r="A37" s="46">
        <v>32</v>
      </c>
      <c r="B37" s="26" t="s">
        <v>46</v>
      </c>
      <c r="C37" s="29">
        <v>2079615400</v>
      </c>
      <c r="D37" s="29"/>
      <c r="E37" s="29"/>
      <c r="F37" s="29"/>
      <c r="G37" s="29"/>
      <c r="H37" s="29"/>
      <c r="I37" s="29"/>
      <c r="J37" s="29"/>
      <c r="K37" s="29"/>
      <c r="L37" s="29"/>
      <c r="M37" s="47">
        <f t="shared" si="0"/>
        <v>2079615400</v>
      </c>
    </row>
    <row r="38" spans="1:13" ht="15.75" hidden="1" x14ac:dyDescent="0.25">
      <c r="A38" s="46">
        <v>33</v>
      </c>
      <c r="B38" s="26" t="s">
        <v>47</v>
      </c>
      <c r="C38" s="29">
        <v>37047101951</v>
      </c>
      <c r="D38" s="29"/>
      <c r="E38" s="29"/>
      <c r="F38" s="29"/>
      <c r="G38" s="29">
        <v>14376291198</v>
      </c>
      <c r="H38" s="29">
        <v>214176285</v>
      </c>
      <c r="I38" s="29">
        <v>3195730175</v>
      </c>
      <c r="J38" s="29"/>
      <c r="K38" s="29">
        <v>180085190</v>
      </c>
      <c r="L38" s="29">
        <v>304688110339</v>
      </c>
      <c r="M38" s="47">
        <f t="shared" ref="M38:M47" si="1">SUM(C38:L38)</f>
        <v>359701495138</v>
      </c>
    </row>
    <row r="39" spans="1:13" ht="15.75" hidden="1" x14ac:dyDescent="0.25">
      <c r="A39" s="46">
        <v>34</v>
      </c>
      <c r="B39" s="26" t="s">
        <v>68</v>
      </c>
      <c r="C39" s="29">
        <v>224965441</v>
      </c>
      <c r="D39" s="29"/>
      <c r="E39" s="29"/>
      <c r="F39" s="29"/>
      <c r="G39" s="29">
        <v>54027202971</v>
      </c>
      <c r="H39" s="29"/>
      <c r="I39" s="29">
        <v>69284742754</v>
      </c>
      <c r="J39" s="29"/>
      <c r="K39" s="29"/>
      <c r="L39" s="29">
        <v>1195352469670</v>
      </c>
      <c r="M39" s="47">
        <f t="shared" si="1"/>
        <v>1318889380836</v>
      </c>
    </row>
    <row r="40" spans="1:13" ht="15.75" hidden="1" x14ac:dyDescent="0.25">
      <c r="A40" s="46">
        <v>35</v>
      </c>
      <c r="B40" s="26" t="s">
        <v>49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47">
        <f t="shared" si="1"/>
        <v>0</v>
      </c>
    </row>
    <row r="41" spans="1:13" ht="15.75" hidden="1" x14ac:dyDescent="0.25">
      <c r="A41" s="46">
        <v>36</v>
      </c>
      <c r="B41" s="26" t="s">
        <v>50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47">
        <f t="shared" si="1"/>
        <v>0</v>
      </c>
    </row>
    <row r="42" spans="1:13" ht="15.75" hidden="1" x14ac:dyDescent="0.25">
      <c r="A42" s="46">
        <v>37</v>
      </c>
      <c r="B42" s="26" t="s">
        <v>51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47">
        <f t="shared" si="1"/>
        <v>0</v>
      </c>
    </row>
    <row r="43" spans="1:13" ht="15.75" hidden="1" x14ac:dyDescent="0.25">
      <c r="A43" s="46">
        <v>38</v>
      </c>
      <c r="B43" s="26" t="s">
        <v>52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47">
        <f t="shared" si="1"/>
        <v>0</v>
      </c>
    </row>
    <row r="44" spans="1:13" ht="15.75" hidden="1" x14ac:dyDescent="0.25">
      <c r="A44" s="46">
        <v>39</v>
      </c>
      <c r="B44" s="26" t="s">
        <v>53</v>
      </c>
      <c r="C44" s="29">
        <v>58806326619</v>
      </c>
      <c r="D44" s="29"/>
      <c r="E44" s="29"/>
      <c r="F44" s="29"/>
      <c r="G44" s="29"/>
      <c r="H44" s="29"/>
      <c r="I44" s="29"/>
      <c r="J44" s="29"/>
      <c r="K44" s="29"/>
      <c r="L44" s="29">
        <v>6445838038</v>
      </c>
      <c r="M44" s="47">
        <f>SUM(C44:L44)</f>
        <v>65252164657</v>
      </c>
    </row>
    <row r="45" spans="1:13" ht="15.75" hidden="1" x14ac:dyDescent="0.25">
      <c r="A45" s="46">
        <v>40</v>
      </c>
      <c r="B45" s="26" t="s">
        <v>54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47">
        <f t="shared" si="1"/>
        <v>0</v>
      </c>
    </row>
    <row r="46" spans="1:13" ht="15.75" hidden="1" x14ac:dyDescent="0.25">
      <c r="A46" s="46">
        <v>41</v>
      </c>
      <c r="B46" s="26" t="s">
        <v>78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47">
        <f>SUM(C46:L46)</f>
        <v>0</v>
      </c>
    </row>
    <row r="47" spans="1:13" ht="16.5" hidden="1" thickBot="1" x14ac:dyDescent="0.3">
      <c r="A47" s="46">
        <v>42</v>
      </c>
      <c r="B47" s="42" t="s">
        <v>69</v>
      </c>
      <c r="C47" s="48">
        <v>17816034298</v>
      </c>
      <c r="D47" s="48"/>
      <c r="E47" s="48"/>
      <c r="F47" s="48"/>
      <c r="G47" s="48">
        <v>12522297</v>
      </c>
      <c r="H47" s="48">
        <v>33512344</v>
      </c>
      <c r="I47" s="48">
        <v>8076550193</v>
      </c>
      <c r="J47" s="48"/>
      <c r="K47" s="48"/>
      <c r="L47" s="48">
        <v>18547458300</v>
      </c>
      <c r="M47" s="49">
        <f t="shared" si="1"/>
        <v>44486077432</v>
      </c>
    </row>
    <row r="48" spans="1:13" ht="17.25" hidden="1" thickTop="1" thickBot="1" x14ac:dyDescent="0.3">
      <c r="A48" s="50"/>
      <c r="B48" s="44" t="s">
        <v>79</v>
      </c>
      <c r="C48" s="51">
        <f>SUM(C7:C47)</f>
        <v>800902808617</v>
      </c>
      <c r="D48" s="51">
        <f>SUM(D7:D47)</f>
        <v>64549000</v>
      </c>
      <c r="E48" s="51">
        <f t="shared" ref="E48:M48" si="2">SUM(E7:E47)</f>
        <v>80780000</v>
      </c>
      <c r="F48" s="51">
        <f t="shared" si="2"/>
        <v>0</v>
      </c>
      <c r="G48" s="51">
        <f t="shared" si="2"/>
        <v>2147841272766</v>
      </c>
      <c r="H48" s="51">
        <f t="shared" si="2"/>
        <v>253448983790</v>
      </c>
      <c r="I48" s="51">
        <f t="shared" si="2"/>
        <v>3926956783308</v>
      </c>
      <c r="J48" s="51">
        <f t="shared" si="2"/>
        <v>2322466</v>
      </c>
      <c r="K48" s="51">
        <f t="shared" si="2"/>
        <v>500404960</v>
      </c>
      <c r="L48" s="51">
        <f t="shared" si="2"/>
        <v>8789431533666</v>
      </c>
      <c r="M48" s="51">
        <f t="shared" si="2"/>
        <v>15919229438573</v>
      </c>
    </row>
    <row r="49" spans="1:13" ht="8.25" hidden="1" customHeight="1" x14ac:dyDescent="0.25">
      <c r="A49" s="50"/>
      <c r="B49" s="52" t="s">
        <v>80</v>
      </c>
      <c r="C49" s="51">
        <v>1377823948705</v>
      </c>
      <c r="D49" s="51">
        <v>97122140</v>
      </c>
      <c r="E49" s="51">
        <v>65720250</v>
      </c>
      <c r="F49" s="51">
        <v>0</v>
      </c>
      <c r="G49" s="51">
        <v>2478950515094</v>
      </c>
      <c r="H49" s="51">
        <v>536574743438</v>
      </c>
      <c r="I49" s="51">
        <v>4860365347606</v>
      </c>
      <c r="J49" s="51">
        <v>110764488</v>
      </c>
      <c r="K49" s="51">
        <v>198804194</v>
      </c>
      <c r="L49" s="51">
        <v>7565938234473</v>
      </c>
      <c r="M49" s="51">
        <v>16820125200388</v>
      </c>
    </row>
    <row r="50" spans="1:13" hidden="1" x14ac:dyDescent="0.25"/>
    <row r="51" spans="1:13" hidden="1" x14ac:dyDescent="0.25"/>
    <row r="52" spans="1:13" hidden="1" x14ac:dyDescent="0.25"/>
    <row r="53" spans="1:13" hidden="1" x14ac:dyDescent="0.25"/>
    <row r="54" spans="1:13" ht="3.75" hidden="1" customHeight="1" x14ac:dyDescent="0.25"/>
    <row r="55" spans="1:13" ht="21" hidden="1" customHeight="1" x14ac:dyDescent="0.25"/>
    <row r="56" spans="1:13" ht="39.75" hidden="1" customHeight="1" x14ac:dyDescent="0.25"/>
    <row r="57" spans="1:13" ht="0.75" hidden="1" customHeight="1" x14ac:dyDescent="0.25"/>
    <row r="58" spans="1:13" hidden="1" x14ac:dyDescent="0.25"/>
    <row r="59" spans="1:13" hidden="1" x14ac:dyDescent="0.25"/>
    <row r="60" spans="1:13" hidden="1" x14ac:dyDescent="0.25"/>
    <row r="61" spans="1:13" hidden="1" x14ac:dyDescent="0.25"/>
    <row r="62" spans="1:13" ht="3" hidden="1" customHeight="1" x14ac:dyDescent="0.25"/>
    <row r="63" spans="1:13" hidden="1" x14ac:dyDescent="0.25"/>
    <row r="64" spans="1:13" ht="0.75" hidden="1" customHeight="1" x14ac:dyDescent="0.25"/>
    <row r="65" spans="1:13" hidden="1" x14ac:dyDescent="0.25"/>
    <row r="66" spans="1:13" hidden="1" x14ac:dyDescent="0.25"/>
    <row r="67" spans="1:13" hidden="1" x14ac:dyDescent="0.25"/>
    <row r="68" spans="1:13" hidden="1" x14ac:dyDescent="0.25"/>
    <row r="69" spans="1:13" hidden="1" x14ac:dyDescent="0.25"/>
    <row r="70" spans="1:13" ht="12" hidden="1" customHeight="1" x14ac:dyDescent="0.25"/>
    <row r="72" spans="1:13" s="35" customFormat="1" ht="20.25" x14ac:dyDescent="0.3">
      <c r="A72" s="178" t="s">
        <v>81</v>
      </c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</row>
    <row r="73" spans="1:13" s="35" customFormat="1" ht="20.25" x14ac:dyDescent="0.3">
      <c r="A73" s="178" t="s">
        <v>0</v>
      </c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</row>
    <row r="74" spans="1:13" s="35" customFormat="1" ht="20.25" x14ac:dyDescent="0.3">
      <c r="A74" s="178" t="s">
        <v>82</v>
      </c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</row>
    <row r="75" spans="1:13" s="17" customFormat="1" ht="15.75" x14ac:dyDescent="0.25">
      <c r="A75" s="53"/>
      <c r="B75" s="175" t="s">
        <v>2</v>
      </c>
      <c r="C75" s="175"/>
      <c r="D75" s="175"/>
      <c r="E75" s="175"/>
      <c r="F75" s="175"/>
      <c r="G75" s="175"/>
      <c r="H75" s="175"/>
      <c r="I75" s="175"/>
      <c r="J75" s="175"/>
      <c r="K75" s="175"/>
      <c r="L75" s="27" t="s">
        <v>3</v>
      </c>
      <c r="M75" s="54"/>
    </row>
    <row r="76" spans="1:13" s="17" customFormat="1" ht="15.75" x14ac:dyDescent="0.25">
      <c r="A76" s="55"/>
      <c r="B76" s="56" t="s">
        <v>4</v>
      </c>
      <c r="C76" s="56" t="s">
        <v>5</v>
      </c>
      <c r="D76" s="56" t="s">
        <v>6</v>
      </c>
      <c r="E76" s="56" t="s">
        <v>7</v>
      </c>
      <c r="F76" s="56" t="s">
        <v>8</v>
      </c>
      <c r="G76" s="56" t="s">
        <v>9</v>
      </c>
      <c r="H76" s="56" t="s">
        <v>10</v>
      </c>
      <c r="I76" s="56" t="s">
        <v>11</v>
      </c>
      <c r="J76" s="56" t="s">
        <v>12</v>
      </c>
      <c r="K76" s="56" t="s">
        <v>67</v>
      </c>
      <c r="L76" s="56" t="s">
        <v>14</v>
      </c>
      <c r="M76" s="57" t="s">
        <v>15</v>
      </c>
    </row>
    <row r="77" spans="1:13" ht="15.75" x14ac:dyDescent="0.25">
      <c r="A77" s="46">
        <v>1</v>
      </c>
      <c r="B77" s="36" t="str">
        <f t="shared" ref="B77:B107" si="3">B7</f>
        <v>BICE CORREDORES DE BOLSA S.A.</v>
      </c>
      <c r="C77" s="37">
        <f t="shared" ref="C77:L92" si="4">C7/1000000</f>
        <v>27476.950412999999</v>
      </c>
      <c r="D77" s="37">
        <f t="shared" si="4"/>
        <v>0</v>
      </c>
      <c r="E77" s="37">
        <f t="shared" si="4"/>
        <v>0</v>
      </c>
      <c r="F77" s="37">
        <f t="shared" si="4"/>
        <v>0</v>
      </c>
      <c r="G77" s="37">
        <f t="shared" si="4"/>
        <v>172145.46387000001</v>
      </c>
      <c r="H77" s="37">
        <f t="shared" si="4"/>
        <v>17523.905939</v>
      </c>
      <c r="I77" s="37">
        <f t="shared" si="4"/>
        <v>290097.83899900003</v>
      </c>
      <c r="J77" s="37">
        <f t="shared" si="4"/>
        <v>0</v>
      </c>
      <c r="K77" s="37">
        <f t="shared" si="4"/>
        <v>0</v>
      </c>
      <c r="L77" s="37">
        <f t="shared" si="4"/>
        <v>326087.87824200001</v>
      </c>
      <c r="M77" s="58">
        <f>SUM(C77:L77)</f>
        <v>833332.03746300004</v>
      </c>
    </row>
    <row r="78" spans="1:13" ht="15.75" x14ac:dyDescent="0.25">
      <c r="A78" s="46">
        <v>2</v>
      </c>
      <c r="B78" s="36" t="str">
        <f t="shared" si="3"/>
        <v>BANCHILE CORREDORES DE BOLSA S.A.</v>
      </c>
      <c r="C78" s="37">
        <f t="shared" si="4"/>
        <v>147945.439789</v>
      </c>
      <c r="D78" s="37">
        <f t="shared" si="4"/>
        <v>0</v>
      </c>
      <c r="E78" s="37">
        <f t="shared" si="4"/>
        <v>0</v>
      </c>
      <c r="F78" s="37">
        <f t="shared" si="4"/>
        <v>0</v>
      </c>
      <c r="G78" s="37">
        <f t="shared" si="4"/>
        <v>64356.209486</v>
      </c>
      <c r="H78" s="37">
        <f t="shared" si="4"/>
        <v>12043.374363999999</v>
      </c>
      <c r="I78" s="37">
        <f t="shared" si="4"/>
        <v>195461.11658900001</v>
      </c>
      <c r="J78" s="37">
        <f t="shared" si="4"/>
        <v>0</v>
      </c>
      <c r="K78" s="37">
        <f t="shared" si="4"/>
        <v>0</v>
      </c>
      <c r="L78" s="37">
        <f t="shared" si="4"/>
        <v>1903866.1442839999</v>
      </c>
      <c r="M78" s="58">
        <f>SUM(C78:L78)</f>
        <v>2323672.2845120002</v>
      </c>
    </row>
    <row r="79" spans="1:13" ht="15.75" x14ac:dyDescent="0.25">
      <c r="A79" s="46">
        <v>3</v>
      </c>
      <c r="B79" s="36" t="str">
        <f t="shared" si="3"/>
        <v>SANTIAGO CORREDORES DE BOLSA LTDA.</v>
      </c>
      <c r="C79" s="37">
        <f t="shared" si="4"/>
        <v>8066.6825550000003</v>
      </c>
      <c r="D79" s="37">
        <f t="shared" si="4"/>
        <v>6.2</v>
      </c>
      <c r="E79" s="37">
        <f t="shared" si="4"/>
        <v>0</v>
      </c>
      <c r="F79" s="37">
        <f t="shared" si="4"/>
        <v>0</v>
      </c>
      <c r="G79" s="37">
        <f t="shared" si="4"/>
        <v>376909.74205200002</v>
      </c>
      <c r="H79" s="37">
        <f t="shared" si="4"/>
        <v>42475.319858000003</v>
      </c>
      <c r="I79" s="37">
        <f t="shared" si="4"/>
        <v>513745.60832100001</v>
      </c>
      <c r="J79" s="37">
        <f t="shared" si="4"/>
        <v>0</v>
      </c>
      <c r="K79" s="37">
        <f t="shared" si="4"/>
        <v>0</v>
      </c>
      <c r="L79" s="37">
        <f t="shared" si="4"/>
        <v>39934.250513999999</v>
      </c>
      <c r="M79" s="58">
        <f>SUM(C79:L79)</f>
        <v>981137.80330000003</v>
      </c>
    </row>
    <row r="80" spans="1:13" ht="15.75" x14ac:dyDescent="0.25">
      <c r="A80" s="46">
        <v>4</v>
      </c>
      <c r="B80" s="36" t="str">
        <f t="shared" si="3"/>
        <v>BBVA CORREDORES DE BOLSA  S.A.</v>
      </c>
      <c r="C80" s="37">
        <f t="shared" si="4"/>
        <v>25683.138211000001</v>
      </c>
      <c r="D80" s="37">
        <f t="shared" si="4"/>
        <v>0</v>
      </c>
      <c r="E80" s="37">
        <f t="shared" si="4"/>
        <v>0</v>
      </c>
      <c r="F80" s="37">
        <f t="shared" si="4"/>
        <v>0</v>
      </c>
      <c r="G80" s="37">
        <f t="shared" si="4"/>
        <v>546621.83322000003</v>
      </c>
      <c r="H80" s="37">
        <f t="shared" si="4"/>
        <v>41736.138067</v>
      </c>
      <c r="I80" s="37">
        <f t="shared" si="4"/>
        <v>782359.91228199995</v>
      </c>
      <c r="J80" s="37">
        <f t="shared" si="4"/>
        <v>0</v>
      </c>
      <c r="K80" s="37">
        <f t="shared" si="4"/>
        <v>0</v>
      </c>
      <c r="L80" s="37">
        <f t="shared" si="4"/>
        <v>454646.65756199998</v>
      </c>
      <c r="M80" s="58">
        <f>SUM(C80:L80)</f>
        <v>1851047.679342</v>
      </c>
    </row>
    <row r="81" spans="1:13" ht="15.75" x14ac:dyDescent="0.25">
      <c r="A81" s="46">
        <v>5</v>
      </c>
      <c r="B81" s="36" t="str">
        <f t="shared" si="3"/>
        <v>SCOTIA SUD AMERICANO CORREDORES DE BOLSA S.A.</v>
      </c>
      <c r="C81" s="37">
        <f t="shared" si="4"/>
        <v>16964.804724000001</v>
      </c>
      <c r="D81" s="37">
        <f t="shared" si="4"/>
        <v>0</v>
      </c>
      <c r="E81" s="37">
        <f t="shared" si="4"/>
        <v>0</v>
      </c>
      <c r="F81" s="37">
        <f t="shared" si="4"/>
        <v>0</v>
      </c>
      <c r="G81" s="37">
        <f t="shared" si="4"/>
        <v>280755.66342699999</v>
      </c>
      <c r="H81" s="37">
        <f t="shared" si="4"/>
        <v>4842.0203609999999</v>
      </c>
      <c r="I81" s="37">
        <f t="shared" si="4"/>
        <v>217791.42488999999</v>
      </c>
      <c r="J81" s="37">
        <f t="shared" si="4"/>
        <v>0</v>
      </c>
      <c r="K81" s="37">
        <f t="shared" si="4"/>
        <v>0</v>
      </c>
      <c r="L81" s="37">
        <f t="shared" si="4"/>
        <v>126128.583683</v>
      </c>
      <c r="M81" s="58">
        <f>SUM(C81:L81)</f>
        <v>646482.49708499992</v>
      </c>
    </row>
    <row r="82" spans="1:13" ht="15.75" x14ac:dyDescent="0.25">
      <c r="A82" s="46">
        <v>6</v>
      </c>
      <c r="B82" s="36" t="str">
        <f t="shared" si="3"/>
        <v>VALORES SECURITY S.A. CORREDORES  DE BOLSA</v>
      </c>
      <c r="C82" s="37">
        <f t="shared" si="4"/>
        <v>15301.439727999999</v>
      </c>
      <c r="D82" s="37">
        <f t="shared" si="4"/>
        <v>1.55</v>
      </c>
      <c r="E82" s="37">
        <f t="shared" si="4"/>
        <v>0</v>
      </c>
      <c r="F82" s="37">
        <f t="shared" si="4"/>
        <v>0</v>
      </c>
      <c r="G82" s="37">
        <f t="shared" si="4"/>
        <v>150683.78390099999</v>
      </c>
      <c r="H82" s="37">
        <f t="shared" si="4"/>
        <v>25256.799811000001</v>
      </c>
      <c r="I82" s="37">
        <f t="shared" si="4"/>
        <v>103037.422133</v>
      </c>
      <c r="J82" s="37">
        <f t="shared" si="4"/>
        <v>0</v>
      </c>
      <c r="K82" s="37">
        <f t="shared" si="4"/>
        <v>0.46354000000000001</v>
      </c>
      <c r="L82" s="37">
        <f t="shared" si="4"/>
        <v>1744651.31519</v>
      </c>
      <c r="M82" s="58">
        <f t="shared" ref="M82:M115" si="5">SUM(C82:L82)</f>
        <v>2038932.774303</v>
      </c>
    </row>
    <row r="83" spans="1:13" ht="15.75" x14ac:dyDescent="0.25">
      <c r="A83" s="46">
        <v>7</v>
      </c>
      <c r="B83" s="36" t="str">
        <f t="shared" si="3"/>
        <v>BCI CORREDOR DE BOLSA S.A.</v>
      </c>
      <c r="C83" s="37">
        <f t="shared" si="4"/>
        <v>25403.220313000002</v>
      </c>
      <c r="D83" s="37">
        <f t="shared" si="4"/>
        <v>0</v>
      </c>
      <c r="E83" s="37">
        <f t="shared" si="4"/>
        <v>0</v>
      </c>
      <c r="F83" s="37">
        <f t="shared" si="4"/>
        <v>0</v>
      </c>
      <c r="G83" s="37">
        <f t="shared" si="4"/>
        <v>71230.508837999994</v>
      </c>
      <c r="H83" s="37">
        <f t="shared" si="4"/>
        <v>8758.4074430000001</v>
      </c>
      <c r="I83" s="37">
        <f t="shared" si="4"/>
        <v>434853.39693599998</v>
      </c>
      <c r="J83" s="37">
        <f t="shared" si="4"/>
        <v>0</v>
      </c>
      <c r="K83" s="37">
        <f t="shared" si="4"/>
        <v>0</v>
      </c>
      <c r="L83" s="37">
        <f t="shared" si="4"/>
        <v>0</v>
      </c>
      <c r="M83" s="58">
        <f t="shared" si="5"/>
        <v>540245.53353000002</v>
      </c>
    </row>
    <row r="84" spans="1:13" ht="15.75" x14ac:dyDescent="0.25">
      <c r="A84" s="46">
        <v>8</v>
      </c>
      <c r="B84" s="36" t="str">
        <f t="shared" si="3"/>
        <v>SANTANDER INVESTMENT S.A. C. DE BOLSA</v>
      </c>
      <c r="C84" s="37">
        <f t="shared" si="4"/>
        <v>87210.450557000004</v>
      </c>
      <c r="D84" s="37">
        <f t="shared" si="4"/>
        <v>0</v>
      </c>
      <c r="E84" s="37">
        <f t="shared" si="4"/>
        <v>0</v>
      </c>
      <c r="F84" s="37">
        <f t="shared" si="4"/>
        <v>0</v>
      </c>
      <c r="G84" s="37">
        <f t="shared" si="4"/>
        <v>1790.883924</v>
      </c>
      <c r="H84" s="37">
        <f t="shared" si="4"/>
        <v>0</v>
      </c>
      <c r="I84" s="37">
        <f t="shared" si="4"/>
        <v>0</v>
      </c>
      <c r="J84" s="37">
        <f t="shared" si="4"/>
        <v>0</v>
      </c>
      <c r="K84" s="37">
        <f t="shared" si="4"/>
        <v>55.395000000000003</v>
      </c>
      <c r="L84" s="37">
        <f t="shared" si="4"/>
        <v>549328.73525499995</v>
      </c>
      <c r="M84" s="58">
        <f t="shared" si="5"/>
        <v>638385.46473599994</v>
      </c>
    </row>
    <row r="85" spans="1:13" ht="15.75" x14ac:dyDescent="0.25">
      <c r="A85" s="46">
        <v>9</v>
      </c>
      <c r="B85" s="36" t="str">
        <f t="shared" si="3"/>
        <v>LARRAIN VIAL S.A. CORREDORES DE BOLSA</v>
      </c>
      <c r="C85" s="37">
        <f t="shared" si="4"/>
        <v>82883.365623000005</v>
      </c>
      <c r="D85" s="37">
        <f t="shared" si="4"/>
        <v>15.996499999999999</v>
      </c>
      <c r="E85" s="37">
        <f t="shared" si="4"/>
        <v>0</v>
      </c>
      <c r="F85" s="37">
        <f t="shared" si="4"/>
        <v>0</v>
      </c>
      <c r="G85" s="37">
        <f t="shared" si="4"/>
        <v>21695.418029</v>
      </c>
      <c r="H85" s="37">
        <f t="shared" si="4"/>
        <v>2367.8250130000001</v>
      </c>
      <c r="I85" s="37">
        <f t="shared" si="4"/>
        <v>52955.570037999998</v>
      </c>
      <c r="J85" s="37">
        <f t="shared" si="4"/>
        <v>2.3224659999999999</v>
      </c>
      <c r="K85" s="37">
        <f t="shared" si="4"/>
        <v>183.100639</v>
      </c>
      <c r="L85" s="37">
        <f t="shared" si="4"/>
        <v>186980.520942</v>
      </c>
      <c r="M85" s="58">
        <f t="shared" si="5"/>
        <v>347084.11924999999</v>
      </c>
    </row>
    <row r="86" spans="1:13" ht="15.75" x14ac:dyDescent="0.25">
      <c r="A86" s="46">
        <v>10</v>
      </c>
      <c r="B86" s="36" t="str">
        <f t="shared" si="3"/>
        <v>DEUTSCHE SECURITIES C.  DE BOLSA LTDA.</v>
      </c>
      <c r="C86" s="37">
        <f t="shared" si="4"/>
        <v>10805.401336000001</v>
      </c>
      <c r="D86" s="37">
        <f t="shared" si="4"/>
        <v>0</v>
      </c>
      <c r="E86" s="37">
        <f t="shared" si="4"/>
        <v>0</v>
      </c>
      <c r="F86" s="37">
        <f t="shared" si="4"/>
        <v>0</v>
      </c>
      <c r="G86" s="37">
        <f t="shared" si="4"/>
        <v>73942.607420999993</v>
      </c>
      <c r="H86" s="37">
        <f t="shared" si="4"/>
        <v>0</v>
      </c>
      <c r="I86" s="37">
        <f t="shared" si="4"/>
        <v>0</v>
      </c>
      <c r="J86" s="37">
        <f t="shared" si="4"/>
        <v>0</v>
      </c>
      <c r="K86" s="37">
        <f t="shared" si="4"/>
        <v>0</v>
      </c>
      <c r="L86" s="37">
        <f t="shared" si="4"/>
        <v>195813.82274599999</v>
      </c>
      <c r="M86" s="58">
        <f t="shared" si="5"/>
        <v>280561.83150299999</v>
      </c>
    </row>
    <row r="87" spans="1:13" ht="15.75" x14ac:dyDescent="0.25">
      <c r="A87" s="46">
        <v>11</v>
      </c>
      <c r="B87" s="36" t="str">
        <f t="shared" si="3"/>
        <v>TANNER  CORREDORES DE BOLSA S.A.</v>
      </c>
      <c r="C87" s="37">
        <f t="shared" si="4"/>
        <v>7070.1517370000001</v>
      </c>
      <c r="D87" s="37">
        <f t="shared" si="4"/>
        <v>0</v>
      </c>
      <c r="E87" s="37">
        <f t="shared" si="4"/>
        <v>0</v>
      </c>
      <c r="F87" s="37">
        <f t="shared" si="4"/>
        <v>0</v>
      </c>
      <c r="G87" s="37">
        <f t="shared" si="4"/>
        <v>2144.731194</v>
      </c>
      <c r="H87" s="37">
        <f t="shared" si="4"/>
        <v>1128.443278</v>
      </c>
      <c r="I87" s="37">
        <f t="shared" si="4"/>
        <v>20306.08337</v>
      </c>
      <c r="J87" s="37">
        <f t="shared" si="4"/>
        <v>0</v>
      </c>
      <c r="K87" s="37">
        <f t="shared" si="4"/>
        <v>0.1032</v>
      </c>
      <c r="L87" s="37">
        <f t="shared" si="4"/>
        <v>66689.382526999994</v>
      </c>
      <c r="M87" s="58">
        <f t="shared" si="5"/>
        <v>97338.895305999991</v>
      </c>
    </row>
    <row r="88" spans="1:13" ht="15.75" x14ac:dyDescent="0.25">
      <c r="A88" s="46">
        <v>12</v>
      </c>
      <c r="B88" s="36" t="str">
        <f t="shared" si="3"/>
        <v>BANCOESTADO S.A. CORREDORES DE BOLSA</v>
      </c>
      <c r="C88" s="37">
        <f t="shared" si="4"/>
        <v>28.624039</v>
      </c>
      <c r="D88" s="37">
        <f t="shared" si="4"/>
        <v>0</v>
      </c>
      <c r="E88" s="37">
        <f t="shared" si="4"/>
        <v>0</v>
      </c>
      <c r="F88" s="37">
        <f t="shared" si="4"/>
        <v>0</v>
      </c>
      <c r="G88" s="37">
        <f t="shared" si="4"/>
        <v>204428.53837299999</v>
      </c>
      <c r="H88" s="37">
        <f t="shared" si="4"/>
        <v>50256.629858</v>
      </c>
      <c r="I88" s="37">
        <f t="shared" si="4"/>
        <v>851199.03763300006</v>
      </c>
      <c r="J88" s="37">
        <f t="shared" si="4"/>
        <v>0</v>
      </c>
      <c r="K88" s="37">
        <f t="shared" si="4"/>
        <v>0</v>
      </c>
      <c r="L88" s="37">
        <f t="shared" si="4"/>
        <v>823083.89721199998</v>
      </c>
      <c r="M88" s="58">
        <f t="shared" si="5"/>
        <v>1928996.7271150001</v>
      </c>
    </row>
    <row r="89" spans="1:13" ht="15.75" x14ac:dyDescent="0.25">
      <c r="A89" s="46">
        <v>13</v>
      </c>
      <c r="B89" s="36" t="str">
        <f t="shared" si="3"/>
        <v>I.M. TRUST S.A. CORREDORES DE BOLSA</v>
      </c>
      <c r="C89" s="37">
        <f t="shared" si="4"/>
        <v>18817.834052999999</v>
      </c>
      <c r="D89" s="37">
        <f t="shared" si="4"/>
        <v>0</v>
      </c>
      <c r="E89" s="37">
        <f t="shared" si="4"/>
        <v>0</v>
      </c>
      <c r="F89" s="37">
        <f t="shared" si="4"/>
        <v>0</v>
      </c>
      <c r="G89" s="37">
        <f t="shared" si="4"/>
        <v>37070.999804999999</v>
      </c>
      <c r="H89" s="37">
        <f t="shared" si="4"/>
        <v>484.80424099999999</v>
      </c>
      <c r="I89" s="37">
        <f t="shared" si="4"/>
        <v>907.05154500000003</v>
      </c>
      <c r="J89" s="37">
        <f t="shared" si="4"/>
        <v>0</v>
      </c>
      <c r="K89" s="37">
        <f t="shared" si="4"/>
        <v>0</v>
      </c>
      <c r="L89" s="37">
        <f t="shared" si="4"/>
        <v>253794.85289499999</v>
      </c>
      <c r="M89" s="58">
        <f t="shared" si="5"/>
        <v>311075.54253899999</v>
      </c>
    </row>
    <row r="90" spans="1:13" ht="15.75" x14ac:dyDescent="0.25">
      <c r="A90" s="46">
        <v>14</v>
      </c>
      <c r="B90" s="36" t="str">
        <f t="shared" si="3"/>
        <v>MOLINA, SWETT Y VALDES S.A. C. DE BOLSA</v>
      </c>
      <c r="C90" s="37">
        <f t="shared" si="4"/>
        <v>1585.628972</v>
      </c>
      <c r="D90" s="37">
        <f t="shared" si="4"/>
        <v>0.158</v>
      </c>
      <c r="E90" s="37">
        <f t="shared" si="4"/>
        <v>0</v>
      </c>
      <c r="F90" s="37">
        <f t="shared" si="4"/>
        <v>0</v>
      </c>
      <c r="G90" s="37">
        <f t="shared" si="4"/>
        <v>1680.825317</v>
      </c>
      <c r="H90" s="37">
        <f t="shared" si="4"/>
        <v>10538.554007999999</v>
      </c>
      <c r="I90" s="37">
        <f t="shared" si="4"/>
        <v>2405.9540160000001</v>
      </c>
      <c r="J90" s="37">
        <f t="shared" si="4"/>
        <v>0</v>
      </c>
      <c r="K90" s="37">
        <f t="shared" si="4"/>
        <v>0</v>
      </c>
      <c r="L90" s="37">
        <f t="shared" si="4"/>
        <v>21017.401809999999</v>
      </c>
      <c r="M90" s="58">
        <f>SUM(C90:L90)</f>
        <v>37228.522123000002</v>
      </c>
    </row>
    <row r="91" spans="1:13" ht="15.75" x14ac:dyDescent="0.25">
      <c r="A91" s="46">
        <v>15</v>
      </c>
      <c r="B91" s="36" t="str">
        <f t="shared" si="3"/>
        <v>CELFIN, GARDEWEG S.A. C. DE BOLSA</v>
      </c>
      <c r="C91" s="37">
        <f t="shared" si="4"/>
        <v>110286.776373</v>
      </c>
      <c r="D91" s="37">
        <f t="shared" si="4"/>
        <v>11.775</v>
      </c>
      <c r="E91" s="37">
        <f t="shared" si="4"/>
        <v>40.39</v>
      </c>
      <c r="F91" s="37">
        <f t="shared" si="4"/>
        <v>0</v>
      </c>
      <c r="G91" s="37">
        <f t="shared" si="4"/>
        <v>40178.382400000002</v>
      </c>
      <c r="H91" s="37">
        <f t="shared" si="4"/>
        <v>16492.303712000001</v>
      </c>
      <c r="I91" s="37">
        <f t="shared" si="4"/>
        <v>23481.119299000002</v>
      </c>
      <c r="J91" s="37">
        <f t="shared" si="4"/>
        <v>0</v>
      </c>
      <c r="K91" s="37">
        <f t="shared" si="4"/>
        <v>80.897051000000005</v>
      </c>
      <c r="L91" s="37">
        <f t="shared" si="4"/>
        <v>67879.001136999999</v>
      </c>
      <c r="M91" s="58">
        <f t="shared" si="5"/>
        <v>258450.64497199998</v>
      </c>
    </row>
    <row r="92" spans="1:13" ht="15.75" x14ac:dyDescent="0.25">
      <c r="A92" s="46">
        <v>16</v>
      </c>
      <c r="B92" s="36" t="str">
        <f t="shared" si="3"/>
        <v>NEGOCIOS Y VALORES S.A. C. DE BOLSA</v>
      </c>
      <c r="C92" s="37">
        <f t="shared" si="4"/>
        <v>7370.1377179999999</v>
      </c>
      <c r="D92" s="37">
        <f t="shared" si="4"/>
        <v>0</v>
      </c>
      <c r="E92" s="37">
        <f t="shared" si="4"/>
        <v>0</v>
      </c>
      <c r="F92" s="37">
        <f t="shared" si="4"/>
        <v>0</v>
      </c>
      <c r="G92" s="37">
        <f t="shared" si="4"/>
        <v>5234.3027590000002</v>
      </c>
      <c r="H92" s="37">
        <f t="shared" si="4"/>
        <v>86.238056999999998</v>
      </c>
      <c r="I92" s="37">
        <f t="shared" si="4"/>
        <v>16230.501797000001</v>
      </c>
      <c r="J92" s="37">
        <f t="shared" si="4"/>
        <v>0</v>
      </c>
      <c r="K92" s="37">
        <f t="shared" si="4"/>
        <v>0</v>
      </c>
      <c r="L92" s="37">
        <f t="shared" si="4"/>
        <v>69933.724772999994</v>
      </c>
      <c r="M92" s="58">
        <f t="shared" si="5"/>
        <v>98854.905104000005</v>
      </c>
    </row>
    <row r="93" spans="1:13" ht="15.75" x14ac:dyDescent="0.25">
      <c r="A93" s="46">
        <v>17</v>
      </c>
      <c r="B93" s="36" t="str">
        <f t="shared" si="3"/>
        <v>ALFA CORREDORES DE BOLSA S.A.</v>
      </c>
      <c r="C93" s="37">
        <f t="shared" ref="C93:L108" si="6">C23/1000000</f>
        <v>33049.606093000002</v>
      </c>
      <c r="D93" s="37">
        <f t="shared" si="6"/>
        <v>0</v>
      </c>
      <c r="E93" s="37">
        <f t="shared" si="6"/>
        <v>0</v>
      </c>
      <c r="F93" s="37">
        <f t="shared" si="6"/>
        <v>0</v>
      </c>
      <c r="G93" s="37">
        <f t="shared" si="6"/>
        <v>2208.0451029999999</v>
      </c>
      <c r="H93" s="37">
        <f t="shared" si="6"/>
        <v>3548.709758</v>
      </c>
      <c r="I93" s="37">
        <f t="shared" si="6"/>
        <v>5217.6061</v>
      </c>
      <c r="J93" s="37">
        <f t="shared" si="6"/>
        <v>0</v>
      </c>
      <c r="K93" s="37">
        <f t="shared" si="6"/>
        <v>0</v>
      </c>
      <c r="L93" s="37">
        <f t="shared" si="6"/>
        <v>9461.9808670000002</v>
      </c>
      <c r="M93" s="58">
        <f t="shared" si="5"/>
        <v>53485.947920999992</v>
      </c>
    </row>
    <row r="94" spans="1:13" ht="15.75" x14ac:dyDescent="0.25">
      <c r="A94" s="46">
        <v>18</v>
      </c>
      <c r="B94" s="36" t="str">
        <f t="shared" si="3"/>
        <v>DUPOL S.A. CORREDORES DE BOLSA</v>
      </c>
      <c r="C94" s="37">
        <f t="shared" si="6"/>
        <v>0</v>
      </c>
      <c r="D94" s="37">
        <f t="shared" si="6"/>
        <v>0</v>
      </c>
      <c r="E94" s="37">
        <f t="shared" si="6"/>
        <v>0</v>
      </c>
      <c r="F94" s="37">
        <f t="shared" si="6"/>
        <v>0</v>
      </c>
      <c r="G94" s="37">
        <f t="shared" si="6"/>
        <v>0</v>
      </c>
      <c r="H94" s="37">
        <f t="shared" si="6"/>
        <v>0</v>
      </c>
      <c r="I94" s="37">
        <f t="shared" si="6"/>
        <v>0</v>
      </c>
      <c r="J94" s="37">
        <f t="shared" si="6"/>
        <v>0</v>
      </c>
      <c r="K94" s="37">
        <f t="shared" si="6"/>
        <v>0</v>
      </c>
      <c r="L94" s="37">
        <f t="shared" si="6"/>
        <v>0</v>
      </c>
      <c r="M94" s="58">
        <f t="shared" si="5"/>
        <v>0</v>
      </c>
    </row>
    <row r="95" spans="1:13" ht="15.75" x14ac:dyDescent="0.25">
      <c r="A95" s="46">
        <f>1+A94</f>
        <v>19</v>
      </c>
      <c r="B95" s="36" t="str">
        <f t="shared" si="3"/>
        <v>CORP CORREDORES DE BOLSA S.A.</v>
      </c>
      <c r="C95" s="37">
        <f t="shared" si="6"/>
        <v>5109.568843</v>
      </c>
      <c r="D95" s="37">
        <f t="shared" si="6"/>
        <v>0</v>
      </c>
      <c r="E95" s="37">
        <f t="shared" si="6"/>
        <v>0</v>
      </c>
      <c r="F95" s="37">
        <f t="shared" si="6"/>
        <v>0</v>
      </c>
      <c r="G95" s="37">
        <f t="shared" si="6"/>
        <v>21117.448181</v>
      </c>
      <c r="H95" s="37">
        <f t="shared" si="6"/>
        <v>15650.967178000001</v>
      </c>
      <c r="I95" s="37">
        <f t="shared" si="6"/>
        <v>336350.11623799999</v>
      </c>
      <c r="J95" s="37">
        <f t="shared" si="6"/>
        <v>0</v>
      </c>
      <c r="K95" s="37">
        <f t="shared" si="6"/>
        <v>0</v>
      </c>
      <c r="L95" s="37">
        <f t="shared" si="6"/>
        <v>412637.23048199998</v>
      </c>
      <c r="M95" s="58">
        <f t="shared" si="5"/>
        <v>790865.33092199999</v>
      </c>
    </row>
    <row r="96" spans="1:13" ht="15.75" x14ac:dyDescent="0.25">
      <c r="A96" s="46">
        <f t="shared" ref="A96:A117" si="7">1+A95</f>
        <v>20</v>
      </c>
      <c r="B96" s="36" t="str">
        <f t="shared" si="3"/>
        <v>UGARTE Y CIA. CORREDORES DE BOLSA S.A.</v>
      </c>
      <c r="C96" s="37">
        <f t="shared" si="6"/>
        <v>4585.4299529999998</v>
      </c>
      <c r="D96" s="37">
        <f t="shared" si="6"/>
        <v>0</v>
      </c>
      <c r="E96" s="37">
        <f t="shared" si="6"/>
        <v>0</v>
      </c>
      <c r="F96" s="37">
        <f t="shared" si="6"/>
        <v>0</v>
      </c>
      <c r="G96" s="37">
        <f t="shared" si="6"/>
        <v>0</v>
      </c>
      <c r="H96" s="37">
        <f t="shared" si="6"/>
        <v>0</v>
      </c>
      <c r="I96" s="37">
        <f t="shared" si="6"/>
        <v>0</v>
      </c>
      <c r="J96" s="37">
        <f t="shared" si="6"/>
        <v>0</v>
      </c>
      <c r="K96" s="37">
        <f t="shared" si="6"/>
        <v>0.36033999999999999</v>
      </c>
      <c r="L96" s="37">
        <f t="shared" si="6"/>
        <v>4501.1540940000004</v>
      </c>
      <c r="M96" s="58">
        <f t="shared" si="5"/>
        <v>9086.9443869999996</v>
      </c>
    </row>
    <row r="97" spans="1:13" ht="15.75" x14ac:dyDescent="0.25">
      <c r="A97" s="46">
        <f t="shared" si="7"/>
        <v>21</v>
      </c>
      <c r="B97" s="36" t="str">
        <f t="shared" si="3"/>
        <v xml:space="preserve">FINANZAS Y NEGOCIOS S.A. C. DE BOLSA </v>
      </c>
      <c r="C97" s="37">
        <f t="shared" si="6"/>
        <v>4366.1753150000004</v>
      </c>
      <c r="D97" s="37">
        <f t="shared" si="6"/>
        <v>0</v>
      </c>
      <c r="E97" s="37">
        <f t="shared" si="6"/>
        <v>40.39</v>
      </c>
      <c r="F97" s="37">
        <f t="shared" si="6"/>
        <v>0</v>
      </c>
      <c r="G97" s="37">
        <f t="shared" si="6"/>
        <v>0</v>
      </c>
      <c r="H97" s="37">
        <f t="shared" si="6"/>
        <v>0</v>
      </c>
      <c r="I97" s="37">
        <f t="shared" si="6"/>
        <v>0</v>
      </c>
      <c r="J97" s="37">
        <f t="shared" si="6"/>
        <v>0</v>
      </c>
      <c r="K97" s="37">
        <f t="shared" si="6"/>
        <v>0</v>
      </c>
      <c r="L97" s="37">
        <f t="shared" si="6"/>
        <v>1922.4012250000001</v>
      </c>
      <c r="M97" s="58">
        <f t="shared" si="5"/>
        <v>6328.9665400000013</v>
      </c>
    </row>
    <row r="98" spans="1:13" ht="15.75" x14ac:dyDescent="0.25">
      <c r="A98" s="46">
        <f t="shared" si="7"/>
        <v>22</v>
      </c>
      <c r="B98" s="36" t="str">
        <f t="shared" si="3"/>
        <v>URETA Y BIANCHI CORREDORES DE  BOLSA S.A.</v>
      </c>
      <c r="C98" s="37">
        <f t="shared" si="6"/>
        <v>28630.041194000001</v>
      </c>
      <c r="D98" s="37">
        <f t="shared" si="6"/>
        <v>0</v>
      </c>
      <c r="E98" s="37">
        <f t="shared" si="6"/>
        <v>0</v>
      </c>
      <c r="F98" s="37">
        <f t="shared" si="6"/>
        <v>0</v>
      </c>
      <c r="G98" s="37">
        <f t="shared" si="6"/>
        <v>0</v>
      </c>
      <c r="H98" s="37">
        <f t="shared" si="6"/>
        <v>0</v>
      </c>
      <c r="I98" s="37">
        <f t="shared" si="6"/>
        <v>0</v>
      </c>
      <c r="J98" s="37">
        <f t="shared" si="6"/>
        <v>0</v>
      </c>
      <c r="K98" s="37">
        <f t="shared" si="6"/>
        <v>0</v>
      </c>
      <c r="L98" s="37">
        <f t="shared" si="6"/>
        <v>0</v>
      </c>
      <c r="M98" s="58">
        <f t="shared" si="5"/>
        <v>28630.041194000001</v>
      </c>
    </row>
    <row r="99" spans="1:13" ht="15.75" x14ac:dyDescent="0.25">
      <c r="A99" s="46">
        <f t="shared" si="7"/>
        <v>23</v>
      </c>
      <c r="B99" s="36" t="str">
        <f t="shared" si="3"/>
        <v>MUNITA Y CRUZAT S.A. CORREDORES DE BOLSA</v>
      </c>
      <c r="C99" s="37">
        <f t="shared" si="6"/>
        <v>2503.3280319999999</v>
      </c>
      <c r="D99" s="37">
        <f t="shared" si="6"/>
        <v>2.4950000000000001</v>
      </c>
      <c r="E99" s="37">
        <f t="shared" si="6"/>
        <v>0</v>
      </c>
      <c r="F99" s="37">
        <f t="shared" si="6"/>
        <v>0</v>
      </c>
      <c r="G99" s="37">
        <f t="shared" si="6"/>
        <v>0</v>
      </c>
      <c r="H99" s="37">
        <f t="shared" si="6"/>
        <v>0</v>
      </c>
      <c r="I99" s="37">
        <f t="shared" si="6"/>
        <v>0</v>
      </c>
      <c r="J99" s="37">
        <f t="shared" si="6"/>
        <v>0</v>
      </c>
      <c r="K99" s="37">
        <f t="shared" si="6"/>
        <v>0</v>
      </c>
      <c r="L99" s="37">
        <f t="shared" si="6"/>
        <v>1373.4571759999999</v>
      </c>
      <c r="M99" s="58">
        <f>SUM(C99:L99)</f>
        <v>3879.2802079999997</v>
      </c>
    </row>
    <row r="100" spans="1:13" ht="15.75" x14ac:dyDescent="0.25">
      <c r="A100" s="46">
        <f t="shared" si="7"/>
        <v>24</v>
      </c>
      <c r="B100" s="36" t="str">
        <f t="shared" si="3"/>
        <v>RAIMUNDO SERRANO MC AULIFFE C. DE B. S.A.</v>
      </c>
      <c r="C100" s="37">
        <f t="shared" si="6"/>
        <v>2942.4803740000002</v>
      </c>
      <c r="D100" s="37">
        <f t="shared" si="6"/>
        <v>2.3319999999999999</v>
      </c>
      <c r="E100" s="37">
        <f t="shared" si="6"/>
        <v>0</v>
      </c>
      <c r="F100" s="37">
        <f t="shared" si="6"/>
        <v>0</v>
      </c>
      <c r="G100" s="37">
        <f t="shared" si="6"/>
        <v>3604.2428</v>
      </c>
      <c r="H100" s="37">
        <f t="shared" si="6"/>
        <v>0</v>
      </c>
      <c r="I100" s="37">
        <f t="shared" si="6"/>
        <v>0</v>
      </c>
      <c r="J100" s="37">
        <f t="shared" si="6"/>
        <v>0</v>
      </c>
      <c r="K100" s="37">
        <f t="shared" si="6"/>
        <v>0</v>
      </c>
      <c r="L100" s="37">
        <f t="shared" si="6"/>
        <v>0</v>
      </c>
      <c r="M100" s="58">
        <f t="shared" si="5"/>
        <v>6549.0551740000001</v>
      </c>
    </row>
    <row r="101" spans="1:13" ht="15.75" x14ac:dyDescent="0.25">
      <c r="A101" s="46">
        <f t="shared" si="7"/>
        <v>25</v>
      </c>
      <c r="B101" s="36" t="str">
        <f t="shared" si="3"/>
        <v>ETCHEGARAY S.A. CORREDORES DE BOLSA</v>
      </c>
      <c r="C101" s="37">
        <f t="shared" si="6"/>
        <v>612.28992600000004</v>
      </c>
      <c r="D101" s="37">
        <f t="shared" ref="D101:K101" si="8">E31/1000000</f>
        <v>0</v>
      </c>
      <c r="E101" s="37">
        <f t="shared" si="8"/>
        <v>0</v>
      </c>
      <c r="F101" s="37">
        <f t="shared" si="8"/>
        <v>0</v>
      </c>
      <c r="G101" s="37">
        <f t="shared" si="8"/>
        <v>0</v>
      </c>
      <c r="H101" s="37">
        <f t="shared" si="8"/>
        <v>0</v>
      </c>
      <c r="I101" s="37">
        <f t="shared" si="8"/>
        <v>0</v>
      </c>
      <c r="J101" s="37">
        <f t="shared" si="8"/>
        <v>0</v>
      </c>
      <c r="K101" s="37">
        <f t="shared" si="8"/>
        <v>0</v>
      </c>
      <c r="L101" s="37">
        <f>L31/1000000</f>
        <v>0</v>
      </c>
      <c r="M101" s="58">
        <f t="shared" si="5"/>
        <v>612.28992600000004</v>
      </c>
    </row>
    <row r="102" spans="1:13" ht="15.75" x14ac:dyDescent="0.25">
      <c r="A102" s="46">
        <f t="shared" si="7"/>
        <v>26</v>
      </c>
      <c r="B102" s="36" t="str">
        <f t="shared" si="3"/>
        <v>COVARRUBIAS Y CIA. C. DE BOLSA LTDA.</v>
      </c>
      <c r="C102" s="37">
        <f t="shared" si="6"/>
        <v>3689.6487259999999</v>
      </c>
      <c r="D102" s="37">
        <f t="shared" si="6"/>
        <v>23.287500000000001</v>
      </c>
      <c r="E102" s="37">
        <f t="shared" si="6"/>
        <v>0</v>
      </c>
      <c r="F102" s="37">
        <f t="shared" si="6"/>
        <v>0</v>
      </c>
      <c r="G102" s="37">
        <f t="shared" si="6"/>
        <v>380.48583200000002</v>
      </c>
      <c r="H102" s="37">
        <f t="shared" si="6"/>
        <v>0</v>
      </c>
      <c r="I102" s="37">
        <f t="shared" si="6"/>
        <v>0</v>
      </c>
      <c r="J102" s="37">
        <f t="shared" si="6"/>
        <v>0</v>
      </c>
      <c r="K102" s="37">
        <f t="shared" si="6"/>
        <v>0</v>
      </c>
      <c r="L102" s="37">
        <f t="shared" si="6"/>
        <v>2234.9708369999998</v>
      </c>
      <c r="M102" s="58">
        <f t="shared" si="5"/>
        <v>6328.392894999999</v>
      </c>
    </row>
    <row r="103" spans="1:13" ht="15.75" x14ac:dyDescent="0.25">
      <c r="A103" s="46">
        <f t="shared" si="7"/>
        <v>27</v>
      </c>
      <c r="B103" s="36" t="str">
        <f t="shared" si="3"/>
        <v>VALENZUELA LAFOURCADE S.A. C. DE BOLSA</v>
      </c>
      <c r="C103" s="37">
        <f t="shared" si="6"/>
        <v>1529.5226130000001</v>
      </c>
      <c r="D103" s="37">
        <f t="shared" si="6"/>
        <v>0.755</v>
      </c>
      <c r="E103" s="37">
        <f t="shared" si="6"/>
        <v>0</v>
      </c>
      <c r="F103" s="37">
        <f t="shared" si="6"/>
        <v>0</v>
      </c>
      <c r="G103" s="37">
        <f t="shared" si="6"/>
        <v>0</v>
      </c>
      <c r="H103" s="37">
        <f t="shared" si="6"/>
        <v>0</v>
      </c>
      <c r="I103" s="37">
        <f t="shared" si="6"/>
        <v>0</v>
      </c>
      <c r="J103" s="37">
        <f t="shared" si="6"/>
        <v>0</v>
      </c>
      <c r="K103" s="37">
        <f t="shared" si="6"/>
        <v>0</v>
      </c>
      <c r="L103" s="37">
        <f t="shared" si="6"/>
        <v>0</v>
      </c>
      <c r="M103" s="58">
        <f t="shared" si="5"/>
        <v>1530.2776130000002</v>
      </c>
    </row>
    <row r="104" spans="1:13" ht="15.75" x14ac:dyDescent="0.25">
      <c r="A104" s="46">
        <f t="shared" si="7"/>
        <v>28</v>
      </c>
      <c r="B104" s="36" t="str">
        <f t="shared" si="3"/>
        <v>JAIME LARRAIN Y CIA. C. DE BOLSA LTDA.</v>
      </c>
      <c r="C104" s="37">
        <f t="shared" si="6"/>
        <v>2504.551653</v>
      </c>
      <c r="D104" s="37">
        <f t="shared" si="6"/>
        <v>0</v>
      </c>
      <c r="E104" s="37">
        <f t="shared" si="6"/>
        <v>0</v>
      </c>
      <c r="F104" s="37">
        <f t="shared" si="6"/>
        <v>0</v>
      </c>
      <c r="G104" s="37">
        <f t="shared" si="6"/>
        <v>0</v>
      </c>
      <c r="H104" s="37">
        <f t="shared" si="6"/>
        <v>0</v>
      </c>
      <c r="I104" s="37">
        <f t="shared" si="6"/>
        <v>0</v>
      </c>
      <c r="J104" s="37">
        <f t="shared" si="6"/>
        <v>0</v>
      </c>
      <c r="K104" s="37">
        <f t="shared" si="6"/>
        <v>0</v>
      </c>
      <c r="L104" s="37">
        <f t="shared" si="6"/>
        <v>0</v>
      </c>
      <c r="M104" s="58">
        <f t="shared" si="5"/>
        <v>2504.551653</v>
      </c>
    </row>
    <row r="105" spans="1:13" ht="15.75" x14ac:dyDescent="0.25">
      <c r="A105" s="46">
        <f t="shared" si="7"/>
        <v>29</v>
      </c>
      <c r="B105" s="36" t="str">
        <f t="shared" si="3"/>
        <v>LIRA S.A. CORREDORES DE BOLSA</v>
      </c>
      <c r="C105" s="37">
        <f t="shared" si="6"/>
        <v>2267.811717</v>
      </c>
      <c r="D105" s="37">
        <f t="shared" si="6"/>
        <v>0</v>
      </c>
      <c r="E105" s="37">
        <f t="shared" si="6"/>
        <v>0</v>
      </c>
      <c r="F105" s="37">
        <f t="shared" si="6"/>
        <v>0</v>
      </c>
      <c r="G105" s="37">
        <f t="shared" si="6"/>
        <v>0</v>
      </c>
      <c r="H105" s="37">
        <f t="shared" si="6"/>
        <v>0</v>
      </c>
      <c r="I105" s="37">
        <f t="shared" si="6"/>
        <v>0</v>
      </c>
      <c r="J105" s="37">
        <f t="shared" si="6"/>
        <v>0</v>
      </c>
      <c r="K105" s="37">
        <f t="shared" si="6"/>
        <v>0</v>
      </c>
      <c r="L105" s="37">
        <f t="shared" si="6"/>
        <v>0</v>
      </c>
      <c r="M105" s="58">
        <f t="shared" si="5"/>
        <v>2267.811717</v>
      </c>
    </row>
    <row r="106" spans="1:13" ht="15.75" x14ac:dyDescent="0.25">
      <c r="A106" s="46">
        <f t="shared" si="7"/>
        <v>30</v>
      </c>
      <c r="B106" s="36" t="str">
        <f t="shared" si="3"/>
        <v>SERGIO CONTRERAS Y CIA. C. DE BOLSA</v>
      </c>
      <c r="C106" s="37">
        <f t="shared" si="6"/>
        <v>238.26432800000001</v>
      </c>
      <c r="D106" s="37">
        <f t="shared" si="6"/>
        <v>0</v>
      </c>
      <c r="E106" s="37">
        <f t="shared" si="6"/>
        <v>0</v>
      </c>
      <c r="F106" s="37">
        <f t="shared" si="6"/>
        <v>0</v>
      </c>
      <c r="G106" s="37">
        <f t="shared" si="6"/>
        <v>1245.1403680000001</v>
      </c>
      <c r="H106" s="37">
        <f t="shared" si="6"/>
        <v>10.854215</v>
      </c>
      <c r="I106" s="37">
        <f t="shared" si="6"/>
        <v>0</v>
      </c>
      <c r="J106" s="37">
        <f t="shared" si="6"/>
        <v>0</v>
      </c>
      <c r="K106" s="37">
        <f t="shared" si="6"/>
        <v>0</v>
      </c>
      <c r="L106" s="37">
        <f t="shared" si="6"/>
        <v>2430.293866</v>
      </c>
      <c r="M106" s="58">
        <f t="shared" si="5"/>
        <v>3924.5527769999999</v>
      </c>
    </row>
    <row r="107" spans="1:13" ht="15.75" x14ac:dyDescent="0.25">
      <c r="A107" s="46">
        <f t="shared" si="7"/>
        <v>31</v>
      </c>
      <c r="B107" s="36" t="str">
        <f t="shared" si="3"/>
        <v>YRARRAZAVAL Y CIA. C. DE BOLSA LTDA.</v>
      </c>
      <c r="C107" s="37">
        <f t="shared" si="6"/>
        <v>2079.6154000000001</v>
      </c>
      <c r="D107" s="37">
        <f t="shared" si="6"/>
        <v>0</v>
      </c>
      <c r="E107" s="37">
        <f t="shared" si="6"/>
        <v>0</v>
      </c>
      <c r="F107" s="37">
        <f t="shared" si="6"/>
        <v>0</v>
      </c>
      <c r="G107" s="37">
        <f t="shared" si="6"/>
        <v>0</v>
      </c>
      <c r="H107" s="37">
        <f t="shared" si="6"/>
        <v>0</v>
      </c>
      <c r="I107" s="37">
        <f t="shared" si="6"/>
        <v>0</v>
      </c>
      <c r="J107" s="37">
        <f t="shared" si="6"/>
        <v>0</v>
      </c>
      <c r="K107" s="37">
        <f t="shared" si="6"/>
        <v>0</v>
      </c>
      <c r="L107" s="37">
        <f t="shared" si="6"/>
        <v>0</v>
      </c>
      <c r="M107" s="58">
        <f t="shared" si="5"/>
        <v>2079.6154000000001</v>
      </c>
    </row>
    <row r="108" spans="1:13" ht="15.75" x14ac:dyDescent="0.25">
      <c r="A108" s="46">
        <f t="shared" si="7"/>
        <v>32</v>
      </c>
      <c r="B108" s="36" t="s">
        <v>47</v>
      </c>
      <c r="C108" s="37">
        <f t="shared" si="6"/>
        <v>37047.101950999997</v>
      </c>
      <c r="D108" s="37">
        <f t="shared" si="6"/>
        <v>0</v>
      </c>
      <c r="E108" s="37">
        <f t="shared" si="6"/>
        <v>0</v>
      </c>
      <c r="F108" s="37">
        <f t="shared" si="6"/>
        <v>0</v>
      </c>
      <c r="G108" s="37">
        <f t="shared" si="6"/>
        <v>14376.291198000001</v>
      </c>
      <c r="H108" s="37">
        <f t="shared" si="6"/>
        <v>214.17628500000001</v>
      </c>
      <c r="I108" s="37">
        <f t="shared" si="6"/>
        <v>3195.7301750000001</v>
      </c>
      <c r="J108" s="37">
        <f t="shared" si="6"/>
        <v>0</v>
      </c>
      <c r="K108" s="37">
        <f t="shared" si="6"/>
        <v>180.08519000000001</v>
      </c>
      <c r="L108" s="37">
        <f t="shared" si="6"/>
        <v>304688.11033900001</v>
      </c>
      <c r="M108" s="58">
        <f t="shared" si="5"/>
        <v>359701.495138</v>
      </c>
    </row>
    <row r="109" spans="1:13" ht="15.75" x14ac:dyDescent="0.25">
      <c r="A109" s="46">
        <f t="shared" si="7"/>
        <v>33</v>
      </c>
      <c r="B109" s="36" t="s">
        <v>48</v>
      </c>
      <c r="C109" s="37">
        <f t="shared" ref="C109:L117" si="9">C39/1000000</f>
        <v>224.965441</v>
      </c>
      <c r="D109" s="37">
        <f t="shared" si="9"/>
        <v>0</v>
      </c>
      <c r="E109" s="37">
        <f t="shared" si="9"/>
        <v>0</v>
      </c>
      <c r="F109" s="37">
        <f t="shared" si="9"/>
        <v>0</v>
      </c>
      <c r="G109" s="37">
        <f t="shared" si="9"/>
        <v>54027.202970999999</v>
      </c>
      <c r="H109" s="37">
        <f t="shared" si="9"/>
        <v>0</v>
      </c>
      <c r="I109" s="37">
        <f t="shared" si="9"/>
        <v>69284.742754000006</v>
      </c>
      <c r="J109" s="37">
        <f t="shared" si="9"/>
        <v>0</v>
      </c>
      <c r="K109" s="37">
        <f t="shared" si="9"/>
        <v>0</v>
      </c>
      <c r="L109" s="37">
        <f t="shared" si="9"/>
        <v>1195352.46967</v>
      </c>
      <c r="M109" s="58">
        <f t="shared" si="5"/>
        <v>1318889.380836</v>
      </c>
    </row>
    <row r="110" spans="1:13" ht="15.75" x14ac:dyDescent="0.25">
      <c r="A110" s="46">
        <f t="shared" si="7"/>
        <v>34</v>
      </c>
      <c r="B110" s="36" t="str">
        <f t="shared" ref="B110:B115" si="10">B40</f>
        <v>INTERVALORES CORREDORES DE BOLSA S.A.</v>
      </c>
      <c r="C110" s="37">
        <f t="shared" si="9"/>
        <v>0</v>
      </c>
      <c r="D110" s="37">
        <f t="shared" si="9"/>
        <v>0</v>
      </c>
      <c r="E110" s="37">
        <f t="shared" si="9"/>
        <v>0</v>
      </c>
      <c r="F110" s="37">
        <f t="shared" si="9"/>
        <v>0</v>
      </c>
      <c r="G110" s="37">
        <f t="shared" si="9"/>
        <v>0</v>
      </c>
      <c r="H110" s="37">
        <f t="shared" si="9"/>
        <v>0</v>
      </c>
      <c r="I110" s="37">
        <f t="shared" si="9"/>
        <v>0</v>
      </c>
      <c r="J110" s="37">
        <f t="shared" si="9"/>
        <v>0</v>
      </c>
      <c r="K110" s="37">
        <f t="shared" si="9"/>
        <v>0</v>
      </c>
      <c r="L110" s="37">
        <f t="shared" si="9"/>
        <v>0</v>
      </c>
      <c r="M110" s="58">
        <f t="shared" si="5"/>
        <v>0</v>
      </c>
    </row>
    <row r="111" spans="1:13" ht="15.75" x14ac:dyDescent="0.25">
      <c r="A111" s="46">
        <f t="shared" si="7"/>
        <v>35</v>
      </c>
      <c r="B111" s="36" t="str">
        <f t="shared" si="10"/>
        <v>CARLOS MARIN ORREGO S.A. C. DE BOLSA</v>
      </c>
      <c r="C111" s="37">
        <f t="shared" si="9"/>
        <v>0</v>
      </c>
      <c r="D111" s="37">
        <f t="shared" si="9"/>
        <v>0</v>
      </c>
      <c r="E111" s="37">
        <f t="shared" si="9"/>
        <v>0</v>
      </c>
      <c r="F111" s="37">
        <f t="shared" si="9"/>
        <v>0</v>
      </c>
      <c r="G111" s="37">
        <f t="shared" si="9"/>
        <v>0</v>
      </c>
      <c r="H111" s="37">
        <f t="shared" si="9"/>
        <v>0</v>
      </c>
      <c r="I111" s="37">
        <f t="shared" si="9"/>
        <v>0</v>
      </c>
      <c r="J111" s="37">
        <f t="shared" si="9"/>
        <v>0</v>
      </c>
      <c r="K111" s="37">
        <f t="shared" si="9"/>
        <v>0</v>
      </c>
      <c r="L111" s="37">
        <f t="shared" si="9"/>
        <v>0</v>
      </c>
      <c r="M111" s="58">
        <f t="shared" si="5"/>
        <v>0</v>
      </c>
    </row>
    <row r="112" spans="1:13" ht="15.75" x14ac:dyDescent="0.25">
      <c r="A112" s="46">
        <f t="shared" si="7"/>
        <v>36</v>
      </c>
      <c r="B112" s="36" t="str">
        <f t="shared" si="10"/>
        <v>CHILEMARKET S.A. CORREDORES DE BOLSA</v>
      </c>
      <c r="C112" s="37">
        <f t="shared" si="9"/>
        <v>0</v>
      </c>
      <c r="D112" s="37">
        <f t="shared" si="9"/>
        <v>0</v>
      </c>
      <c r="E112" s="37">
        <f t="shared" si="9"/>
        <v>0</v>
      </c>
      <c r="F112" s="37">
        <f t="shared" si="9"/>
        <v>0</v>
      </c>
      <c r="G112" s="37">
        <f t="shared" si="9"/>
        <v>0</v>
      </c>
      <c r="H112" s="37">
        <f t="shared" si="9"/>
        <v>0</v>
      </c>
      <c r="I112" s="37">
        <f t="shared" si="9"/>
        <v>0</v>
      </c>
      <c r="J112" s="37">
        <f t="shared" si="9"/>
        <v>0</v>
      </c>
      <c r="K112" s="37">
        <f t="shared" si="9"/>
        <v>0</v>
      </c>
      <c r="L112" s="37">
        <f t="shared" si="9"/>
        <v>0</v>
      </c>
      <c r="M112" s="58">
        <f t="shared" si="5"/>
        <v>0</v>
      </c>
    </row>
    <row r="113" spans="1:17" ht="15.75" x14ac:dyDescent="0.25">
      <c r="A113" s="46">
        <f t="shared" si="7"/>
        <v>37</v>
      </c>
      <c r="B113" s="36" t="str">
        <f t="shared" si="10"/>
        <v>CB CORREDORES DE BOLSA S.A.</v>
      </c>
      <c r="C113" s="37">
        <f t="shared" si="9"/>
        <v>0</v>
      </c>
      <c r="D113" s="37">
        <f t="shared" si="9"/>
        <v>0</v>
      </c>
      <c r="E113" s="37">
        <f t="shared" si="9"/>
        <v>0</v>
      </c>
      <c r="F113" s="37">
        <f t="shared" si="9"/>
        <v>0</v>
      </c>
      <c r="G113" s="37">
        <f t="shared" si="9"/>
        <v>0</v>
      </c>
      <c r="H113" s="37">
        <f t="shared" si="9"/>
        <v>0</v>
      </c>
      <c r="I113" s="37">
        <f t="shared" si="9"/>
        <v>0</v>
      </c>
      <c r="J113" s="37">
        <f t="shared" si="9"/>
        <v>0</v>
      </c>
      <c r="K113" s="37">
        <f t="shared" si="9"/>
        <v>0</v>
      </c>
      <c r="L113" s="37">
        <f t="shared" si="9"/>
        <v>0</v>
      </c>
      <c r="M113" s="58">
        <f t="shared" si="5"/>
        <v>0</v>
      </c>
    </row>
    <row r="114" spans="1:17" ht="15.75" x14ac:dyDescent="0.25">
      <c r="A114" s="46">
        <f t="shared" si="7"/>
        <v>38</v>
      </c>
      <c r="B114" s="36" t="s">
        <v>53</v>
      </c>
      <c r="C114" s="37">
        <f t="shared" si="9"/>
        <v>58806.326618999999</v>
      </c>
      <c r="D114" s="37">
        <f t="shared" si="9"/>
        <v>0</v>
      </c>
      <c r="E114" s="37">
        <f t="shared" si="9"/>
        <v>0</v>
      </c>
      <c r="F114" s="37">
        <f t="shared" si="9"/>
        <v>0</v>
      </c>
      <c r="G114" s="37">
        <f t="shared" si="9"/>
        <v>0</v>
      </c>
      <c r="H114" s="37">
        <f t="shared" si="9"/>
        <v>0</v>
      </c>
      <c r="I114" s="37">
        <f t="shared" si="9"/>
        <v>0</v>
      </c>
      <c r="J114" s="37">
        <f t="shared" si="9"/>
        <v>0</v>
      </c>
      <c r="K114" s="37">
        <f t="shared" si="9"/>
        <v>0</v>
      </c>
      <c r="L114" s="37">
        <f t="shared" si="9"/>
        <v>6445.8380379999999</v>
      </c>
      <c r="M114" s="58">
        <f>SUM(C114:L114)</f>
        <v>65252.164657000001</v>
      </c>
    </row>
    <row r="115" spans="1:17" ht="15.75" x14ac:dyDescent="0.25">
      <c r="A115" s="46">
        <f t="shared" si="7"/>
        <v>39</v>
      </c>
      <c r="B115" s="36" t="str">
        <f t="shared" si="10"/>
        <v>MBI CORREDORES DE BOLSA S.A.</v>
      </c>
      <c r="C115" s="37">
        <f t="shared" si="9"/>
        <v>0</v>
      </c>
      <c r="D115" s="37">
        <f t="shared" si="9"/>
        <v>0</v>
      </c>
      <c r="E115" s="37">
        <f t="shared" si="9"/>
        <v>0</v>
      </c>
      <c r="F115" s="37">
        <f t="shared" si="9"/>
        <v>0</v>
      </c>
      <c r="G115" s="37">
        <f t="shared" si="9"/>
        <v>0</v>
      </c>
      <c r="H115" s="37">
        <f t="shared" si="9"/>
        <v>0</v>
      </c>
      <c r="I115" s="37">
        <f t="shared" si="9"/>
        <v>0</v>
      </c>
      <c r="J115" s="37">
        <f t="shared" si="9"/>
        <v>0</v>
      </c>
      <c r="K115" s="37">
        <f t="shared" si="9"/>
        <v>0</v>
      </c>
      <c r="L115" s="37">
        <f t="shared" si="9"/>
        <v>0</v>
      </c>
      <c r="M115" s="58">
        <f t="shared" si="5"/>
        <v>0</v>
      </c>
    </row>
    <row r="116" spans="1:17" ht="15.75" x14ac:dyDescent="0.25">
      <c r="A116" s="46">
        <f t="shared" si="7"/>
        <v>40</v>
      </c>
      <c r="B116" s="26" t="s">
        <v>78</v>
      </c>
      <c r="C116" s="29">
        <f>C46/1000000</f>
        <v>0</v>
      </c>
      <c r="D116" s="29">
        <f>D47/1000000</f>
        <v>0</v>
      </c>
      <c r="E116" s="29">
        <f>E47/1000000</f>
        <v>0</v>
      </c>
      <c r="F116" s="29">
        <f>F47/1000000</f>
        <v>0</v>
      </c>
      <c r="G116" s="29">
        <f t="shared" si="9"/>
        <v>0</v>
      </c>
      <c r="H116" s="29">
        <f t="shared" si="9"/>
        <v>0</v>
      </c>
      <c r="I116" s="29">
        <f t="shared" si="9"/>
        <v>0</v>
      </c>
      <c r="J116" s="29">
        <f t="shared" si="9"/>
        <v>0</v>
      </c>
      <c r="K116" s="29">
        <f t="shared" si="9"/>
        <v>0</v>
      </c>
      <c r="L116" s="29">
        <f t="shared" si="9"/>
        <v>0</v>
      </c>
      <c r="M116" s="47">
        <f>SUM(C116:L116)</f>
        <v>0</v>
      </c>
    </row>
    <row r="117" spans="1:17" ht="16.5" thickBot="1" x14ac:dyDescent="0.3">
      <c r="A117" s="46">
        <f t="shared" si="7"/>
        <v>41</v>
      </c>
      <c r="B117" s="42" t="s">
        <v>55</v>
      </c>
      <c r="C117" s="48">
        <f>C47/1000000</f>
        <v>17816.034297999999</v>
      </c>
      <c r="D117" s="48">
        <f>D47/1000000</f>
        <v>0</v>
      </c>
      <c r="E117" s="48">
        <f>E47/1000000</f>
        <v>0</v>
      </c>
      <c r="F117" s="48">
        <f>F47/1000000</f>
        <v>0</v>
      </c>
      <c r="G117" s="48">
        <f t="shared" si="9"/>
        <v>12.522297</v>
      </c>
      <c r="H117" s="48">
        <f t="shared" si="9"/>
        <v>33.512343999999999</v>
      </c>
      <c r="I117" s="48">
        <f t="shared" si="9"/>
        <v>8076.550193</v>
      </c>
      <c r="J117" s="48">
        <f t="shared" si="9"/>
        <v>0</v>
      </c>
      <c r="K117" s="48">
        <f t="shared" si="9"/>
        <v>0</v>
      </c>
      <c r="L117" s="48">
        <f t="shared" si="9"/>
        <v>18547.458299999998</v>
      </c>
      <c r="M117" s="49">
        <f>SUM(C117:L117)</f>
        <v>44486.077431999991</v>
      </c>
    </row>
    <row r="118" spans="1:17" ht="17.25" thickTop="1" thickBot="1" x14ac:dyDescent="0.3">
      <c r="A118" s="50"/>
      <c r="B118" s="52" t="s">
        <v>15</v>
      </c>
      <c r="C118" s="51">
        <f>SUM(C77:C117)</f>
        <v>800902.80861700012</v>
      </c>
      <c r="D118" s="51">
        <f>SUM(D77:D117)</f>
        <v>64.548999999999992</v>
      </c>
      <c r="E118" s="51">
        <f>SUM(E77:E117)</f>
        <v>80.78</v>
      </c>
      <c r="F118" s="51">
        <f>SUM(F77:F117)</f>
        <v>0</v>
      </c>
      <c r="G118" s="51">
        <f t="shared" ref="G118:L118" si="11">SUM(G77:G117)</f>
        <v>2147841.2727660001</v>
      </c>
      <c r="H118" s="51">
        <f t="shared" si="11"/>
        <v>253448.98379</v>
      </c>
      <c r="I118" s="51">
        <f t="shared" si="11"/>
        <v>3926956.7833080008</v>
      </c>
      <c r="J118" s="51">
        <f t="shared" si="11"/>
        <v>2.3224659999999999</v>
      </c>
      <c r="K118" s="51">
        <f t="shared" si="11"/>
        <v>500.40496000000002</v>
      </c>
      <c r="L118" s="51">
        <f t="shared" si="11"/>
        <v>8789431.5336659998</v>
      </c>
      <c r="M118" s="59">
        <f>SUM(C118:L118)</f>
        <v>15919229.438573001</v>
      </c>
      <c r="N118" s="17"/>
      <c r="O118" s="38"/>
      <c r="P118" s="17"/>
      <c r="Q118" s="17"/>
    </row>
    <row r="119" spans="1:17" ht="17.25" thickTop="1" thickBot="1" x14ac:dyDescent="0.3">
      <c r="A119" s="50"/>
      <c r="B119" s="52" t="s">
        <v>56</v>
      </c>
      <c r="C119" s="51">
        <v>1377823.9487049996</v>
      </c>
      <c r="D119" s="51">
        <v>93.337339999999998</v>
      </c>
      <c r="E119" s="51">
        <v>65.720249999999993</v>
      </c>
      <c r="F119" s="51">
        <v>0</v>
      </c>
      <c r="G119" s="51">
        <v>2478950.5150940004</v>
      </c>
      <c r="H119" s="51">
        <v>536574.74343799998</v>
      </c>
      <c r="I119" s="51">
        <v>4860365.3476059996</v>
      </c>
      <c r="J119" s="51">
        <v>110.764488</v>
      </c>
      <c r="K119" s="51">
        <v>198.804194</v>
      </c>
      <c r="L119" s="51">
        <v>7565938.2344730003</v>
      </c>
      <c r="M119" s="59">
        <v>16820121.415587999</v>
      </c>
      <c r="N119" s="17"/>
      <c r="O119" s="17"/>
      <c r="P119" s="17"/>
      <c r="Q119" s="17"/>
    </row>
    <row r="120" spans="1:17" ht="15.75" thickTop="1" x14ac:dyDescent="0.25"/>
    <row r="121" spans="1:17" x14ac:dyDescent="0.25">
      <c r="A121" s="16" t="s">
        <v>57</v>
      </c>
      <c r="B121" s="16" t="s">
        <v>58</v>
      </c>
    </row>
    <row r="122" spans="1:17" x14ac:dyDescent="0.25">
      <c r="A122" s="16" t="s">
        <v>59</v>
      </c>
      <c r="B122" s="16" t="s">
        <v>60</v>
      </c>
    </row>
    <row r="123" spans="1:17" x14ac:dyDescent="0.25">
      <c r="A123" s="16"/>
      <c r="B123" s="16"/>
    </row>
    <row r="124" spans="1:17" x14ac:dyDescent="0.25">
      <c r="A124" s="16"/>
      <c r="B124" s="16" t="s">
        <v>61</v>
      </c>
    </row>
    <row r="132" spans="1:13" ht="20.25" x14ac:dyDescent="0.3">
      <c r="A132" s="178" t="s">
        <v>62</v>
      </c>
      <c r="B132" s="178"/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</row>
    <row r="133" spans="1:13" ht="20.25" x14ac:dyDescent="0.3">
      <c r="A133" s="178" t="s">
        <v>63</v>
      </c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</row>
    <row r="134" spans="1:13" ht="20.25" x14ac:dyDescent="0.3">
      <c r="A134" s="178" t="s">
        <v>83</v>
      </c>
      <c r="B134" s="178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</row>
    <row r="136" spans="1:13" ht="15.75" x14ac:dyDescent="0.25">
      <c r="A136" s="53"/>
      <c r="B136" s="27"/>
      <c r="C136" s="175" t="s">
        <v>65</v>
      </c>
      <c r="D136" s="175"/>
      <c r="E136" s="175"/>
      <c r="F136" s="175"/>
      <c r="G136" s="175"/>
      <c r="H136" s="175"/>
      <c r="I136" s="175"/>
      <c r="J136" s="175"/>
      <c r="K136" s="175"/>
      <c r="L136" s="27" t="s">
        <v>3</v>
      </c>
      <c r="M136" s="54"/>
    </row>
    <row r="137" spans="1:13" ht="16.5" thickBot="1" x14ac:dyDescent="0.3">
      <c r="A137" s="60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3" t="s">
        <v>75</v>
      </c>
      <c r="M137" s="61"/>
    </row>
    <row r="138" spans="1:13" ht="17.25" thickTop="1" thickBot="1" x14ac:dyDescent="0.3">
      <c r="A138" s="60"/>
      <c r="B138" s="43" t="s">
        <v>4</v>
      </c>
      <c r="C138" s="43" t="s">
        <v>66</v>
      </c>
      <c r="D138" s="43" t="s">
        <v>6</v>
      </c>
      <c r="E138" s="43" t="s">
        <v>7</v>
      </c>
      <c r="F138" s="43" t="s">
        <v>8</v>
      </c>
      <c r="G138" s="43" t="s">
        <v>9</v>
      </c>
      <c r="H138" s="43" t="s">
        <v>10</v>
      </c>
      <c r="I138" s="43" t="s">
        <v>11</v>
      </c>
      <c r="J138" s="43" t="s">
        <v>12</v>
      </c>
      <c r="K138" s="43" t="s">
        <v>67</v>
      </c>
      <c r="L138" s="43" t="s">
        <v>14</v>
      </c>
      <c r="M138" s="62" t="s">
        <v>15</v>
      </c>
    </row>
    <row r="139" spans="1:13" ht="15.75" thickTop="1" x14ac:dyDescent="0.25">
      <c r="A139" s="46">
        <v>1</v>
      </c>
      <c r="B139" s="36" t="str">
        <f t="shared" ref="B139:B169" si="12">B7</f>
        <v>BICE CORREDORES DE BOLSA S.A.</v>
      </c>
      <c r="C139" s="39">
        <f>(C77/C118)*100</f>
        <v>3.4307471664941755</v>
      </c>
      <c r="D139" s="40">
        <f>(D77/D118)*100</f>
        <v>0</v>
      </c>
      <c r="E139" s="40">
        <f>(E77/E118)*100</f>
        <v>0</v>
      </c>
      <c r="F139" s="40">
        <v>0</v>
      </c>
      <c r="G139" s="40">
        <f t="shared" ref="G139:M139" si="13">(G77/G118)*100</f>
        <v>8.0148131080612988</v>
      </c>
      <c r="H139" s="40">
        <f t="shared" si="13"/>
        <v>6.9141748674438439</v>
      </c>
      <c r="I139" s="40">
        <f t="shared" si="13"/>
        <v>7.3873448323163515</v>
      </c>
      <c r="J139" s="40">
        <f t="shared" si="13"/>
        <v>0</v>
      </c>
      <c r="K139" s="40">
        <f t="shared" si="13"/>
        <v>0</v>
      </c>
      <c r="L139" s="40">
        <f t="shared" si="13"/>
        <v>3.7099996398287143</v>
      </c>
      <c r="M139" s="63">
        <f t="shared" si="13"/>
        <v>5.2347510957019026</v>
      </c>
    </row>
    <row r="140" spans="1:13" x14ac:dyDescent="0.25">
      <c r="A140" s="46">
        <v>2</v>
      </c>
      <c r="B140" s="36" t="str">
        <f t="shared" si="12"/>
        <v>BANCHILE CORREDORES DE BOLSA S.A.</v>
      </c>
      <c r="C140" s="40">
        <f>(C78/C118)*100</f>
        <v>18.472333746022485</v>
      </c>
      <c r="D140" s="40">
        <f>(D78/D118)*100</f>
        <v>0</v>
      </c>
      <c r="E140" s="40">
        <f>(E78/E118)*100</f>
        <v>0</v>
      </c>
      <c r="F140" s="40">
        <v>0</v>
      </c>
      <c r="G140" s="40">
        <f t="shared" ref="G140:M140" si="14">(G78/G118)*100</f>
        <v>2.9963205522688261</v>
      </c>
      <c r="H140" s="40">
        <f t="shared" si="14"/>
        <v>4.7517942995497542</v>
      </c>
      <c r="I140" s="40">
        <f t="shared" si="14"/>
        <v>4.9774195993149419</v>
      </c>
      <c r="J140" s="40">
        <f t="shared" si="14"/>
        <v>0</v>
      </c>
      <c r="K140" s="40">
        <f t="shared" si="14"/>
        <v>0</v>
      </c>
      <c r="L140" s="40">
        <f t="shared" si="14"/>
        <v>21.660856415931519</v>
      </c>
      <c r="M140" s="63">
        <f t="shared" si="14"/>
        <v>14.596637943301696</v>
      </c>
    </row>
    <row r="141" spans="1:13" x14ac:dyDescent="0.25">
      <c r="A141" s="46">
        <v>3</v>
      </c>
      <c r="B141" s="36" t="str">
        <f t="shared" si="12"/>
        <v>SANTIAGO CORREDORES DE BOLSA LTDA.</v>
      </c>
      <c r="C141" s="40">
        <f>(C79/C118)*100</f>
        <v>1.0071986848104026</v>
      </c>
      <c r="D141" s="40">
        <f>(D79/D118)*100</f>
        <v>9.6051061983919208</v>
      </c>
      <c r="E141" s="40">
        <f>(E79/E118)*100</f>
        <v>0</v>
      </c>
      <c r="F141" s="40">
        <v>0</v>
      </c>
      <c r="G141" s="40">
        <f t="shared" ref="G141:M141" si="15">(G79/G118)*100</f>
        <v>17.548305213756034</v>
      </c>
      <c r="H141" s="40">
        <f t="shared" si="15"/>
        <v>16.758922929118448</v>
      </c>
      <c r="I141" s="40">
        <f t="shared" si="15"/>
        <v>13.082537870157807</v>
      </c>
      <c r="J141" s="40">
        <f t="shared" si="15"/>
        <v>0</v>
      </c>
      <c r="K141" s="40">
        <f t="shared" si="15"/>
        <v>0</v>
      </c>
      <c r="L141" s="40">
        <f t="shared" si="15"/>
        <v>0.45434395115361631</v>
      </c>
      <c r="M141" s="63">
        <f t="shared" si="15"/>
        <v>6.1632242131183785</v>
      </c>
    </row>
    <row r="142" spans="1:13" x14ac:dyDescent="0.25">
      <c r="A142" s="46">
        <v>4</v>
      </c>
      <c r="B142" s="36" t="str">
        <f t="shared" si="12"/>
        <v>BBVA CORREDORES DE BOLSA  S.A.</v>
      </c>
      <c r="C142" s="40">
        <f>(C80/C118)*100</f>
        <v>3.2067733980543376</v>
      </c>
      <c r="D142" s="40">
        <f>(D80/D118)*100</f>
        <v>0</v>
      </c>
      <c r="E142" s="40">
        <f>(E80/E118)*100</f>
        <v>0</v>
      </c>
      <c r="F142" s="40">
        <v>0</v>
      </c>
      <c r="G142" s="40">
        <f t="shared" ref="G142:M142" si="16">(G80/G118)*100</f>
        <v>25.449824442383388</v>
      </c>
      <c r="H142" s="40">
        <f t="shared" si="16"/>
        <v>16.467273785394728</v>
      </c>
      <c r="I142" s="40">
        <f t="shared" si="16"/>
        <v>19.922804233739324</v>
      </c>
      <c r="J142" s="40">
        <f t="shared" si="16"/>
        <v>0</v>
      </c>
      <c r="K142" s="40">
        <f t="shared" si="16"/>
        <v>0</v>
      </c>
      <c r="L142" s="40">
        <f t="shared" si="16"/>
        <v>5.1726514487378976</v>
      </c>
      <c r="M142" s="63">
        <f t="shared" si="16"/>
        <v>11.627746722820824</v>
      </c>
    </row>
    <row r="143" spans="1:13" x14ac:dyDescent="0.25">
      <c r="A143" s="46">
        <v>5</v>
      </c>
      <c r="B143" s="36" t="str">
        <f t="shared" si="12"/>
        <v>SCOTIA SUD AMERICANO CORREDORES DE BOLSA S.A.</v>
      </c>
      <c r="C143" s="40">
        <f>(C81/C118)*100</f>
        <v>2.1182101675101936</v>
      </c>
      <c r="D143" s="40">
        <f>(D81/D118)*100</f>
        <v>0</v>
      </c>
      <c r="E143" s="40">
        <f>(E81/E118)*100</f>
        <v>0</v>
      </c>
      <c r="F143" s="40">
        <v>0</v>
      </c>
      <c r="G143" s="40">
        <f t="shared" ref="G143:M143" si="17">(G81/G118)*100</f>
        <v>13.071527537295227</v>
      </c>
      <c r="H143" s="40">
        <f t="shared" si="17"/>
        <v>1.910451676938641</v>
      </c>
      <c r="I143" s="40">
        <f t="shared" si="17"/>
        <v>5.54606115900609</v>
      </c>
      <c r="J143" s="40">
        <f t="shared" si="17"/>
        <v>0</v>
      </c>
      <c r="K143" s="40">
        <f t="shared" si="17"/>
        <v>0</v>
      </c>
      <c r="L143" s="40">
        <f t="shared" si="17"/>
        <v>1.435002743919126</v>
      </c>
      <c r="M143" s="63">
        <f t="shared" si="17"/>
        <v>4.0610162670219712</v>
      </c>
    </row>
    <row r="144" spans="1:13" x14ac:dyDescent="0.25">
      <c r="A144" s="46">
        <v>6</v>
      </c>
      <c r="B144" s="36" t="str">
        <f t="shared" si="12"/>
        <v>VALORES SECURITY S.A. CORREDORES  DE BOLSA</v>
      </c>
      <c r="C144" s="40">
        <f>(C82/C118)*100</f>
        <v>1.9105239191784762</v>
      </c>
      <c r="D144" s="40">
        <f>(D82/D118)*100</f>
        <v>2.4012765495979802</v>
      </c>
      <c r="E144" s="40">
        <f>(E82/E118)*100</f>
        <v>0</v>
      </c>
      <c r="F144" s="40">
        <v>0</v>
      </c>
      <c r="G144" s="40">
        <f t="shared" ref="G144:M144" si="18">(G82/G118)*100</f>
        <v>7.0155921581183094</v>
      </c>
      <c r="H144" s="40">
        <f t="shared" si="18"/>
        <v>9.9652401178798993</v>
      </c>
      <c r="I144" s="40">
        <f t="shared" si="18"/>
        <v>2.6238491488109283</v>
      </c>
      <c r="J144" s="40">
        <f t="shared" si="18"/>
        <v>0</v>
      </c>
      <c r="K144" s="40">
        <f t="shared" si="18"/>
        <v>9.2632974701130064E-2</v>
      </c>
      <c r="L144" s="40">
        <f t="shared" si="18"/>
        <v>19.849421529793979</v>
      </c>
      <c r="M144" s="63">
        <f t="shared" si="18"/>
        <v>12.807986606202027</v>
      </c>
    </row>
    <row r="145" spans="1:13" x14ac:dyDescent="0.25">
      <c r="A145" s="46">
        <v>7</v>
      </c>
      <c r="B145" s="36" t="str">
        <f t="shared" si="12"/>
        <v>BCI CORREDOR DE BOLSA S.A.</v>
      </c>
      <c r="C145" s="40">
        <f>(C83/C118)*100</f>
        <v>3.1718231025892281</v>
      </c>
      <c r="D145" s="40">
        <f>(D83/D118)*100</f>
        <v>0</v>
      </c>
      <c r="E145" s="40">
        <f>(E83/E118)*100</f>
        <v>0</v>
      </c>
      <c r="F145" s="40">
        <v>0</v>
      </c>
      <c r="G145" s="40">
        <f t="shared" ref="G145:M145" si="19">(G83/G118)*100</f>
        <v>3.3163767612244923</v>
      </c>
      <c r="H145" s="40">
        <f t="shared" si="19"/>
        <v>3.4556885224116525</v>
      </c>
      <c r="I145" s="40">
        <f t="shared" si="19"/>
        <v>11.073546792885431</v>
      </c>
      <c r="J145" s="40">
        <f t="shared" si="19"/>
        <v>0</v>
      </c>
      <c r="K145" s="40">
        <f t="shared" si="19"/>
        <v>0</v>
      </c>
      <c r="L145" s="40">
        <f t="shared" si="19"/>
        <v>0</v>
      </c>
      <c r="M145" s="63">
        <f t="shared" si="19"/>
        <v>3.3936663556149336</v>
      </c>
    </row>
    <row r="146" spans="1:13" x14ac:dyDescent="0.25">
      <c r="A146" s="46">
        <v>8</v>
      </c>
      <c r="B146" s="36" t="str">
        <f t="shared" si="12"/>
        <v>SANTANDER INVESTMENT S.A. C. DE BOLSA</v>
      </c>
      <c r="C146" s="40">
        <f>(C84/C118)*100</f>
        <v>10.889017945585072</v>
      </c>
      <c r="D146" s="40">
        <f>(D84/D118)*100</f>
        <v>0</v>
      </c>
      <c r="E146" s="40">
        <f>(E84/E118)*100</f>
        <v>0</v>
      </c>
      <c r="F146" s="40">
        <v>0</v>
      </c>
      <c r="G146" s="40">
        <f t="shared" ref="G146:M146" si="20">(G84/G118)*100</f>
        <v>8.3380645800408298E-2</v>
      </c>
      <c r="H146" s="40">
        <f t="shared" si="20"/>
        <v>0</v>
      </c>
      <c r="I146" s="40">
        <f t="shared" si="20"/>
        <v>0</v>
      </c>
      <c r="J146" s="40">
        <f t="shared" si="20"/>
        <v>0</v>
      </c>
      <c r="K146" s="40">
        <f t="shared" si="20"/>
        <v>11.070034157934806</v>
      </c>
      <c r="L146" s="40">
        <f t="shared" si="20"/>
        <v>6.2498778578673271</v>
      </c>
      <c r="M146" s="63">
        <f t="shared" si="20"/>
        <v>4.0101530491743755</v>
      </c>
    </row>
    <row r="147" spans="1:13" x14ac:dyDescent="0.25">
      <c r="A147" s="46">
        <v>9</v>
      </c>
      <c r="B147" s="36" t="str">
        <f t="shared" si="12"/>
        <v>LARRAIN VIAL S.A. CORREDORES DE BOLSA</v>
      </c>
      <c r="C147" s="40">
        <f>(C85/C118)*100</f>
        <v>10.348742036018464</v>
      </c>
      <c r="D147" s="40">
        <f>(D85/D118)*100</f>
        <v>24.781948597189736</v>
      </c>
      <c r="E147" s="40">
        <f>(E85/E118)*100</f>
        <v>0</v>
      </c>
      <c r="F147" s="40">
        <v>0</v>
      </c>
      <c r="G147" s="40">
        <f t="shared" ref="G147:M147" si="21">(G85/G118)*100</f>
        <v>1.010103414255586</v>
      </c>
      <c r="H147" s="40">
        <f t="shared" si="21"/>
        <v>0.93424127317152972</v>
      </c>
      <c r="I147" s="40">
        <f t="shared" si="21"/>
        <v>1.3485142047677727</v>
      </c>
      <c r="J147" s="40">
        <f t="shared" si="21"/>
        <v>100</v>
      </c>
      <c r="K147" s="40">
        <f t="shared" si="21"/>
        <v>36.590492428372414</v>
      </c>
      <c r="L147" s="40">
        <f t="shared" si="21"/>
        <v>2.1273334939331616</v>
      </c>
      <c r="M147" s="63">
        <f t="shared" si="21"/>
        <v>2.1802821586891619</v>
      </c>
    </row>
    <row r="148" spans="1:13" x14ac:dyDescent="0.25">
      <c r="A148" s="46">
        <v>10</v>
      </c>
      <c r="B148" s="36" t="str">
        <f t="shared" si="12"/>
        <v>DEUTSCHE SECURITIES C.  DE BOLSA LTDA.</v>
      </c>
      <c r="C148" s="40">
        <f>(C86/C118)*100</f>
        <v>1.3491526337207858</v>
      </c>
      <c r="D148" s="40">
        <f>(D86/D118)*100</f>
        <v>0</v>
      </c>
      <c r="E148" s="40">
        <f>(E86/E118)*100</f>
        <v>0</v>
      </c>
      <c r="F148" s="40">
        <v>0</v>
      </c>
      <c r="G148" s="40">
        <f t="shared" ref="G148:M148" si="22">(G86/G118)*100</f>
        <v>3.4426476648237765</v>
      </c>
      <c r="H148" s="40">
        <f t="shared" si="22"/>
        <v>0</v>
      </c>
      <c r="I148" s="40">
        <f t="shared" si="22"/>
        <v>0</v>
      </c>
      <c r="J148" s="40">
        <f t="shared" si="22"/>
        <v>0</v>
      </c>
      <c r="K148" s="40">
        <f t="shared" si="22"/>
        <v>0</v>
      </c>
      <c r="L148" s="40">
        <f t="shared" si="22"/>
        <v>2.2278326191628874</v>
      </c>
      <c r="M148" s="63">
        <f t="shared" si="22"/>
        <v>1.762408366470215</v>
      </c>
    </row>
    <row r="149" spans="1:13" x14ac:dyDescent="0.25">
      <c r="A149" s="46">
        <v>11</v>
      </c>
      <c r="B149" s="36" t="str">
        <f t="shared" si="12"/>
        <v>TANNER  CORREDORES DE BOLSA S.A.</v>
      </c>
      <c r="C149" s="40">
        <f>(C87/C118)*100</f>
        <v>0.88277274856967303</v>
      </c>
      <c r="D149" s="40">
        <f>(D87/D118)*100</f>
        <v>0</v>
      </c>
      <c r="E149" s="40">
        <f>(E87/E118)*100</f>
        <v>0</v>
      </c>
      <c r="F149" s="40">
        <v>0</v>
      </c>
      <c r="G149" s="40">
        <f t="shared" ref="G149:M149" si="23">(G87/G118)*100</f>
        <v>9.9855199785690185E-2</v>
      </c>
      <c r="H149" s="40">
        <f t="shared" si="23"/>
        <v>0.44523487966911446</v>
      </c>
      <c r="I149" s="40">
        <f t="shared" si="23"/>
        <v>0.51709464836265673</v>
      </c>
      <c r="J149" s="40">
        <f t="shared" si="23"/>
        <v>0</v>
      </c>
      <c r="K149" s="40">
        <f t="shared" si="23"/>
        <v>2.0623296779472368E-2</v>
      </c>
      <c r="L149" s="40">
        <f t="shared" si="23"/>
        <v>0.7587451164681227</v>
      </c>
      <c r="M149" s="63">
        <f t="shared" si="23"/>
        <v>0.61145481746838526</v>
      </c>
    </row>
    <row r="150" spans="1:13" x14ac:dyDescent="0.25">
      <c r="A150" s="46">
        <v>12</v>
      </c>
      <c r="B150" s="36" t="str">
        <f t="shared" si="12"/>
        <v>BANCOESTADO S.A. CORREDORES DE BOLSA</v>
      </c>
      <c r="C150" s="40">
        <f>(C88/C118)*100</f>
        <v>3.573971609542489E-3</v>
      </c>
      <c r="D150" s="40">
        <f>(D88/D118)*100</f>
        <v>0</v>
      </c>
      <c r="E150" s="40">
        <f>(E88/E118)*100</f>
        <v>0</v>
      </c>
      <c r="F150" s="40">
        <v>0</v>
      </c>
      <c r="G150" s="40">
        <f t="shared" ref="G150:M150" si="24">(G88/G118)*100</f>
        <v>9.5178606056738992</v>
      </c>
      <c r="H150" s="40">
        <f t="shared" si="24"/>
        <v>19.829091088264569</v>
      </c>
      <c r="I150" s="40">
        <f t="shared" si="24"/>
        <v>21.675793358641567</v>
      </c>
      <c r="J150" s="40">
        <f t="shared" si="24"/>
        <v>0</v>
      </c>
      <c r="K150" s="40">
        <f t="shared" si="24"/>
        <v>0</v>
      </c>
      <c r="L150" s="40">
        <f t="shared" si="24"/>
        <v>9.3644724810627018</v>
      </c>
      <c r="M150" s="63">
        <f t="shared" si="24"/>
        <v>12.117400120139957</v>
      </c>
    </row>
    <row r="151" spans="1:13" x14ac:dyDescent="0.25">
      <c r="A151" s="46">
        <v>13</v>
      </c>
      <c r="B151" s="36" t="str">
        <f t="shared" si="12"/>
        <v>I.M. TRUST S.A. CORREDORES DE BOLSA</v>
      </c>
      <c r="C151" s="40">
        <f>(C89/C118)*100</f>
        <v>2.349577732845594</v>
      </c>
      <c r="D151" s="40">
        <f>(D89/D118)*100</f>
        <v>0</v>
      </c>
      <c r="E151" s="40">
        <f>(E89/E118)*100</f>
        <v>0</v>
      </c>
      <c r="F151" s="40">
        <v>0</v>
      </c>
      <c r="G151" s="40">
        <f t="shared" ref="G151:M151" si="25">(G89/G118)*100</f>
        <v>1.7259655205926736</v>
      </c>
      <c r="H151" s="40">
        <f t="shared" si="25"/>
        <v>0.19128277168461397</v>
      </c>
      <c r="I151" s="40">
        <f t="shared" si="25"/>
        <v>2.3098078106067555E-2</v>
      </c>
      <c r="J151" s="40">
        <f t="shared" si="25"/>
        <v>0</v>
      </c>
      <c r="K151" s="40">
        <f t="shared" si="25"/>
        <v>0</v>
      </c>
      <c r="L151" s="40">
        <f t="shared" si="25"/>
        <v>2.8875001975144148</v>
      </c>
      <c r="M151" s="63">
        <f t="shared" si="25"/>
        <v>1.9540866832740669</v>
      </c>
    </row>
    <row r="152" spans="1:13" x14ac:dyDescent="0.25">
      <c r="A152" s="46">
        <v>14</v>
      </c>
      <c r="B152" s="36" t="str">
        <f t="shared" si="12"/>
        <v>MOLINA, SWETT Y VALDES S.A. C. DE BOLSA</v>
      </c>
      <c r="C152" s="40">
        <f>(C90/C118)*100</f>
        <v>0.19798019871325787</v>
      </c>
      <c r="D152" s="40">
        <f>(D90/D118)*100</f>
        <v>0.24477528699127798</v>
      </c>
      <c r="E152" s="40">
        <f>(E90/E118)*100</f>
        <v>0</v>
      </c>
      <c r="F152" s="40">
        <v>0</v>
      </c>
      <c r="G152" s="40">
        <f t="shared" ref="G152:M152" si="26">(G90/G118)*100</f>
        <v>7.8256495873897852E-2</v>
      </c>
      <c r="H152" s="40">
        <f t="shared" si="26"/>
        <v>4.1580573141030701</v>
      </c>
      <c r="I152" s="40">
        <f t="shared" si="26"/>
        <v>6.1267646902221973E-2</v>
      </c>
      <c r="J152" s="40">
        <f t="shared" si="26"/>
        <v>0</v>
      </c>
      <c r="K152" s="40">
        <f t="shared" si="26"/>
        <v>0</v>
      </c>
      <c r="L152" s="40">
        <f t="shared" si="26"/>
        <v>0.23912128707638744</v>
      </c>
      <c r="M152" s="63">
        <f t="shared" si="26"/>
        <v>0.2338588200305326</v>
      </c>
    </row>
    <row r="153" spans="1:13" x14ac:dyDescent="0.25">
      <c r="A153" s="46">
        <v>15</v>
      </c>
      <c r="B153" s="36" t="str">
        <f t="shared" si="12"/>
        <v>CELFIN, GARDEWEG S.A. C. DE BOLSA</v>
      </c>
      <c r="C153" s="40">
        <f>(C91/C118)*100</f>
        <v>13.77030710673163</v>
      </c>
      <c r="D153" s="40">
        <f>(D91/D118)*100</f>
        <v>18.241955723558849</v>
      </c>
      <c r="E153" s="40">
        <f>(E91/E118)*100</f>
        <v>50</v>
      </c>
      <c r="F153" s="40">
        <v>0</v>
      </c>
      <c r="G153" s="40">
        <f t="shared" ref="G153:M153" si="27">(G91/G118)*100</f>
        <v>1.8706402055612841</v>
      </c>
      <c r="H153" s="40">
        <f t="shared" si="27"/>
        <v>6.5071492753212281</v>
      </c>
      <c r="I153" s="40">
        <f t="shared" si="27"/>
        <v>0.59794697509301109</v>
      </c>
      <c r="J153" s="40">
        <f t="shared" si="27"/>
        <v>0</v>
      </c>
      <c r="K153" s="40">
        <f t="shared" si="27"/>
        <v>16.166316776716201</v>
      </c>
      <c r="L153" s="40">
        <f t="shared" si="27"/>
        <v>0.77227976436251078</v>
      </c>
      <c r="M153" s="63">
        <f t="shared" si="27"/>
        <v>1.6235122809761293</v>
      </c>
    </row>
    <row r="154" spans="1:13" x14ac:dyDescent="0.25">
      <c r="A154" s="46">
        <v>16</v>
      </c>
      <c r="B154" s="36" t="str">
        <f t="shared" si="12"/>
        <v>NEGOCIOS Y VALORES S.A. C. DE BOLSA</v>
      </c>
      <c r="C154" s="40">
        <f>(C92/C118)*100</f>
        <v>0.92022872671988276</v>
      </c>
      <c r="D154" s="40">
        <f>(D92/D118)*100</f>
        <v>0</v>
      </c>
      <c r="E154" s="40">
        <f>(E92/E118)*100</f>
        <v>0</v>
      </c>
      <c r="F154" s="40">
        <v>0</v>
      </c>
      <c r="G154" s="40">
        <f t="shared" ref="G154:M154" si="28">(G92/G118)*100</f>
        <v>0.24370063213559726</v>
      </c>
      <c r="H154" s="40">
        <f t="shared" si="28"/>
        <v>3.4025805000447024E-2</v>
      </c>
      <c r="I154" s="40">
        <f t="shared" si="28"/>
        <v>0.41330991637060255</v>
      </c>
      <c r="J154" s="40">
        <f t="shared" si="28"/>
        <v>0</v>
      </c>
      <c r="K154" s="40">
        <f t="shared" si="28"/>
        <v>0</v>
      </c>
      <c r="L154" s="40">
        <f t="shared" si="28"/>
        <v>0.79565697172944705</v>
      </c>
      <c r="M154" s="63">
        <f t="shared" si="28"/>
        <v>0.6209779530186943</v>
      </c>
    </row>
    <row r="155" spans="1:13" x14ac:dyDescent="0.25">
      <c r="A155" s="46">
        <v>17</v>
      </c>
      <c r="B155" s="36" t="str">
        <f t="shared" si="12"/>
        <v>ALFA CORREDORES DE BOLSA S.A.</v>
      </c>
      <c r="C155" s="40">
        <f>(C93/C118)*100</f>
        <v>4.1265439123718517</v>
      </c>
      <c r="D155" s="40">
        <f>(D93/D118)*100</f>
        <v>0</v>
      </c>
      <c r="E155" s="40">
        <f>(E93/E118)*100</f>
        <v>0</v>
      </c>
      <c r="F155" s="40">
        <v>0</v>
      </c>
      <c r="G155" s="40">
        <f t="shared" ref="G155:M155" si="29">(G93/G118)*100</f>
        <v>0.10280299252078665</v>
      </c>
      <c r="H155" s="40">
        <f t="shared" si="29"/>
        <v>1.400167286107705</v>
      </c>
      <c r="I155" s="40">
        <f t="shared" si="29"/>
        <v>0.13286639980806661</v>
      </c>
      <c r="J155" s="40">
        <f t="shared" si="29"/>
        <v>0</v>
      </c>
      <c r="K155" s="40">
        <f t="shared" si="29"/>
        <v>0</v>
      </c>
      <c r="L155" s="40">
        <f t="shared" si="29"/>
        <v>0.10765179557697159</v>
      </c>
      <c r="M155" s="63">
        <f t="shared" si="29"/>
        <v>0.3359832718498369</v>
      </c>
    </row>
    <row r="156" spans="1:13" x14ac:dyDescent="0.25">
      <c r="A156" s="46">
        <v>18</v>
      </c>
      <c r="B156" s="36" t="str">
        <f t="shared" si="12"/>
        <v>DUPOL S.A. CORREDORES DE BOLSA</v>
      </c>
      <c r="C156" s="40">
        <f>(C94/C118)*100</f>
        <v>0</v>
      </c>
      <c r="D156" s="40">
        <f>(D94/D118)*100</f>
        <v>0</v>
      </c>
      <c r="E156" s="40">
        <f>(E94/E118)*100</f>
        <v>0</v>
      </c>
      <c r="F156" s="40">
        <v>0</v>
      </c>
      <c r="G156" s="40">
        <f t="shared" ref="G156:M156" si="30">(G94/G118)*100</f>
        <v>0</v>
      </c>
      <c r="H156" s="40">
        <f t="shared" si="30"/>
        <v>0</v>
      </c>
      <c r="I156" s="40">
        <f t="shared" si="30"/>
        <v>0</v>
      </c>
      <c r="J156" s="40">
        <f t="shared" si="30"/>
        <v>0</v>
      </c>
      <c r="K156" s="40">
        <f t="shared" si="30"/>
        <v>0</v>
      </c>
      <c r="L156" s="40">
        <f t="shared" si="30"/>
        <v>0</v>
      </c>
      <c r="M156" s="63">
        <f t="shared" si="30"/>
        <v>0</v>
      </c>
    </row>
    <row r="157" spans="1:13" x14ac:dyDescent="0.25">
      <c r="A157" s="46">
        <f>1+A156</f>
        <v>19</v>
      </c>
      <c r="B157" s="36" t="str">
        <f t="shared" si="12"/>
        <v>CORP CORREDORES DE BOLSA S.A.</v>
      </c>
      <c r="C157" s="40">
        <f>(C95/C118)*100</f>
        <v>0.63797614242647116</v>
      </c>
      <c r="D157" s="40">
        <f t="shared" ref="D157:L157" si="31">(D95/D118)*100</f>
        <v>0</v>
      </c>
      <c r="E157" s="40">
        <f t="shared" si="31"/>
        <v>0</v>
      </c>
      <c r="F157" s="40">
        <v>0</v>
      </c>
      <c r="G157" s="40">
        <f t="shared" si="31"/>
        <v>0.98319407717707419</v>
      </c>
      <c r="H157" s="40">
        <f t="shared" si="31"/>
        <v>6.1751942911587721</v>
      </c>
      <c r="I157" s="40">
        <f t="shared" si="31"/>
        <v>8.5651596082670522</v>
      </c>
      <c r="J157" s="40">
        <f t="shared" si="31"/>
        <v>0</v>
      </c>
      <c r="K157" s="40">
        <f t="shared" si="31"/>
        <v>0</v>
      </c>
      <c r="L157" s="40">
        <f t="shared" si="31"/>
        <v>4.6946975910954318</v>
      </c>
      <c r="M157" s="63">
        <f>(M95/M118)*100</f>
        <v>4.9679875145570689</v>
      </c>
    </row>
    <row r="158" spans="1:13" x14ac:dyDescent="0.25">
      <c r="A158" s="46">
        <f t="shared" ref="A158:A179" si="32">1+A157</f>
        <v>20</v>
      </c>
      <c r="B158" s="36" t="str">
        <f t="shared" si="12"/>
        <v>UGARTE Y CIA. CORREDORES DE BOLSA S.A.</v>
      </c>
      <c r="C158" s="40">
        <f>(C96/C118)*100</f>
        <v>0.57253263487964612</v>
      </c>
      <c r="D158" s="40">
        <f t="shared" ref="D158:L158" si="33">(D96/D118)*100</f>
        <v>0</v>
      </c>
      <c r="E158" s="40">
        <f t="shared" si="33"/>
        <v>0</v>
      </c>
      <c r="F158" s="40">
        <v>0</v>
      </c>
      <c r="G158" s="40">
        <f t="shared" si="33"/>
        <v>0</v>
      </c>
      <c r="H158" s="40">
        <f t="shared" si="33"/>
        <v>0</v>
      </c>
      <c r="I158" s="40">
        <f t="shared" si="33"/>
        <v>0</v>
      </c>
      <c r="J158" s="40">
        <f t="shared" si="33"/>
        <v>0</v>
      </c>
      <c r="K158" s="40">
        <f t="shared" si="33"/>
        <v>7.2009677921657689E-2</v>
      </c>
      <c r="L158" s="40">
        <f t="shared" si="33"/>
        <v>5.1210980787088578E-2</v>
      </c>
      <c r="M158" s="63">
        <f>(M96/M118)*100</f>
        <v>5.7081559268075684E-2</v>
      </c>
    </row>
    <row r="159" spans="1:13" x14ac:dyDescent="0.25">
      <c r="A159" s="46">
        <f t="shared" si="32"/>
        <v>21</v>
      </c>
      <c r="B159" s="36" t="str">
        <f t="shared" si="12"/>
        <v xml:space="preserve">FINANZAS Y NEGOCIOS S.A. C. DE BOLSA </v>
      </c>
      <c r="C159" s="40">
        <f>(C97/C118)*100</f>
        <v>0.54515669916796983</v>
      </c>
      <c r="D159" s="40">
        <f t="shared" ref="D159:L159" si="34">(D97/D118)*100</f>
        <v>0</v>
      </c>
      <c r="E159" s="40">
        <f t="shared" si="34"/>
        <v>50</v>
      </c>
      <c r="F159" s="40">
        <v>0</v>
      </c>
      <c r="G159" s="40">
        <f t="shared" si="34"/>
        <v>0</v>
      </c>
      <c r="H159" s="40">
        <f t="shared" si="34"/>
        <v>0</v>
      </c>
      <c r="I159" s="40">
        <f t="shared" si="34"/>
        <v>0</v>
      </c>
      <c r="J159" s="40">
        <f t="shared" si="34"/>
        <v>0</v>
      </c>
      <c r="K159" s="40">
        <f t="shared" si="34"/>
        <v>0</v>
      </c>
      <c r="L159" s="40">
        <f t="shared" si="34"/>
        <v>2.1871735591052294E-2</v>
      </c>
      <c r="M159" s="63">
        <f>(M97/M118)*100</f>
        <v>3.9756739259405573E-2</v>
      </c>
    </row>
    <row r="160" spans="1:13" x14ac:dyDescent="0.25">
      <c r="A160" s="46">
        <f t="shared" si="32"/>
        <v>22</v>
      </c>
      <c r="B160" s="36" t="str">
        <f t="shared" si="12"/>
        <v>URETA Y BIANCHI CORREDORES DE  BOLSA S.A.</v>
      </c>
      <c r="C160" s="40">
        <f>(C98/C118)*100</f>
        <v>3.5747210380543413</v>
      </c>
      <c r="D160" s="40">
        <f t="shared" ref="D160:L160" si="35">(D98/D118)*100</f>
        <v>0</v>
      </c>
      <c r="E160" s="40">
        <f t="shared" si="35"/>
        <v>0</v>
      </c>
      <c r="F160" s="40">
        <v>0</v>
      </c>
      <c r="G160" s="40">
        <f t="shared" si="35"/>
        <v>0</v>
      </c>
      <c r="H160" s="40">
        <f t="shared" si="35"/>
        <v>0</v>
      </c>
      <c r="I160" s="40">
        <f t="shared" si="35"/>
        <v>0</v>
      </c>
      <c r="J160" s="40">
        <f t="shared" si="35"/>
        <v>0</v>
      </c>
      <c r="K160" s="40">
        <f t="shared" si="35"/>
        <v>0</v>
      </c>
      <c r="L160" s="40">
        <f t="shared" si="35"/>
        <v>0</v>
      </c>
      <c r="M160" s="63">
        <f>(M98/M118)*100</f>
        <v>0.1798456470803049</v>
      </c>
    </row>
    <row r="161" spans="1:13" x14ac:dyDescent="0.25">
      <c r="A161" s="46">
        <f t="shared" si="32"/>
        <v>23</v>
      </c>
      <c r="B161" s="36" t="str">
        <f t="shared" si="12"/>
        <v>MUNITA Y CRUZAT S.A. CORREDORES DE BOLSA</v>
      </c>
      <c r="C161" s="40">
        <f>(C99/C118)*100</f>
        <v>0.31256327297974512</v>
      </c>
      <c r="D161" s="40">
        <f t="shared" ref="D161:L161" si="36">(D99/D118)*100</f>
        <v>3.8652806395141681</v>
      </c>
      <c r="E161" s="40">
        <f t="shared" si="36"/>
        <v>0</v>
      </c>
      <c r="F161" s="40">
        <v>0</v>
      </c>
      <c r="G161" s="40">
        <f t="shared" si="36"/>
        <v>0</v>
      </c>
      <c r="H161" s="40">
        <f t="shared" si="36"/>
        <v>0</v>
      </c>
      <c r="I161" s="40">
        <f t="shared" si="36"/>
        <v>0</v>
      </c>
      <c r="J161" s="40">
        <f t="shared" si="36"/>
        <v>0</v>
      </c>
      <c r="K161" s="40">
        <f t="shared" si="36"/>
        <v>0</v>
      </c>
      <c r="L161" s="40">
        <f t="shared" si="36"/>
        <v>1.5626234424140763E-2</v>
      </c>
      <c r="M161" s="63">
        <f>(M99/M118)*100</f>
        <v>2.4368517477361882E-2</v>
      </c>
    </row>
    <row r="162" spans="1:13" x14ac:dyDescent="0.25">
      <c r="A162" s="46">
        <f t="shared" si="32"/>
        <v>24</v>
      </c>
      <c r="B162" s="36" t="str">
        <f t="shared" si="12"/>
        <v>RAIMUNDO SERRANO MC AULIFFE C. DE B. S.A.</v>
      </c>
      <c r="C162" s="40">
        <f>(C100/C118)*100</f>
        <v>0.36739543704198996</v>
      </c>
      <c r="D162" s="40">
        <f t="shared" ref="D162:L162" si="37">(D100/D118)*100</f>
        <v>3.6127592991370894</v>
      </c>
      <c r="E162" s="40">
        <f t="shared" si="37"/>
        <v>0</v>
      </c>
      <c r="F162" s="40">
        <v>0</v>
      </c>
      <c r="G162" s="40">
        <f t="shared" si="37"/>
        <v>0.16780768885023051</v>
      </c>
      <c r="H162" s="40">
        <f t="shared" si="37"/>
        <v>0</v>
      </c>
      <c r="I162" s="40">
        <f t="shared" si="37"/>
        <v>0</v>
      </c>
      <c r="J162" s="40">
        <f t="shared" si="37"/>
        <v>0</v>
      </c>
      <c r="K162" s="40">
        <f t="shared" si="37"/>
        <v>0</v>
      </c>
      <c r="L162" s="40">
        <f t="shared" si="37"/>
        <v>0</v>
      </c>
      <c r="M162" s="63">
        <f>(M100/M118)*100</f>
        <v>4.1139272470885731E-2</v>
      </c>
    </row>
    <row r="163" spans="1:13" x14ac:dyDescent="0.25">
      <c r="A163" s="46">
        <f t="shared" si="32"/>
        <v>25</v>
      </c>
      <c r="B163" s="36" t="str">
        <f t="shared" si="12"/>
        <v>ETCHEGARAY S.A. CORREDORES DE BOLSA</v>
      </c>
      <c r="C163" s="40">
        <f>(C101/C118)*100</f>
        <v>7.6449966139749581E-2</v>
      </c>
      <c r="D163" s="40">
        <f t="shared" ref="D163:L163" si="38">(D101/D118)*100</f>
        <v>0</v>
      </c>
      <c r="E163" s="40">
        <f t="shared" si="38"/>
        <v>0</v>
      </c>
      <c r="F163" s="40">
        <v>0</v>
      </c>
      <c r="G163" s="40">
        <f t="shared" si="38"/>
        <v>0</v>
      </c>
      <c r="H163" s="40">
        <f t="shared" si="38"/>
        <v>0</v>
      </c>
      <c r="I163" s="40">
        <f t="shared" si="38"/>
        <v>0</v>
      </c>
      <c r="J163" s="40">
        <f t="shared" si="38"/>
        <v>0</v>
      </c>
      <c r="K163" s="40">
        <f t="shared" si="38"/>
        <v>0</v>
      </c>
      <c r="L163" s="40">
        <f t="shared" si="38"/>
        <v>0</v>
      </c>
      <c r="M163" s="63">
        <f>(M101/M118)*100</f>
        <v>3.8462284142748411E-3</v>
      </c>
    </row>
    <row r="164" spans="1:13" x14ac:dyDescent="0.25">
      <c r="A164" s="46">
        <f t="shared" si="32"/>
        <v>26</v>
      </c>
      <c r="B164" s="36" t="str">
        <f t="shared" si="12"/>
        <v>COVARRUBIAS Y CIA. C. DE BOLSA LTDA.</v>
      </c>
      <c r="C164" s="40">
        <f>(C102/C118)*100</f>
        <v>0.46068620140954303</v>
      </c>
      <c r="D164" s="40">
        <f t="shared" ref="D164:L164" si="39">(D102/D118)*100</f>
        <v>36.077243644363207</v>
      </c>
      <c r="E164" s="40">
        <f t="shared" si="39"/>
        <v>0</v>
      </c>
      <c r="F164" s="40">
        <v>0</v>
      </c>
      <c r="G164" s="40">
        <f t="shared" si="39"/>
        <v>1.7714802151557903E-2</v>
      </c>
      <c r="H164" s="40">
        <f t="shared" si="39"/>
        <v>0</v>
      </c>
      <c r="I164" s="40">
        <f t="shared" si="39"/>
        <v>0</v>
      </c>
      <c r="J164" s="40">
        <f t="shared" si="39"/>
        <v>0</v>
      </c>
      <c r="K164" s="40">
        <f t="shared" si="39"/>
        <v>0</v>
      </c>
      <c r="L164" s="40">
        <f t="shared" si="39"/>
        <v>2.5427933859424601E-2</v>
      </c>
      <c r="M164" s="63">
        <f>(M102/M118)*100</f>
        <v>3.9753135787251245E-2</v>
      </c>
    </row>
    <row r="165" spans="1:13" x14ac:dyDescent="0.25">
      <c r="A165" s="46">
        <f t="shared" si="32"/>
        <v>27</v>
      </c>
      <c r="B165" s="36" t="str">
        <f t="shared" si="12"/>
        <v>VALENZUELA LAFOURCADE S.A. C. DE BOLSA</v>
      </c>
      <c r="C165" s="40">
        <f>(C103/C118)*100</f>
        <v>0.19097480949544696</v>
      </c>
      <c r="D165" s="40">
        <f t="shared" ref="D165:L165" si="40">(D103/D118)*100</f>
        <v>1.1696540612557904</v>
      </c>
      <c r="E165" s="40">
        <f t="shared" si="40"/>
        <v>0</v>
      </c>
      <c r="F165" s="40">
        <v>0</v>
      </c>
      <c r="G165" s="40">
        <f t="shared" si="40"/>
        <v>0</v>
      </c>
      <c r="H165" s="40">
        <f t="shared" si="40"/>
        <v>0</v>
      </c>
      <c r="I165" s="40">
        <f t="shared" si="40"/>
        <v>0</v>
      </c>
      <c r="J165" s="40">
        <f t="shared" si="40"/>
        <v>0</v>
      </c>
      <c r="K165" s="40">
        <f t="shared" si="40"/>
        <v>0</v>
      </c>
      <c r="L165" s="40">
        <f t="shared" si="40"/>
        <v>0</v>
      </c>
      <c r="M165" s="63">
        <f>(M103/M118)*100</f>
        <v>9.6127618419272823E-3</v>
      </c>
    </row>
    <row r="166" spans="1:13" x14ac:dyDescent="0.25">
      <c r="A166" s="46">
        <f t="shared" si="32"/>
        <v>28</v>
      </c>
      <c r="B166" s="36" t="str">
        <f t="shared" si="12"/>
        <v>JAIME LARRAIN Y CIA. C. DE BOLSA LTDA.</v>
      </c>
      <c r="C166" s="40">
        <f>(C104/C118)*100</f>
        <v>0.31271605319063156</v>
      </c>
      <c r="D166" s="40">
        <f t="shared" ref="D166:L166" si="41">(D104/D118)*100</f>
        <v>0</v>
      </c>
      <c r="E166" s="40">
        <f t="shared" si="41"/>
        <v>0</v>
      </c>
      <c r="F166" s="40">
        <v>0</v>
      </c>
      <c r="G166" s="40">
        <f t="shared" si="41"/>
        <v>0</v>
      </c>
      <c r="H166" s="40">
        <f t="shared" si="41"/>
        <v>0</v>
      </c>
      <c r="I166" s="40">
        <f t="shared" si="41"/>
        <v>0</v>
      </c>
      <c r="J166" s="40">
        <f t="shared" si="41"/>
        <v>0</v>
      </c>
      <c r="K166" s="40">
        <f t="shared" si="41"/>
        <v>0</v>
      </c>
      <c r="L166" s="40">
        <f t="shared" si="41"/>
        <v>0</v>
      </c>
      <c r="M166" s="63">
        <f>(M104/M118)*100</f>
        <v>1.5732869877051713E-2</v>
      </c>
    </row>
    <row r="167" spans="1:13" x14ac:dyDescent="0.25">
      <c r="A167" s="46">
        <f t="shared" si="32"/>
        <v>29</v>
      </c>
      <c r="B167" s="36" t="str">
        <f t="shared" si="12"/>
        <v>LIRA S.A. CORREDORES DE BOLSA</v>
      </c>
      <c r="C167" s="40">
        <f>(C105/C118)*100</f>
        <v>0.28315691899196355</v>
      </c>
      <c r="D167" s="40">
        <f t="shared" ref="D167:L167" si="42">(D105/D118)*100</f>
        <v>0</v>
      </c>
      <c r="E167" s="40">
        <f t="shared" si="42"/>
        <v>0</v>
      </c>
      <c r="F167" s="40">
        <v>0</v>
      </c>
      <c r="G167" s="40">
        <f t="shared" si="42"/>
        <v>0</v>
      </c>
      <c r="H167" s="40">
        <f t="shared" si="42"/>
        <v>0</v>
      </c>
      <c r="I167" s="40">
        <f t="shared" si="42"/>
        <v>0</v>
      </c>
      <c r="J167" s="40">
        <f t="shared" si="42"/>
        <v>0</v>
      </c>
      <c r="K167" s="40">
        <f t="shared" si="42"/>
        <v>0</v>
      </c>
      <c r="L167" s="40">
        <f t="shared" si="42"/>
        <v>0</v>
      </c>
      <c r="M167" s="63">
        <f>(M105/M118)*100</f>
        <v>1.4245737997248733E-2</v>
      </c>
    </row>
    <row r="168" spans="1:13" x14ac:dyDescent="0.25">
      <c r="A168" s="46">
        <f t="shared" si="32"/>
        <v>30</v>
      </c>
      <c r="B168" s="36" t="str">
        <f t="shared" si="12"/>
        <v>SERGIO CONTRERAS Y CIA. C. DE BOLSA</v>
      </c>
      <c r="C168" s="40">
        <f>(C106/C118)*100</f>
        <v>2.9749468404466593E-2</v>
      </c>
      <c r="D168" s="40">
        <f t="shared" ref="D168:L168" si="43">(D106/D118)*100</f>
        <v>0</v>
      </c>
      <c r="E168" s="40">
        <f t="shared" si="43"/>
        <v>0</v>
      </c>
      <c r="F168" s="40">
        <v>0</v>
      </c>
      <c r="G168" s="40">
        <f t="shared" si="43"/>
        <v>5.7971712518425651E-2</v>
      </c>
      <c r="H168" s="40">
        <f t="shared" si="43"/>
        <v>4.2826034800729235E-3</v>
      </c>
      <c r="I168" s="40">
        <f t="shared" si="43"/>
        <v>0</v>
      </c>
      <c r="J168" s="40">
        <f t="shared" si="43"/>
        <v>0</v>
      </c>
      <c r="K168" s="40">
        <f t="shared" si="43"/>
        <v>0</v>
      </c>
      <c r="L168" s="40">
        <f t="shared" si="43"/>
        <v>2.7650182570866953E-2</v>
      </c>
      <c r="M168" s="63">
        <f>(M106/M118)*100</f>
        <v>2.4652906675813303E-2</v>
      </c>
    </row>
    <row r="169" spans="1:13" x14ac:dyDescent="0.25">
      <c r="A169" s="46">
        <f t="shared" si="32"/>
        <v>31</v>
      </c>
      <c r="B169" s="36" t="str">
        <f t="shared" si="12"/>
        <v>YRARRAZAVAL Y CIA. C. DE BOLSA LTDA.</v>
      </c>
      <c r="C169" s="40">
        <f>(C107/C118)*100</f>
        <v>0.25965889713772916</v>
      </c>
      <c r="D169" s="40">
        <f t="shared" ref="D169:L169" si="44">(D107/D118)*100</f>
        <v>0</v>
      </c>
      <c r="E169" s="40">
        <f t="shared" si="44"/>
        <v>0</v>
      </c>
      <c r="F169" s="40">
        <v>0</v>
      </c>
      <c r="G169" s="40">
        <f t="shared" si="44"/>
        <v>0</v>
      </c>
      <c r="H169" s="40">
        <f t="shared" si="44"/>
        <v>0</v>
      </c>
      <c r="I169" s="40">
        <f t="shared" si="44"/>
        <v>0</v>
      </c>
      <c r="J169" s="40">
        <f t="shared" si="44"/>
        <v>0</v>
      </c>
      <c r="K169" s="40">
        <f t="shared" si="44"/>
        <v>0</v>
      </c>
      <c r="L169" s="40">
        <f t="shared" si="44"/>
        <v>0</v>
      </c>
      <c r="M169" s="63">
        <f>(M107/M118)*100</f>
        <v>1.3063543106935815E-2</v>
      </c>
    </row>
    <row r="170" spans="1:13" x14ac:dyDescent="0.25">
      <c r="A170" s="46">
        <f t="shared" si="32"/>
        <v>32</v>
      </c>
      <c r="B170" s="36" t="s">
        <v>47</v>
      </c>
      <c r="C170" s="40">
        <f>(C108/C118)*100</f>
        <v>4.6256676281324296</v>
      </c>
      <c r="D170" s="40">
        <f t="shared" ref="D170:L170" si="45">(D108/D118)*100</f>
        <v>0</v>
      </c>
      <c r="E170" s="40">
        <f t="shared" si="45"/>
        <v>0</v>
      </c>
      <c r="F170" s="40">
        <v>0</v>
      </c>
      <c r="G170" s="40">
        <f t="shared" si="45"/>
        <v>0.66933676060178071</v>
      </c>
      <c r="H170" s="40">
        <f t="shared" si="45"/>
        <v>8.4504692738267148E-2</v>
      </c>
      <c r="I170" s="40">
        <f t="shared" si="45"/>
        <v>8.1379305944588781E-2</v>
      </c>
      <c r="J170" s="40">
        <f t="shared" si="45"/>
        <v>0</v>
      </c>
      <c r="K170" s="40">
        <f t="shared" si="45"/>
        <v>35.987890687574321</v>
      </c>
      <c r="L170" s="40">
        <f t="shared" si="45"/>
        <v>3.466528058975813</v>
      </c>
      <c r="M170" s="63">
        <f>(M108/M118)*100</f>
        <v>2.2595408686454843</v>
      </c>
    </row>
    <row r="171" spans="1:13" x14ac:dyDescent="0.25">
      <c r="A171" s="46">
        <f t="shared" si="32"/>
        <v>33</v>
      </c>
      <c r="B171" s="36" t="s">
        <v>68</v>
      </c>
      <c r="C171" s="40">
        <f>(C109/C118)*100</f>
        <v>2.8088981406928837E-2</v>
      </c>
      <c r="D171" s="40">
        <f t="shared" ref="D171:L171" si="46">(D109/D118)*100</f>
        <v>0</v>
      </c>
      <c r="E171" s="40">
        <f t="shared" si="46"/>
        <v>0</v>
      </c>
      <c r="F171" s="40">
        <v>0</v>
      </c>
      <c r="G171" s="40">
        <f t="shared" si="46"/>
        <v>2.5154187907667644</v>
      </c>
      <c r="H171" s="40">
        <f t="shared" si="46"/>
        <v>0</v>
      </c>
      <c r="I171" s="40">
        <f t="shared" si="46"/>
        <v>1.764336777234297</v>
      </c>
      <c r="J171" s="40">
        <f t="shared" si="46"/>
        <v>0</v>
      </c>
      <c r="K171" s="40">
        <f t="shared" si="46"/>
        <v>0</v>
      </c>
      <c r="L171" s="40">
        <f t="shared" si="46"/>
        <v>13.599883736410748</v>
      </c>
      <c r="M171" s="63">
        <f>(M109/M118)*100</f>
        <v>8.2848820410884478</v>
      </c>
    </row>
    <row r="172" spans="1:13" x14ac:dyDescent="0.25">
      <c r="A172" s="46">
        <f t="shared" si="32"/>
        <v>34</v>
      </c>
      <c r="B172" s="36" t="str">
        <f t="shared" ref="B172:B177" si="47">B40</f>
        <v>INTERVALORES CORREDORES DE BOLSA S.A.</v>
      </c>
      <c r="C172" s="40">
        <f>(C110/C118)*100</f>
        <v>0</v>
      </c>
      <c r="D172" s="40">
        <f t="shared" ref="D172:L172" si="48">(D110/D118)*100</f>
        <v>0</v>
      </c>
      <c r="E172" s="40">
        <f t="shared" si="48"/>
        <v>0</v>
      </c>
      <c r="F172" s="40">
        <v>0</v>
      </c>
      <c r="G172" s="40">
        <f t="shared" si="48"/>
        <v>0</v>
      </c>
      <c r="H172" s="40">
        <f t="shared" si="48"/>
        <v>0</v>
      </c>
      <c r="I172" s="40">
        <f t="shared" si="48"/>
        <v>0</v>
      </c>
      <c r="J172" s="40">
        <f t="shared" si="48"/>
        <v>0</v>
      </c>
      <c r="K172" s="40">
        <f t="shared" si="48"/>
        <v>0</v>
      </c>
      <c r="L172" s="40">
        <f t="shared" si="48"/>
        <v>0</v>
      </c>
      <c r="M172" s="63">
        <f>(M110/M118)*100</f>
        <v>0</v>
      </c>
    </row>
    <row r="173" spans="1:13" x14ac:dyDescent="0.25">
      <c r="A173" s="46">
        <f t="shared" si="32"/>
        <v>35</v>
      </c>
      <c r="B173" s="36" t="str">
        <f t="shared" si="47"/>
        <v>CARLOS MARIN ORREGO S.A. C. DE BOLSA</v>
      </c>
      <c r="C173" s="40">
        <f>(C111/C118)*100</f>
        <v>0</v>
      </c>
      <c r="D173" s="40">
        <f t="shared" ref="D173:L173" si="49">(D111/D118)*100</f>
        <v>0</v>
      </c>
      <c r="E173" s="40">
        <f t="shared" si="49"/>
        <v>0</v>
      </c>
      <c r="F173" s="40">
        <v>0</v>
      </c>
      <c r="G173" s="40">
        <f t="shared" si="49"/>
        <v>0</v>
      </c>
      <c r="H173" s="40">
        <f t="shared" si="49"/>
        <v>0</v>
      </c>
      <c r="I173" s="40">
        <f t="shared" si="49"/>
        <v>0</v>
      </c>
      <c r="J173" s="40">
        <f t="shared" si="49"/>
        <v>0</v>
      </c>
      <c r="K173" s="40">
        <f t="shared" si="49"/>
        <v>0</v>
      </c>
      <c r="L173" s="40">
        <f t="shared" si="49"/>
        <v>0</v>
      </c>
      <c r="M173" s="63">
        <f>(M111/M118)*100</f>
        <v>0</v>
      </c>
    </row>
    <row r="174" spans="1:13" x14ac:dyDescent="0.25">
      <c r="A174" s="46">
        <f t="shared" si="32"/>
        <v>36</v>
      </c>
      <c r="B174" s="36" t="str">
        <f t="shared" si="47"/>
        <v>CHILEMARKET S.A. CORREDORES DE BOLSA</v>
      </c>
      <c r="C174" s="40">
        <f>(C112/C118)*100</f>
        <v>0</v>
      </c>
      <c r="D174" s="40">
        <f t="shared" ref="D174:L174" si="50">(D112/D118)*100</f>
        <v>0</v>
      </c>
      <c r="E174" s="40">
        <f t="shared" si="50"/>
        <v>0</v>
      </c>
      <c r="F174" s="40">
        <v>0</v>
      </c>
      <c r="G174" s="40">
        <f t="shared" si="50"/>
        <v>0</v>
      </c>
      <c r="H174" s="40">
        <f t="shared" si="50"/>
        <v>0</v>
      </c>
      <c r="I174" s="40">
        <f t="shared" si="50"/>
        <v>0</v>
      </c>
      <c r="J174" s="40">
        <f t="shared" si="50"/>
        <v>0</v>
      </c>
      <c r="K174" s="40">
        <f t="shared" si="50"/>
        <v>0</v>
      </c>
      <c r="L174" s="40">
        <f t="shared" si="50"/>
        <v>0</v>
      </c>
      <c r="M174" s="63">
        <f>(M112/M118)*100</f>
        <v>0</v>
      </c>
    </row>
    <row r="175" spans="1:13" x14ac:dyDescent="0.25">
      <c r="A175" s="46">
        <f t="shared" si="32"/>
        <v>37</v>
      </c>
      <c r="B175" s="36" t="str">
        <f t="shared" si="47"/>
        <v>CB CORREDORES DE BOLSA S.A.</v>
      </c>
      <c r="C175" s="40">
        <f>(C113/C118)*100</f>
        <v>0</v>
      </c>
      <c r="D175" s="40">
        <f t="shared" ref="D175:L175" si="51">(D113/D118)*100</f>
        <v>0</v>
      </c>
      <c r="E175" s="40">
        <f t="shared" si="51"/>
        <v>0</v>
      </c>
      <c r="F175" s="40">
        <v>0</v>
      </c>
      <c r="G175" s="40">
        <f t="shared" si="51"/>
        <v>0</v>
      </c>
      <c r="H175" s="40">
        <f t="shared" si="51"/>
        <v>0</v>
      </c>
      <c r="I175" s="40">
        <f t="shared" si="51"/>
        <v>0</v>
      </c>
      <c r="J175" s="40">
        <f t="shared" si="51"/>
        <v>0</v>
      </c>
      <c r="K175" s="40">
        <f t="shared" si="51"/>
        <v>0</v>
      </c>
      <c r="L175" s="40">
        <f t="shared" si="51"/>
        <v>0</v>
      </c>
      <c r="M175" s="63">
        <f>(M113/M118)*100</f>
        <v>0</v>
      </c>
    </row>
    <row r="176" spans="1:13" x14ac:dyDescent="0.25">
      <c r="A176" s="46">
        <f t="shared" si="32"/>
        <v>38</v>
      </c>
      <c r="B176" s="36" t="str">
        <f t="shared" si="47"/>
        <v>EUROAMERICA CORREDORES DE BOLSA S.A.</v>
      </c>
      <c r="C176" s="40">
        <f>(C114/C118)*100</f>
        <v>7.3425047316973249</v>
      </c>
      <c r="D176" s="40">
        <f t="shared" ref="D176:L176" si="52">(D114/D118)*100</f>
        <v>0</v>
      </c>
      <c r="E176" s="40">
        <f t="shared" si="52"/>
        <v>0</v>
      </c>
      <c r="F176" s="40">
        <v>0</v>
      </c>
      <c r="G176" s="40">
        <f t="shared" si="52"/>
        <v>0</v>
      </c>
      <c r="H176" s="40">
        <f t="shared" si="52"/>
        <v>0</v>
      </c>
      <c r="I176" s="40">
        <f t="shared" si="52"/>
        <v>0</v>
      </c>
      <c r="J176" s="40">
        <f t="shared" si="52"/>
        <v>0</v>
      </c>
      <c r="K176" s="40">
        <f t="shared" si="52"/>
        <v>0</v>
      </c>
      <c r="L176" s="40">
        <f t="shared" si="52"/>
        <v>7.3336233558571162E-2</v>
      </c>
      <c r="M176" s="63">
        <f>(M114/M118)*100</f>
        <v>0.40989524592748883</v>
      </c>
    </row>
    <row r="177" spans="1:13" x14ac:dyDescent="0.25">
      <c r="A177" s="46">
        <f t="shared" si="32"/>
        <v>39</v>
      </c>
      <c r="B177" s="36" t="str">
        <f t="shared" si="47"/>
        <v>MBI CORREDORES DE BOLSA S.A.</v>
      </c>
      <c r="C177" s="40">
        <f>(C115/C118)*100</f>
        <v>0</v>
      </c>
      <c r="D177" s="40">
        <f t="shared" ref="D177:L177" si="53">(D115/D118)*100</f>
        <v>0</v>
      </c>
      <c r="E177" s="40">
        <f t="shared" si="53"/>
        <v>0</v>
      </c>
      <c r="F177" s="40">
        <v>0</v>
      </c>
      <c r="G177" s="40">
        <f t="shared" si="53"/>
        <v>0</v>
      </c>
      <c r="H177" s="40">
        <f t="shared" si="53"/>
        <v>0</v>
      </c>
      <c r="I177" s="40">
        <f t="shared" si="53"/>
        <v>0</v>
      </c>
      <c r="J177" s="40">
        <f t="shared" si="53"/>
        <v>0</v>
      </c>
      <c r="K177" s="40">
        <f t="shared" si="53"/>
        <v>0</v>
      </c>
      <c r="L177" s="40">
        <f t="shared" si="53"/>
        <v>0</v>
      </c>
      <c r="M177" s="63">
        <f>(M115/M118)*100</f>
        <v>0</v>
      </c>
    </row>
    <row r="178" spans="1:13" x14ac:dyDescent="0.25">
      <c r="A178" s="46">
        <f t="shared" si="32"/>
        <v>40</v>
      </c>
      <c r="B178" s="36" t="s">
        <v>84</v>
      </c>
      <c r="C178" s="40">
        <f>(C116/C118)*100</f>
        <v>0</v>
      </c>
      <c r="D178" s="40">
        <f t="shared" ref="D178:L178" si="54">(D116/D118)*100</f>
        <v>0</v>
      </c>
      <c r="E178" s="40">
        <f t="shared" si="54"/>
        <v>0</v>
      </c>
      <c r="F178" s="40">
        <v>0</v>
      </c>
      <c r="G178" s="40">
        <f t="shared" si="54"/>
        <v>0</v>
      </c>
      <c r="H178" s="40">
        <f t="shared" si="54"/>
        <v>0</v>
      </c>
      <c r="I178" s="40">
        <f t="shared" si="54"/>
        <v>0</v>
      </c>
      <c r="J178" s="40">
        <f t="shared" si="54"/>
        <v>0</v>
      </c>
      <c r="K178" s="40">
        <f t="shared" si="54"/>
        <v>0</v>
      </c>
      <c r="L178" s="40">
        <f t="shared" si="54"/>
        <v>0</v>
      </c>
      <c r="M178" s="63">
        <f>(M116/M118)*100</f>
        <v>0</v>
      </c>
    </row>
    <row r="179" spans="1:13" ht="15.75" thickBot="1" x14ac:dyDescent="0.3">
      <c r="A179" s="46">
        <f t="shared" si="32"/>
        <v>41</v>
      </c>
      <c r="B179" t="s">
        <v>69</v>
      </c>
      <c r="C179" s="40">
        <f>(C117/C118)*100</f>
        <v>2.2244939218985569</v>
      </c>
      <c r="D179" s="40">
        <f t="shared" ref="D179:L179" si="55">(D117/D118)*100</f>
        <v>0</v>
      </c>
      <c r="E179" s="40">
        <f t="shared" si="55"/>
        <v>0</v>
      </c>
      <c r="F179" s="64">
        <v>0</v>
      </c>
      <c r="G179" s="40">
        <f t="shared" si="55"/>
        <v>5.8301780298102414E-4</v>
      </c>
      <c r="H179" s="40">
        <f t="shared" si="55"/>
        <v>1.3222520563652088E-2</v>
      </c>
      <c r="I179" s="40">
        <f t="shared" si="55"/>
        <v>0.20566944427120618</v>
      </c>
      <c r="J179" s="40">
        <f t="shared" si="55"/>
        <v>0</v>
      </c>
      <c r="K179" s="40">
        <f t="shared" si="55"/>
        <v>0</v>
      </c>
      <c r="L179" s="40">
        <f t="shared" si="55"/>
        <v>0.21101999860807844</v>
      </c>
      <c r="M179" s="63">
        <f>(M117/M118)*100</f>
        <v>0.27944868565188369</v>
      </c>
    </row>
    <row r="180" spans="1:13" ht="17.25" thickTop="1" thickBot="1" x14ac:dyDescent="0.3">
      <c r="A180" s="50"/>
      <c r="B180" s="52" t="s">
        <v>15</v>
      </c>
      <c r="C180" s="65">
        <f>SUM(C139:C179)</f>
        <v>99.999999999999972</v>
      </c>
      <c r="D180" s="65">
        <f t="shared" ref="D180:L180" si="56">SUM(D139:D179)</f>
        <v>100</v>
      </c>
      <c r="E180" s="65">
        <f t="shared" si="56"/>
        <v>100</v>
      </c>
      <c r="F180" s="64">
        <v>0</v>
      </c>
      <c r="G180" s="65">
        <f t="shared" si="56"/>
        <v>100</v>
      </c>
      <c r="H180" s="65">
        <f t="shared" si="56"/>
        <v>100.00000000000003</v>
      </c>
      <c r="I180" s="65">
        <f t="shared" si="56"/>
        <v>99.999999999999986</v>
      </c>
      <c r="J180" s="65">
        <f t="shared" si="56"/>
        <v>100</v>
      </c>
      <c r="K180" s="65">
        <f t="shared" si="56"/>
        <v>100</v>
      </c>
      <c r="L180" s="65">
        <f t="shared" si="56"/>
        <v>100</v>
      </c>
      <c r="M180" s="66">
        <f>SUM(M139:M179)</f>
        <v>99.999999999999986</v>
      </c>
    </row>
    <row r="181" spans="1:13" ht="17.25" thickTop="1" thickBot="1" x14ac:dyDescent="0.3">
      <c r="A181" s="50"/>
      <c r="B181" s="52" t="s">
        <v>70</v>
      </c>
      <c r="C181" s="67">
        <v>800902.80861700012</v>
      </c>
      <c r="D181" s="67">
        <v>64.548999999999992</v>
      </c>
      <c r="E181" s="67">
        <v>80.78</v>
      </c>
      <c r="F181" s="64">
        <v>0</v>
      </c>
      <c r="G181" s="67">
        <v>2147841.2727660001</v>
      </c>
      <c r="H181" s="67">
        <v>253448.98379</v>
      </c>
      <c r="I181" s="67">
        <v>3926956.7833080008</v>
      </c>
      <c r="J181" s="67">
        <v>2.3224659999999999</v>
      </c>
      <c r="K181" s="67">
        <v>500.40496000000002</v>
      </c>
      <c r="L181" s="67">
        <v>8789431.5336659998</v>
      </c>
      <c r="M181" s="68">
        <v>15919229.438573001</v>
      </c>
    </row>
    <row r="182" spans="1:13" ht="15.75" thickTop="1" x14ac:dyDescent="0.25"/>
    <row r="183" spans="1:13" x14ac:dyDescent="0.25">
      <c r="A183" s="16" t="s">
        <v>57</v>
      </c>
      <c r="B183" s="16" t="s">
        <v>60</v>
      </c>
    </row>
    <row r="184" spans="1:13" x14ac:dyDescent="0.25">
      <c r="A184" s="16" t="s">
        <v>59</v>
      </c>
      <c r="B184" s="16" t="s">
        <v>71</v>
      </c>
    </row>
    <row r="185" spans="1:13" x14ac:dyDescent="0.25">
      <c r="A185" s="16"/>
      <c r="B185" s="16"/>
    </row>
    <row r="186" spans="1:13" x14ac:dyDescent="0.25">
      <c r="A186" s="16"/>
      <c r="B186" s="16" t="s">
        <v>61</v>
      </c>
    </row>
    <row r="365" spans="1:13" ht="15.75" x14ac:dyDescent="0.25">
      <c r="A365" s="53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7"/>
      <c r="M365" s="54"/>
    </row>
    <row r="366" spans="1:13" ht="15.75" x14ac:dyDescent="0.25">
      <c r="A366" s="55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7"/>
    </row>
    <row r="367" spans="1:13" ht="15.75" x14ac:dyDescent="0.25">
      <c r="A367" s="53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69"/>
    </row>
    <row r="368" spans="1:13" x14ac:dyDescent="0.25">
      <c r="A368" s="46"/>
      <c r="B368" s="26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</row>
    <row r="369" spans="1:13" x14ac:dyDescent="0.25">
      <c r="A369" s="46"/>
      <c r="B369" s="26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</row>
    <row r="370" spans="1:13" x14ac:dyDescent="0.25">
      <c r="A370" s="46"/>
      <c r="B370" s="26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</row>
    <row r="371" spans="1:13" x14ac:dyDescent="0.25">
      <c r="A371" s="46"/>
      <c r="B371" s="26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</row>
    <row r="372" spans="1:13" x14ac:dyDescent="0.25">
      <c r="A372" s="46"/>
      <c r="B372" s="26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</row>
    <row r="373" spans="1:13" x14ac:dyDescent="0.25">
      <c r="A373" s="46"/>
      <c r="B373" s="26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</row>
    <row r="374" spans="1:13" x14ac:dyDescent="0.25">
      <c r="A374" s="46"/>
      <c r="B374" s="26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</row>
    <row r="375" spans="1:13" x14ac:dyDescent="0.25">
      <c r="A375" s="46"/>
      <c r="B375" s="26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</row>
    <row r="376" spans="1:13" x14ac:dyDescent="0.25">
      <c r="A376" s="46"/>
      <c r="B376" s="26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</row>
    <row r="377" spans="1:13" x14ac:dyDescent="0.25">
      <c r="A377" s="46"/>
      <c r="B377" s="26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</row>
    <row r="378" spans="1:13" x14ac:dyDescent="0.25">
      <c r="A378" s="46"/>
      <c r="B378" s="26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</row>
    <row r="379" spans="1:13" x14ac:dyDescent="0.25">
      <c r="A379" s="46"/>
      <c r="B379" s="26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</row>
    <row r="380" spans="1:13" x14ac:dyDescent="0.25">
      <c r="A380" s="46"/>
      <c r="B380" s="26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</row>
    <row r="381" spans="1:13" x14ac:dyDescent="0.25">
      <c r="A381" s="46"/>
      <c r="B381" s="26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</row>
    <row r="382" spans="1:13" x14ac:dyDescent="0.25">
      <c r="A382" s="46"/>
      <c r="B382" s="26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</row>
    <row r="383" spans="1:13" x14ac:dyDescent="0.25">
      <c r="A383" s="46"/>
      <c r="B383" s="26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</row>
    <row r="384" spans="1:13" x14ac:dyDescent="0.25">
      <c r="A384" s="46"/>
      <c r="B384" s="26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</row>
    <row r="385" spans="1:13" x14ac:dyDescent="0.25">
      <c r="A385" s="46"/>
      <c r="B385" s="26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</row>
    <row r="386" spans="1:13" x14ac:dyDescent="0.25">
      <c r="A386" s="46"/>
      <c r="B386" s="26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</row>
    <row r="387" spans="1:13" x14ac:dyDescent="0.25">
      <c r="A387" s="46"/>
      <c r="B387" s="26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</row>
    <row r="388" spans="1:13" x14ac:dyDescent="0.25">
      <c r="A388" s="46"/>
      <c r="B388" s="26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</row>
    <row r="389" spans="1:13" x14ac:dyDescent="0.25">
      <c r="A389" s="46"/>
      <c r="B389" s="26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</row>
    <row r="390" spans="1:13" x14ac:dyDescent="0.25">
      <c r="A390" s="46"/>
      <c r="B390" s="26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</row>
    <row r="391" spans="1:13" x14ac:dyDescent="0.25">
      <c r="A391" s="46"/>
      <c r="B391" s="26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</row>
    <row r="392" spans="1:13" x14ac:dyDescent="0.25">
      <c r="A392" s="46"/>
      <c r="B392" s="26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</row>
    <row r="393" spans="1:13" x14ac:dyDescent="0.25">
      <c r="A393" s="46"/>
      <c r="B393" s="26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</row>
    <row r="394" spans="1:13" x14ac:dyDescent="0.25">
      <c r="A394" s="46"/>
      <c r="B394" s="26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</row>
    <row r="395" spans="1:13" x14ac:dyDescent="0.25">
      <c r="A395" s="46"/>
      <c r="B395" s="26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</row>
    <row r="396" spans="1:13" x14ac:dyDescent="0.25">
      <c r="A396" s="46"/>
      <c r="B396" s="26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</row>
    <row r="397" spans="1:13" x14ac:dyDescent="0.25">
      <c r="A397" s="46"/>
      <c r="B397" s="26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</row>
    <row r="398" spans="1:13" x14ac:dyDescent="0.25">
      <c r="A398" s="46"/>
      <c r="B398" s="26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</row>
    <row r="399" spans="1:13" x14ac:dyDescent="0.25">
      <c r="A399" s="46"/>
      <c r="B399" s="26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</row>
    <row r="400" spans="1:13" x14ac:dyDescent="0.25">
      <c r="A400" s="46"/>
      <c r="B400" s="26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</row>
    <row r="401" spans="1:13" x14ac:dyDescent="0.25">
      <c r="A401" s="46"/>
      <c r="B401" s="26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</row>
    <row r="402" spans="1:13" x14ac:dyDescent="0.25">
      <c r="A402" s="46"/>
      <c r="B402" s="26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</row>
    <row r="403" spans="1:13" x14ac:dyDescent="0.25">
      <c r="A403" s="46"/>
      <c r="B403" s="26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</row>
    <row r="404" spans="1:13" ht="15.75" x14ac:dyDescent="0.25">
      <c r="A404" s="46"/>
      <c r="B404" s="28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</row>
    <row r="405" spans="1:13" ht="15.75" x14ac:dyDescent="0.25">
      <c r="A405" s="70"/>
      <c r="B405" s="71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3"/>
    </row>
  </sheetData>
  <mergeCells count="12">
    <mergeCell ref="C136:K136"/>
    <mergeCell ref="C1:K1"/>
    <mergeCell ref="C2:K2"/>
    <mergeCell ref="A3:M3"/>
    <mergeCell ref="C4:K4"/>
    <mergeCell ref="A72:M72"/>
    <mergeCell ref="A73:M73"/>
    <mergeCell ref="A74:M74"/>
    <mergeCell ref="B75:K75"/>
    <mergeCell ref="A132:M132"/>
    <mergeCell ref="A133:M133"/>
    <mergeCell ref="A134:M1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343"/>
  <sheetViews>
    <sheetView workbookViewId="0">
      <selection activeCell="A5" sqref="A5:M5"/>
    </sheetView>
  </sheetViews>
  <sheetFormatPr baseColWidth="10" defaultRowHeight="15" x14ac:dyDescent="0.25"/>
  <cols>
    <col min="1" max="1" width="3.7109375" customWidth="1"/>
    <col min="2" max="2" width="46.85546875" customWidth="1"/>
    <col min="3" max="3" width="31.140625" customWidth="1"/>
    <col min="4" max="4" width="19.85546875" customWidth="1"/>
    <col min="5" max="5" width="17.42578125" customWidth="1"/>
    <col min="6" max="6" width="24.5703125" customWidth="1"/>
    <col min="7" max="7" width="29.85546875" customWidth="1"/>
    <col min="8" max="8" width="18.85546875" customWidth="1"/>
    <col min="9" max="9" width="26.7109375" customWidth="1"/>
    <col min="10" max="10" width="24" customWidth="1"/>
    <col min="11" max="11" width="22.85546875" customWidth="1"/>
    <col min="12" max="12" width="22" customWidth="1"/>
    <col min="13" max="13" width="25.42578125" customWidth="1"/>
    <col min="15" max="15" width="13.7109375" bestFit="1" customWidth="1"/>
    <col min="257" max="257" width="3.7109375" customWidth="1"/>
    <col min="258" max="258" width="46.85546875" customWidth="1"/>
    <col min="259" max="259" width="31.140625" customWidth="1"/>
    <col min="260" max="260" width="19.85546875" customWidth="1"/>
    <col min="261" max="261" width="17.42578125" customWidth="1"/>
    <col min="262" max="262" width="24.5703125" customWidth="1"/>
    <col min="263" max="263" width="29.85546875" customWidth="1"/>
    <col min="264" max="264" width="18.85546875" customWidth="1"/>
    <col min="265" max="265" width="26.7109375" customWidth="1"/>
    <col min="266" max="266" width="24" customWidth="1"/>
    <col min="267" max="267" width="22.85546875" customWidth="1"/>
    <col min="268" max="268" width="22" customWidth="1"/>
    <col min="269" max="269" width="25.42578125" customWidth="1"/>
    <col min="271" max="271" width="13.7109375" bestFit="1" customWidth="1"/>
    <col min="513" max="513" width="3.7109375" customWidth="1"/>
    <col min="514" max="514" width="46.85546875" customWidth="1"/>
    <col min="515" max="515" width="31.140625" customWidth="1"/>
    <col min="516" max="516" width="19.85546875" customWidth="1"/>
    <col min="517" max="517" width="17.42578125" customWidth="1"/>
    <col min="518" max="518" width="24.5703125" customWidth="1"/>
    <col min="519" max="519" width="29.85546875" customWidth="1"/>
    <col min="520" max="520" width="18.85546875" customWidth="1"/>
    <col min="521" max="521" width="26.7109375" customWidth="1"/>
    <col min="522" max="522" width="24" customWidth="1"/>
    <col min="523" max="523" width="22.85546875" customWidth="1"/>
    <col min="524" max="524" width="22" customWidth="1"/>
    <col min="525" max="525" width="25.42578125" customWidth="1"/>
    <col min="527" max="527" width="13.7109375" bestFit="1" customWidth="1"/>
    <col min="769" max="769" width="3.7109375" customWidth="1"/>
    <col min="770" max="770" width="46.85546875" customWidth="1"/>
    <col min="771" max="771" width="31.140625" customWidth="1"/>
    <col min="772" max="772" width="19.85546875" customWidth="1"/>
    <col min="773" max="773" width="17.42578125" customWidth="1"/>
    <col min="774" max="774" width="24.5703125" customWidth="1"/>
    <col min="775" max="775" width="29.85546875" customWidth="1"/>
    <col min="776" max="776" width="18.85546875" customWidth="1"/>
    <col min="777" max="777" width="26.7109375" customWidth="1"/>
    <col min="778" max="778" width="24" customWidth="1"/>
    <col min="779" max="779" width="22.85546875" customWidth="1"/>
    <col min="780" max="780" width="22" customWidth="1"/>
    <col min="781" max="781" width="25.42578125" customWidth="1"/>
    <col min="783" max="783" width="13.7109375" bestFit="1" customWidth="1"/>
    <col min="1025" max="1025" width="3.7109375" customWidth="1"/>
    <col min="1026" max="1026" width="46.85546875" customWidth="1"/>
    <col min="1027" max="1027" width="31.140625" customWidth="1"/>
    <col min="1028" max="1028" width="19.85546875" customWidth="1"/>
    <col min="1029" max="1029" width="17.42578125" customWidth="1"/>
    <col min="1030" max="1030" width="24.5703125" customWidth="1"/>
    <col min="1031" max="1031" width="29.85546875" customWidth="1"/>
    <col min="1032" max="1032" width="18.85546875" customWidth="1"/>
    <col min="1033" max="1033" width="26.7109375" customWidth="1"/>
    <col min="1034" max="1034" width="24" customWidth="1"/>
    <col min="1035" max="1035" width="22.85546875" customWidth="1"/>
    <col min="1036" max="1036" width="22" customWidth="1"/>
    <col min="1037" max="1037" width="25.42578125" customWidth="1"/>
    <col min="1039" max="1039" width="13.7109375" bestFit="1" customWidth="1"/>
    <col min="1281" max="1281" width="3.7109375" customWidth="1"/>
    <col min="1282" max="1282" width="46.85546875" customWidth="1"/>
    <col min="1283" max="1283" width="31.140625" customWidth="1"/>
    <col min="1284" max="1284" width="19.85546875" customWidth="1"/>
    <col min="1285" max="1285" width="17.42578125" customWidth="1"/>
    <col min="1286" max="1286" width="24.5703125" customWidth="1"/>
    <col min="1287" max="1287" width="29.85546875" customWidth="1"/>
    <col min="1288" max="1288" width="18.85546875" customWidth="1"/>
    <col min="1289" max="1289" width="26.7109375" customWidth="1"/>
    <col min="1290" max="1290" width="24" customWidth="1"/>
    <col min="1291" max="1291" width="22.85546875" customWidth="1"/>
    <col min="1292" max="1292" width="22" customWidth="1"/>
    <col min="1293" max="1293" width="25.42578125" customWidth="1"/>
    <col min="1295" max="1295" width="13.7109375" bestFit="1" customWidth="1"/>
    <col min="1537" max="1537" width="3.7109375" customWidth="1"/>
    <col min="1538" max="1538" width="46.85546875" customWidth="1"/>
    <col min="1539" max="1539" width="31.140625" customWidth="1"/>
    <col min="1540" max="1540" width="19.85546875" customWidth="1"/>
    <col min="1541" max="1541" width="17.42578125" customWidth="1"/>
    <col min="1542" max="1542" width="24.5703125" customWidth="1"/>
    <col min="1543" max="1543" width="29.85546875" customWidth="1"/>
    <col min="1544" max="1544" width="18.85546875" customWidth="1"/>
    <col min="1545" max="1545" width="26.7109375" customWidth="1"/>
    <col min="1546" max="1546" width="24" customWidth="1"/>
    <col min="1547" max="1547" width="22.85546875" customWidth="1"/>
    <col min="1548" max="1548" width="22" customWidth="1"/>
    <col min="1549" max="1549" width="25.42578125" customWidth="1"/>
    <col min="1551" max="1551" width="13.7109375" bestFit="1" customWidth="1"/>
    <col min="1793" max="1793" width="3.7109375" customWidth="1"/>
    <col min="1794" max="1794" width="46.85546875" customWidth="1"/>
    <col min="1795" max="1795" width="31.140625" customWidth="1"/>
    <col min="1796" max="1796" width="19.85546875" customWidth="1"/>
    <col min="1797" max="1797" width="17.42578125" customWidth="1"/>
    <col min="1798" max="1798" width="24.5703125" customWidth="1"/>
    <col min="1799" max="1799" width="29.85546875" customWidth="1"/>
    <col min="1800" max="1800" width="18.85546875" customWidth="1"/>
    <col min="1801" max="1801" width="26.7109375" customWidth="1"/>
    <col min="1802" max="1802" width="24" customWidth="1"/>
    <col min="1803" max="1803" width="22.85546875" customWidth="1"/>
    <col min="1804" max="1804" width="22" customWidth="1"/>
    <col min="1805" max="1805" width="25.42578125" customWidth="1"/>
    <col min="1807" max="1807" width="13.7109375" bestFit="1" customWidth="1"/>
    <col min="2049" max="2049" width="3.7109375" customWidth="1"/>
    <col min="2050" max="2050" width="46.85546875" customWidth="1"/>
    <col min="2051" max="2051" width="31.140625" customWidth="1"/>
    <col min="2052" max="2052" width="19.85546875" customWidth="1"/>
    <col min="2053" max="2053" width="17.42578125" customWidth="1"/>
    <col min="2054" max="2054" width="24.5703125" customWidth="1"/>
    <col min="2055" max="2055" width="29.85546875" customWidth="1"/>
    <col min="2056" max="2056" width="18.85546875" customWidth="1"/>
    <col min="2057" max="2057" width="26.7109375" customWidth="1"/>
    <col min="2058" max="2058" width="24" customWidth="1"/>
    <col min="2059" max="2059" width="22.85546875" customWidth="1"/>
    <col min="2060" max="2060" width="22" customWidth="1"/>
    <col min="2061" max="2061" width="25.42578125" customWidth="1"/>
    <col min="2063" max="2063" width="13.7109375" bestFit="1" customWidth="1"/>
    <col min="2305" max="2305" width="3.7109375" customWidth="1"/>
    <col min="2306" max="2306" width="46.85546875" customWidth="1"/>
    <col min="2307" max="2307" width="31.140625" customWidth="1"/>
    <col min="2308" max="2308" width="19.85546875" customWidth="1"/>
    <col min="2309" max="2309" width="17.42578125" customWidth="1"/>
    <col min="2310" max="2310" width="24.5703125" customWidth="1"/>
    <col min="2311" max="2311" width="29.85546875" customWidth="1"/>
    <col min="2312" max="2312" width="18.85546875" customWidth="1"/>
    <col min="2313" max="2313" width="26.7109375" customWidth="1"/>
    <col min="2314" max="2314" width="24" customWidth="1"/>
    <col min="2315" max="2315" width="22.85546875" customWidth="1"/>
    <col min="2316" max="2316" width="22" customWidth="1"/>
    <col min="2317" max="2317" width="25.42578125" customWidth="1"/>
    <col min="2319" max="2319" width="13.7109375" bestFit="1" customWidth="1"/>
    <col min="2561" max="2561" width="3.7109375" customWidth="1"/>
    <col min="2562" max="2562" width="46.85546875" customWidth="1"/>
    <col min="2563" max="2563" width="31.140625" customWidth="1"/>
    <col min="2564" max="2564" width="19.85546875" customWidth="1"/>
    <col min="2565" max="2565" width="17.42578125" customWidth="1"/>
    <col min="2566" max="2566" width="24.5703125" customWidth="1"/>
    <col min="2567" max="2567" width="29.85546875" customWidth="1"/>
    <col min="2568" max="2568" width="18.85546875" customWidth="1"/>
    <col min="2569" max="2569" width="26.7109375" customWidth="1"/>
    <col min="2570" max="2570" width="24" customWidth="1"/>
    <col min="2571" max="2571" width="22.85546875" customWidth="1"/>
    <col min="2572" max="2572" width="22" customWidth="1"/>
    <col min="2573" max="2573" width="25.42578125" customWidth="1"/>
    <col min="2575" max="2575" width="13.7109375" bestFit="1" customWidth="1"/>
    <col min="2817" max="2817" width="3.7109375" customWidth="1"/>
    <col min="2818" max="2818" width="46.85546875" customWidth="1"/>
    <col min="2819" max="2819" width="31.140625" customWidth="1"/>
    <col min="2820" max="2820" width="19.85546875" customWidth="1"/>
    <col min="2821" max="2821" width="17.42578125" customWidth="1"/>
    <col min="2822" max="2822" width="24.5703125" customWidth="1"/>
    <col min="2823" max="2823" width="29.85546875" customWidth="1"/>
    <col min="2824" max="2824" width="18.85546875" customWidth="1"/>
    <col min="2825" max="2825" width="26.7109375" customWidth="1"/>
    <col min="2826" max="2826" width="24" customWidth="1"/>
    <col min="2827" max="2827" width="22.85546875" customWidth="1"/>
    <col min="2828" max="2828" width="22" customWidth="1"/>
    <col min="2829" max="2829" width="25.42578125" customWidth="1"/>
    <col min="2831" max="2831" width="13.7109375" bestFit="1" customWidth="1"/>
    <col min="3073" max="3073" width="3.7109375" customWidth="1"/>
    <col min="3074" max="3074" width="46.85546875" customWidth="1"/>
    <col min="3075" max="3075" width="31.140625" customWidth="1"/>
    <col min="3076" max="3076" width="19.85546875" customWidth="1"/>
    <col min="3077" max="3077" width="17.42578125" customWidth="1"/>
    <col min="3078" max="3078" width="24.5703125" customWidth="1"/>
    <col min="3079" max="3079" width="29.85546875" customWidth="1"/>
    <col min="3080" max="3080" width="18.85546875" customWidth="1"/>
    <col min="3081" max="3081" width="26.7109375" customWidth="1"/>
    <col min="3082" max="3082" width="24" customWidth="1"/>
    <col min="3083" max="3083" width="22.85546875" customWidth="1"/>
    <col min="3084" max="3084" width="22" customWidth="1"/>
    <col min="3085" max="3085" width="25.42578125" customWidth="1"/>
    <col min="3087" max="3087" width="13.7109375" bestFit="1" customWidth="1"/>
    <col min="3329" max="3329" width="3.7109375" customWidth="1"/>
    <col min="3330" max="3330" width="46.85546875" customWidth="1"/>
    <col min="3331" max="3331" width="31.140625" customWidth="1"/>
    <col min="3332" max="3332" width="19.85546875" customWidth="1"/>
    <col min="3333" max="3333" width="17.42578125" customWidth="1"/>
    <col min="3334" max="3334" width="24.5703125" customWidth="1"/>
    <col min="3335" max="3335" width="29.85546875" customWidth="1"/>
    <col min="3336" max="3336" width="18.85546875" customWidth="1"/>
    <col min="3337" max="3337" width="26.7109375" customWidth="1"/>
    <col min="3338" max="3338" width="24" customWidth="1"/>
    <col min="3339" max="3339" width="22.85546875" customWidth="1"/>
    <col min="3340" max="3340" width="22" customWidth="1"/>
    <col min="3341" max="3341" width="25.42578125" customWidth="1"/>
    <col min="3343" max="3343" width="13.7109375" bestFit="1" customWidth="1"/>
    <col min="3585" max="3585" width="3.7109375" customWidth="1"/>
    <col min="3586" max="3586" width="46.85546875" customWidth="1"/>
    <col min="3587" max="3587" width="31.140625" customWidth="1"/>
    <col min="3588" max="3588" width="19.85546875" customWidth="1"/>
    <col min="3589" max="3589" width="17.42578125" customWidth="1"/>
    <col min="3590" max="3590" width="24.5703125" customWidth="1"/>
    <col min="3591" max="3591" width="29.85546875" customWidth="1"/>
    <col min="3592" max="3592" width="18.85546875" customWidth="1"/>
    <col min="3593" max="3593" width="26.7109375" customWidth="1"/>
    <col min="3594" max="3594" width="24" customWidth="1"/>
    <col min="3595" max="3595" width="22.85546875" customWidth="1"/>
    <col min="3596" max="3596" width="22" customWidth="1"/>
    <col min="3597" max="3597" width="25.42578125" customWidth="1"/>
    <col min="3599" max="3599" width="13.7109375" bestFit="1" customWidth="1"/>
    <col min="3841" max="3841" width="3.7109375" customWidth="1"/>
    <col min="3842" max="3842" width="46.85546875" customWidth="1"/>
    <col min="3843" max="3843" width="31.140625" customWidth="1"/>
    <col min="3844" max="3844" width="19.85546875" customWidth="1"/>
    <col min="3845" max="3845" width="17.42578125" customWidth="1"/>
    <col min="3846" max="3846" width="24.5703125" customWidth="1"/>
    <col min="3847" max="3847" width="29.85546875" customWidth="1"/>
    <col min="3848" max="3848" width="18.85546875" customWidth="1"/>
    <col min="3849" max="3849" width="26.7109375" customWidth="1"/>
    <col min="3850" max="3850" width="24" customWidth="1"/>
    <col min="3851" max="3851" width="22.85546875" customWidth="1"/>
    <col min="3852" max="3852" width="22" customWidth="1"/>
    <col min="3853" max="3853" width="25.42578125" customWidth="1"/>
    <col min="3855" max="3855" width="13.7109375" bestFit="1" customWidth="1"/>
    <col min="4097" max="4097" width="3.7109375" customWidth="1"/>
    <col min="4098" max="4098" width="46.85546875" customWidth="1"/>
    <col min="4099" max="4099" width="31.140625" customWidth="1"/>
    <col min="4100" max="4100" width="19.85546875" customWidth="1"/>
    <col min="4101" max="4101" width="17.42578125" customWidth="1"/>
    <col min="4102" max="4102" width="24.5703125" customWidth="1"/>
    <col min="4103" max="4103" width="29.85546875" customWidth="1"/>
    <col min="4104" max="4104" width="18.85546875" customWidth="1"/>
    <col min="4105" max="4105" width="26.7109375" customWidth="1"/>
    <col min="4106" max="4106" width="24" customWidth="1"/>
    <col min="4107" max="4107" width="22.85546875" customWidth="1"/>
    <col min="4108" max="4108" width="22" customWidth="1"/>
    <col min="4109" max="4109" width="25.42578125" customWidth="1"/>
    <col min="4111" max="4111" width="13.7109375" bestFit="1" customWidth="1"/>
    <col min="4353" max="4353" width="3.7109375" customWidth="1"/>
    <col min="4354" max="4354" width="46.85546875" customWidth="1"/>
    <col min="4355" max="4355" width="31.140625" customWidth="1"/>
    <col min="4356" max="4356" width="19.85546875" customWidth="1"/>
    <col min="4357" max="4357" width="17.42578125" customWidth="1"/>
    <col min="4358" max="4358" width="24.5703125" customWidth="1"/>
    <col min="4359" max="4359" width="29.85546875" customWidth="1"/>
    <col min="4360" max="4360" width="18.85546875" customWidth="1"/>
    <col min="4361" max="4361" width="26.7109375" customWidth="1"/>
    <col min="4362" max="4362" width="24" customWidth="1"/>
    <col min="4363" max="4363" width="22.85546875" customWidth="1"/>
    <col min="4364" max="4364" width="22" customWidth="1"/>
    <col min="4365" max="4365" width="25.42578125" customWidth="1"/>
    <col min="4367" max="4367" width="13.7109375" bestFit="1" customWidth="1"/>
    <col min="4609" max="4609" width="3.7109375" customWidth="1"/>
    <col min="4610" max="4610" width="46.85546875" customWidth="1"/>
    <col min="4611" max="4611" width="31.140625" customWidth="1"/>
    <col min="4612" max="4612" width="19.85546875" customWidth="1"/>
    <col min="4613" max="4613" width="17.42578125" customWidth="1"/>
    <col min="4614" max="4614" width="24.5703125" customWidth="1"/>
    <col min="4615" max="4615" width="29.85546875" customWidth="1"/>
    <col min="4616" max="4616" width="18.85546875" customWidth="1"/>
    <col min="4617" max="4617" width="26.7109375" customWidth="1"/>
    <col min="4618" max="4618" width="24" customWidth="1"/>
    <col min="4619" max="4619" width="22.85546875" customWidth="1"/>
    <col min="4620" max="4620" width="22" customWidth="1"/>
    <col min="4621" max="4621" width="25.42578125" customWidth="1"/>
    <col min="4623" max="4623" width="13.7109375" bestFit="1" customWidth="1"/>
    <col min="4865" max="4865" width="3.7109375" customWidth="1"/>
    <col min="4866" max="4866" width="46.85546875" customWidth="1"/>
    <col min="4867" max="4867" width="31.140625" customWidth="1"/>
    <col min="4868" max="4868" width="19.85546875" customWidth="1"/>
    <col min="4869" max="4869" width="17.42578125" customWidth="1"/>
    <col min="4870" max="4870" width="24.5703125" customWidth="1"/>
    <col min="4871" max="4871" width="29.85546875" customWidth="1"/>
    <col min="4872" max="4872" width="18.85546875" customWidth="1"/>
    <col min="4873" max="4873" width="26.7109375" customWidth="1"/>
    <col min="4874" max="4874" width="24" customWidth="1"/>
    <col min="4875" max="4875" width="22.85546875" customWidth="1"/>
    <col min="4876" max="4876" width="22" customWidth="1"/>
    <col min="4877" max="4877" width="25.42578125" customWidth="1"/>
    <col min="4879" max="4879" width="13.7109375" bestFit="1" customWidth="1"/>
    <col min="5121" max="5121" width="3.7109375" customWidth="1"/>
    <col min="5122" max="5122" width="46.85546875" customWidth="1"/>
    <col min="5123" max="5123" width="31.140625" customWidth="1"/>
    <col min="5124" max="5124" width="19.85546875" customWidth="1"/>
    <col min="5125" max="5125" width="17.42578125" customWidth="1"/>
    <col min="5126" max="5126" width="24.5703125" customWidth="1"/>
    <col min="5127" max="5127" width="29.85546875" customWidth="1"/>
    <col min="5128" max="5128" width="18.85546875" customWidth="1"/>
    <col min="5129" max="5129" width="26.7109375" customWidth="1"/>
    <col min="5130" max="5130" width="24" customWidth="1"/>
    <col min="5131" max="5131" width="22.85546875" customWidth="1"/>
    <col min="5132" max="5132" width="22" customWidth="1"/>
    <col min="5133" max="5133" width="25.42578125" customWidth="1"/>
    <col min="5135" max="5135" width="13.7109375" bestFit="1" customWidth="1"/>
    <col min="5377" max="5377" width="3.7109375" customWidth="1"/>
    <col min="5378" max="5378" width="46.85546875" customWidth="1"/>
    <col min="5379" max="5379" width="31.140625" customWidth="1"/>
    <col min="5380" max="5380" width="19.85546875" customWidth="1"/>
    <col min="5381" max="5381" width="17.42578125" customWidth="1"/>
    <col min="5382" max="5382" width="24.5703125" customWidth="1"/>
    <col min="5383" max="5383" width="29.85546875" customWidth="1"/>
    <col min="5384" max="5384" width="18.85546875" customWidth="1"/>
    <col min="5385" max="5385" width="26.7109375" customWidth="1"/>
    <col min="5386" max="5386" width="24" customWidth="1"/>
    <col min="5387" max="5387" width="22.85546875" customWidth="1"/>
    <col min="5388" max="5388" width="22" customWidth="1"/>
    <col min="5389" max="5389" width="25.42578125" customWidth="1"/>
    <col min="5391" max="5391" width="13.7109375" bestFit="1" customWidth="1"/>
    <col min="5633" max="5633" width="3.7109375" customWidth="1"/>
    <col min="5634" max="5634" width="46.85546875" customWidth="1"/>
    <col min="5635" max="5635" width="31.140625" customWidth="1"/>
    <col min="5636" max="5636" width="19.85546875" customWidth="1"/>
    <col min="5637" max="5637" width="17.42578125" customWidth="1"/>
    <col min="5638" max="5638" width="24.5703125" customWidth="1"/>
    <col min="5639" max="5639" width="29.85546875" customWidth="1"/>
    <col min="5640" max="5640" width="18.85546875" customWidth="1"/>
    <col min="5641" max="5641" width="26.7109375" customWidth="1"/>
    <col min="5642" max="5642" width="24" customWidth="1"/>
    <col min="5643" max="5643" width="22.85546875" customWidth="1"/>
    <col min="5644" max="5644" width="22" customWidth="1"/>
    <col min="5645" max="5645" width="25.42578125" customWidth="1"/>
    <col min="5647" max="5647" width="13.7109375" bestFit="1" customWidth="1"/>
    <col min="5889" max="5889" width="3.7109375" customWidth="1"/>
    <col min="5890" max="5890" width="46.85546875" customWidth="1"/>
    <col min="5891" max="5891" width="31.140625" customWidth="1"/>
    <col min="5892" max="5892" width="19.85546875" customWidth="1"/>
    <col min="5893" max="5893" width="17.42578125" customWidth="1"/>
    <col min="5894" max="5894" width="24.5703125" customWidth="1"/>
    <col min="5895" max="5895" width="29.85546875" customWidth="1"/>
    <col min="5896" max="5896" width="18.85546875" customWidth="1"/>
    <col min="5897" max="5897" width="26.7109375" customWidth="1"/>
    <col min="5898" max="5898" width="24" customWidth="1"/>
    <col min="5899" max="5899" width="22.85546875" customWidth="1"/>
    <col min="5900" max="5900" width="22" customWidth="1"/>
    <col min="5901" max="5901" width="25.42578125" customWidth="1"/>
    <col min="5903" max="5903" width="13.7109375" bestFit="1" customWidth="1"/>
    <col min="6145" max="6145" width="3.7109375" customWidth="1"/>
    <col min="6146" max="6146" width="46.85546875" customWidth="1"/>
    <col min="6147" max="6147" width="31.140625" customWidth="1"/>
    <col min="6148" max="6148" width="19.85546875" customWidth="1"/>
    <col min="6149" max="6149" width="17.42578125" customWidth="1"/>
    <col min="6150" max="6150" width="24.5703125" customWidth="1"/>
    <col min="6151" max="6151" width="29.85546875" customWidth="1"/>
    <col min="6152" max="6152" width="18.85546875" customWidth="1"/>
    <col min="6153" max="6153" width="26.7109375" customWidth="1"/>
    <col min="6154" max="6154" width="24" customWidth="1"/>
    <col min="6155" max="6155" width="22.85546875" customWidth="1"/>
    <col min="6156" max="6156" width="22" customWidth="1"/>
    <col min="6157" max="6157" width="25.42578125" customWidth="1"/>
    <col min="6159" max="6159" width="13.7109375" bestFit="1" customWidth="1"/>
    <col min="6401" max="6401" width="3.7109375" customWidth="1"/>
    <col min="6402" max="6402" width="46.85546875" customWidth="1"/>
    <col min="6403" max="6403" width="31.140625" customWidth="1"/>
    <col min="6404" max="6404" width="19.85546875" customWidth="1"/>
    <col min="6405" max="6405" width="17.42578125" customWidth="1"/>
    <col min="6406" max="6406" width="24.5703125" customWidth="1"/>
    <col min="6407" max="6407" width="29.85546875" customWidth="1"/>
    <col min="6408" max="6408" width="18.85546875" customWidth="1"/>
    <col min="6409" max="6409" width="26.7109375" customWidth="1"/>
    <col min="6410" max="6410" width="24" customWidth="1"/>
    <col min="6411" max="6411" width="22.85546875" customWidth="1"/>
    <col min="6412" max="6412" width="22" customWidth="1"/>
    <col min="6413" max="6413" width="25.42578125" customWidth="1"/>
    <col min="6415" max="6415" width="13.7109375" bestFit="1" customWidth="1"/>
    <col min="6657" max="6657" width="3.7109375" customWidth="1"/>
    <col min="6658" max="6658" width="46.85546875" customWidth="1"/>
    <col min="6659" max="6659" width="31.140625" customWidth="1"/>
    <col min="6660" max="6660" width="19.85546875" customWidth="1"/>
    <col min="6661" max="6661" width="17.42578125" customWidth="1"/>
    <col min="6662" max="6662" width="24.5703125" customWidth="1"/>
    <col min="6663" max="6663" width="29.85546875" customWidth="1"/>
    <col min="6664" max="6664" width="18.85546875" customWidth="1"/>
    <col min="6665" max="6665" width="26.7109375" customWidth="1"/>
    <col min="6666" max="6666" width="24" customWidth="1"/>
    <col min="6667" max="6667" width="22.85546875" customWidth="1"/>
    <col min="6668" max="6668" width="22" customWidth="1"/>
    <col min="6669" max="6669" width="25.42578125" customWidth="1"/>
    <col min="6671" max="6671" width="13.7109375" bestFit="1" customWidth="1"/>
    <col min="6913" max="6913" width="3.7109375" customWidth="1"/>
    <col min="6914" max="6914" width="46.85546875" customWidth="1"/>
    <col min="6915" max="6915" width="31.140625" customWidth="1"/>
    <col min="6916" max="6916" width="19.85546875" customWidth="1"/>
    <col min="6917" max="6917" width="17.42578125" customWidth="1"/>
    <col min="6918" max="6918" width="24.5703125" customWidth="1"/>
    <col min="6919" max="6919" width="29.85546875" customWidth="1"/>
    <col min="6920" max="6920" width="18.85546875" customWidth="1"/>
    <col min="6921" max="6921" width="26.7109375" customWidth="1"/>
    <col min="6922" max="6922" width="24" customWidth="1"/>
    <col min="6923" max="6923" width="22.85546875" customWidth="1"/>
    <col min="6924" max="6924" width="22" customWidth="1"/>
    <col min="6925" max="6925" width="25.42578125" customWidth="1"/>
    <col min="6927" max="6927" width="13.7109375" bestFit="1" customWidth="1"/>
    <col min="7169" max="7169" width="3.7109375" customWidth="1"/>
    <col min="7170" max="7170" width="46.85546875" customWidth="1"/>
    <col min="7171" max="7171" width="31.140625" customWidth="1"/>
    <col min="7172" max="7172" width="19.85546875" customWidth="1"/>
    <col min="7173" max="7173" width="17.42578125" customWidth="1"/>
    <col min="7174" max="7174" width="24.5703125" customWidth="1"/>
    <col min="7175" max="7175" width="29.85546875" customWidth="1"/>
    <col min="7176" max="7176" width="18.85546875" customWidth="1"/>
    <col min="7177" max="7177" width="26.7109375" customWidth="1"/>
    <col min="7178" max="7178" width="24" customWidth="1"/>
    <col min="7179" max="7179" width="22.85546875" customWidth="1"/>
    <col min="7180" max="7180" width="22" customWidth="1"/>
    <col min="7181" max="7181" width="25.42578125" customWidth="1"/>
    <col min="7183" max="7183" width="13.7109375" bestFit="1" customWidth="1"/>
    <col min="7425" max="7425" width="3.7109375" customWidth="1"/>
    <col min="7426" max="7426" width="46.85546875" customWidth="1"/>
    <col min="7427" max="7427" width="31.140625" customWidth="1"/>
    <col min="7428" max="7428" width="19.85546875" customWidth="1"/>
    <col min="7429" max="7429" width="17.42578125" customWidth="1"/>
    <col min="7430" max="7430" width="24.5703125" customWidth="1"/>
    <col min="7431" max="7431" width="29.85546875" customWidth="1"/>
    <col min="7432" max="7432" width="18.85546875" customWidth="1"/>
    <col min="7433" max="7433" width="26.7109375" customWidth="1"/>
    <col min="7434" max="7434" width="24" customWidth="1"/>
    <col min="7435" max="7435" width="22.85546875" customWidth="1"/>
    <col min="7436" max="7436" width="22" customWidth="1"/>
    <col min="7437" max="7437" width="25.42578125" customWidth="1"/>
    <col min="7439" max="7439" width="13.7109375" bestFit="1" customWidth="1"/>
    <col min="7681" max="7681" width="3.7109375" customWidth="1"/>
    <col min="7682" max="7682" width="46.85546875" customWidth="1"/>
    <col min="7683" max="7683" width="31.140625" customWidth="1"/>
    <col min="7684" max="7684" width="19.85546875" customWidth="1"/>
    <col min="7685" max="7685" width="17.42578125" customWidth="1"/>
    <col min="7686" max="7686" width="24.5703125" customWidth="1"/>
    <col min="7687" max="7687" width="29.85546875" customWidth="1"/>
    <col min="7688" max="7688" width="18.85546875" customWidth="1"/>
    <col min="7689" max="7689" width="26.7109375" customWidth="1"/>
    <col min="7690" max="7690" width="24" customWidth="1"/>
    <col min="7691" max="7691" width="22.85546875" customWidth="1"/>
    <col min="7692" max="7692" width="22" customWidth="1"/>
    <col min="7693" max="7693" width="25.42578125" customWidth="1"/>
    <col min="7695" max="7695" width="13.7109375" bestFit="1" customWidth="1"/>
    <col min="7937" max="7937" width="3.7109375" customWidth="1"/>
    <col min="7938" max="7938" width="46.85546875" customWidth="1"/>
    <col min="7939" max="7939" width="31.140625" customWidth="1"/>
    <col min="7940" max="7940" width="19.85546875" customWidth="1"/>
    <col min="7941" max="7941" width="17.42578125" customWidth="1"/>
    <col min="7942" max="7942" width="24.5703125" customWidth="1"/>
    <col min="7943" max="7943" width="29.85546875" customWidth="1"/>
    <col min="7944" max="7944" width="18.85546875" customWidth="1"/>
    <col min="7945" max="7945" width="26.7109375" customWidth="1"/>
    <col min="7946" max="7946" width="24" customWidth="1"/>
    <col min="7947" max="7947" width="22.85546875" customWidth="1"/>
    <col min="7948" max="7948" width="22" customWidth="1"/>
    <col min="7949" max="7949" width="25.42578125" customWidth="1"/>
    <col min="7951" max="7951" width="13.7109375" bestFit="1" customWidth="1"/>
    <col min="8193" max="8193" width="3.7109375" customWidth="1"/>
    <col min="8194" max="8194" width="46.85546875" customWidth="1"/>
    <col min="8195" max="8195" width="31.140625" customWidth="1"/>
    <col min="8196" max="8196" width="19.85546875" customWidth="1"/>
    <col min="8197" max="8197" width="17.42578125" customWidth="1"/>
    <col min="8198" max="8198" width="24.5703125" customWidth="1"/>
    <col min="8199" max="8199" width="29.85546875" customWidth="1"/>
    <col min="8200" max="8200" width="18.85546875" customWidth="1"/>
    <col min="8201" max="8201" width="26.7109375" customWidth="1"/>
    <col min="8202" max="8202" width="24" customWidth="1"/>
    <col min="8203" max="8203" width="22.85546875" customWidth="1"/>
    <col min="8204" max="8204" width="22" customWidth="1"/>
    <col min="8205" max="8205" width="25.42578125" customWidth="1"/>
    <col min="8207" max="8207" width="13.7109375" bestFit="1" customWidth="1"/>
    <col min="8449" max="8449" width="3.7109375" customWidth="1"/>
    <col min="8450" max="8450" width="46.85546875" customWidth="1"/>
    <col min="8451" max="8451" width="31.140625" customWidth="1"/>
    <col min="8452" max="8452" width="19.85546875" customWidth="1"/>
    <col min="8453" max="8453" width="17.42578125" customWidth="1"/>
    <col min="8454" max="8454" width="24.5703125" customWidth="1"/>
    <col min="8455" max="8455" width="29.85546875" customWidth="1"/>
    <col min="8456" max="8456" width="18.85546875" customWidth="1"/>
    <col min="8457" max="8457" width="26.7109375" customWidth="1"/>
    <col min="8458" max="8458" width="24" customWidth="1"/>
    <col min="8459" max="8459" width="22.85546875" customWidth="1"/>
    <col min="8460" max="8460" width="22" customWidth="1"/>
    <col min="8461" max="8461" width="25.42578125" customWidth="1"/>
    <col min="8463" max="8463" width="13.7109375" bestFit="1" customWidth="1"/>
    <col min="8705" max="8705" width="3.7109375" customWidth="1"/>
    <col min="8706" max="8706" width="46.85546875" customWidth="1"/>
    <col min="8707" max="8707" width="31.140625" customWidth="1"/>
    <col min="8708" max="8708" width="19.85546875" customWidth="1"/>
    <col min="8709" max="8709" width="17.42578125" customWidth="1"/>
    <col min="8710" max="8710" width="24.5703125" customWidth="1"/>
    <col min="8711" max="8711" width="29.85546875" customWidth="1"/>
    <col min="8712" max="8712" width="18.85546875" customWidth="1"/>
    <col min="8713" max="8713" width="26.7109375" customWidth="1"/>
    <col min="8714" max="8714" width="24" customWidth="1"/>
    <col min="8715" max="8715" width="22.85546875" customWidth="1"/>
    <col min="8716" max="8716" width="22" customWidth="1"/>
    <col min="8717" max="8717" width="25.42578125" customWidth="1"/>
    <col min="8719" max="8719" width="13.7109375" bestFit="1" customWidth="1"/>
    <col min="8961" max="8961" width="3.7109375" customWidth="1"/>
    <col min="8962" max="8962" width="46.85546875" customWidth="1"/>
    <col min="8963" max="8963" width="31.140625" customWidth="1"/>
    <col min="8964" max="8964" width="19.85546875" customWidth="1"/>
    <col min="8965" max="8965" width="17.42578125" customWidth="1"/>
    <col min="8966" max="8966" width="24.5703125" customWidth="1"/>
    <col min="8967" max="8967" width="29.85546875" customWidth="1"/>
    <col min="8968" max="8968" width="18.85546875" customWidth="1"/>
    <col min="8969" max="8969" width="26.7109375" customWidth="1"/>
    <col min="8970" max="8970" width="24" customWidth="1"/>
    <col min="8971" max="8971" width="22.85546875" customWidth="1"/>
    <col min="8972" max="8972" width="22" customWidth="1"/>
    <col min="8973" max="8973" width="25.42578125" customWidth="1"/>
    <col min="8975" max="8975" width="13.7109375" bestFit="1" customWidth="1"/>
    <col min="9217" max="9217" width="3.7109375" customWidth="1"/>
    <col min="9218" max="9218" width="46.85546875" customWidth="1"/>
    <col min="9219" max="9219" width="31.140625" customWidth="1"/>
    <col min="9220" max="9220" width="19.85546875" customWidth="1"/>
    <col min="9221" max="9221" width="17.42578125" customWidth="1"/>
    <col min="9222" max="9222" width="24.5703125" customWidth="1"/>
    <col min="9223" max="9223" width="29.85546875" customWidth="1"/>
    <col min="9224" max="9224" width="18.85546875" customWidth="1"/>
    <col min="9225" max="9225" width="26.7109375" customWidth="1"/>
    <col min="9226" max="9226" width="24" customWidth="1"/>
    <col min="9227" max="9227" width="22.85546875" customWidth="1"/>
    <col min="9228" max="9228" width="22" customWidth="1"/>
    <col min="9229" max="9229" width="25.42578125" customWidth="1"/>
    <col min="9231" max="9231" width="13.7109375" bestFit="1" customWidth="1"/>
    <col min="9473" max="9473" width="3.7109375" customWidth="1"/>
    <col min="9474" max="9474" width="46.85546875" customWidth="1"/>
    <col min="9475" max="9475" width="31.140625" customWidth="1"/>
    <col min="9476" max="9476" width="19.85546875" customWidth="1"/>
    <col min="9477" max="9477" width="17.42578125" customWidth="1"/>
    <col min="9478" max="9478" width="24.5703125" customWidth="1"/>
    <col min="9479" max="9479" width="29.85546875" customWidth="1"/>
    <col min="9480" max="9480" width="18.85546875" customWidth="1"/>
    <col min="9481" max="9481" width="26.7109375" customWidth="1"/>
    <col min="9482" max="9482" width="24" customWidth="1"/>
    <col min="9483" max="9483" width="22.85546875" customWidth="1"/>
    <col min="9484" max="9484" width="22" customWidth="1"/>
    <col min="9485" max="9485" width="25.42578125" customWidth="1"/>
    <col min="9487" max="9487" width="13.7109375" bestFit="1" customWidth="1"/>
    <col min="9729" max="9729" width="3.7109375" customWidth="1"/>
    <col min="9730" max="9730" width="46.85546875" customWidth="1"/>
    <col min="9731" max="9731" width="31.140625" customWidth="1"/>
    <col min="9732" max="9732" width="19.85546875" customWidth="1"/>
    <col min="9733" max="9733" width="17.42578125" customWidth="1"/>
    <col min="9734" max="9734" width="24.5703125" customWidth="1"/>
    <col min="9735" max="9735" width="29.85546875" customWidth="1"/>
    <col min="9736" max="9736" width="18.85546875" customWidth="1"/>
    <col min="9737" max="9737" width="26.7109375" customWidth="1"/>
    <col min="9738" max="9738" width="24" customWidth="1"/>
    <col min="9739" max="9739" width="22.85546875" customWidth="1"/>
    <col min="9740" max="9740" width="22" customWidth="1"/>
    <col min="9741" max="9741" width="25.42578125" customWidth="1"/>
    <col min="9743" max="9743" width="13.7109375" bestFit="1" customWidth="1"/>
    <col min="9985" max="9985" width="3.7109375" customWidth="1"/>
    <col min="9986" max="9986" width="46.85546875" customWidth="1"/>
    <col min="9987" max="9987" width="31.140625" customWidth="1"/>
    <col min="9988" max="9988" width="19.85546875" customWidth="1"/>
    <col min="9989" max="9989" width="17.42578125" customWidth="1"/>
    <col min="9990" max="9990" width="24.5703125" customWidth="1"/>
    <col min="9991" max="9991" width="29.85546875" customWidth="1"/>
    <col min="9992" max="9992" width="18.85546875" customWidth="1"/>
    <col min="9993" max="9993" width="26.7109375" customWidth="1"/>
    <col min="9994" max="9994" width="24" customWidth="1"/>
    <col min="9995" max="9995" width="22.85546875" customWidth="1"/>
    <col min="9996" max="9996" width="22" customWidth="1"/>
    <col min="9997" max="9997" width="25.42578125" customWidth="1"/>
    <col min="9999" max="9999" width="13.7109375" bestFit="1" customWidth="1"/>
    <col min="10241" max="10241" width="3.7109375" customWidth="1"/>
    <col min="10242" max="10242" width="46.85546875" customWidth="1"/>
    <col min="10243" max="10243" width="31.140625" customWidth="1"/>
    <col min="10244" max="10244" width="19.85546875" customWidth="1"/>
    <col min="10245" max="10245" width="17.42578125" customWidth="1"/>
    <col min="10246" max="10246" width="24.5703125" customWidth="1"/>
    <col min="10247" max="10247" width="29.85546875" customWidth="1"/>
    <col min="10248" max="10248" width="18.85546875" customWidth="1"/>
    <col min="10249" max="10249" width="26.7109375" customWidth="1"/>
    <col min="10250" max="10250" width="24" customWidth="1"/>
    <col min="10251" max="10251" width="22.85546875" customWidth="1"/>
    <col min="10252" max="10252" width="22" customWidth="1"/>
    <col min="10253" max="10253" width="25.42578125" customWidth="1"/>
    <col min="10255" max="10255" width="13.7109375" bestFit="1" customWidth="1"/>
    <col min="10497" max="10497" width="3.7109375" customWidth="1"/>
    <col min="10498" max="10498" width="46.85546875" customWidth="1"/>
    <col min="10499" max="10499" width="31.140625" customWidth="1"/>
    <col min="10500" max="10500" width="19.85546875" customWidth="1"/>
    <col min="10501" max="10501" width="17.42578125" customWidth="1"/>
    <col min="10502" max="10502" width="24.5703125" customWidth="1"/>
    <col min="10503" max="10503" width="29.85546875" customWidth="1"/>
    <col min="10504" max="10504" width="18.85546875" customWidth="1"/>
    <col min="10505" max="10505" width="26.7109375" customWidth="1"/>
    <col min="10506" max="10506" width="24" customWidth="1"/>
    <col min="10507" max="10507" width="22.85546875" customWidth="1"/>
    <col min="10508" max="10508" width="22" customWidth="1"/>
    <col min="10509" max="10509" width="25.42578125" customWidth="1"/>
    <col min="10511" max="10511" width="13.7109375" bestFit="1" customWidth="1"/>
    <col min="10753" max="10753" width="3.7109375" customWidth="1"/>
    <col min="10754" max="10754" width="46.85546875" customWidth="1"/>
    <col min="10755" max="10755" width="31.140625" customWidth="1"/>
    <col min="10756" max="10756" width="19.85546875" customWidth="1"/>
    <col min="10757" max="10757" width="17.42578125" customWidth="1"/>
    <col min="10758" max="10758" width="24.5703125" customWidth="1"/>
    <col min="10759" max="10759" width="29.85546875" customWidth="1"/>
    <col min="10760" max="10760" width="18.85546875" customWidth="1"/>
    <col min="10761" max="10761" width="26.7109375" customWidth="1"/>
    <col min="10762" max="10762" width="24" customWidth="1"/>
    <col min="10763" max="10763" width="22.85546875" customWidth="1"/>
    <col min="10764" max="10764" width="22" customWidth="1"/>
    <col min="10765" max="10765" width="25.42578125" customWidth="1"/>
    <col min="10767" max="10767" width="13.7109375" bestFit="1" customWidth="1"/>
    <col min="11009" max="11009" width="3.7109375" customWidth="1"/>
    <col min="11010" max="11010" width="46.85546875" customWidth="1"/>
    <col min="11011" max="11011" width="31.140625" customWidth="1"/>
    <col min="11012" max="11012" width="19.85546875" customWidth="1"/>
    <col min="11013" max="11013" width="17.42578125" customWidth="1"/>
    <col min="11014" max="11014" width="24.5703125" customWidth="1"/>
    <col min="11015" max="11015" width="29.85546875" customWidth="1"/>
    <col min="11016" max="11016" width="18.85546875" customWidth="1"/>
    <col min="11017" max="11017" width="26.7109375" customWidth="1"/>
    <col min="11018" max="11018" width="24" customWidth="1"/>
    <col min="11019" max="11019" width="22.85546875" customWidth="1"/>
    <col min="11020" max="11020" width="22" customWidth="1"/>
    <col min="11021" max="11021" width="25.42578125" customWidth="1"/>
    <col min="11023" max="11023" width="13.7109375" bestFit="1" customWidth="1"/>
    <col min="11265" max="11265" width="3.7109375" customWidth="1"/>
    <col min="11266" max="11266" width="46.85546875" customWidth="1"/>
    <col min="11267" max="11267" width="31.140625" customWidth="1"/>
    <col min="11268" max="11268" width="19.85546875" customWidth="1"/>
    <col min="11269" max="11269" width="17.42578125" customWidth="1"/>
    <col min="11270" max="11270" width="24.5703125" customWidth="1"/>
    <col min="11271" max="11271" width="29.85546875" customWidth="1"/>
    <col min="11272" max="11272" width="18.85546875" customWidth="1"/>
    <col min="11273" max="11273" width="26.7109375" customWidth="1"/>
    <col min="11274" max="11274" width="24" customWidth="1"/>
    <col min="11275" max="11275" width="22.85546875" customWidth="1"/>
    <col min="11276" max="11276" width="22" customWidth="1"/>
    <col min="11277" max="11277" width="25.42578125" customWidth="1"/>
    <col min="11279" max="11279" width="13.7109375" bestFit="1" customWidth="1"/>
    <col min="11521" max="11521" width="3.7109375" customWidth="1"/>
    <col min="11522" max="11522" width="46.85546875" customWidth="1"/>
    <col min="11523" max="11523" width="31.140625" customWidth="1"/>
    <col min="11524" max="11524" width="19.85546875" customWidth="1"/>
    <col min="11525" max="11525" width="17.42578125" customWidth="1"/>
    <col min="11526" max="11526" width="24.5703125" customWidth="1"/>
    <col min="11527" max="11527" width="29.85546875" customWidth="1"/>
    <col min="11528" max="11528" width="18.85546875" customWidth="1"/>
    <col min="11529" max="11529" width="26.7109375" customWidth="1"/>
    <col min="11530" max="11530" width="24" customWidth="1"/>
    <col min="11531" max="11531" width="22.85546875" customWidth="1"/>
    <col min="11532" max="11532" width="22" customWidth="1"/>
    <col min="11533" max="11533" width="25.42578125" customWidth="1"/>
    <col min="11535" max="11535" width="13.7109375" bestFit="1" customWidth="1"/>
    <col min="11777" max="11777" width="3.7109375" customWidth="1"/>
    <col min="11778" max="11778" width="46.85546875" customWidth="1"/>
    <col min="11779" max="11779" width="31.140625" customWidth="1"/>
    <col min="11780" max="11780" width="19.85546875" customWidth="1"/>
    <col min="11781" max="11781" width="17.42578125" customWidth="1"/>
    <col min="11782" max="11782" width="24.5703125" customWidth="1"/>
    <col min="11783" max="11783" width="29.85546875" customWidth="1"/>
    <col min="11784" max="11784" width="18.85546875" customWidth="1"/>
    <col min="11785" max="11785" width="26.7109375" customWidth="1"/>
    <col min="11786" max="11786" width="24" customWidth="1"/>
    <col min="11787" max="11787" width="22.85546875" customWidth="1"/>
    <col min="11788" max="11788" width="22" customWidth="1"/>
    <col min="11789" max="11789" width="25.42578125" customWidth="1"/>
    <col min="11791" max="11791" width="13.7109375" bestFit="1" customWidth="1"/>
    <col min="12033" max="12033" width="3.7109375" customWidth="1"/>
    <col min="12034" max="12034" width="46.85546875" customWidth="1"/>
    <col min="12035" max="12035" width="31.140625" customWidth="1"/>
    <col min="12036" max="12036" width="19.85546875" customWidth="1"/>
    <col min="12037" max="12037" width="17.42578125" customWidth="1"/>
    <col min="12038" max="12038" width="24.5703125" customWidth="1"/>
    <col min="12039" max="12039" width="29.85546875" customWidth="1"/>
    <col min="12040" max="12040" width="18.85546875" customWidth="1"/>
    <col min="12041" max="12041" width="26.7109375" customWidth="1"/>
    <col min="12042" max="12042" width="24" customWidth="1"/>
    <col min="12043" max="12043" width="22.85546875" customWidth="1"/>
    <col min="12044" max="12044" width="22" customWidth="1"/>
    <col min="12045" max="12045" width="25.42578125" customWidth="1"/>
    <col min="12047" max="12047" width="13.7109375" bestFit="1" customWidth="1"/>
    <col min="12289" max="12289" width="3.7109375" customWidth="1"/>
    <col min="12290" max="12290" width="46.85546875" customWidth="1"/>
    <col min="12291" max="12291" width="31.140625" customWidth="1"/>
    <col min="12292" max="12292" width="19.85546875" customWidth="1"/>
    <col min="12293" max="12293" width="17.42578125" customWidth="1"/>
    <col min="12294" max="12294" width="24.5703125" customWidth="1"/>
    <col min="12295" max="12295" width="29.85546875" customWidth="1"/>
    <col min="12296" max="12296" width="18.85546875" customWidth="1"/>
    <col min="12297" max="12297" width="26.7109375" customWidth="1"/>
    <col min="12298" max="12298" width="24" customWidth="1"/>
    <col min="12299" max="12299" width="22.85546875" customWidth="1"/>
    <col min="12300" max="12300" width="22" customWidth="1"/>
    <col min="12301" max="12301" width="25.42578125" customWidth="1"/>
    <col min="12303" max="12303" width="13.7109375" bestFit="1" customWidth="1"/>
    <col min="12545" max="12545" width="3.7109375" customWidth="1"/>
    <col min="12546" max="12546" width="46.85546875" customWidth="1"/>
    <col min="12547" max="12547" width="31.140625" customWidth="1"/>
    <col min="12548" max="12548" width="19.85546875" customWidth="1"/>
    <col min="12549" max="12549" width="17.42578125" customWidth="1"/>
    <col min="12550" max="12550" width="24.5703125" customWidth="1"/>
    <col min="12551" max="12551" width="29.85546875" customWidth="1"/>
    <col min="12552" max="12552" width="18.85546875" customWidth="1"/>
    <col min="12553" max="12553" width="26.7109375" customWidth="1"/>
    <col min="12554" max="12554" width="24" customWidth="1"/>
    <col min="12555" max="12555" width="22.85546875" customWidth="1"/>
    <col min="12556" max="12556" width="22" customWidth="1"/>
    <col min="12557" max="12557" width="25.42578125" customWidth="1"/>
    <col min="12559" max="12559" width="13.7109375" bestFit="1" customWidth="1"/>
    <col min="12801" max="12801" width="3.7109375" customWidth="1"/>
    <col min="12802" max="12802" width="46.85546875" customWidth="1"/>
    <col min="12803" max="12803" width="31.140625" customWidth="1"/>
    <col min="12804" max="12804" width="19.85546875" customWidth="1"/>
    <col min="12805" max="12805" width="17.42578125" customWidth="1"/>
    <col min="12806" max="12806" width="24.5703125" customWidth="1"/>
    <col min="12807" max="12807" width="29.85546875" customWidth="1"/>
    <col min="12808" max="12808" width="18.85546875" customWidth="1"/>
    <col min="12809" max="12809" width="26.7109375" customWidth="1"/>
    <col min="12810" max="12810" width="24" customWidth="1"/>
    <col min="12811" max="12811" width="22.85546875" customWidth="1"/>
    <col min="12812" max="12812" width="22" customWidth="1"/>
    <col min="12813" max="12813" width="25.42578125" customWidth="1"/>
    <col min="12815" max="12815" width="13.7109375" bestFit="1" customWidth="1"/>
    <col min="13057" max="13057" width="3.7109375" customWidth="1"/>
    <col min="13058" max="13058" width="46.85546875" customWidth="1"/>
    <col min="13059" max="13059" width="31.140625" customWidth="1"/>
    <col min="13060" max="13060" width="19.85546875" customWidth="1"/>
    <col min="13061" max="13061" width="17.42578125" customWidth="1"/>
    <col min="13062" max="13062" width="24.5703125" customWidth="1"/>
    <col min="13063" max="13063" width="29.85546875" customWidth="1"/>
    <col min="13064" max="13064" width="18.85546875" customWidth="1"/>
    <col min="13065" max="13065" width="26.7109375" customWidth="1"/>
    <col min="13066" max="13066" width="24" customWidth="1"/>
    <col min="13067" max="13067" width="22.85546875" customWidth="1"/>
    <col min="13068" max="13068" width="22" customWidth="1"/>
    <col min="13069" max="13069" width="25.42578125" customWidth="1"/>
    <col min="13071" max="13071" width="13.7109375" bestFit="1" customWidth="1"/>
    <col min="13313" max="13313" width="3.7109375" customWidth="1"/>
    <col min="13314" max="13314" width="46.85546875" customWidth="1"/>
    <col min="13315" max="13315" width="31.140625" customWidth="1"/>
    <col min="13316" max="13316" width="19.85546875" customWidth="1"/>
    <col min="13317" max="13317" width="17.42578125" customWidth="1"/>
    <col min="13318" max="13318" width="24.5703125" customWidth="1"/>
    <col min="13319" max="13319" width="29.85546875" customWidth="1"/>
    <col min="13320" max="13320" width="18.85546875" customWidth="1"/>
    <col min="13321" max="13321" width="26.7109375" customWidth="1"/>
    <col min="13322" max="13322" width="24" customWidth="1"/>
    <col min="13323" max="13323" width="22.85546875" customWidth="1"/>
    <col min="13324" max="13324" width="22" customWidth="1"/>
    <col min="13325" max="13325" width="25.42578125" customWidth="1"/>
    <col min="13327" max="13327" width="13.7109375" bestFit="1" customWidth="1"/>
    <col min="13569" max="13569" width="3.7109375" customWidth="1"/>
    <col min="13570" max="13570" width="46.85546875" customWidth="1"/>
    <col min="13571" max="13571" width="31.140625" customWidth="1"/>
    <col min="13572" max="13572" width="19.85546875" customWidth="1"/>
    <col min="13573" max="13573" width="17.42578125" customWidth="1"/>
    <col min="13574" max="13574" width="24.5703125" customWidth="1"/>
    <col min="13575" max="13575" width="29.85546875" customWidth="1"/>
    <col min="13576" max="13576" width="18.85546875" customWidth="1"/>
    <col min="13577" max="13577" width="26.7109375" customWidth="1"/>
    <col min="13578" max="13578" width="24" customWidth="1"/>
    <col min="13579" max="13579" width="22.85546875" customWidth="1"/>
    <col min="13580" max="13580" width="22" customWidth="1"/>
    <col min="13581" max="13581" width="25.42578125" customWidth="1"/>
    <col min="13583" max="13583" width="13.7109375" bestFit="1" customWidth="1"/>
    <col min="13825" max="13825" width="3.7109375" customWidth="1"/>
    <col min="13826" max="13826" width="46.85546875" customWidth="1"/>
    <col min="13827" max="13827" width="31.140625" customWidth="1"/>
    <col min="13828" max="13828" width="19.85546875" customWidth="1"/>
    <col min="13829" max="13829" width="17.42578125" customWidth="1"/>
    <col min="13830" max="13830" width="24.5703125" customWidth="1"/>
    <col min="13831" max="13831" width="29.85546875" customWidth="1"/>
    <col min="13832" max="13832" width="18.85546875" customWidth="1"/>
    <col min="13833" max="13833" width="26.7109375" customWidth="1"/>
    <col min="13834" max="13834" width="24" customWidth="1"/>
    <col min="13835" max="13835" width="22.85546875" customWidth="1"/>
    <col min="13836" max="13836" width="22" customWidth="1"/>
    <col min="13837" max="13837" width="25.42578125" customWidth="1"/>
    <col min="13839" max="13839" width="13.7109375" bestFit="1" customWidth="1"/>
    <col min="14081" max="14081" width="3.7109375" customWidth="1"/>
    <col min="14082" max="14082" width="46.85546875" customWidth="1"/>
    <col min="14083" max="14083" width="31.140625" customWidth="1"/>
    <col min="14084" max="14084" width="19.85546875" customWidth="1"/>
    <col min="14085" max="14085" width="17.42578125" customWidth="1"/>
    <col min="14086" max="14086" width="24.5703125" customWidth="1"/>
    <col min="14087" max="14087" width="29.85546875" customWidth="1"/>
    <col min="14088" max="14088" width="18.85546875" customWidth="1"/>
    <col min="14089" max="14089" width="26.7109375" customWidth="1"/>
    <col min="14090" max="14090" width="24" customWidth="1"/>
    <col min="14091" max="14091" width="22.85546875" customWidth="1"/>
    <col min="14092" max="14092" width="22" customWidth="1"/>
    <col min="14093" max="14093" width="25.42578125" customWidth="1"/>
    <col min="14095" max="14095" width="13.7109375" bestFit="1" customWidth="1"/>
    <col min="14337" max="14337" width="3.7109375" customWidth="1"/>
    <col min="14338" max="14338" width="46.85546875" customWidth="1"/>
    <col min="14339" max="14339" width="31.140625" customWidth="1"/>
    <col min="14340" max="14340" width="19.85546875" customWidth="1"/>
    <col min="14341" max="14341" width="17.42578125" customWidth="1"/>
    <col min="14342" max="14342" width="24.5703125" customWidth="1"/>
    <col min="14343" max="14343" width="29.85546875" customWidth="1"/>
    <col min="14344" max="14344" width="18.85546875" customWidth="1"/>
    <col min="14345" max="14345" width="26.7109375" customWidth="1"/>
    <col min="14346" max="14346" width="24" customWidth="1"/>
    <col min="14347" max="14347" width="22.85546875" customWidth="1"/>
    <col min="14348" max="14348" width="22" customWidth="1"/>
    <col min="14349" max="14349" width="25.42578125" customWidth="1"/>
    <col min="14351" max="14351" width="13.7109375" bestFit="1" customWidth="1"/>
    <col min="14593" max="14593" width="3.7109375" customWidth="1"/>
    <col min="14594" max="14594" width="46.85546875" customWidth="1"/>
    <col min="14595" max="14595" width="31.140625" customWidth="1"/>
    <col min="14596" max="14596" width="19.85546875" customWidth="1"/>
    <col min="14597" max="14597" width="17.42578125" customWidth="1"/>
    <col min="14598" max="14598" width="24.5703125" customWidth="1"/>
    <col min="14599" max="14599" width="29.85546875" customWidth="1"/>
    <col min="14600" max="14600" width="18.85546875" customWidth="1"/>
    <col min="14601" max="14601" width="26.7109375" customWidth="1"/>
    <col min="14602" max="14602" width="24" customWidth="1"/>
    <col min="14603" max="14603" width="22.85546875" customWidth="1"/>
    <col min="14604" max="14604" width="22" customWidth="1"/>
    <col min="14605" max="14605" width="25.42578125" customWidth="1"/>
    <col min="14607" max="14607" width="13.7109375" bestFit="1" customWidth="1"/>
    <col min="14849" max="14849" width="3.7109375" customWidth="1"/>
    <col min="14850" max="14850" width="46.85546875" customWidth="1"/>
    <col min="14851" max="14851" width="31.140625" customWidth="1"/>
    <col min="14852" max="14852" width="19.85546875" customWidth="1"/>
    <col min="14853" max="14853" width="17.42578125" customWidth="1"/>
    <col min="14854" max="14854" width="24.5703125" customWidth="1"/>
    <col min="14855" max="14855" width="29.85546875" customWidth="1"/>
    <col min="14856" max="14856" width="18.85546875" customWidth="1"/>
    <col min="14857" max="14857" width="26.7109375" customWidth="1"/>
    <col min="14858" max="14858" width="24" customWidth="1"/>
    <col min="14859" max="14859" width="22.85546875" customWidth="1"/>
    <col min="14860" max="14860" width="22" customWidth="1"/>
    <col min="14861" max="14861" width="25.42578125" customWidth="1"/>
    <col min="14863" max="14863" width="13.7109375" bestFit="1" customWidth="1"/>
    <col min="15105" max="15105" width="3.7109375" customWidth="1"/>
    <col min="15106" max="15106" width="46.85546875" customWidth="1"/>
    <col min="15107" max="15107" width="31.140625" customWidth="1"/>
    <col min="15108" max="15108" width="19.85546875" customWidth="1"/>
    <col min="15109" max="15109" width="17.42578125" customWidth="1"/>
    <col min="15110" max="15110" width="24.5703125" customWidth="1"/>
    <col min="15111" max="15111" width="29.85546875" customWidth="1"/>
    <col min="15112" max="15112" width="18.85546875" customWidth="1"/>
    <col min="15113" max="15113" width="26.7109375" customWidth="1"/>
    <col min="15114" max="15114" width="24" customWidth="1"/>
    <col min="15115" max="15115" width="22.85546875" customWidth="1"/>
    <col min="15116" max="15116" width="22" customWidth="1"/>
    <col min="15117" max="15117" width="25.42578125" customWidth="1"/>
    <col min="15119" max="15119" width="13.7109375" bestFit="1" customWidth="1"/>
    <col min="15361" max="15361" width="3.7109375" customWidth="1"/>
    <col min="15362" max="15362" width="46.85546875" customWidth="1"/>
    <col min="15363" max="15363" width="31.140625" customWidth="1"/>
    <col min="15364" max="15364" width="19.85546875" customWidth="1"/>
    <col min="15365" max="15365" width="17.42578125" customWidth="1"/>
    <col min="15366" max="15366" width="24.5703125" customWidth="1"/>
    <col min="15367" max="15367" width="29.85546875" customWidth="1"/>
    <col min="15368" max="15368" width="18.85546875" customWidth="1"/>
    <col min="15369" max="15369" width="26.7109375" customWidth="1"/>
    <col min="15370" max="15370" width="24" customWidth="1"/>
    <col min="15371" max="15371" width="22.85546875" customWidth="1"/>
    <col min="15372" max="15372" width="22" customWidth="1"/>
    <col min="15373" max="15373" width="25.42578125" customWidth="1"/>
    <col min="15375" max="15375" width="13.7109375" bestFit="1" customWidth="1"/>
    <col min="15617" max="15617" width="3.7109375" customWidth="1"/>
    <col min="15618" max="15618" width="46.85546875" customWidth="1"/>
    <col min="15619" max="15619" width="31.140625" customWidth="1"/>
    <col min="15620" max="15620" width="19.85546875" customWidth="1"/>
    <col min="15621" max="15621" width="17.42578125" customWidth="1"/>
    <col min="15622" max="15622" width="24.5703125" customWidth="1"/>
    <col min="15623" max="15623" width="29.85546875" customWidth="1"/>
    <col min="15624" max="15624" width="18.85546875" customWidth="1"/>
    <col min="15625" max="15625" width="26.7109375" customWidth="1"/>
    <col min="15626" max="15626" width="24" customWidth="1"/>
    <col min="15627" max="15627" width="22.85546875" customWidth="1"/>
    <col min="15628" max="15628" width="22" customWidth="1"/>
    <col min="15629" max="15629" width="25.42578125" customWidth="1"/>
    <col min="15631" max="15631" width="13.7109375" bestFit="1" customWidth="1"/>
    <col min="15873" max="15873" width="3.7109375" customWidth="1"/>
    <col min="15874" max="15874" width="46.85546875" customWidth="1"/>
    <col min="15875" max="15875" width="31.140625" customWidth="1"/>
    <col min="15876" max="15876" width="19.85546875" customWidth="1"/>
    <col min="15877" max="15877" width="17.42578125" customWidth="1"/>
    <col min="15878" max="15878" width="24.5703125" customWidth="1"/>
    <col min="15879" max="15879" width="29.85546875" customWidth="1"/>
    <col min="15880" max="15880" width="18.85546875" customWidth="1"/>
    <col min="15881" max="15881" width="26.7109375" customWidth="1"/>
    <col min="15882" max="15882" width="24" customWidth="1"/>
    <col min="15883" max="15883" width="22.85546875" customWidth="1"/>
    <col min="15884" max="15884" width="22" customWidth="1"/>
    <col min="15885" max="15885" width="25.42578125" customWidth="1"/>
    <col min="15887" max="15887" width="13.7109375" bestFit="1" customWidth="1"/>
    <col min="16129" max="16129" width="3.7109375" customWidth="1"/>
    <col min="16130" max="16130" width="46.85546875" customWidth="1"/>
    <col min="16131" max="16131" width="31.140625" customWidth="1"/>
    <col min="16132" max="16132" width="19.85546875" customWidth="1"/>
    <col min="16133" max="16133" width="17.42578125" customWidth="1"/>
    <col min="16134" max="16134" width="24.5703125" customWidth="1"/>
    <col min="16135" max="16135" width="29.85546875" customWidth="1"/>
    <col min="16136" max="16136" width="18.85546875" customWidth="1"/>
    <col min="16137" max="16137" width="26.7109375" customWidth="1"/>
    <col min="16138" max="16138" width="24" customWidth="1"/>
    <col min="16139" max="16139" width="22.85546875" customWidth="1"/>
    <col min="16140" max="16140" width="22" customWidth="1"/>
    <col min="16141" max="16141" width="25.42578125" customWidth="1"/>
    <col min="16143" max="16143" width="13.7109375" bestFit="1" customWidth="1"/>
  </cols>
  <sheetData>
    <row r="4" spans="1:13" ht="18" x14ac:dyDescent="0.25">
      <c r="A4" s="176" t="s">
        <v>81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1:13" ht="20.25" x14ac:dyDescent="0.3">
      <c r="A5" s="178" t="s">
        <v>85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</row>
    <row r="6" spans="1:13" ht="20.25" x14ac:dyDescent="0.3">
      <c r="A6" s="178" t="s">
        <v>86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</row>
    <row r="7" spans="1:13" ht="15.75" x14ac:dyDescent="0.25">
      <c r="A7" s="53"/>
      <c r="B7" s="175" t="s">
        <v>2</v>
      </c>
      <c r="C7" s="175"/>
      <c r="D7" s="175"/>
      <c r="E7" s="175"/>
      <c r="F7" s="175"/>
      <c r="G7" s="175"/>
      <c r="H7" s="175"/>
      <c r="I7" s="175"/>
      <c r="J7" s="175"/>
      <c r="K7" s="175"/>
      <c r="L7" s="27" t="s">
        <v>3</v>
      </c>
      <c r="M7" s="54"/>
    </row>
    <row r="8" spans="1:13" ht="15.75" x14ac:dyDescent="0.25">
      <c r="A8" s="55"/>
      <c r="B8" s="56" t="s">
        <v>4</v>
      </c>
      <c r="C8" s="56" t="s">
        <v>5</v>
      </c>
      <c r="D8" s="56" t="s">
        <v>6</v>
      </c>
      <c r="E8" s="56" t="s">
        <v>7</v>
      </c>
      <c r="F8" s="56" t="s">
        <v>8</v>
      </c>
      <c r="G8" s="56" t="s">
        <v>9</v>
      </c>
      <c r="H8" s="56" t="s">
        <v>10</v>
      </c>
      <c r="I8" s="56" t="s">
        <v>11</v>
      </c>
      <c r="J8" s="56" t="s">
        <v>12</v>
      </c>
      <c r="K8" s="56" t="s">
        <v>67</v>
      </c>
      <c r="L8" s="56" t="s">
        <v>14</v>
      </c>
      <c r="M8" s="57" t="s">
        <v>15</v>
      </c>
    </row>
    <row r="9" spans="1:13" ht="15.75" x14ac:dyDescent="0.25">
      <c r="A9" s="46">
        <v>1</v>
      </c>
      <c r="B9" s="36" t="s">
        <v>16</v>
      </c>
      <c r="C9" s="37">
        <v>36221.964883000001</v>
      </c>
      <c r="D9" s="37">
        <v>4.97</v>
      </c>
      <c r="E9" s="37">
        <v>0</v>
      </c>
      <c r="F9" s="37">
        <v>0</v>
      </c>
      <c r="G9" s="37">
        <v>540688.029843</v>
      </c>
      <c r="H9" s="37">
        <v>53215.016279000003</v>
      </c>
      <c r="I9" s="37">
        <v>433227.99680700002</v>
      </c>
      <c r="J9" s="37">
        <v>0</v>
      </c>
      <c r="K9" s="37">
        <v>0</v>
      </c>
      <c r="L9" s="37">
        <v>398460.622202</v>
      </c>
      <c r="M9" s="58">
        <v>1461818.6000140002</v>
      </c>
    </row>
    <row r="10" spans="1:13" s="35" customFormat="1" ht="20.25" x14ac:dyDescent="0.3">
      <c r="A10" s="46">
        <v>2</v>
      </c>
      <c r="B10" s="36" t="s">
        <v>17</v>
      </c>
      <c r="C10" s="37">
        <v>444799.98468400002</v>
      </c>
      <c r="D10" s="37">
        <v>0</v>
      </c>
      <c r="E10" s="37">
        <v>0</v>
      </c>
      <c r="F10" s="37">
        <v>0</v>
      </c>
      <c r="G10" s="37">
        <v>160898.098615</v>
      </c>
      <c r="H10" s="37">
        <v>14969.078877</v>
      </c>
      <c r="I10" s="37">
        <v>342516.83154599997</v>
      </c>
      <c r="J10" s="37">
        <v>0</v>
      </c>
      <c r="K10" s="37">
        <v>0</v>
      </c>
      <c r="L10" s="37">
        <v>2473547.192154</v>
      </c>
      <c r="M10" s="58">
        <v>3436731.1858760002</v>
      </c>
    </row>
    <row r="11" spans="1:13" s="35" customFormat="1" ht="20.25" x14ac:dyDescent="0.3">
      <c r="A11" s="46">
        <v>3</v>
      </c>
      <c r="B11" s="36" t="s">
        <v>18</v>
      </c>
      <c r="C11" s="37">
        <v>25647.267388</v>
      </c>
      <c r="D11" s="37">
        <v>1.9489000000000001</v>
      </c>
      <c r="E11" s="37">
        <v>0</v>
      </c>
      <c r="F11" s="37">
        <v>0</v>
      </c>
      <c r="G11" s="37">
        <v>643108.21644500003</v>
      </c>
      <c r="H11" s="37">
        <v>166551.00093400001</v>
      </c>
      <c r="I11" s="37">
        <v>646629.25032700005</v>
      </c>
      <c r="J11" s="37">
        <v>0</v>
      </c>
      <c r="K11" s="37">
        <v>0</v>
      </c>
      <c r="L11" s="37">
        <v>51594.785101000001</v>
      </c>
      <c r="M11" s="58">
        <v>1533532.4690950001</v>
      </c>
    </row>
    <row r="12" spans="1:13" s="35" customFormat="1" ht="20.25" x14ac:dyDescent="0.3">
      <c r="A12" s="46">
        <v>4</v>
      </c>
      <c r="B12" s="36" t="s">
        <v>19</v>
      </c>
      <c r="C12" s="37">
        <v>57859.372558000003</v>
      </c>
      <c r="D12" s="37">
        <v>0</v>
      </c>
      <c r="E12" s="37">
        <v>0</v>
      </c>
      <c r="F12" s="37">
        <v>0</v>
      </c>
      <c r="G12" s="37">
        <v>765150.79134999996</v>
      </c>
      <c r="H12" s="37">
        <v>71567.416823000007</v>
      </c>
      <c r="I12" s="37">
        <v>927445.181171</v>
      </c>
      <c r="J12" s="37">
        <v>0</v>
      </c>
      <c r="K12" s="37">
        <v>0</v>
      </c>
      <c r="L12" s="37">
        <v>690145.54092699999</v>
      </c>
      <c r="M12" s="58">
        <v>2512168.3028290002</v>
      </c>
    </row>
    <row r="13" spans="1:13" s="17" customFormat="1" ht="15.75" x14ac:dyDescent="0.25">
      <c r="A13" s="46">
        <v>5</v>
      </c>
      <c r="B13" s="36" t="s">
        <v>20</v>
      </c>
      <c r="C13" s="37">
        <v>13611.467215000001</v>
      </c>
      <c r="D13" s="37">
        <v>0</v>
      </c>
      <c r="E13" s="37">
        <v>0</v>
      </c>
      <c r="F13" s="37">
        <v>0</v>
      </c>
      <c r="G13" s="37">
        <v>263507.67542099999</v>
      </c>
      <c r="H13" s="37">
        <v>14635.164360000001</v>
      </c>
      <c r="I13" s="37">
        <v>602881.89245299995</v>
      </c>
      <c r="J13" s="37">
        <v>0</v>
      </c>
      <c r="K13" s="37">
        <v>0</v>
      </c>
      <c r="L13" s="37">
        <v>129372.60907999999</v>
      </c>
      <c r="M13" s="58">
        <v>1024008.8085289999</v>
      </c>
    </row>
    <row r="14" spans="1:13" s="17" customFormat="1" ht="15.75" x14ac:dyDescent="0.25">
      <c r="A14" s="46">
        <v>6</v>
      </c>
      <c r="B14" s="36" t="s">
        <v>21</v>
      </c>
      <c r="C14" s="37">
        <v>26261.612454999999</v>
      </c>
      <c r="D14" s="37">
        <v>0</v>
      </c>
      <c r="E14" s="37">
        <v>0</v>
      </c>
      <c r="F14" s="37">
        <v>0</v>
      </c>
      <c r="G14" s="37">
        <v>190778.69110699999</v>
      </c>
      <c r="H14" s="37">
        <v>61744.026032000002</v>
      </c>
      <c r="I14" s="37">
        <v>188819.716786</v>
      </c>
      <c r="J14" s="37">
        <v>0</v>
      </c>
      <c r="K14" s="37">
        <v>54.575600000000001</v>
      </c>
      <c r="L14" s="37">
        <v>2089855.999025</v>
      </c>
      <c r="M14" s="58">
        <v>2557514.6210050001</v>
      </c>
    </row>
    <row r="15" spans="1:13" ht="15.75" x14ac:dyDescent="0.25">
      <c r="A15" s="46">
        <v>7</v>
      </c>
      <c r="B15" s="36" t="s">
        <v>22</v>
      </c>
      <c r="C15" s="37">
        <v>54446.497083000002</v>
      </c>
      <c r="D15" s="37">
        <v>0</v>
      </c>
      <c r="E15" s="37">
        <v>0</v>
      </c>
      <c r="F15" s="37">
        <v>0</v>
      </c>
      <c r="G15" s="37">
        <v>85757.292619999993</v>
      </c>
      <c r="H15" s="37">
        <v>17145.783151</v>
      </c>
      <c r="I15" s="37">
        <v>400570.68281299999</v>
      </c>
      <c r="J15" s="37">
        <v>0</v>
      </c>
      <c r="K15" s="37">
        <v>0</v>
      </c>
      <c r="L15" s="37">
        <v>0</v>
      </c>
      <c r="M15" s="58">
        <v>557920.25566699996</v>
      </c>
    </row>
    <row r="16" spans="1:13" ht="15.75" x14ac:dyDescent="0.25">
      <c r="A16" s="46">
        <v>8</v>
      </c>
      <c r="B16" s="36" t="s">
        <v>23</v>
      </c>
      <c r="C16" s="37">
        <v>106466.390105</v>
      </c>
      <c r="D16" s="37">
        <v>0</v>
      </c>
      <c r="E16" s="37">
        <v>0</v>
      </c>
      <c r="F16" s="37">
        <v>0</v>
      </c>
      <c r="G16" s="37">
        <v>16868.534301</v>
      </c>
      <c r="H16" s="37">
        <v>0</v>
      </c>
      <c r="I16" s="37">
        <v>1408.483146</v>
      </c>
      <c r="J16" s="37">
        <v>0</v>
      </c>
      <c r="K16" s="37">
        <v>0</v>
      </c>
      <c r="L16" s="37">
        <v>716024.70933300001</v>
      </c>
      <c r="M16" s="58">
        <v>840768.11688500002</v>
      </c>
    </row>
    <row r="17" spans="1:13" ht="15.75" x14ac:dyDescent="0.25">
      <c r="A17" s="46">
        <v>9</v>
      </c>
      <c r="B17" s="36" t="s">
        <v>24</v>
      </c>
      <c r="C17" s="37">
        <v>345012.139157</v>
      </c>
      <c r="D17" s="37">
        <v>10.4503</v>
      </c>
      <c r="E17" s="37">
        <v>0</v>
      </c>
      <c r="F17" s="37">
        <v>0</v>
      </c>
      <c r="G17" s="37">
        <v>18238.451551999999</v>
      </c>
      <c r="H17" s="37">
        <v>5254.1286140000002</v>
      </c>
      <c r="I17" s="37">
        <v>75900.953510000007</v>
      </c>
      <c r="J17" s="37">
        <v>8.3817620000000002</v>
      </c>
      <c r="K17" s="37">
        <v>178.488924</v>
      </c>
      <c r="L17" s="37">
        <v>226037.23613999999</v>
      </c>
      <c r="M17" s="58">
        <v>670640.22995900002</v>
      </c>
    </row>
    <row r="18" spans="1:13" ht="15.75" x14ac:dyDescent="0.25">
      <c r="A18" s="46">
        <v>10</v>
      </c>
      <c r="B18" s="36" t="s">
        <v>25</v>
      </c>
      <c r="C18" s="37">
        <v>38939.683628999999</v>
      </c>
      <c r="D18" s="37">
        <v>0</v>
      </c>
      <c r="E18" s="37">
        <v>0</v>
      </c>
      <c r="F18" s="37">
        <v>0</v>
      </c>
      <c r="G18" s="37">
        <v>119257.248376</v>
      </c>
      <c r="H18" s="37">
        <v>0</v>
      </c>
      <c r="I18" s="37">
        <v>0</v>
      </c>
      <c r="J18" s="37">
        <v>0</v>
      </c>
      <c r="K18" s="37">
        <v>0</v>
      </c>
      <c r="L18" s="37">
        <v>260194.54538699999</v>
      </c>
      <c r="M18" s="58">
        <v>418391.47739200003</v>
      </c>
    </row>
    <row r="19" spans="1:13" ht="15.75" x14ac:dyDescent="0.25">
      <c r="A19" s="46">
        <v>11</v>
      </c>
      <c r="B19" s="36" t="s">
        <v>26</v>
      </c>
      <c r="C19" s="37">
        <v>18098.813053999998</v>
      </c>
      <c r="D19" s="37">
        <v>0</v>
      </c>
      <c r="E19" s="37">
        <v>0</v>
      </c>
      <c r="F19" s="37">
        <v>0</v>
      </c>
      <c r="G19" s="37">
        <v>123.693692</v>
      </c>
      <c r="H19" s="37">
        <v>2497.0671600000001</v>
      </c>
      <c r="I19" s="37">
        <v>16637.016350000002</v>
      </c>
      <c r="J19" s="37">
        <v>0</v>
      </c>
      <c r="K19" s="37">
        <v>0</v>
      </c>
      <c r="L19" s="37">
        <v>79385.444197999997</v>
      </c>
      <c r="M19" s="58">
        <v>116742.03445399999</v>
      </c>
    </row>
    <row r="20" spans="1:13" ht="15.75" x14ac:dyDescent="0.25">
      <c r="A20" s="46">
        <v>12</v>
      </c>
      <c r="B20" s="36" t="s">
        <v>27</v>
      </c>
      <c r="C20" s="37">
        <v>156.89722900000001</v>
      </c>
      <c r="D20" s="37">
        <v>0</v>
      </c>
      <c r="E20" s="37">
        <v>0</v>
      </c>
      <c r="F20" s="37">
        <v>0</v>
      </c>
      <c r="G20" s="37">
        <v>303075.23070900002</v>
      </c>
      <c r="H20" s="37">
        <v>26860.862344000001</v>
      </c>
      <c r="I20" s="37">
        <v>865243.76414400002</v>
      </c>
      <c r="J20" s="37">
        <v>0</v>
      </c>
      <c r="K20" s="37">
        <v>0</v>
      </c>
      <c r="L20" s="37">
        <v>988297.02767600003</v>
      </c>
      <c r="M20" s="58">
        <v>2183633.782102</v>
      </c>
    </row>
    <row r="21" spans="1:13" ht="15.75" x14ac:dyDescent="0.25">
      <c r="A21" s="46">
        <v>13</v>
      </c>
      <c r="B21" s="36" t="s">
        <v>28</v>
      </c>
      <c r="C21" s="37">
        <v>37849.371388</v>
      </c>
      <c r="D21" s="37">
        <v>0</v>
      </c>
      <c r="E21" s="37">
        <v>0</v>
      </c>
      <c r="F21" s="37">
        <v>0</v>
      </c>
      <c r="G21" s="37">
        <v>48652.671880000002</v>
      </c>
      <c r="H21" s="37">
        <v>4906.7124640000002</v>
      </c>
      <c r="I21" s="37">
        <v>1507.803044</v>
      </c>
      <c r="J21" s="37">
        <v>0</v>
      </c>
      <c r="K21" s="37">
        <v>0</v>
      </c>
      <c r="L21" s="37">
        <v>306375.40692400001</v>
      </c>
      <c r="M21" s="58">
        <v>399291.9657</v>
      </c>
    </row>
    <row r="22" spans="1:13" ht="15.75" x14ac:dyDescent="0.25">
      <c r="A22" s="46">
        <v>14</v>
      </c>
      <c r="B22" s="36" t="s">
        <v>29</v>
      </c>
      <c r="C22" s="37">
        <v>6237.8359119999996</v>
      </c>
      <c r="D22" s="37">
        <v>5.8856000000000002</v>
      </c>
      <c r="E22" s="37">
        <v>0</v>
      </c>
      <c r="F22" s="37">
        <v>0</v>
      </c>
      <c r="G22" s="37">
        <v>7648.1557970000003</v>
      </c>
      <c r="H22" s="37">
        <v>14167.622826999999</v>
      </c>
      <c r="I22" s="37">
        <v>3456.013829</v>
      </c>
      <c r="J22" s="37">
        <v>0</v>
      </c>
      <c r="K22" s="37">
        <v>0</v>
      </c>
      <c r="L22" s="37">
        <v>22796.862541999999</v>
      </c>
      <c r="M22" s="58">
        <v>54312.376506999994</v>
      </c>
    </row>
    <row r="23" spans="1:13" ht="15.75" x14ac:dyDescent="0.25">
      <c r="A23" s="46">
        <v>15</v>
      </c>
      <c r="B23" s="36" t="s">
        <v>30</v>
      </c>
      <c r="C23" s="37">
        <v>173939.579956</v>
      </c>
      <c r="D23" s="37">
        <v>6.51</v>
      </c>
      <c r="E23" s="37">
        <v>0</v>
      </c>
      <c r="F23" s="37">
        <v>0</v>
      </c>
      <c r="G23" s="37">
        <v>54009.992544000001</v>
      </c>
      <c r="H23" s="37">
        <v>56481.508689000002</v>
      </c>
      <c r="I23" s="37">
        <v>24222.2127</v>
      </c>
      <c r="J23" s="37">
        <v>6.0501620000000003</v>
      </c>
      <c r="K23" s="37">
        <v>60.346980000000002</v>
      </c>
      <c r="L23" s="37">
        <v>77519.524699999994</v>
      </c>
      <c r="M23" s="58">
        <v>386245.72573099995</v>
      </c>
    </row>
    <row r="24" spans="1:13" ht="15.75" x14ac:dyDescent="0.25">
      <c r="A24" s="46">
        <v>16</v>
      </c>
      <c r="B24" s="36" t="s">
        <v>31</v>
      </c>
      <c r="C24" s="37">
        <v>17889.171068</v>
      </c>
      <c r="D24" s="37">
        <v>0</v>
      </c>
      <c r="E24" s="37">
        <v>0</v>
      </c>
      <c r="F24" s="37">
        <v>0</v>
      </c>
      <c r="G24" s="37">
        <v>1996.7128600000001</v>
      </c>
      <c r="H24" s="37">
        <v>47.834597000000002</v>
      </c>
      <c r="I24" s="37">
        <v>19575.654381</v>
      </c>
      <c r="J24" s="37">
        <v>0</v>
      </c>
      <c r="K24" s="37">
        <v>0</v>
      </c>
      <c r="L24" s="37">
        <v>88715.023182999998</v>
      </c>
      <c r="M24" s="58">
        <v>128224.396089</v>
      </c>
    </row>
    <row r="25" spans="1:13" ht="15.75" x14ac:dyDescent="0.25">
      <c r="A25" s="46">
        <v>17</v>
      </c>
      <c r="B25" s="36" t="s">
        <v>32</v>
      </c>
      <c r="C25" s="37">
        <v>58955.900240000003</v>
      </c>
      <c r="D25" s="37">
        <v>0</v>
      </c>
      <c r="E25" s="37">
        <v>0</v>
      </c>
      <c r="F25" s="37">
        <v>0</v>
      </c>
      <c r="G25" s="37">
        <v>13718.927508000001</v>
      </c>
      <c r="H25" s="37">
        <v>149.09004400000001</v>
      </c>
      <c r="I25" s="37">
        <v>8924.7496539999993</v>
      </c>
      <c r="J25" s="37">
        <v>8.3151010000000003</v>
      </c>
      <c r="K25" s="37">
        <v>0</v>
      </c>
      <c r="L25" s="37">
        <v>36170.151375000001</v>
      </c>
      <c r="M25" s="58">
        <v>117927.13392200001</v>
      </c>
    </row>
    <row r="26" spans="1:13" ht="15.75" x14ac:dyDescent="0.25">
      <c r="A26" s="46">
        <v>18</v>
      </c>
      <c r="B26" s="36" t="s">
        <v>34</v>
      </c>
      <c r="C26" s="37">
        <v>7833.3627280000001</v>
      </c>
      <c r="D26" s="37">
        <v>0</v>
      </c>
      <c r="E26" s="37">
        <v>0</v>
      </c>
      <c r="F26" s="37">
        <v>0</v>
      </c>
      <c r="G26" s="37">
        <v>33756.944642000002</v>
      </c>
      <c r="H26" s="37">
        <v>12898.312139</v>
      </c>
      <c r="I26" s="37">
        <v>424703.81164600002</v>
      </c>
      <c r="J26" s="37">
        <v>0</v>
      </c>
      <c r="K26" s="37">
        <v>0</v>
      </c>
      <c r="L26" s="37">
        <v>513368.30710400001</v>
      </c>
      <c r="M26" s="58">
        <v>992560.73825900001</v>
      </c>
    </row>
    <row r="27" spans="1:13" ht="15.75" x14ac:dyDescent="0.25">
      <c r="A27" s="46">
        <v>19</v>
      </c>
      <c r="B27" s="36" t="s">
        <v>35</v>
      </c>
      <c r="C27" s="37">
        <v>8749.2159269999993</v>
      </c>
      <c r="D27" s="37">
        <v>2.48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4511.9921709999999</v>
      </c>
      <c r="M27" s="58">
        <v>13263.688097999999</v>
      </c>
    </row>
    <row r="28" spans="1:13" ht="15.75" x14ac:dyDescent="0.25">
      <c r="A28" s="46">
        <v>20</v>
      </c>
      <c r="B28" s="36" t="s">
        <v>36</v>
      </c>
      <c r="C28" s="37">
        <v>11717.028617</v>
      </c>
      <c r="D28" s="37">
        <v>0</v>
      </c>
      <c r="E28" s="37">
        <v>2.053458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3386.9607230000001</v>
      </c>
      <c r="M28" s="58">
        <v>15106.042798</v>
      </c>
    </row>
    <row r="29" spans="1:13" ht="15.75" x14ac:dyDescent="0.25">
      <c r="A29" s="46">
        <v>21</v>
      </c>
      <c r="B29" s="36" t="s">
        <v>37</v>
      </c>
      <c r="C29" s="37">
        <v>69092.006783999997</v>
      </c>
      <c r="D29" s="37">
        <v>2.0150000000000001</v>
      </c>
      <c r="E29" s="37">
        <v>2.053458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58">
        <v>69096.075241999992</v>
      </c>
    </row>
    <row r="30" spans="1:13" ht="15.75" x14ac:dyDescent="0.25">
      <c r="A30" s="46">
        <v>22</v>
      </c>
      <c r="B30" s="36" t="s">
        <v>38</v>
      </c>
      <c r="C30" s="37">
        <v>9332.9235900000003</v>
      </c>
      <c r="D30" s="37">
        <v>5.1146000000000003</v>
      </c>
      <c r="E30" s="37">
        <v>0</v>
      </c>
      <c r="F30" s="37">
        <v>0</v>
      </c>
      <c r="G30" s="37">
        <v>0</v>
      </c>
      <c r="H30" s="37">
        <v>8.7238089999999993</v>
      </c>
      <c r="I30" s="37">
        <v>0</v>
      </c>
      <c r="J30" s="37">
        <v>0</v>
      </c>
      <c r="K30" s="37">
        <v>0</v>
      </c>
      <c r="L30" s="37">
        <v>1836.84725</v>
      </c>
      <c r="M30" s="58">
        <v>11183.609249000001</v>
      </c>
    </row>
    <row r="31" spans="1:13" ht="15.75" x14ac:dyDescent="0.25">
      <c r="A31" s="46">
        <v>23</v>
      </c>
      <c r="B31" s="36" t="s">
        <v>39</v>
      </c>
      <c r="C31" s="37">
        <v>10335.191864</v>
      </c>
      <c r="D31" s="37">
        <v>5.89</v>
      </c>
      <c r="E31" s="37">
        <v>0</v>
      </c>
      <c r="F31" s="37">
        <v>0</v>
      </c>
      <c r="G31" s="37">
        <v>1365.9100410000001</v>
      </c>
      <c r="H31" s="37">
        <v>0</v>
      </c>
      <c r="I31" s="37">
        <v>0</v>
      </c>
      <c r="J31" s="37">
        <v>0</v>
      </c>
      <c r="K31" s="37">
        <v>0.14105799999999999</v>
      </c>
      <c r="L31" s="37">
        <v>0</v>
      </c>
      <c r="M31" s="58">
        <v>11707.132962999998</v>
      </c>
    </row>
    <row r="32" spans="1:13" ht="15.75" x14ac:dyDescent="0.25">
      <c r="A32" s="46">
        <v>24</v>
      </c>
      <c r="B32" s="36" t="s">
        <v>40</v>
      </c>
      <c r="C32" s="37">
        <v>846.60300500000005</v>
      </c>
      <c r="D32" s="37">
        <v>0.62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6.0501620000000003</v>
      </c>
      <c r="K32" s="37">
        <v>0</v>
      </c>
      <c r="L32" s="37">
        <v>0</v>
      </c>
      <c r="M32" s="58">
        <v>853.27316700000006</v>
      </c>
    </row>
    <row r="33" spans="1:15" ht="15.75" x14ac:dyDescent="0.25">
      <c r="A33" s="46">
        <v>25</v>
      </c>
      <c r="B33" s="36" t="s">
        <v>41</v>
      </c>
      <c r="C33" s="37">
        <v>9924.4030070000008</v>
      </c>
      <c r="D33" s="37">
        <v>19.838999999999999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6.6660999999999998E-2</v>
      </c>
      <c r="K33" s="37">
        <v>0</v>
      </c>
      <c r="L33" s="37">
        <v>2346.1939360000001</v>
      </c>
      <c r="M33" s="58">
        <v>12290.502604000001</v>
      </c>
    </row>
    <row r="34" spans="1:15" ht="15.75" x14ac:dyDescent="0.25">
      <c r="A34" s="46">
        <v>26</v>
      </c>
      <c r="B34" s="36" t="s">
        <v>42</v>
      </c>
      <c r="C34" s="37">
        <v>3168.1302529999998</v>
      </c>
      <c r="D34" s="37">
        <v>0.32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58">
        <v>3168.450253</v>
      </c>
    </row>
    <row r="35" spans="1:15" ht="15.75" x14ac:dyDescent="0.25">
      <c r="A35" s="46">
        <v>27</v>
      </c>
      <c r="B35" s="36" t="s">
        <v>43</v>
      </c>
      <c r="C35" s="37">
        <v>7148.2121660000003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58.498840000000001</v>
      </c>
      <c r="M35" s="58">
        <v>7206.7110060000005</v>
      </c>
    </row>
    <row r="36" spans="1:15" ht="15.75" x14ac:dyDescent="0.25">
      <c r="A36" s="46">
        <v>28</v>
      </c>
      <c r="B36" s="36" t="s">
        <v>44</v>
      </c>
      <c r="C36" s="37">
        <v>2951.7240040000001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58">
        <v>2951.7240040000001</v>
      </c>
    </row>
    <row r="37" spans="1:15" ht="15.75" x14ac:dyDescent="0.25">
      <c r="A37" s="46">
        <v>29</v>
      </c>
      <c r="B37" s="36" t="s">
        <v>45</v>
      </c>
      <c r="C37" s="37">
        <v>1113.149723</v>
      </c>
      <c r="D37" s="37">
        <v>0</v>
      </c>
      <c r="E37" s="37">
        <v>0</v>
      </c>
      <c r="F37" s="37">
        <v>0</v>
      </c>
      <c r="G37" s="37">
        <v>1332.5348409999999</v>
      </c>
      <c r="H37" s="37">
        <v>30.10285</v>
      </c>
      <c r="I37" s="37">
        <v>0</v>
      </c>
      <c r="J37" s="37">
        <v>0</v>
      </c>
      <c r="K37" s="37">
        <v>0</v>
      </c>
      <c r="L37" s="37">
        <v>2719.3803309999998</v>
      </c>
      <c r="M37" s="58">
        <v>5195.1677450000007</v>
      </c>
    </row>
    <row r="38" spans="1:15" ht="15.75" x14ac:dyDescent="0.25">
      <c r="A38" s="46">
        <v>30</v>
      </c>
      <c r="B38" s="36" t="s">
        <v>46</v>
      </c>
      <c r="C38" s="37">
        <v>4242.6456049999997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58">
        <v>4242.6456049999997</v>
      </c>
    </row>
    <row r="39" spans="1:15" ht="15.75" x14ac:dyDescent="0.25">
      <c r="A39" s="46">
        <v>31</v>
      </c>
      <c r="B39" s="36" t="s">
        <v>47</v>
      </c>
      <c r="C39" s="37">
        <v>57726.420894000003</v>
      </c>
      <c r="D39" s="37">
        <v>0</v>
      </c>
      <c r="E39" s="37">
        <v>0</v>
      </c>
      <c r="F39" s="37">
        <v>0</v>
      </c>
      <c r="G39" s="37">
        <v>9109.9305330000007</v>
      </c>
      <c r="H39" s="37">
        <v>615.74047199999995</v>
      </c>
      <c r="I39" s="37">
        <v>4307.3127000000004</v>
      </c>
      <c r="J39" s="37">
        <v>0</v>
      </c>
      <c r="K39" s="37">
        <v>3440.1463840000001</v>
      </c>
      <c r="L39" s="37">
        <v>330633.91885199997</v>
      </c>
      <c r="M39" s="58">
        <v>405833.469835</v>
      </c>
    </row>
    <row r="40" spans="1:15" ht="15.75" x14ac:dyDescent="0.25">
      <c r="A40" s="46">
        <v>32</v>
      </c>
      <c r="B40" s="36" t="s">
        <v>48</v>
      </c>
      <c r="C40" s="37">
        <v>21.073499999999999</v>
      </c>
      <c r="D40" s="37">
        <v>0</v>
      </c>
      <c r="E40" s="37">
        <v>0</v>
      </c>
      <c r="F40" s="37">
        <v>0</v>
      </c>
      <c r="G40" s="37">
        <v>62601.342385000004</v>
      </c>
      <c r="H40" s="37">
        <v>717.681059</v>
      </c>
      <c r="I40" s="37">
        <v>87938.977113999994</v>
      </c>
      <c r="J40" s="37">
        <v>0</v>
      </c>
      <c r="K40" s="37">
        <v>0</v>
      </c>
      <c r="L40" s="37">
        <v>1441161.675214</v>
      </c>
      <c r="M40" s="58">
        <v>1592440.749272</v>
      </c>
    </row>
    <row r="41" spans="1:15" ht="15.75" x14ac:dyDescent="0.25">
      <c r="A41" s="46">
        <v>33</v>
      </c>
      <c r="B41" s="36" t="s">
        <v>53</v>
      </c>
      <c r="C41" s="37">
        <v>82978.525496999995</v>
      </c>
      <c r="D41" s="37">
        <v>1.085</v>
      </c>
      <c r="E41" s="37">
        <v>0</v>
      </c>
      <c r="F41" s="37">
        <v>0</v>
      </c>
      <c r="G41" s="37">
        <v>45.343048000000003</v>
      </c>
      <c r="H41" s="37">
        <v>10658.963996</v>
      </c>
      <c r="I41" s="37">
        <v>0</v>
      </c>
      <c r="J41" s="37">
        <v>0</v>
      </c>
      <c r="K41" s="37">
        <v>0</v>
      </c>
      <c r="L41" s="37">
        <v>2565.3734599999998</v>
      </c>
      <c r="M41" s="58">
        <v>96249.291001000005</v>
      </c>
    </row>
    <row r="42" spans="1:15" ht="15.75" x14ac:dyDescent="0.25">
      <c r="A42" s="46">
        <v>34</v>
      </c>
      <c r="B42" s="36" t="s">
        <v>54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58">
        <v>0</v>
      </c>
    </row>
    <row r="43" spans="1:15" ht="16.5" thickBot="1" x14ac:dyDescent="0.3">
      <c r="A43" s="46">
        <v>35</v>
      </c>
      <c r="B43" s="42" t="s">
        <v>55</v>
      </c>
      <c r="C43" s="37">
        <v>22629.509317</v>
      </c>
      <c r="D43" s="37">
        <v>0</v>
      </c>
      <c r="E43" s="37">
        <v>0</v>
      </c>
      <c r="F43" s="37">
        <v>0</v>
      </c>
      <c r="G43" s="37">
        <v>12.393656</v>
      </c>
      <c r="H43" s="37">
        <v>335.71405800000002</v>
      </c>
      <c r="I43" s="37">
        <v>5610.9779570000001</v>
      </c>
      <c r="J43" s="37">
        <v>0</v>
      </c>
      <c r="K43" s="37">
        <v>0</v>
      </c>
      <c r="L43" s="37">
        <v>18045.079396000001</v>
      </c>
      <c r="M43" s="49">
        <v>46633.674383999998</v>
      </c>
    </row>
    <row r="44" spans="1:15" ht="17.25" thickTop="1" thickBot="1" x14ac:dyDescent="0.3">
      <c r="A44" s="50"/>
      <c r="B44" s="52" t="s">
        <v>15</v>
      </c>
      <c r="C44" s="51">
        <v>1772204.0744849993</v>
      </c>
      <c r="D44" s="51">
        <v>67.128399999999985</v>
      </c>
      <c r="E44" s="51">
        <v>4.106916</v>
      </c>
      <c r="F44" s="51">
        <v>0</v>
      </c>
      <c r="G44" s="51">
        <v>3341702.8137659999</v>
      </c>
      <c r="H44" s="51">
        <v>535457.55157799996</v>
      </c>
      <c r="I44" s="51">
        <v>5081529.2820779998</v>
      </c>
      <c r="J44" s="51">
        <v>28.863848000000001</v>
      </c>
      <c r="K44" s="51">
        <v>3733.698946</v>
      </c>
      <c r="L44" s="51">
        <v>10955126.907224001</v>
      </c>
      <c r="M44" s="74">
        <v>21689854.427241001</v>
      </c>
    </row>
    <row r="45" spans="1:15" ht="17.25" thickTop="1" thickBot="1" x14ac:dyDescent="0.3">
      <c r="A45" s="50"/>
      <c r="B45" s="52" t="s">
        <v>56</v>
      </c>
      <c r="C45" s="51">
        <v>800903</v>
      </c>
      <c r="D45" s="51">
        <v>65</v>
      </c>
      <c r="E45" s="51">
        <v>81</v>
      </c>
      <c r="F45" s="51">
        <v>0</v>
      </c>
      <c r="G45" s="51">
        <v>2147841</v>
      </c>
      <c r="H45" s="51">
        <v>253449</v>
      </c>
      <c r="I45" s="51">
        <v>3926957</v>
      </c>
      <c r="J45" s="51">
        <v>2</v>
      </c>
      <c r="K45" s="51">
        <v>500</v>
      </c>
      <c r="L45" s="51">
        <v>8789432</v>
      </c>
      <c r="M45" s="59">
        <v>15919230</v>
      </c>
      <c r="O45" s="11"/>
    </row>
    <row r="46" spans="1:15" ht="15.75" thickTop="1" x14ac:dyDescent="0.25">
      <c r="L46" s="11"/>
    </row>
    <row r="47" spans="1:15" x14ac:dyDescent="0.25">
      <c r="A47" s="16" t="s">
        <v>57</v>
      </c>
      <c r="B47" s="16" t="s">
        <v>58</v>
      </c>
    </row>
    <row r="48" spans="1:15" x14ac:dyDescent="0.25">
      <c r="A48" s="16" t="s">
        <v>59</v>
      </c>
      <c r="B48" s="16" t="s">
        <v>60</v>
      </c>
    </row>
    <row r="49" spans="1:17" x14ac:dyDescent="0.25">
      <c r="A49" s="16"/>
      <c r="B49" s="16"/>
    </row>
    <row r="50" spans="1:17" x14ac:dyDescent="0.25">
      <c r="A50" s="16"/>
      <c r="B50" s="16" t="s">
        <v>61</v>
      </c>
    </row>
    <row r="56" spans="1:17" ht="15.75" x14ac:dyDescent="0.25">
      <c r="N56" s="17"/>
      <c r="O56" s="38"/>
      <c r="P56" s="17"/>
      <c r="Q56" s="17"/>
    </row>
    <row r="57" spans="1:17" ht="15.75" x14ac:dyDescent="0.25">
      <c r="N57" s="17"/>
      <c r="O57" s="17"/>
      <c r="P57" s="17"/>
      <c r="Q57" s="17"/>
    </row>
    <row r="58" spans="1:17" ht="20.25" x14ac:dyDescent="0.3">
      <c r="A58" s="178" t="s">
        <v>62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</row>
    <row r="59" spans="1:17" ht="20.25" x14ac:dyDescent="0.3">
      <c r="A59" s="178" t="s">
        <v>87</v>
      </c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</row>
    <row r="60" spans="1:17" ht="20.25" x14ac:dyDescent="0.3">
      <c r="A60" s="178" t="s">
        <v>88</v>
      </c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</row>
    <row r="62" spans="1:17" ht="15.75" x14ac:dyDescent="0.25">
      <c r="A62" s="53"/>
      <c r="B62" s="27"/>
      <c r="C62" s="175" t="s">
        <v>65</v>
      </c>
      <c r="D62" s="175"/>
      <c r="E62" s="175"/>
      <c r="F62" s="175"/>
      <c r="G62" s="175"/>
      <c r="H62" s="175"/>
      <c r="I62" s="175"/>
      <c r="J62" s="175"/>
      <c r="K62" s="175"/>
      <c r="L62" s="27" t="s">
        <v>3</v>
      </c>
      <c r="M62" s="54"/>
    </row>
    <row r="63" spans="1:17" ht="16.5" thickBot="1" x14ac:dyDescent="0.3">
      <c r="A63" s="60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3" t="s">
        <v>75</v>
      </c>
      <c r="M63" s="61"/>
    </row>
    <row r="64" spans="1:17" ht="17.25" thickTop="1" thickBot="1" x14ac:dyDescent="0.3">
      <c r="A64" s="60"/>
      <c r="B64" s="43" t="s">
        <v>4</v>
      </c>
      <c r="C64" s="43" t="s">
        <v>66</v>
      </c>
      <c r="D64" s="43" t="s">
        <v>6</v>
      </c>
      <c r="E64" s="43" t="s">
        <v>7</v>
      </c>
      <c r="F64" s="43" t="s">
        <v>8</v>
      </c>
      <c r="G64" s="43" t="s">
        <v>9</v>
      </c>
      <c r="H64" s="43" t="s">
        <v>10</v>
      </c>
      <c r="I64" s="43" t="s">
        <v>11</v>
      </c>
      <c r="J64" s="43" t="s">
        <v>12</v>
      </c>
      <c r="K64" s="43" t="s">
        <v>67</v>
      </c>
      <c r="L64" s="43" t="s">
        <v>14</v>
      </c>
      <c r="M64" s="62" t="s">
        <v>15</v>
      </c>
    </row>
    <row r="65" spans="1:13" ht="15.75" thickTop="1" x14ac:dyDescent="0.25">
      <c r="A65" s="46">
        <v>1</v>
      </c>
      <c r="B65" s="36" t="s">
        <v>16</v>
      </c>
      <c r="C65" s="39">
        <v>2.0438935563064922</v>
      </c>
      <c r="D65" s="40">
        <v>7.4037218226562835</v>
      </c>
      <c r="E65" s="40">
        <v>0</v>
      </c>
      <c r="F65" s="40">
        <v>0</v>
      </c>
      <c r="G65" s="40">
        <v>16.180015398606336</v>
      </c>
      <c r="H65" s="40">
        <v>9.9382324746704391</v>
      </c>
      <c r="I65" s="40">
        <v>8.5255436455900782</v>
      </c>
      <c r="J65" s="40">
        <v>0</v>
      </c>
      <c r="K65" s="40">
        <v>0</v>
      </c>
      <c r="L65" s="40">
        <v>3.6372068126317014</v>
      </c>
      <c r="M65" s="63">
        <v>6.7396422826058897</v>
      </c>
    </row>
    <row r="66" spans="1:13" x14ac:dyDescent="0.25">
      <c r="A66" s="46">
        <v>2</v>
      </c>
      <c r="B66" s="36" t="s">
        <v>17</v>
      </c>
      <c r="C66" s="40">
        <v>25.0986887508008</v>
      </c>
      <c r="D66" s="40">
        <v>0</v>
      </c>
      <c r="E66" s="40">
        <v>0</v>
      </c>
      <c r="F66" s="40">
        <v>0</v>
      </c>
      <c r="G66" s="40">
        <v>4.8148536115236595</v>
      </c>
      <c r="H66" s="40">
        <v>2.795567796716274</v>
      </c>
      <c r="I66" s="40">
        <v>6.7404281768879999</v>
      </c>
      <c r="J66" s="40">
        <v>0</v>
      </c>
      <c r="K66" s="40">
        <v>0</v>
      </c>
      <c r="L66" s="40">
        <v>22.578900391586519</v>
      </c>
      <c r="M66" s="63">
        <v>15.844878984340699</v>
      </c>
    </row>
    <row r="67" spans="1:13" x14ac:dyDescent="0.25">
      <c r="A67" s="46">
        <v>3</v>
      </c>
      <c r="B67" s="36" t="s">
        <v>18</v>
      </c>
      <c r="C67" s="40">
        <v>1.4471960513606803</v>
      </c>
      <c r="D67" s="40">
        <v>2.903242144904393</v>
      </c>
      <c r="E67" s="40">
        <v>0</v>
      </c>
      <c r="F67" s="40">
        <v>0</v>
      </c>
      <c r="G67" s="40">
        <v>19.24492548516713</v>
      </c>
      <c r="H67" s="40">
        <v>31.104426568113976</v>
      </c>
      <c r="I67" s="40">
        <v>12.725091491799349</v>
      </c>
      <c r="J67" s="40">
        <v>0</v>
      </c>
      <c r="K67" s="40">
        <v>0</v>
      </c>
      <c r="L67" s="40">
        <v>0.47096474133017574</v>
      </c>
      <c r="M67" s="63">
        <v>7.0702755255424226</v>
      </c>
    </row>
    <row r="68" spans="1:13" x14ac:dyDescent="0.25">
      <c r="A68" s="46">
        <v>4</v>
      </c>
      <c r="B68" s="36" t="s">
        <v>19</v>
      </c>
      <c r="C68" s="40">
        <v>3.2648256141050727</v>
      </c>
      <c r="D68" s="40">
        <v>0</v>
      </c>
      <c r="E68" s="40">
        <v>0</v>
      </c>
      <c r="F68" s="40">
        <v>0</v>
      </c>
      <c r="G68" s="40">
        <v>22.897032859953747</v>
      </c>
      <c r="H68" s="40">
        <v>13.36565645812445</v>
      </c>
      <c r="I68" s="40">
        <v>18.251300537458242</v>
      </c>
      <c r="J68" s="40">
        <v>0</v>
      </c>
      <c r="K68" s="40">
        <v>0</v>
      </c>
      <c r="L68" s="40">
        <v>6.2997493937921059</v>
      </c>
      <c r="M68" s="63">
        <v>11.582227585971648</v>
      </c>
    </row>
    <row r="69" spans="1:13" x14ac:dyDescent="0.25">
      <c r="A69" s="46">
        <v>5</v>
      </c>
      <c r="B69" s="36" t="s">
        <v>20</v>
      </c>
      <c r="C69" s="40">
        <v>0.76805303694809979</v>
      </c>
      <c r="D69" s="40">
        <v>0</v>
      </c>
      <c r="E69" s="40">
        <v>0</v>
      </c>
      <c r="F69" s="40">
        <v>0</v>
      </c>
      <c r="G69" s="40">
        <v>7.8854311740556806</v>
      </c>
      <c r="H69" s="40">
        <v>2.7332072013682489</v>
      </c>
      <c r="I69" s="40">
        <v>11.864182197656495</v>
      </c>
      <c r="J69" s="40">
        <v>0</v>
      </c>
      <c r="K69" s="40">
        <v>0</v>
      </c>
      <c r="L69" s="40">
        <v>1.1809320893826383</v>
      </c>
      <c r="M69" s="63">
        <v>4.721141914363951</v>
      </c>
    </row>
    <row r="70" spans="1:13" x14ac:dyDescent="0.25">
      <c r="A70" s="46">
        <v>6</v>
      </c>
      <c r="B70" s="36" t="s">
        <v>21</v>
      </c>
      <c r="C70" s="40">
        <v>1.4818616452301971</v>
      </c>
      <c r="D70" s="40">
        <v>0</v>
      </c>
      <c r="E70" s="40">
        <v>0</v>
      </c>
      <c r="F70" s="40">
        <v>0</v>
      </c>
      <c r="G70" s="40">
        <v>5.7090262581428677</v>
      </c>
      <c r="H70" s="40">
        <v>11.531077645658296</v>
      </c>
      <c r="I70" s="40">
        <v>3.7158049536769684</v>
      </c>
      <c r="J70" s="40">
        <v>0</v>
      </c>
      <c r="K70" s="40">
        <v>1.4617032810979078</v>
      </c>
      <c r="L70" s="40">
        <v>19.076511086758043</v>
      </c>
      <c r="M70" s="63">
        <v>11.791294540884209</v>
      </c>
    </row>
    <row r="71" spans="1:13" x14ac:dyDescent="0.25">
      <c r="A71" s="46">
        <v>7</v>
      </c>
      <c r="B71" s="36" t="s">
        <v>22</v>
      </c>
      <c r="C71" s="40">
        <v>3.0722475964751461</v>
      </c>
      <c r="D71" s="40">
        <v>0</v>
      </c>
      <c r="E71" s="40">
        <v>0</v>
      </c>
      <c r="F71" s="40">
        <v>0</v>
      </c>
      <c r="G71" s="40">
        <v>2.5662752614244013</v>
      </c>
      <c r="H71" s="40">
        <v>3.2020807439303391</v>
      </c>
      <c r="I71" s="40">
        <v>7.8828766022419501</v>
      </c>
      <c r="J71" s="40">
        <v>0</v>
      </c>
      <c r="K71" s="40">
        <v>0</v>
      </c>
      <c r="L71" s="40">
        <v>0</v>
      </c>
      <c r="M71" s="63">
        <v>2.572263716838457</v>
      </c>
    </row>
    <row r="72" spans="1:13" x14ac:dyDescent="0.25">
      <c r="A72" s="46">
        <v>8</v>
      </c>
      <c r="B72" s="36" t="s">
        <v>23</v>
      </c>
      <c r="C72" s="40">
        <v>6.0075694237380093</v>
      </c>
      <c r="D72" s="40">
        <v>0</v>
      </c>
      <c r="E72" s="40">
        <v>0</v>
      </c>
      <c r="F72" s="40">
        <v>0</v>
      </c>
      <c r="G72" s="40">
        <v>0.50478858357813283</v>
      </c>
      <c r="H72" s="40">
        <v>0</v>
      </c>
      <c r="I72" s="40">
        <v>2.7717702050199078E-2</v>
      </c>
      <c r="J72" s="40">
        <v>0</v>
      </c>
      <c r="K72" s="40">
        <v>0</v>
      </c>
      <c r="L72" s="40">
        <v>6.5359782264214656</v>
      </c>
      <c r="M72" s="63">
        <v>3.8763197775502434</v>
      </c>
    </row>
    <row r="73" spans="1:13" x14ac:dyDescent="0.25">
      <c r="A73" s="46">
        <v>9</v>
      </c>
      <c r="B73" s="36" t="s">
        <v>24</v>
      </c>
      <c r="C73" s="40">
        <v>19.467968961602811</v>
      </c>
      <c r="D73" s="40">
        <v>15.567628604286716</v>
      </c>
      <c r="E73" s="40">
        <v>0</v>
      </c>
      <c r="F73" s="40">
        <v>0</v>
      </c>
      <c r="G73" s="40">
        <v>0.54578317009123278</v>
      </c>
      <c r="H73" s="40">
        <v>0.9812409216222685</v>
      </c>
      <c r="I73" s="40">
        <v>1.4936636059088433</v>
      </c>
      <c r="J73" s="40">
        <v>29.038962511166215</v>
      </c>
      <c r="K73" s="40">
        <v>4.7804851591266999</v>
      </c>
      <c r="L73" s="40">
        <v>2.063300937125129</v>
      </c>
      <c r="M73" s="63">
        <v>3.0919535776907794</v>
      </c>
    </row>
    <row r="74" spans="1:13" x14ac:dyDescent="0.25">
      <c r="A74" s="46">
        <v>10</v>
      </c>
      <c r="B74" s="36" t="s">
        <v>25</v>
      </c>
      <c r="C74" s="40">
        <v>2.1972460276797317</v>
      </c>
      <c r="D74" s="40">
        <v>0</v>
      </c>
      <c r="E74" s="40">
        <v>0</v>
      </c>
      <c r="F74" s="40">
        <v>0</v>
      </c>
      <c r="G74" s="40">
        <v>3.5687568590697216</v>
      </c>
      <c r="H74" s="40">
        <v>0</v>
      </c>
      <c r="I74" s="40">
        <v>0</v>
      </c>
      <c r="J74" s="40">
        <v>0</v>
      </c>
      <c r="K74" s="40">
        <v>0</v>
      </c>
      <c r="L74" s="40">
        <v>2.3750938495785308</v>
      </c>
      <c r="M74" s="63">
        <v>1.9289731924919167</v>
      </c>
    </row>
    <row r="75" spans="1:13" x14ac:dyDescent="0.25">
      <c r="A75" s="46">
        <v>11</v>
      </c>
      <c r="B75" s="36" t="s">
        <v>26</v>
      </c>
      <c r="C75" s="40">
        <v>1.0212600972187413</v>
      </c>
      <c r="D75" s="40">
        <v>0</v>
      </c>
      <c r="E75" s="40">
        <v>0</v>
      </c>
      <c r="F75" s="40">
        <v>0</v>
      </c>
      <c r="G75" s="40">
        <v>3.7015168282005569E-3</v>
      </c>
      <c r="H75" s="40">
        <v>0.4663426918980062</v>
      </c>
      <c r="I75" s="40">
        <v>0.32740176089660539</v>
      </c>
      <c r="J75" s="40">
        <v>0</v>
      </c>
      <c r="K75" s="40">
        <v>0</v>
      </c>
      <c r="L75" s="40">
        <v>0.72464194043842478</v>
      </c>
      <c r="M75" s="63">
        <v>0.53823337010219774</v>
      </c>
    </row>
    <row r="76" spans="1:13" x14ac:dyDescent="0.25">
      <c r="A76" s="46">
        <v>12</v>
      </c>
      <c r="B76" s="36" t="s">
        <v>27</v>
      </c>
      <c r="C76" s="40">
        <v>8.8532258366234816E-3</v>
      </c>
      <c r="D76" s="40">
        <v>0</v>
      </c>
      <c r="E76" s="40">
        <v>0</v>
      </c>
      <c r="F76" s="40">
        <v>0</v>
      </c>
      <c r="G76" s="40">
        <v>9.069484858452844</v>
      </c>
      <c r="H76" s="40">
        <v>5.0164316974969747</v>
      </c>
      <c r="I76" s="40">
        <v>17.027231687823203</v>
      </c>
      <c r="J76" s="40">
        <v>0</v>
      </c>
      <c r="K76" s="40">
        <v>0</v>
      </c>
      <c r="L76" s="40">
        <v>9.0213197532590854</v>
      </c>
      <c r="M76" s="63">
        <v>10.067535443481365</v>
      </c>
    </row>
    <row r="77" spans="1:13" x14ac:dyDescent="0.25">
      <c r="A77" s="46">
        <v>13</v>
      </c>
      <c r="B77" s="36" t="s">
        <v>28</v>
      </c>
      <c r="C77" s="40">
        <v>2.1357230768696311</v>
      </c>
      <c r="D77" s="40">
        <v>0</v>
      </c>
      <c r="E77" s="40">
        <v>0</v>
      </c>
      <c r="F77" s="40">
        <v>0</v>
      </c>
      <c r="G77" s="40">
        <v>1.4559245567731944</v>
      </c>
      <c r="H77" s="40">
        <v>0.91635881304500399</v>
      </c>
      <c r="I77" s="40">
        <v>2.9672229761970613E-2</v>
      </c>
      <c r="J77" s="40">
        <v>0</v>
      </c>
      <c r="K77" s="40">
        <v>0</v>
      </c>
      <c r="L77" s="40">
        <v>2.7966395051249542</v>
      </c>
      <c r="M77" s="63">
        <v>1.8409158394282081</v>
      </c>
    </row>
    <row r="78" spans="1:13" x14ac:dyDescent="0.25">
      <c r="A78" s="46">
        <v>14</v>
      </c>
      <c r="B78" s="36" t="s">
        <v>29</v>
      </c>
      <c r="C78" s="40">
        <v>0.3519818062608116</v>
      </c>
      <c r="D78" s="40">
        <v>8.7676750823794425</v>
      </c>
      <c r="E78" s="40">
        <v>0</v>
      </c>
      <c r="F78" s="40">
        <v>0</v>
      </c>
      <c r="G78" s="40">
        <v>0.22887001697140014</v>
      </c>
      <c r="H78" s="40">
        <v>2.6458909366854275</v>
      </c>
      <c r="I78" s="40">
        <v>6.8011294182422299E-2</v>
      </c>
      <c r="J78" s="40">
        <v>0</v>
      </c>
      <c r="K78" s="40">
        <v>0</v>
      </c>
      <c r="L78" s="40">
        <v>0.20809309408334969</v>
      </c>
      <c r="M78" s="63">
        <v>0.25040452294962062</v>
      </c>
    </row>
    <row r="79" spans="1:13" x14ac:dyDescent="0.25">
      <c r="A79" s="46">
        <v>15</v>
      </c>
      <c r="B79" s="36" t="s">
        <v>30</v>
      </c>
      <c r="C79" s="40">
        <v>9.8148730420082497</v>
      </c>
      <c r="D79" s="40">
        <v>9.697832809958232</v>
      </c>
      <c r="E79" s="40">
        <v>0</v>
      </c>
      <c r="F79" s="40">
        <v>0</v>
      </c>
      <c r="G79" s="40">
        <v>1.616241645472128</v>
      </c>
      <c r="H79" s="40">
        <v>10.548270077160796</v>
      </c>
      <c r="I79" s="40">
        <v>0.47667171348257514</v>
      </c>
      <c r="J79" s="40">
        <v>20.961037488833785</v>
      </c>
      <c r="K79" s="40">
        <v>1.6162786789398527</v>
      </c>
      <c r="L79" s="40">
        <v>0.70760955447154406</v>
      </c>
      <c r="M79" s="63">
        <v>1.7807667959536935</v>
      </c>
    </row>
    <row r="80" spans="1:13" x14ac:dyDescent="0.25">
      <c r="A80" s="46">
        <v>16</v>
      </c>
      <c r="B80" s="36" t="s">
        <v>31</v>
      </c>
      <c r="C80" s="40">
        <v>1.0094306477203294</v>
      </c>
      <c r="D80" s="40">
        <v>0</v>
      </c>
      <c r="E80" s="40">
        <v>0</v>
      </c>
      <c r="F80" s="40">
        <v>0</v>
      </c>
      <c r="G80" s="40">
        <v>5.9751359449877708E-2</v>
      </c>
      <c r="H80" s="40">
        <v>8.9334059925069431E-3</v>
      </c>
      <c r="I80" s="40">
        <v>0.3852315571621559</v>
      </c>
      <c r="J80" s="40">
        <v>0</v>
      </c>
      <c r="K80" s="40">
        <v>0</v>
      </c>
      <c r="L80" s="40">
        <v>0.80980370135648316</v>
      </c>
      <c r="M80" s="63">
        <v>0.59117222994340968</v>
      </c>
    </row>
    <row r="81" spans="1:13" x14ac:dyDescent="0.25">
      <c r="A81" s="46">
        <v>17</v>
      </c>
      <c r="B81" s="36" t="s">
        <v>32</v>
      </c>
      <c r="C81" s="40">
        <v>3.3266992830457474</v>
      </c>
      <c r="D81" s="40">
        <v>0</v>
      </c>
      <c r="E81" s="40">
        <v>0</v>
      </c>
      <c r="F81" s="40">
        <v>0</v>
      </c>
      <c r="G81" s="40">
        <v>0.41053703074628517</v>
      </c>
      <c r="H81" s="40">
        <v>2.7843485176486878E-2</v>
      </c>
      <c r="I81" s="40">
        <v>0.17563117633655323</v>
      </c>
      <c r="J81" s="40">
        <v>28.808012708492647</v>
      </c>
      <c r="K81" s="40">
        <v>0</v>
      </c>
      <c r="L81" s="40">
        <v>0.33016642966635806</v>
      </c>
      <c r="M81" s="63">
        <v>0.54369721252666148</v>
      </c>
    </row>
    <row r="82" spans="1:13" x14ac:dyDescent="0.25">
      <c r="A82" s="46">
        <v>18</v>
      </c>
      <c r="B82" s="36" t="s">
        <v>34</v>
      </c>
      <c r="C82" s="40">
        <v>0.44201245447854909</v>
      </c>
      <c r="D82" s="40">
        <v>0</v>
      </c>
      <c r="E82" s="40">
        <v>0</v>
      </c>
      <c r="F82" s="40">
        <v>0</v>
      </c>
      <c r="G82" s="40">
        <v>1.0101719549368584</v>
      </c>
      <c r="H82" s="40">
        <v>2.4088393376820472</v>
      </c>
      <c r="I82" s="40">
        <v>8.3577952240457236</v>
      </c>
      <c r="J82" s="40">
        <v>0</v>
      </c>
      <c r="K82" s="40">
        <v>0</v>
      </c>
      <c r="L82" s="40">
        <v>4.6861009594099361</v>
      </c>
      <c r="M82" s="63">
        <v>4.5761521433376258</v>
      </c>
    </row>
    <row r="83" spans="1:13" x14ac:dyDescent="0.25">
      <c r="A83" s="46">
        <v>19</v>
      </c>
      <c r="B83" s="36" t="s">
        <v>35</v>
      </c>
      <c r="C83" s="40">
        <v>0.49369122060858095</v>
      </c>
      <c r="D83" s="40">
        <v>3.6944124990317073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0">
        <v>4.1186124170088018E-2</v>
      </c>
      <c r="M83" s="63">
        <v>6.1151577307691364E-2</v>
      </c>
    </row>
    <row r="84" spans="1:13" x14ac:dyDescent="0.25">
      <c r="A84" s="46">
        <v>20</v>
      </c>
      <c r="B84" s="36" t="s">
        <v>36</v>
      </c>
      <c r="C84" s="40">
        <v>0.66115572047790017</v>
      </c>
      <c r="D84" s="40">
        <v>0</v>
      </c>
      <c r="E84" s="40">
        <v>50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3.0916672638146979E-2</v>
      </c>
      <c r="M84" s="63">
        <v>6.9645662439429851E-2</v>
      </c>
    </row>
    <row r="85" spans="1:13" x14ac:dyDescent="0.25">
      <c r="A85" s="46">
        <v>21</v>
      </c>
      <c r="B85" s="36" t="s">
        <v>37</v>
      </c>
      <c r="C85" s="40">
        <v>3.8986484558262888</v>
      </c>
      <c r="D85" s="40">
        <v>3.0017101554632624</v>
      </c>
      <c r="E85" s="40">
        <v>50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63">
        <v>0.31856403404542888</v>
      </c>
    </row>
    <row r="86" spans="1:13" x14ac:dyDescent="0.25">
      <c r="A86" s="46">
        <v>22</v>
      </c>
      <c r="B86" s="36" t="s">
        <v>38</v>
      </c>
      <c r="C86" s="40">
        <v>0.52662804043671652</v>
      </c>
      <c r="D86" s="40">
        <v>7.6191299062691815</v>
      </c>
      <c r="E86" s="40">
        <v>0</v>
      </c>
      <c r="F86" s="40">
        <v>0</v>
      </c>
      <c r="G86" s="40">
        <v>0</v>
      </c>
      <c r="H86" s="40">
        <v>1.6292251317197466E-3</v>
      </c>
      <c r="I86" s="40">
        <v>0</v>
      </c>
      <c r="J86" s="40">
        <v>0</v>
      </c>
      <c r="K86" s="40">
        <v>0</v>
      </c>
      <c r="L86" s="40">
        <v>1.6767010236903336E-2</v>
      </c>
      <c r="M86" s="63">
        <v>5.1561476756405232E-2</v>
      </c>
    </row>
    <row r="87" spans="1:13" x14ac:dyDescent="0.25">
      <c r="A87" s="46">
        <v>23</v>
      </c>
      <c r="B87" s="36" t="s">
        <v>39</v>
      </c>
      <c r="C87" s="40">
        <v>0.58318294223555478</v>
      </c>
      <c r="D87" s="40">
        <v>8.7742296852003054</v>
      </c>
      <c r="E87" s="40">
        <v>0</v>
      </c>
      <c r="F87" s="40">
        <v>0</v>
      </c>
      <c r="G87" s="40">
        <v>4.0874671301505114E-2</v>
      </c>
      <c r="H87" s="40">
        <v>0</v>
      </c>
      <c r="I87" s="40">
        <v>0</v>
      </c>
      <c r="J87" s="40">
        <v>0</v>
      </c>
      <c r="K87" s="40">
        <v>3.7779693017595531E-3</v>
      </c>
      <c r="L87" s="40">
        <v>0</v>
      </c>
      <c r="M87" s="63">
        <v>5.3975156920816517E-2</v>
      </c>
    </row>
    <row r="88" spans="1:13" x14ac:dyDescent="0.25">
      <c r="A88" s="46">
        <v>24</v>
      </c>
      <c r="B88" s="36" t="s">
        <v>40</v>
      </c>
      <c r="C88" s="40">
        <v>4.777119165838855E-2</v>
      </c>
      <c r="D88" s="40">
        <v>0.92360312475792683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20.961037488833785</v>
      </c>
      <c r="K88" s="40">
        <v>0</v>
      </c>
      <c r="L88" s="40">
        <v>0</v>
      </c>
      <c r="M88" s="63">
        <v>3.9339736919965038E-3</v>
      </c>
    </row>
    <row r="89" spans="1:13" x14ac:dyDescent="0.25">
      <c r="A89" s="46">
        <v>25</v>
      </c>
      <c r="B89" s="36" t="s">
        <v>41</v>
      </c>
      <c r="C89" s="40">
        <v>0.56000339632917395</v>
      </c>
      <c r="D89" s="40">
        <v>29.553810309794372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  <c r="J89" s="40">
        <v>0.23094980267357285</v>
      </c>
      <c r="K89" s="40">
        <v>0</v>
      </c>
      <c r="L89" s="40">
        <v>2.1416401250932828E-2</v>
      </c>
      <c r="M89" s="63">
        <v>5.6664753768766445E-2</v>
      </c>
    </row>
    <row r="90" spans="1:13" x14ac:dyDescent="0.25">
      <c r="A90" s="46">
        <v>26</v>
      </c>
      <c r="B90" s="36" t="s">
        <v>42</v>
      </c>
      <c r="C90" s="40">
        <v>0.17876780098932202</v>
      </c>
      <c r="D90" s="40">
        <v>0.4766983869718332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63">
        <v>1.4607983025559818E-2</v>
      </c>
    </row>
    <row r="91" spans="1:13" x14ac:dyDescent="0.25">
      <c r="A91" s="46">
        <v>27</v>
      </c>
      <c r="B91" s="36" t="s">
        <v>43</v>
      </c>
      <c r="C91" s="40">
        <v>0.40335152530767449</v>
      </c>
      <c r="D91" s="40"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0">
        <v>5.339859637903861E-4</v>
      </c>
      <c r="M91" s="63">
        <v>3.322618429817055E-2</v>
      </c>
    </row>
    <row r="92" spans="1:13" x14ac:dyDescent="0.25">
      <c r="A92" s="46">
        <v>28</v>
      </c>
      <c r="B92" s="36" t="s">
        <v>44</v>
      </c>
      <c r="C92" s="40">
        <v>0.16655666503067759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63">
        <v>1.3608777384383148E-2</v>
      </c>
    </row>
    <row r="93" spans="1:13" x14ac:dyDescent="0.25">
      <c r="A93" s="46">
        <v>29</v>
      </c>
      <c r="B93" s="36" t="s">
        <v>45</v>
      </c>
      <c r="C93" s="40">
        <v>6.2811599353955902E-2</v>
      </c>
      <c r="D93" s="40">
        <v>0</v>
      </c>
      <c r="E93" s="40">
        <v>0</v>
      </c>
      <c r="F93" s="40">
        <v>0</v>
      </c>
      <c r="G93" s="40">
        <v>3.9875923002808039E-2</v>
      </c>
      <c r="H93" s="40">
        <v>5.6218928860535316E-3</v>
      </c>
      <c r="I93" s="40">
        <v>0</v>
      </c>
      <c r="J93" s="40">
        <v>0</v>
      </c>
      <c r="K93" s="40">
        <v>0</v>
      </c>
      <c r="L93" s="40">
        <v>2.4822901222685E-2</v>
      </c>
      <c r="M93" s="63">
        <v>2.395206368224961E-2</v>
      </c>
    </row>
    <row r="94" spans="1:13" x14ac:dyDescent="0.25">
      <c r="A94" s="46">
        <v>30</v>
      </c>
      <c r="B94" s="36" t="s">
        <v>46</v>
      </c>
      <c r="C94" s="40">
        <v>0.23939938216386891</v>
      </c>
      <c r="D94" s="40">
        <v>0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63">
        <v>1.9560507513925598E-2</v>
      </c>
    </row>
    <row r="95" spans="1:13" x14ac:dyDescent="0.25">
      <c r="A95" s="46">
        <v>31</v>
      </c>
      <c r="B95" s="36" t="s">
        <v>47</v>
      </c>
      <c r="C95" s="40">
        <v>3.2573235625121355</v>
      </c>
      <c r="D95" s="40">
        <v>0</v>
      </c>
      <c r="E95" s="40">
        <v>0</v>
      </c>
      <c r="F95" s="40">
        <v>0</v>
      </c>
      <c r="G95" s="40">
        <v>0.27261342616919843</v>
      </c>
      <c r="H95" s="40">
        <v>0.11499333050498685</v>
      </c>
      <c r="I95" s="40">
        <v>8.4764102711981273E-2</v>
      </c>
      <c r="J95" s="40">
        <v>0</v>
      </c>
      <c r="K95" s="40">
        <v>92.13775491153379</v>
      </c>
      <c r="L95" s="40">
        <v>3.018074748490355</v>
      </c>
      <c r="M95" s="63">
        <v>1.8710751203811695</v>
      </c>
    </row>
    <row r="96" spans="1:13" x14ac:dyDescent="0.25">
      <c r="A96" s="46">
        <v>32</v>
      </c>
      <c r="B96" s="36" t="s">
        <v>68</v>
      </c>
      <c r="C96" s="40">
        <v>1.1891124901134164E-3</v>
      </c>
      <c r="D96" s="40">
        <v>0</v>
      </c>
      <c r="E96" s="40">
        <v>0</v>
      </c>
      <c r="F96" s="40">
        <v>0</v>
      </c>
      <c r="G96" s="40">
        <v>1.8733366153063189</v>
      </c>
      <c r="H96" s="40">
        <v>0.13403136380932254</v>
      </c>
      <c r="I96" s="40">
        <v>1.7305612588743942</v>
      </c>
      <c r="J96" s="40">
        <v>0</v>
      </c>
      <c r="K96" s="40">
        <v>0</v>
      </c>
      <c r="L96" s="40">
        <v>13.15513446278448</v>
      </c>
      <c r="M96" s="63">
        <v>7.3418692348252987</v>
      </c>
    </row>
    <row r="97" spans="1:13" x14ac:dyDescent="0.25">
      <c r="A97" s="46">
        <v>33</v>
      </c>
      <c r="B97" s="36" t="s">
        <v>53</v>
      </c>
      <c r="C97" s="40">
        <v>4.6822217989264852</v>
      </c>
      <c r="D97" s="40">
        <v>1.616305468326372</v>
      </c>
      <c r="E97" s="40">
        <v>0</v>
      </c>
      <c r="F97" s="40">
        <v>0</v>
      </c>
      <c r="G97" s="40">
        <v>1.3568845144819965E-3</v>
      </c>
      <c r="H97" s="40">
        <v>1.9906272615985903</v>
      </c>
      <c r="I97" s="40">
        <v>0</v>
      </c>
      <c r="J97" s="40">
        <v>0</v>
      </c>
      <c r="K97" s="40">
        <v>0</v>
      </c>
      <c r="L97" s="40">
        <v>2.3417103989077002E-2</v>
      </c>
      <c r="M97" s="63">
        <v>0.44375259098151143</v>
      </c>
    </row>
    <row r="98" spans="1:13" x14ac:dyDescent="0.25">
      <c r="A98" s="46">
        <v>34</v>
      </c>
      <c r="B98" s="36" t="s">
        <v>54</v>
      </c>
      <c r="C98" s="40">
        <v>0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63">
        <v>0</v>
      </c>
    </row>
    <row r="99" spans="1:13" ht="15.75" thickBot="1" x14ac:dyDescent="0.3">
      <c r="A99" s="46">
        <v>35</v>
      </c>
      <c r="B99" t="s">
        <v>69</v>
      </c>
      <c r="C99" s="40">
        <v>1.2769132879674769</v>
      </c>
      <c r="D99" s="40">
        <v>0</v>
      </c>
      <c r="E99" s="40">
        <v>0</v>
      </c>
      <c r="F99" s="40">
        <v>0</v>
      </c>
      <c r="G99" s="40">
        <v>3.7087846199084103E-4</v>
      </c>
      <c r="H99" s="40">
        <v>6.2696670727800288E-2</v>
      </c>
      <c r="I99" s="40">
        <v>0.11041908145229641</v>
      </c>
      <c r="J99" s="40">
        <v>0</v>
      </c>
      <c r="K99" s="40">
        <v>0</v>
      </c>
      <c r="L99" s="40">
        <v>0.16471812283708701</v>
      </c>
      <c r="M99" s="63">
        <v>0.21500224697419468</v>
      </c>
    </row>
    <row r="100" spans="1:13" ht="17.25" thickTop="1" thickBot="1" x14ac:dyDescent="0.3">
      <c r="A100" s="50"/>
      <c r="B100" s="52" t="s">
        <v>15</v>
      </c>
      <c r="C100" s="65">
        <v>100</v>
      </c>
      <c r="D100" s="65">
        <v>100.00000000000004</v>
      </c>
      <c r="E100" s="65">
        <v>100</v>
      </c>
      <c r="F100" s="65">
        <v>0</v>
      </c>
      <c r="G100" s="65">
        <v>100.00000000000001</v>
      </c>
      <c r="H100" s="65">
        <v>100.00000000000004</v>
      </c>
      <c r="I100" s="65">
        <v>100</v>
      </c>
      <c r="J100" s="65">
        <v>100</v>
      </c>
      <c r="K100" s="65">
        <v>100.00000000000001</v>
      </c>
      <c r="L100" s="65">
        <v>99.999999999999972</v>
      </c>
      <c r="M100" s="66">
        <v>99.999999999999986</v>
      </c>
    </row>
    <row r="101" spans="1:13" ht="17.25" thickTop="1" thickBot="1" x14ac:dyDescent="0.3">
      <c r="A101" s="50"/>
      <c r="B101" s="52" t="s">
        <v>70</v>
      </c>
      <c r="C101" s="67">
        <v>1772204.0744849993</v>
      </c>
      <c r="D101" s="67">
        <v>67.128399999999985</v>
      </c>
      <c r="E101" s="67">
        <v>4.106916</v>
      </c>
      <c r="F101" s="65">
        <v>0</v>
      </c>
      <c r="G101" s="67">
        <v>3341702.8137659999</v>
      </c>
      <c r="H101" s="67">
        <v>535457.55157799996</v>
      </c>
      <c r="I101" s="67">
        <v>5081529.2820779998</v>
      </c>
      <c r="J101" s="67">
        <v>28.863848000000001</v>
      </c>
      <c r="K101" s="67">
        <v>3733.698946</v>
      </c>
      <c r="L101" s="67">
        <v>10955126.907224001</v>
      </c>
      <c r="M101" s="68">
        <v>21689854.427241001</v>
      </c>
    </row>
    <row r="102" spans="1:13" ht="15.75" thickTop="1" x14ac:dyDescent="0.25"/>
    <row r="103" spans="1:13" x14ac:dyDescent="0.25">
      <c r="A103" s="16" t="s">
        <v>57</v>
      </c>
      <c r="B103" s="16" t="s">
        <v>60</v>
      </c>
    </row>
    <row r="104" spans="1:13" x14ac:dyDescent="0.25">
      <c r="A104" s="16" t="s">
        <v>59</v>
      </c>
      <c r="B104" s="16" t="s">
        <v>71</v>
      </c>
    </row>
    <row r="105" spans="1:13" x14ac:dyDescent="0.25">
      <c r="A105" s="16"/>
      <c r="B105" s="16"/>
    </row>
    <row r="106" spans="1:13" x14ac:dyDescent="0.25">
      <c r="A106" s="16"/>
      <c r="B106" s="16" t="s">
        <v>61</v>
      </c>
    </row>
    <row r="109" spans="1:13" x14ac:dyDescent="0.25">
      <c r="A109" s="46"/>
      <c r="B109" s="36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63"/>
    </row>
    <row r="110" spans="1:13" x14ac:dyDescent="0.25">
      <c r="A110" s="46"/>
      <c r="B110" s="36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63"/>
    </row>
    <row r="111" spans="1:13" x14ac:dyDescent="0.25">
      <c r="A111" s="46"/>
      <c r="B111" s="36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63"/>
    </row>
    <row r="112" spans="1:13" x14ac:dyDescent="0.25">
      <c r="A112" s="46"/>
      <c r="B112" s="36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63"/>
    </row>
    <row r="113" spans="1:13" x14ac:dyDescent="0.25">
      <c r="A113" s="46"/>
      <c r="B113" s="36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63"/>
    </row>
    <row r="114" spans="1:13" x14ac:dyDescent="0.25">
      <c r="A114" s="46"/>
      <c r="B114" s="36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63"/>
    </row>
    <row r="115" spans="1:13" x14ac:dyDescent="0.25">
      <c r="A115" s="46"/>
      <c r="B115" s="36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63"/>
    </row>
    <row r="116" spans="1:13" x14ac:dyDescent="0.25">
      <c r="A116" s="46"/>
      <c r="B116" s="36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63"/>
    </row>
    <row r="117" spans="1:13" ht="15.75" thickBot="1" x14ac:dyDescent="0.3">
      <c r="A117" s="46"/>
      <c r="C117" s="40"/>
      <c r="D117" s="40"/>
      <c r="E117" s="40"/>
      <c r="F117" s="64"/>
      <c r="G117" s="40"/>
      <c r="H117" s="40"/>
      <c r="I117" s="40"/>
      <c r="J117" s="40"/>
      <c r="K117" s="40"/>
      <c r="L117" s="40"/>
      <c r="M117" s="63"/>
    </row>
    <row r="118" spans="1:13" ht="17.25" thickTop="1" thickBot="1" x14ac:dyDescent="0.3">
      <c r="A118" s="50"/>
      <c r="B118" s="52"/>
      <c r="C118" s="65"/>
      <c r="D118" s="65"/>
      <c r="E118" s="65"/>
      <c r="F118" s="64"/>
      <c r="G118" s="65"/>
      <c r="H118" s="65"/>
      <c r="I118" s="65"/>
      <c r="J118" s="65"/>
      <c r="K118" s="65"/>
      <c r="L118" s="65"/>
      <c r="M118" s="66"/>
    </row>
    <row r="119" spans="1:13" ht="17.25" thickTop="1" thickBot="1" x14ac:dyDescent="0.3">
      <c r="A119" s="50"/>
      <c r="B119" s="52"/>
      <c r="C119" s="67"/>
      <c r="D119" s="67"/>
      <c r="E119" s="67"/>
      <c r="F119" s="64"/>
      <c r="G119" s="67"/>
      <c r="H119" s="67"/>
      <c r="I119" s="67"/>
      <c r="J119" s="67"/>
      <c r="K119" s="67"/>
      <c r="L119" s="67"/>
      <c r="M119" s="68"/>
    </row>
    <row r="120" spans="1:13" ht="15.75" thickTop="1" x14ac:dyDescent="0.25"/>
    <row r="121" spans="1:13" x14ac:dyDescent="0.25">
      <c r="A121" s="16"/>
      <c r="B121" s="16"/>
    </row>
    <row r="122" spans="1:13" x14ac:dyDescent="0.25">
      <c r="A122" s="16"/>
      <c r="B122" s="16"/>
    </row>
    <row r="123" spans="1:13" x14ac:dyDescent="0.25">
      <c r="A123" s="16"/>
      <c r="B123" s="16"/>
    </row>
    <row r="124" spans="1:13" x14ac:dyDescent="0.25">
      <c r="A124" s="16"/>
      <c r="B124" s="16"/>
    </row>
    <row r="303" spans="1:13" ht="15.75" x14ac:dyDescent="0.25">
      <c r="A303" s="53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7"/>
      <c r="M303" s="54"/>
    </row>
    <row r="304" spans="1:13" ht="15.75" x14ac:dyDescent="0.25">
      <c r="A304" s="55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7"/>
    </row>
    <row r="305" spans="1:13" ht="15.75" x14ac:dyDescent="0.25">
      <c r="A305" s="53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69"/>
    </row>
    <row r="306" spans="1:13" x14ac:dyDescent="0.25">
      <c r="A306" s="46"/>
      <c r="B306" s="26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</row>
    <row r="307" spans="1:13" x14ac:dyDescent="0.25">
      <c r="A307" s="46"/>
      <c r="B307" s="26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</row>
    <row r="308" spans="1:13" x14ac:dyDescent="0.25">
      <c r="A308" s="46"/>
      <c r="B308" s="26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</row>
    <row r="309" spans="1:13" x14ac:dyDescent="0.25">
      <c r="A309" s="46"/>
      <c r="B309" s="26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</row>
    <row r="310" spans="1:13" x14ac:dyDescent="0.25">
      <c r="A310" s="46"/>
      <c r="B310" s="26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</row>
    <row r="311" spans="1:13" x14ac:dyDescent="0.25">
      <c r="A311" s="46"/>
      <c r="B311" s="26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</row>
    <row r="312" spans="1:13" x14ac:dyDescent="0.25">
      <c r="A312" s="46"/>
      <c r="B312" s="26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</row>
    <row r="313" spans="1:13" x14ac:dyDescent="0.25">
      <c r="A313" s="46"/>
      <c r="B313" s="26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</row>
    <row r="314" spans="1:13" x14ac:dyDescent="0.25">
      <c r="A314" s="46"/>
      <c r="B314" s="26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</row>
    <row r="315" spans="1:13" x14ac:dyDescent="0.25">
      <c r="A315" s="46"/>
      <c r="B315" s="26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</row>
    <row r="316" spans="1:13" x14ac:dyDescent="0.25">
      <c r="A316" s="46"/>
      <c r="B316" s="26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</row>
    <row r="317" spans="1:13" x14ac:dyDescent="0.25">
      <c r="A317" s="46"/>
      <c r="B317" s="26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</row>
    <row r="318" spans="1:13" x14ac:dyDescent="0.25">
      <c r="A318" s="46"/>
      <c r="B318" s="26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</row>
    <row r="319" spans="1:13" x14ac:dyDescent="0.25">
      <c r="A319" s="46"/>
      <c r="B319" s="26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</row>
    <row r="320" spans="1:13" x14ac:dyDescent="0.25">
      <c r="A320" s="46"/>
      <c r="B320" s="26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</row>
    <row r="321" spans="1:13" x14ac:dyDescent="0.25">
      <c r="A321" s="46"/>
      <c r="B321" s="26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</row>
    <row r="322" spans="1:13" x14ac:dyDescent="0.25">
      <c r="A322" s="46"/>
      <c r="B322" s="26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</row>
    <row r="323" spans="1:13" x14ac:dyDescent="0.25">
      <c r="A323" s="46"/>
      <c r="B323" s="26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</row>
    <row r="324" spans="1:13" x14ac:dyDescent="0.25">
      <c r="A324" s="46"/>
      <c r="B324" s="26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</row>
    <row r="325" spans="1:13" x14ac:dyDescent="0.25">
      <c r="A325" s="46"/>
      <c r="B325" s="26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</row>
    <row r="326" spans="1:13" x14ac:dyDescent="0.25">
      <c r="A326" s="46"/>
      <c r="B326" s="26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</row>
    <row r="327" spans="1:13" x14ac:dyDescent="0.25">
      <c r="A327" s="46"/>
      <c r="B327" s="26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</row>
    <row r="328" spans="1:13" x14ac:dyDescent="0.25">
      <c r="A328" s="46"/>
      <c r="B328" s="26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</row>
    <row r="329" spans="1:13" x14ac:dyDescent="0.25">
      <c r="A329" s="46"/>
      <c r="B329" s="26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</row>
    <row r="330" spans="1:13" x14ac:dyDescent="0.25">
      <c r="A330" s="46"/>
      <c r="B330" s="26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</row>
    <row r="331" spans="1:13" x14ac:dyDescent="0.25">
      <c r="A331" s="46"/>
      <c r="B331" s="26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</row>
    <row r="332" spans="1:13" x14ac:dyDescent="0.25">
      <c r="A332" s="46"/>
      <c r="B332" s="26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</row>
    <row r="333" spans="1:13" x14ac:dyDescent="0.25">
      <c r="A333" s="46"/>
      <c r="B333" s="26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</row>
    <row r="334" spans="1:13" x14ac:dyDescent="0.25">
      <c r="A334" s="46"/>
      <c r="B334" s="26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</row>
    <row r="335" spans="1:13" x14ac:dyDescent="0.25">
      <c r="A335" s="46"/>
      <c r="B335" s="26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</row>
    <row r="336" spans="1:13" x14ac:dyDescent="0.25">
      <c r="A336" s="46"/>
      <c r="B336" s="26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</row>
    <row r="337" spans="1:13" x14ac:dyDescent="0.25">
      <c r="A337" s="46"/>
      <c r="B337" s="26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</row>
    <row r="338" spans="1:13" x14ac:dyDescent="0.25">
      <c r="A338" s="46"/>
      <c r="B338" s="26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</row>
    <row r="339" spans="1:13" x14ac:dyDescent="0.25">
      <c r="A339" s="46"/>
      <c r="B339" s="26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</row>
    <row r="340" spans="1:13" x14ac:dyDescent="0.25">
      <c r="A340" s="46"/>
      <c r="B340" s="26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</row>
    <row r="341" spans="1:13" x14ac:dyDescent="0.25">
      <c r="A341" s="46"/>
      <c r="B341" s="26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</row>
    <row r="342" spans="1:13" ht="15.75" x14ac:dyDescent="0.25">
      <c r="A342" s="46"/>
      <c r="B342" s="28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</row>
    <row r="343" spans="1:13" ht="15.75" x14ac:dyDescent="0.25">
      <c r="A343" s="70"/>
      <c r="B343" s="71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3"/>
    </row>
  </sheetData>
  <mergeCells count="8">
    <mergeCell ref="C62:K62"/>
    <mergeCell ref="A4:M4"/>
    <mergeCell ref="A5:M5"/>
    <mergeCell ref="A6:M6"/>
    <mergeCell ref="B7:K7"/>
    <mergeCell ref="A58:M58"/>
    <mergeCell ref="A59:M59"/>
    <mergeCell ref="A60:M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1"/>
  <sheetViews>
    <sheetView workbookViewId="0">
      <selection activeCell="A3" sqref="A3:M3"/>
    </sheetView>
  </sheetViews>
  <sheetFormatPr baseColWidth="10" defaultRowHeight="15" x14ac:dyDescent="0.25"/>
  <cols>
    <col min="1" max="1" width="3.7109375" customWidth="1"/>
    <col min="2" max="2" width="46.85546875" customWidth="1"/>
    <col min="3" max="3" width="31.140625" customWidth="1"/>
    <col min="4" max="4" width="19.85546875" customWidth="1"/>
    <col min="5" max="5" width="17.42578125" customWidth="1"/>
    <col min="6" max="6" width="24.5703125" customWidth="1"/>
    <col min="7" max="7" width="29.85546875" customWidth="1"/>
    <col min="8" max="8" width="18.85546875" customWidth="1"/>
    <col min="9" max="9" width="26.7109375" customWidth="1"/>
    <col min="10" max="10" width="24" customWidth="1"/>
    <col min="11" max="11" width="22.85546875" customWidth="1"/>
    <col min="12" max="12" width="22" customWidth="1"/>
    <col min="13" max="13" width="25.42578125" customWidth="1"/>
    <col min="15" max="15" width="13.7109375" bestFit="1" customWidth="1"/>
    <col min="257" max="257" width="3.7109375" customWidth="1"/>
    <col min="258" max="258" width="46.85546875" customWidth="1"/>
    <col min="259" max="259" width="31.140625" customWidth="1"/>
    <col min="260" max="260" width="19.85546875" customWidth="1"/>
    <col min="261" max="261" width="17.42578125" customWidth="1"/>
    <col min="262" max="262" width="24.5703125" customWidth="1"/>
    <col min="263" max="263" width="29.85546875" customWidth="1"/>
    <col min="264" max="264" width="18.85546875" customWidth="1"/>
    <col min="265" max="265" width="26.7109375" customWidth="1"/>
    <col min="266" max="266" width="24" customWidth="1"/>
    <col min="267" max="267" width="22.85546875" customWidth="1"/>
    <col min="268" max="268" width="22" customWidth="1"/>
    <col min="269" max="269" width="25.42578125" customWidth="1"/>
    <col min="271" max="271" width="13.7109375" bestFit="1" customWidth="1"/>
    <col min="513" max="513" width="3.7109375" customWidth="1"/>
    <col min="514" max="514" width="46.85546875" customWidth="1"/>
    <col min="515" max="515" width="31.140625" customWidth="1"/>
    <col min="516" max="516" width="19.85546875" customWidth="1"/>
    <col min="517" max="517" width="17.42578125" customWidth="1"/>
    <col min="518" max="518" width="24.5703125" customWidth="1"/>
    <col min="519" max="519" width="29.85546875" customWidth="1"/>
    <col min="520" max="520" width="18.85546875" customWidth="1"/>
    <col min="521" max="521" width="26.7109375" customWidth="1"/>
    <col min="522" max="522" width="24" customWidth="1"/>
    <col min="523" max="523" width="22.85546875" customWidth="1"/>
    <col min="524" max="524" width="22" customWidth="1"/>
    <col min="525" max="525" width="25.42578125" customWidth="1"/>
    <col min="527" max="527" width="13.7109375" bestFit="1" customWidth="1"/>
    <col min="769" max="769" width="3.7109375" customWidth="1"/>
    <col min="770" max="770" width="46.85546875" customWidth="1"/>
    <col min="771" max="771" width="31.140625" customWidth="1"/>
    <col min="772" max="772" width="19.85546875" customWidth="1"/>
    <col min="773" max="773" width="17.42578125" customWidth="1"/>
    <col min="774" max="774" width="24.5703125" customWidth="1"/>
    <col min="775" max="775" width="29.85546875" customWidth="1"/>
    <col min="776" max="776" width="18.85546875" customWidth="1"/>
    <col min="777" max="777" width="26.7109375" customWidth="1"/>
    <col min="778" max="778" width="24" customWidth="1"/>
    <col min="779" max="779" width="22.85546875" customWidth="1"/>
    <col min="780" max="780" width="22" customWidth="1"/>
    <col min="781" max="781" width="25.42578125" customWidth="1"/>
    <col min="783" max="783" width="13.7109375" bestFit="1" customWidth="1"/>
    <col min="1025" max="1025" width="3.7109375" customWidth="1"/>
    <col min="1026" max="1026" width="46.85546875" customWidth="1"/>
    <col min="1027" max="1027" width="31.140625" customWidth="1"/>
    <col min="1028" max="1028" width="19.85546875" customWidth="1"/>
    <col min="1029" max="1029" width="17.42578125" customWidth="1"/>
    <col min="1030" max="1030" width="24.5703125" customWidth="1"/>
    <col min="1031" max="1031" width="29.85546875" customWidth="1"/>
    <col min="1032" max="1032" width="18.85546875" customWidth="1"/>
    <col min="1033" max="1033" width="26.7109375" customWidth="1"/>
    <col min="1034" max="1034" width="24" customWidth="1"/>
    <col min="1035" max="1035" width="22.85546875" customWidth="1"/>
    <col min="1036" max="1036" width="22" customWidth="1"/>
    <col min="1037" max="1037" width="25.42578125" customWidth="1"/>
    <col min="1039" max="1039" width="13.7109375" bestFit="1" customWidth="1"/>
    <col min="1281" max="1281" width="3.7109375" customWidth="1"/>
    <col min="1282" max="1282" width="46.85546875" customWidth="1"/>
    <col min="1283" max="1283" width="31.140625" customWidth="1"/>
    <col min="1284" max="1284" width="19.85546875" customWidth="1"/>
    <col min="1285" max="1285" width="17.42578125" customWidth="1"/>
    <col min="1286" max="1286" width="24.5703125" customWidth="1"/>
    <col min="1287" max="1287" width="29.85546875" customWidth="1"/>
    <col min="1288" max="1288" width="18.85546875" customWidth="1"/>
    <col min="1289" max="1289" width="26.7109375" customWidth="1"/>
    <col min="1290" max="1290" width="24" customWidth="1"/>
    <col min="1291" max="1291" width="22.85546875" customWidth="1"/>
    <col min="1292" max="1292" width="22" customWidth="1"/>
    <col min="1293" max="1293" width="25.42578125" customWidth="1"/>
    <col min="1295" max="1295" width="13.7109375" bestFit="1" customWidth="1"/>
    <col min="1537" max="1537" width="3.7109375" customWidth="1"/>
    <col min="1538" max="1538" width="46.85546875" customWidth="1"/>
    <col min="1539" max="1539" width="31.140625" customWidth="1"/>
    <col min="1540" max="1540" width="19.85546875" customWidth="1"/>
    <col min="1541" max="1541" width="17.42578125" customWidth="1"/>
    <col min="1542" max="1542" width="24.5703125" customWidth="1"/>
    <col min="1543" max="1543" width="29.85546875" customWidth="1"/>
    <col min="1544" max="1544" width="18.85546875" customWidth="1"/>
    <col min="1545" max="1545" width="26.7109375" customWidth="1"/>
    <col min="1546" max="1546" width="24" customWidth="1"/>
    <col min="1547" max="1547" width="22.85546875" customWidth="1"/>
    <col min="1548" max="1548" width="22" customWidth="1"/>
    <col min="1549" max="1549" width="25.42578125" customWidth="1"/>
    <col min="1551" max="1551" width="13.7109375" bestFit="1" customWidth="1"/>
    <col min="1793" max="1793" width="3.7109375" customWidth="1"/>
    <col min="1794" max="1794" width="46.85546875" customWidth="1"/>
    <col min="1795" max="1795" width="31.140625" customWidth="1"/>
    <col min="1796" max="1796" width="19.85546875" customWidth="1"/>
    <col min="1797" max="1797" width="17.42578125" customWidth="1"/>
    <col min="1798" max="1798" width="24.5703125" customWidth="1"/>
    <col min="1799" max="1799" width="29.85546875" customWidth="1"/>
    <col min="1800" max="1800" width="18.85546875" customWidth="1"/>
    <col min="1801" max="1801" width="26.7109375" customWidth="1"/>
    <col min="1802" max="1802" width="24" customWidth="1"/>
    <col min="1803" max="1803" width="22.85546875" customWidth="1"/>
    <col min="1804" max="1804" width="22" customWidth="1"/>
    <col min="1805" max="1805" width="25.42578125" customWidth="1"/>
    <col min="1807" max="1807" width="13.7109375" bestFit="1" customWidth="1"/>
    <col min="2049" max="2049" width="3.7109375" customWidth="1"/>
    <col min="2050" max="2050" width="46.85546875" customWidth="1"/>
    <col min="2051" max="2051" width="31.140625" customWidth="1"/>
    <col min="2052" max="2052" width="19.85546875" customWidth="1"/>
    <col min="2053" max="2053" width="17.42578125" customWidth="1"/>
    <col min="2054" max="2054" width="24.5703125" customWidth="1"/>
    <col min="2055" max="2055" width="29.85546875" customWidth="1"/>
    <col min="2056" max="2056" width="18.85546875" customWidth="1"/>
    <col min="2057" max="2057" width="26.7109375" customWidth="1"/>
    <col min="2058" max="2058" width="24" customWidth="1"/>
    <col min="2059" max="2059" width="22.85546875" customWidth="1"/>
    <col min="2060" max="2060" width="22" customWidth="1"/>
    <col min="2061" max="2061" width="25.42578125" customWidth="1"/>
    <col min="2063" max="2063" width="13.7109375" bestFit="1" customWidth="1"/>
    <col min="2305" max="2305" width="3.7109375" customWidth="1"/>
    <col min="2306" max="2306" width="46.85546875" customWidth="1"/>
    <col min="2307" max="2307" width="31.140625" customWidth="1"/>
    <col min="2308" max="2308" width="19.85546875" customWidth="1"/>
    <col min="2309" max="2309" width="17.42578125" customWidth="1"/>
    <col min="2310" max="2310" width="24.5703125" customWidth="1"/>
    <col min="2311" max="2311" width="29.85546875" customWidth="1"/>
    <col min="2312" max="2312" width="18.85546875" customWidth="1"/>
    <col min="2313" max="2313" width="26.7109375" customWidth="1"/>
    <col min="2314" max="2314" width="24" customWidth="1"/>
    <col min="2315" max="2315" width="22.85546875" customWidth="1"/>
    <col min="2316" max="2316" width="22" customWidth="1"/>
    <col min="2317" max="2317" width="25.42578125" customWidth="1"/>
    <col min="2319" max="2319" width="13.7109375" bestFit="1" customWidth="1"/>
    <col min="2561" max="2561" width="3.7109375" customWidth="1"/>
    <col min="2562" max="2562" width="46.85546875" customWidth="1"/>
    <col min="2563" max="2563" width="31.140625" customWidth="1"/>
    <col min="2564" max="2564" width="19.85546875" customWidth="1"/>
    <col min="2565" max="2565" width="17.42578125" customWidth="1"/>
    <col min="2566" max="2566" width="24.5703125" customWidth="1"/>
    <col min="2567" max="2567" width="29.85546875" customWidth="1"/>
    <col min="2568" max="2568" width="18.85546875" customWidth="1"/>
    <col min="2569" max="2569" width="26.7109375" customWidth="1"/>
    <col min="2570" max="2570" width="24" customWidth="1"/>
    <col min="2571" max="2571" width="22.85546875" customWidth="1"/>
    <col min="2572" max="2572" width="22" customWidth="1"/>
    <col min="2573" max="2573" width="25.42578125" customWidth="1"/>
    <col min="2575" max="2575" width="13.7109375" bestFit="1" customWidth="1"/>
    <col min="2817" max="2817" width="3.7109375" customWidth="1"/>
    <col min="2818" max="2818" width="46.85546875" customWidth="1"/>
    <col min="2819" max="2819" width="31.140625" customWidth="1"/>
    <col min="2820" max="2820" width="19.85546875" customWidth="1"/>
    <col min="2821" max="2821" width="17.42578125" customWidth="1"/>
    <col min="2822" max="2822" width="24.5703125" customWidth="1"/>
    <col min="2823" max="2823" width="29.85546875" customWidth="1"/>
    <col min="2824" max="2824" width="18.85546875" customWidth="1"/>
    <col min="2825" max="2825" width="26.7109375" customWidth="1"/>
    <col min="2826" max="2826" width="24" customWidth="1"/>
    <col min="2827" max="2827" width="22.85546875" customWidth="1"/>
    <col min="2828" max="2828" width="22" customWidth="1"/>
    <col min="2829" max="2829" width="25.42578125" customWidth="1"/>
    <col min="2831" max="2831" width="13.7109375" bestFit="1" customWidth="1"/>
    <col min="3073" max="3073" width="3.7109375" customWidth="1"/>
    <col min="3074" max="3074" width="46.85546875" customWidth="1"/>
    <col min="3075" max="3075" width="31.140625" customWidth="1"/>
    <col min="3076" max="3076" width="19.85546875" customWidth="1"/>
    <col min="3077" max="3077" width="17.42578125" customWidth="1"/>
    <col min="3078" max="3078" width="24.5703125" customWidth="1"/>
    <col min="3079" max="3079" width="29.85546875" customWidth="1"/>
    <col min="3080" max="3080" width="18.85546875" customWidth="1"/>
    <col min="3081" max="3081" width="26.7109375" customWidth="1"/>
    <col min="3082" max="3082" width="24" customWidth="1"/>
    <col min="3083" max="3083" width="22.85546875" customWidth="1"/>
    <col min="3084" max="3084" width="22" customWidth="1"/>
    <col min="3085" max="3085" width="25.42578125" customWidth="1"/>
    <col min="3087" max="3087" width="13.7109375" bestFit="1" customWidth="1"/>
    <col min="3329" max="3329" width="3.7109375" customWidth="1"/>
    <col min="3330" max="3330" width="46.85546875" customWidth="1"/>
    <col min="3331" max="3331" width="31.140625" customWidth="1"/>
    <col min="3332" max="3332" width="19.85546875" customWidth="1"/>
    <col min="3333" max="3333" width="17.42578125" customWidth="1"/>
    <col min="3334" max="3334" width="24.5703125" customWidth="1"/>
    <col min="3335" max="3335" width="29.85546875" customWidth="1"/>
    <col min="3336" max="3336" width="18.85546875" customWidth="1"/>
    <col min="3337" max="3337" width="26.7109375" customWidth="1"/>
    <col min="3338" max="3338" width="24" customWidth="1"/>
    <col min="3339" max="3339" width="22.85546875" customWidth="1"/>
    <col min="3340" max="3340" width="22" customWidth="1"/>
    <col min="3341" max="3341" width="25.42578125" customWidth="1"/>
    <col min="3343" max="3343" width="13.7109375" bestFit="1" customWidth="1"/>
    <col min="3585" max="3585" width="3.7109375" customWidth="1"/>
    <col min="3586" max="3586" width="46.85546875" customWidth="1"/>
    <col min="3587" max="3587" width="31.140625" customWidth="1"/>
    <col min="3588" max="3588" width="19.85546875" customWidth="1"/>
    <col min="3589" max="3589" width="17.42578125" customWidth="1"/>
    <col min="3590" max="3590" width="24.5703125" customWidth="1"/>
    <col min="3591" max="3591" width="29.85546875" customWidth="1"/>
    <col min="3592" max="3592" width="18.85546875" customWidth="1"/>
    <col min="3593" max="3593" width="26.7109375" customWidth="1"/>
    <col min="3594" max="3594" width="24" customWidth="1"/>
    <col min="3595" max="3595" width="22.85546875" customWidth="1"/>
    <col min="3596" max="3596" width="22" customWidth="1"/>
    <col min="3597" max="3597" width="25.42578125" customWidth="1"/>
    <col min="3599" max="3599" width="13.7109375" bestFit="1" customWidth="1"/>
    <col min="3841" max="3841" width="3.7109375" customWidth="1"/>
    <col min="3842" max="3842" width="46.85546875" customWidth="1"/>
    <col min="3843" max="3843" width="31.140625" customWidth="1"/>
    <col min="3844" max="3844" width="19.85546875" customWidth="1"/>
    <col min="3845" max="3845" width="17.42578125" customWidth="1"/>
    <col min="3846" max="3846" width="24.5703125" customWidth="1"/>
    <col min="3847" max="3847" width="29.85546875" customWidth="1"/>
    <col min="3848" max="3848" width="18.85546875" customWidth="1"/>
    <col min="3849" max="3849" width="26.7109375" customWidth="1"/>
    <col min="3850" max="3850" width="24" customWidth="1"/>
    <col min="3851" max="3851" width="22.85546875" customWidth="1"/>
    <col min="3852" max="3852" width="22" customWidth="1"/>
    <col min="3853" max="3853" width="25.42578125" customWidth="1"/>
    <col min="3855" max="3855" width="13.7109375" bestFit="1" customWidth="1"/>
    <col min="4097" max="4097" width="3.7109375" customWidth="1"/>
    <col min="4098" max="4098" width="46.85546875" customWidth="1"/>
    <col min="4099" max="4099" width="31.140625" customWidth="1"/>
    <col min="4100" max="4100" width="19.85546875" customWidth="1"/>
    <col min="4101" max="4101" width="17.42578125" customWidth="1"/>
    <col min="4102" max="4102" width="24.5703125" customWidth="1"/>
    <col min="4103" max="4103" width="29.85546875" customWidth="1"/>
    <col min="4104" max="4104" width="18.85546875" customWidth="1"/>
    <col min="4105" max="4105" width="26.7109375" customWidth="1"/>
    <col min="4106" max="4106" width="24" customWidth="1"/>
    <col min="4107" max="4107" width="22.85546875" customWidth="1"/>
    <col min="4108" max="4108" width="22" customWidth="1"/>
    <col min="4109" max="4109" width="25.42578125" customWidth="1"/>
    <col min="4111" max="4111" width="13.7109375" bestFit="1" customWidth="1"/>
    <col min="4353" max="4353" width="3.7109375" customWidth="1"/>
    <col min="4354" max="4354" width="46.85546875" customWidth="1"/>
    <col min="4355" max="4355" width="31.140625" customWidth="1"/>
    <col min="4356" max="4356" width="19.85546875" customWidth="1"/>
    <col min="4357" max="4357" width="17.42578125" customWidth="1"/>
    <col min="4358" max="4358" width="24.5703125" customWidth="1"/>
    <col min="4359" max="4359" width="29.85546875" customWidth="1"/>
    <col min="4360" max="4360" width="18.85546875" customWidth="1"/>
    <col min="4361" max="4361" width="26.7109375" customWidth="1"/>
    <col min="4362" max="4362" width="24" customWidth="1"/>
    <col min="4363" max="4363" width="22.85546875" customWidth="1"/>
    <col min="4364" max="4364" width="22" customWidth="1"/>
    <col min="4365" max="4365" width="25.42578125" customWidth="1"/>
    <col min="4367" max="4367" width="13.7109375" bestFit="1" customWidth="1"/>
    <col min="4609" max="4609" width="3.7109375" customWidth="1"/>
    <col min="4610" max="4610" width="46.85546875" customWidth="1"/>
    <col min="4611" max="4611" width="31.140625" customWidth="1"/>
    <col min="4612" max="4612" width="19.85546875" customWidth="1"/>
    <col min="4613" max="4613" width="17.42578125" customWidth="1"/>
    <col min="4614" max="4614" width="24.5703125" customWidth="1"/>
    <col min="4615" max="4615" width="29.85546875" customWidth="1"/>
    <col min="4616" max="4616" width="18.85546875" customWidth="1"/>
    <col min="4617" max="4617" width="26.7109375" customWidth="1"/>
    <col min="4618" max="4618" width="24" customWidth="1"/>
    <col min="4619" max="4619" width="22.85546875" customWidth="1"/>
    <col min="4620" max="4620" width="22" customWidth="1"/>
    <col min="4621" max="4621" width="25.42578125" customWidth="1"/>
    <col min="4623" max="4623" width="13.7109375" bestFit="1" customWidth="1"/>
    <col min="4865" max="4865" width="3.7109375" customWidth="1"/>
    <col min="4866" max="4866" width="46.85546875" customWidth="1"/>
    <col min="4867" max="4867" width="31.140625" customWidth="1"/>
    <col min="4868" max="4868" width="19.85546875" customWidth="1"/>
    <col min="4869" max="4869" width="17.42578125" customWidth="1"/>
    <col min="4870" max="4870" width="24.5703125" customWidth="1"/>
    <col min="4871" max="4871" width="29.85546875" customWidth="1"/>
    <col min="4872" max="4872" width="18.85546875" customWidth="1"/>
    <col min="4873" max="4873" width="26.7109375" customWidth="1"/>
    <col min="4874" max="4874" width="24" customWidth="1"/>
    <col min="4875" max="4875" width="22.85546875" customWidth="1"/>
    <col min="4876" max="4876" width="22" customWidth="1"/>
    <col min="4877" max="4877" width="25.42578125" customWidth="1"/>
    <col min="4879" max="4879" width="13.7109375" bestFit="1" customWidth="1"/>
    <col min="5121" max="5121" width="3.7109375" customWidth="1"/>
    <col min="5122" max="5122" width="46.85546875" customWidth="1"/>
    <col min="5123" max="5123" width="31.140625" customWidth="1"/>
    <col min="5124" max="5124" width="19.85546875" customWidth="1"/>
    <col min="5125" max="5125" width="17.42578125" customWidth="1"/>
    <col min="5126" max="5126" width="24.5703125" customWidth="1"/>
    <col min="5127" max="5127" width="29.85546875" customWidth="1"/>
    <col min="5128" max="5128" width="18.85546875" customWidth="1"/>
    <col min="5129" max="5129" width="26.7109375" customWidth="1"/>
    <col min="5130" max="5130" width="24" customWidth="1"/>
    <col min="5131" max="5131" width="22.85546875" customWidth="1"/>
    <col min="5132" max="5132" width="22" customWidth="1"/>
    <col min="5133" max="5133" width="25.42578125" customWidth="1"/>
    <col min="5135" max="5135" width="13.7109375" bestFit="1" customWidth="1"/>
    <col min="5377" max="5377" width="3.7109375" customWidth="1"/>
    <col min="5378" max="5378" width="46.85546875" customWidth="1"/>
    <col min="5379" max="5379" width="31.140625" customWidth="1"/>
    <col min="5380" max="5380" width="19.85546875" customWidth="1"/>
    <col min="5381" max="5381" width="17.42578125" customWidth="1"/>
    <col min="5382" max="5382" width="24.5703125" customWidth="1"/>
    <col min="5383" max="5383" width="29.85546875" customWidth="1"/>
    <col min="5384" max="5384" width="18.85546875" customWidth="1"/>
    <col min="5385" max="5385" width="26.7109375" customWidth="1"/>
    <col min="5386" max="5386" width="24" customWidth="1"/>
    <col min="5387" max="5387" width="22.85546875" customWidth="1"/>
    <col min="5388" max="5388" width="22" customWidth="1"/>
    <col min="5389" max="5389" width="25.42578125" customWidth="1"/>
    <col min="5391" max="5391" width="13.7109375" bestFit="1" customWidth="1"/>
    <col min="5633" max="5633" width="3.7109375" customWidth="1"/>
    <col min="5634" max="5634" width="46.85546875" customWidth="1"/>
    <col min="5635" max="5635" width="31.140625" customWidth="1"/>
    <col min="5636" max="5636" width="19.85546875" customWidth="1"/>
    <col min="5637" max="5637" width="17.42578125" customWidth="1"/>
    <col min="5638" max="5638" width="24.5703125" customWidth="1"/>
    <col min="5639" max="5639" width="29.85546875" customWidth="1"/>
    <col min="5640" max="5640" width="18.85546875" customWidth="1"/>
    <col min="5641" max="5641" width="26.7109375" customWidth="1"/>
    <col min="5642" max="5642" width="24" customWidth="1"/>
    <col min="5643" max="5643" width="22.85546875" customWidth="1"/>
    <col min="5644" max="5644" width="22" customWidth="1"/>
    <col min="5645" max="5645" width="25.42578125" customWidth="1"/>
    <col min="5647" max="5647" width="13.7109375" bestFit="1" customWidth="1"/>
    <col min="5889" max="5889" width="3.7109375" customWidth="1"/>
    <col min="5890" max="5890" width="46.85546875" customWidth="1"/>
    <col min="5891" max="5891" width="31.140625" customWidth="1"/>
    <col min="5892" max="5892" width="19.85546875" customWidth="1"/>
    <col min="5893" max="5893" width="17.42578125" customWidth="1"/>
    <col min="5894" max="5894" width="24.5703125" customWidth="1"/>
    <col min="5895" max="5895" width="29.85546875" customWidth="1"/>
    <col min="5896" max="5896" width="18.85546875" customWidth="1"/>
    <col min="5897" max="5897" width="26.7109375" customWidth="1"/>
    <col min="5898" max="5898" width="24" customWidth="1"/>
    <col min="5899" max="5899" width="22.85546875" customWidth="1"/>
    <col min="5900" max="5900" width="22" customWidth="1"/>
    <col min="5901" max="5901" width="25.42578125" customWidth="1"/>
    <col min="5903" max="5903" width="13.7109375" bestFit="1" customWidth="1"/>
    <col min="6145" max="6145" width="3.7109375" customWidth="1"/>
    <col min="6146" max="6146" width="46.85546875" customWidth="1"/>
    <col min="6147" max="6147" width="31.140625" customWidth="1"/>
    <col min="6148" max="6148" width="19.85546875" customWidth="1"/>
    <col min="6149" max="6149" width="17.42578125" customWidth="1"/>
    <col min="6150" max="6150" width="24.5703125" customWidth="1"/>
    <col min="6151" max="6151" width="29.85546875" customWidth="1"/>
    <col min="6152" max="6152" width="18.85546875" customWidth="1"/>
    <col min="6153" max="6153" width="26.7109375" customWidth="1"/>
    <col min="6154" max="6154" width="24" customWidth="1"/>
    <col min="6155" max="6155" width="22.85546875" customWidth="1"/>
    <col min="6156" max="6156" width="22" customWidth="1"/>
    <col min="6157" max="6157" width="25.42578125" customWidth="1"/>
    <col min="6159" max="6159" width="13.7109375" bestFit="1" customWidth="1"/>
    <col min="6401" max="6401" width="3.7109375" customWidth="1"/>
    <col min="6402" max="6402" width="46.85546875" customWidth="1"/>
    <col min="6403" max="6403" width="31.140625" customWidth="1"/>
    <col min="6404" max="6404" width="19.85546875" customWidth="1"/>
    <col min="6405" max="6405" width="17.42578125" customWidth="1"/>
    <col min="6406" max="6406" width="24.5703125" customWidth="1"/>
    <col min="6407" max="6407" width="29.85546875" customWidth="1"/>
    <col min="6408" max="6408" width="18.85546875" customWidth="1"/>
    <col min="6409" max="6409" width="26.7109375" customWidth="1"/>
    <col min="6410" max="6410" width="24" customWidth="1"/>
    <col min="6411" max="6411" width="22.85546875" customWidth="1"/>
    <col min="6412" max="6412" width="22" customWidth="1"/>
    <col min="6413" max="6413" width="25.42578125" customWidth="1"/>
    <col min="6415" max="6415" width="13.7109375" bestFit="1" customWidth="1"/>
    <col min="6657" max="6657" width="3.7109375" customWidth="1"/>
    <col min="6658" max="6658" width="46.85546875" customWidth="1"/>
    <col min="6659" max="6659" width="31.140625" customWidth="1"/>
    <col min="6660" max="6660" width="19.85546875" customWidth="1"/>
    <col min="6661" max="6661" width="17.42578125" customWidth="1"/>
    <col min="6662" max="6662" width="24.5703125" customWidth="1"/>
    <col min="6663" max="6663" width="29.85546875" customWidth="1"/>
    <col min="6664" max="6664" width="18.85546875" customWidth="1"/>
    <col min="6665" max="6665" width="26.7109375" customWidth="1"/>
    <col min="6666" max="6666" width="24" customWidth="1"/>
    <col min="6667" max="6667" width="22.85546875" customWidth="1"/>
    <col min="6668" max="6668" width="22" customWidth="1"/>
    <col min="6669" max="6669" width="25.42578125" customWidth="1"/>
    <col min="6671" max="6671" width="13.7109375" bestFit="1" customWidth="1"/>
    <col min="6913" max="6913" width="3.7109375" customWidth="1"/>
    <col min="6914" max="6914" width="46.85546875" customWidth="1"/>
    <col min="6915" max="6915" width="31.140625" customWidth="1"/>
    <col min="6916" max="6916" width="19.85546875" customWidth="1"/>
    <col min="6917" max="6917" width="17.42578125" customWidth="1"/>
    <col min="6918" max="6918" width="24.5703125" customWidth="1"/>
    <col min="6919" max="6919" width="29.85546875" customWidth="1"/>
    <col min="6920" max="6920" width="18.85546875" customWidth="1"/>
    <col min="6921" max="6921" width="26.7109375" customWidth="1"/>
    <col min="6922" max="6922" width="24" customWidth="1"/>
    <col min="6923" max="6923" width="22.85546875" customWidth="1"/>
    <col min="6924" max="6924" width="22" customWidth="1"/>
    <col min="6925" max="6925" width="25.42578125" customWidth="1"/>
    <col min="6927" max="6927" width="13.7109375" bestFit="1" customWidth="1"/>
    <col min="7169" max="7169" width="3.7109375" customWidth="1"/>
    <col min="7170" max="7170" width="46.85546875" customWidth="1"/>
    <col min="7171" max="7171" width="31.140625" customWidth="1"/>
    <col min="7172" max="7172" width="19.85546875" customWidth="1"/>
    <col min="7173" max="7173" width="17.42578125" customWidth="1"/>
    <col min="7174" max="7174" width="24.5703125" customWidth="1"/>
    <col min="7175" max="7175" width="29.85546875" customWidth="1"/>
    <col min="7176" max="7176" width="18.85546875" customWidth="1"/>
    <col min="7177" max="7177" width="26.7109375" customWidth="1"/>
    <col min="7178" max="7178" width="24" customWidth="1"/>
    <col min="7179" max="7179" width="22.85546875" customWidth="1"/>
    <col min="7180" max="7180" width="22" customWidth="1"/>
    <col min="7181" max="7181" width="25.42578125" customWidth="1"/>
    <col min="7183" max="7183" width="13.7109375" bestFit="1" customWidth="1"/>
    <col min="7425" max="7425" width="3.7109375" customWidth="1"/>
    <col min="7426" max="7426" width="46.85546875" customWidth="1"/>
    <col min="7427" max="7427" width="31.140625" customWidth="1"/>
    <col min="7428" max="7428" width="19.85546875" customWidth="1"/>
    <col min="7429" max="7429" width="17.42578125" customWidth="1"/>
    <col min="7430" max="7430" width="24.5703125" customWidth="1"/>
    <col min="7431" max="7431" width="29.85546875" customWidth="1"/>
    <col min="7432" max="7432" width="18.85546875" customWidth="1"/>
    <col min="7433" max="7433" width="26.7109375" customWidth="1"/>
    <col min="7434" max="7434" width="24" customWidth="1"/>
    <col min="7435" max="7435" width="22.85546875" customWidth="1"/>
    <col min="7436" max="7436" width="22" customWidth="1"/>
    <col min="7437" max="7437" width="25.42578125" customWidth="1"/>
    <col min="7439" max="7439" width="13.7109375" bestFit="1" customWidth="1"/>
    <col min="7681" max="7681" width="3.7109375" customWidth="1"/>
    <col min="7682" max="7682" width="46.85546875" customWidth="1"/>
    <col min="7683" max="7683" width="31.140625" customWidth="1"/>
    <col min="7684" max="7684" width="19.85546875" customWidth="1"/>
    <col min="7685" max="7685" width="17.42578125" customWidth="1"/>
    <col min="7686" max="7686" width="24.5703125" customWidth="1"/>
    <col min="7687" max="7687" width="29.85546875" customWidth="1"/>
    <col min="7688" max="7688" width="18.85546875" customWidth="1"/>
    <col min="7689" max="7689" width="26.7109375" customWidth="1"/>
    <col min="7690" max="7690" width="24" customWidth="1"/>
    <col min="7691" max="7691" width="22.85546875" customWidth="1"/>
    <col min="7692" max="7692" width="22" customWidth="1"/>
    <col min="7693" max="7693" width="25.42578125" customWidth="1"/>
    <col min="7695" max="7695" width="13.7109375" bestFit="1" customWidth="1"/>
    <col min="7937" max="7937" width="3.7109375" customWidth="1"/>
    <col min="7938" max="7938" width="46.85546875" customWidth="1"/>
    <col min="7939" max="7939" width="31.140625" customWidth="1"/>
    <col min="7940" max="7940" width="19.85546875" customWidth="1"/>
    <col min="7941" max="7941" width="17.42578125" customWidth="1"/>
    <col min="7942" max="7942" width="24.5703125" customWidth="1"/>
    <col min="7943" max="7943" width="29.85546875" customWidth="1"/>
    <col min="7944" max="7944" width="18.85546875" customWidth="1"/>
    <col min="7945" max="7945" width="26.7109375" customWidth="1"/>
    <col min="7946" max="7946" width="24" customWidth="1"/>
    <col min="7947" max="7947" width="22.85546875" customWidth="1"/>
    <col min="7948" max="7948" width="22" customWidth="1"/>
    <col min="7949" max="7949" width="25.42578125" customWidth="1"/>
    <col min="7951" max="7951" width="13.7109375" bestFit="1" customWidth="1"/>
    <col min="8193" max="8193" width="3.7109375" customWidth="1"/>
    <col min="8194" max="8194" width="46.85546875" customWidth="1"/>
    <col min="8195" max="8195" width="31.140625" customWidth="1"/>
    <col min="8196" max="8196" width="19.85546875" customWidth="1"/>
    <col min="8197" max="8197" width="17.42578125" customWidth="1"/>
    <col min="8198" max="8198" width="24.5703125" customWidth="1"/>
    <col min="8199" max="8199" width="29.85546875" customWidth="1"/>
    <col min="8200" max="8200" width="18.85546875" customWidth="1"/>
    <col min="8201" max="8201" width="26.7109375" customWidth="1"/>
    <col min="8202" max="8202" width="24" customWidth="1"/>
    <col min="8203" max="8203" width="22.85546875" customWidth="1"/>
    <col min="8204" max="8204" width="22" customWidth="1"/>
    <col min="8205" max="8205" width="25.42578125" customWidth="1"/>
    <col min="8207" max="8207" width="13.7109375" bestFit="1" customWidth="1"/>
    <col min="8449" max="8449" width="3.7109375" customWidth="1"/>
    <col min="8450" max="8450" width="46.85546875" customWidth="1"/>
    <col min="8451" max="8451" width="31.140625" customWidth="1"/>
    <col min="8452" max="8452" width="19.85546875" customWidth="1"/>
    <col min="8453" max="8453" width="17.42578125" customWidth="1"/>
    <col min="8454" max="8454" width="24.5703125" customWidth="1"/>
    <col min="8455" max="8455" width="29.85546875" customWidth="1"/>
    <col min="8456" max="8456" width="18.85546875" customWidth="1"/>
    <col min="8457" max="8457" width="26.7109375" customWidth="1"/>
    <col min="8458" max="8458" width="24" customWidth="1"/>
    <col min="8459" max="8459" width="22.85546875" customWidth="1"/>
    <col min="8460" max="8460" width="22" customWidth="1"/>
    <col min="8461" max="8461" width="25.42578125" customWidth="1"/>
    <col min="8463" max="8463" width="13.7109375" bestFit="1" customWidth="1"/>
    <col min="8705" max="8705" width="3.7109375" customWidth="1"/>
    <col min="8706" max="8706" width="46.85546875" customWidth="1"/>
    <col min="8707" max="8707" width="31.140625" customWidth="1"/>
    <col min="8708" max="8708" width="19.85546875" customWidth="1"/>
    <col min="8709" max="8709" width="17.42578125" customWidth="1"/>
    <col min="8710" max="8710" width="24.5703125" customWidth="1"/>
    <col min="8711" max="8711" width="29.85546875" customWidth="1"/>
    <col min="8712" max="8712" width="18.85546875" customWidth="1"/>
    <col min="8713" max="8713" width="26.7109375" customWidth="1"/>
    <col min="8714" max="8714" width="24" customWidth="1"/>
    <col min="8715" max="8715" width="22.85546875" customWidth="1"/>
    <col min="8716" max="8716" width="22" customWidth="1"/>
    <col min="8717" max="8717" width="25.42578125" customWidth="1"/>
    <col min="8719" max="8719" width="13.7109375" bestFit="1" customWidth="1"/>
    <col min="8961" max="8961" width="3.7109375" customWidth="1"/>
    <col min="8962" max="8962" width="46.85546875" customWidth="1"/>
    <col min="8963" max="8963" width="31.140625" customWidth="1"/>
    <col min="8964" max="8964" width="19.85546875" customWidth="1"/>
    <col min="8965" max="8965" width="17.42578125" customWidth="1"/>
    <col min="8966" max="8966" width="24.5703125" customWidth="1"/>
    <col min="8967" max="8967" width="29.85546875" customWidth="1"/>
    <col min="8968" max="8968" width="18.85546875" customWidth="1"/>
    <col min="8969" max="8969" width="26.7109375" customWidth="1"/>
    <col min="8970" max="8970" width="24" customWidth="1"/>
    <col min="8971" max="8971" width="22.85546875" customWidth="1"/>
    <col min="8972" max="8972" width="22" customWidth="1"/>
    <col min="8973" max="8973" width="25.42578125" customWidth="1"/>
    <col min="8975" max="8975" width="13.7109375" bestFit="1" customWidth="1"/>
    <col min="9217" max="9217" width="3.7109375" customWidth="1"/>
    <col min="9218" max="9218" width="46.85546875" customWidth="1"/>
    <col min="9219" max="9219" width="31.140625" customWidth="1"/>
    <col min="9220" max="9220" width="19.85546875" customWidth="1"/>
    <col min="9221" max="9221" width="17.42578125" customWidth="1"/>
    <col min="9222" max="9222" width="24.5703125" customWidth="1"/>
    <col min="9223" max="9223" width="29.85546875" customWidth="1"/>
    <col min="9224" max="9224" width="18.85546875" customWidth="1"/>
    <col min="9225" max="9225" width="26.7109375" customWidth="1"/>
    <col min="9226" max="9226" width="24" customWidth="1"/>
    <col min="9227" max="9227" width="22.85546875" customWidth="1"/>
    <col min="9228" max="9228" width="22" customWidth="1"/>
    <col min="9229" max="9229" width="25.42578125" customWidth="1"/>
    <col min="9231" max="9231" width="13.7109375" bestFit="1" customWidth="1"/>
    <col min="9473" max="9473" width="3.7109375" customWidth="1"/>
    <col min="9474" max="9474" width="46.85546875" customWidth="1"/>
    <col min="9475" max="9475" width="31.140625" customWidth="1"/>
    <col min="9476" max="9476" width="19.85546875" customWidth="1"/>
    <col min="9477" max="9477" width="17.42578125" customWidth="1"/>
    <col min="9478" max="9478" width="24.5703125" customWidth="1"/>
    <col min="9479" max="9479" width="29.85546875" customWidth="1"/>
    <col min="9480" max="9480" width="18.85546875" customWidth="1"/>
    <col min="9481" max="9481" width="26.7109375" customWidth="1"/>
    <col min="9482" max="9482" width="24" customWidth="1"/>
    <col min="9483" max="9483" width="22.85546875" customWidth="1"/>
    <col min="9484" max="9484" width="22" customWidth="1"/>
    <col min="9485" max="9485" width="25.42578125" customWidth="1"/>
    <col min="9487" max="9487" width="13.7109375" bestFit="1" customWidth="1"/>
    <col min="9729" max="9729" width="3.7109375" customWidth="1"/>
    <col min="9730" max="9730" width="46.85546875" customWidth="1"/>
    <col min="9731" max="9731" width="31.140625" customWidth="1"/>
    <col min="9732" max="9732" width="19.85546875" customWidth="1"/>
    <col min="9733" max="9733" width="17.42578125" customWidth="1"/>
    <col min="9734" max="9734" width="24.5703125" customWidth="1"/>
    <col min="9735" max="9735" width="29.85546875" customWidth="1"/>
    <col min="9736" max="9736" width="18.85546875" customWidth="1"/>
    <col min="9737" max="9737" width="26.7109375" customWidth="1"/>
    <col min="9738" max="9738" width="24" customWidth="1"/>
    <col min="9739" max="9739" width="22.85546875" customWidth="1"/>
    <col min="9740" max="9740" width="22" customWidth="1"/>
    <col min="9741" max="9741" width="25.42578125" customWidth="1"/>
    <col min="9743" max="9743" width="13.7109375" bestFit="1" customWidth="1"/>
    <col min="9985" max="9985" width="3.7109375" customWidth="1"/>
    <col min="9986" max="9986" width="46.85546875" customWidth="1"/>
    <col min="9987" max="9987" width="31.140625" customWidth="1"/>
    <col min="9988" max="9988" width="19.85546875" customWidth="1"/>
    <col min="9989" max="9989" width="17.42578125" customWidth="1"/>
    <col min="9990" max="9990" width="24.5703125" customWidth="1"/>
    <col min="9991" max="9991" width="29.85546875" customWidth="1"/>
    <col min="9992" max="9992" width="18.85546875" customWidth="1"/>
    <col min="9993" max="9993" width="26.7109375" customWidth="1"/>
    <col min="9994" max="9994" width="24" customWidth="1"/>
    <col min="9995" max="9995" width="22.85546875" customWidth="1"/>
    <col min="9996" max="9996" width="22" customWidth="1"/>
    <col min="9997" max="9997" width="25.42578125" customWidth="1"/>
    <col min="9999" max="9999" width="13.7109375" bestFit="1" customWidth="1"/>
    <col min="10241" max="10241" width="3.7109375" customWidth="1"/>
    <col min="10242" max="10242" width="46.85546875" customWidth="1"/>
    <col min="10243" max="10243" width="31.140625" customWidth="1"/>
    <col min="10244" max="10244" width="19.85546875" customWidth="1"/>
    <col min="10245" max="10245" width="17.42578125" customWidth="1"/>
    <col min="10246" max="10246" width="24.5703125" customWidth="1"/>
    <col min="10247" max="10247" width="29.85546875" customWidth="1"/>
    <col min="10248" max="10248" width="18.85546875" customWidth="1"/>
    <col min="10249" max="10249" width="26.7109375" customWidth="1"/>
    <col min="10250" max="10250" width="24" customWidth="1"/>
    <col min="10251" max="10251" width="22.85546875" customWidth="1"/>
    <col min="10252" max="10252" width="22" customWidth="1"/>
    <col min="10253" max="10253" width="25.42578125" customWidth="1"/>
    <col min="10255" max="10255" width="13.7109375" bestFit="1" customWidth="1"/>
    <col min="10497" max="10497" width="3.7109375" customWidth="1"/>
    <col min="10498" max="10498" width="46.85546875" customWidth="1"/>
    <col min="10499" max="10499" width="31.140625" customWidth="1"/>
    <col min="10500" max="10500" width="19.85546875" customWidth="1"/>
    <col min="10501" max="10501" width="17.42578125" customWidth="1"/>
    <col min="10502" max="10502" width="24.5703125" customWidth="1"/>
    <col min="10503" max="10503" width="29.85546875" customWidth="1"/>
    <col min="10504" max="10504" width="18.85546875" customWidth="1"/>
    <col min="10505" max="10505" width="26.7109375" customWidth="1"/>
    <col min="10506" max="10506" width="24" customWidth="1"/>
    <col min="10507" max="10507" width="22.85546875" customWidth="1"/>
    <col min="10508" max="10508" width="22" customWidth="1"/>
    <col min="10509" max="10509" width="25.42578125" customWidth="1"/>
    <col min="10511" max="10511" width="13.7109375" bestFit="1" customWidth="1"/>
    <col min="10753" max="10753" width="3.7109375" customWidth="1"/>
    <col min="10754" max="10754" width="46.85546875" customWidth="1"/>
    <col min="10755" max="10755" width="31.140625" customWidth="1"/>
    <col min="10756" max="10756" width="19.85546875" customWidth="1"/>
    <col min="10757" max="10757" width="17.42578125" customWidth="1"/>
    <col min="10758" max="10758" width="24.5703125" customWidth="1"/>
    <col min="10759" max="10759" width="29.85546875" customWidth="1"/>
    <col min="10760" max="10760" width="18.85546875" customWidth="1"/>
    <col min="10761" max="10761" width="26.7109375" customWidth="1"/>
    <col min="10762" max="10762" width="24" customWidth="1"/>
    <col min="10763" max="10763" width="22.85546875" customWidth="1"/>
    <col min="10764" max="10764" width="22" customWidth="1"/>
    <col min="10765" max="10765" width="25.42578125" customWidth="1"/>
    <col min="10767" max="10767" width="13.7109375" bestFit="1" customWidth="1"/>
    <col min="11009" max="11009" width="3.7109375" customWidth="1"/>
    <col min="11010" max="11010" width="46.85546875" customWidth="1"/>
    <col min="11011" max="11011" width="31.140625" customWidth="1"/>
    <col min="11012" max="11012" width="19.85546875" customWidth="1"/>
    <col min="11013" max="11013" width="17.42578125" customWidth="1"/>
    <col min="11014" max="11014" width="24.5703125" customWidth="1"/>
    <col min="11015" max="11015" width="29.85546875" customWidth="1"/>
    <col min="11016" max="11016" width="18.85546875" customWidth="1"/>
    <col min="11017" max="11017" width="26.7109375" customWidth="1"/>
    <col min="11018" max="11018" width="24" customWidth="1"/>
    <col min="11019" max="11019" width="22.85546875" customWidth="1"/>
    <col min="11020" max="11020" width="22" customWidth="1"/>
    <col min="11021" max="11021" width="25.42578125" customWidth="1"/>
    <col min="11023" max="11023" width="13.7109375" bestFit="1" customWidth="1"/>
    <col min="11265" max="11265" width="3.7109375" customWidth="1"/>
    <col min="11266" max="11266" width="46.85546875" customWidth="1"/>
    <col min="11267" max="11267" width="31.140625" customWidth="1"/>
    <col min="11268" max="11268" width="19.85546875" customWidth="1"/>
    <col min="11269" max="11269" width="17.42578125" customWidth="1"/>
    <col min="11270" max="11270" width="24.5703125" customWidth="1"/>
    <col min="11271" max="11271" width="29.85546875" customWidth="1"/>
    <col min="11272" max="11272" width="18.85546875" customWidth="1"/>
    <col min="11273" max="11273" width="26.7109375" customWidth="1"/>
    <col min="11274" max="11274" width="24" customWidth="1"/>
    <col min="11275" max="11275" width="22.85546875" customWidth="1"/>
    <col min="11276" max="11276" width="22" customWidth="1"/>
    <col min="11277" max="11277" width="25.42578125" customWidth="1"/>
    <col min="11279" max="11279" width="13.7109375" bestFit="1" customWidth="1"/>
    <col min="11521" max="11521" width="3.7109375" customWidth="1"/>
    <col min="11522" max="11522" width="46.85546875" customWidth="1"/>
    <col min="11523" max="11523" width="31.140625" customWidth="1"/>
    <col min="11524" max="11524" width="19.85546875" customWidth="1"/>
    <col min="11525" max="11525" width="17.42578125" customWidth="1"/>
    <col min="11526" max="11526" width="24.5703125" customWidth="1"/>
    <col min="11527" max="11527" width="29.85546875" customWidth="1"/>
    <col min="11528" max="11528" width="18.85546875" customWidth="1"/>
    <col min="11529" max="11529" width="26.7109375" customWidth="1"/>
    <col min="11530" max="11530" width="24" customWidth="1"/>
    <col min="11531" max="11531" width="22.85546875" customWidth="1"/>
    <col min="11532" max="11532" width="22" customWidth="1"/>
    <col min="11533" max="11533" width="25.42578125" customWidth="1"/>
    <col min="11535" max="11535" width="13.7109375" bestFit="1" customWidth="1"/>
    <col min="11777" max="11777" width="3.7109375" customWidth="1"/>
    <col min="11778" max="11778" width="46.85546875" customWidth="1"/>
    <col min="11779" max="11779" width="31.140625" customWidth="1"/>
    <col min="11780" max="11780" width="19.85546875" customWidth="1"/>
    <col min="11781" max="11781" width="17.42578125" customWidth="1"/>
    <col min="11782" max="11782" width="24.5703125" customWidth="1"/>
    <col min="11783" max="11783" width="29.85546875" customWidth="1"/>
    <col min="11784" max="11784" width="18.85546875" customWidth="1"/>
    <col min="11785" max="11785" width="26.7109375" customWidth="1"/>
    <col min="11786" max="11786" width="24" customWidth="1"/>
    <col min="11787" max="11787" width="22.85546875" customWidth="1"/>
    <col min="11788" max="11788" width="22" customWidth="1"/>
    <col min="11789" max="11789" width="25.42578125" customWidth="1"/>
    <col min="11791" max="11791" width="13.7109375" bestFit="1" customWidth="1"/>
    <col min="12033" max="12033" width="3.7109375" customWidth="1"/>
    <col min="12034" max="12034" width="46.85546875" customWidth="1"/>
    <col min="12035" max="12035" width="31.140625" customWidth="1"/>
    <col min="12036" max="12036" width="19.85546875" customWidth="1"/>
    <col min="12037" max="12037" width="17.42578125" customWidth="1"/>
    <col min="12038" max="12038" width="24.5703125" customWidth="1"/>
    <col min="12039" max="12039" width="29.85546875" customWidth="1"/>
    <col min="12040" max="12040" width="18.85546875" customWidth="1"/>
    <col min="12041" max="12041" width="26.7109375" customWidth="1"/>
    <col min="12042" max="12042" width="24" customWidth="1"/>
    <col min="12043" max="12043" width="22.85546875" customWidth="1"/>
    <col min="12044" max="12044" width="22" customWidth="1"/>
    <col min="12045" max="12045" width="25.42578125" customWidth="1"/>
    <col min="12047" max="12047" width="13.7109375" bestFit="1" customWidth="1"/>
    <col min="12289" max="12289" width="3.7109375" customWidth="1"/>
    <col min="12290" max="12290" width="46.85546875" customWidth="1"/>
    <col min="12291" max="12291" width="31.140625" customWidth="1"/>
    <col min="12292" max="12292" width="19.85546875" customWidth="1"/>
    <col min="12293" max="12293" width="17.42578125" customWidth="1"/>
    <col min="12294" max="12294" width="24.5703125" customWidth="1"/>
    <col min="12295" max="12295" width="29.85546875" customWidth="1"/>
    <col min="12296" max="12296" width="18.85546875" customWidth="1"/>
    <col min="12297" max="12297" width="26.7109375" customWidth="1"/>
    <col min="12298" max="12298" width="24" customWidth="1"/>
    <col min="12299" max="12299" width="22.85546875" customWidth="1"/>
    <col min="12300" max="12300" width="22" customWidth="1"/>
    <col min="12301" max="12301" width="25.42578125" customWidth="1"/>
    <col min="12303" max="12303" width="13.7109375" bestFit="1" customWidth="1"/>
    <col min="12545" max="12545" width="3.7109375" customWidth="1"/>
    <col min="12546" max="12546" width="46.85546875" customWidth="1"/>
    <col min="12547" max="12547" width="31.140625" customWidth="1"/>
    <col min="12548" max="12548" width="19.85546875" customWidth="1"/>
    <col min="12549" max="12549" width="17.42578125" customWidth="1"/>
    <col min="12550" max="12550" width="24.5703125" customWidth="1"/>
    <col min="12551" max="12551" width="29.85546875" customWidth="1"/>
    <col min="12552" max="12552" width="18.85546875" customWidth="1"/>
    <col min="12553" max="12553" width="26.7109375" customWidth="1"/>
    <col min="12554" max="12554" width="24" customWidth="1"/>
    <col min="12555" max="12555" width="22.85546875" customWidth="1"/>
    <col min="12556" max="12556" width="22" customWidth="1"/>
    <col min="12557" max="12557" width="25.42578125" customWidth="1"/>
    <col min="12559" max="12559" width="13.7109375" bestFit="1" customWidth="1"/>
    <col min="12801" max="12801" width="3.7109375" customWidth="1"/>
    <col min="12802" max="12802" width="46.85546875" customWidth="1"/>
    <col min="12803" max="12803" width="31.140625" customWidth="1"/>
    <col min="12804" max="12804" width="19.85546875" customWidth="1"/>
    <col min="12805" max="12805" width="17.42578125" customWidth="1"/>
    <col min="12806" max="12806" width="24.5703125" customWidth="1"/>
    <col min="12807" max="12807" width="29.85546875" customWidth="1"/>
    <col min="12808" max="12808" width="18.85546875" customWidth="1"/>
    <col min="12809" max="12809" width="26.7109375" customWidth="1"/>
    <col min="12810" max="12810" width="24" customWidth="1"/>
    <col min="12811" max="12811" width="22.85546875" customWidth="1"/>
    <col min="12812" max="12812" width="22" customWidth="1"/>
    <col min="12813" max="12813" width="25.42578125" customWidth="1"/>
    <col min="12815" max="12815" width="13.7109375" bestFit="1" customWidth="1"/>
    <col min="13057" max="13057" width="3.7109375" customWidth="1"/>
    <col min="13058" max="13058" width="46.85546875" customWidth="1"/>
    <col min="13059" max="13059" width="31.140625" customWidth="1"/>
    <col min="13060" max="13060" width="19.85546875" customWidth="1"/>
    <col min="13061" max="13061" width="17.42578125" customWidth="1"/>
    <col min="13062" max="13062" width="24.5703125" customWidth="1"/>
    <col min="13063" max="13063" width="29.85546875" customWidth="1"/>
    <col min="13064" max="13064" width="18.85546875" customWidth="1"/>
    <col min="13065" max="13065" width="26.7109375" customWidth="1"/>
    <col min="13066" max="13066" width="24" customWidth="1"/>
    <col min="13067" max="13067" width="22.85546875" customWidth="1"/>
    <col min="13068" max="13068" width="22" customWidth="1"/>
    <col min="13069" max="13069" width="25.42578125" customWidth="1"/>
    <col min="13071" max="13071" width="13.7109375" bestFit="1" customWidth="1"/>
    <col min="13313" max="13313" width="3.7109375" customWidth="1"/>
    <col min="13314" max="13314" width="46.85546875" customWidth="1"/>
    <col min="13315" max="13315" width="31.140625" customWidth="1"/>
    <col min="13316" max="13316" width="19.85546875" customWidth="1"/>
    <col min="13317" max="13317" width="17.42578125" customWidth="1"/>
    <col min="13318" max="13318" width="24.5703125" customWidth="1"/>
    <col min="13319" max="13319" width="29.85546875" customWidth="1"/>
    <col min="13320" max="13320" width="18.85546875" customWidth="1"/>
    <col min="13321" max="13321" width="26.7109375" customWidth="1"/>
    <col min="13322" max="13322" width="24" customWidth="1"/>
    <col min="13323" max="13323" width="22.85546875" customWidth="1"/>
    <col min="13324" max="13324" width="22" customWidth="1"/>
    <col min="13325" max="13325" width="25.42578125" customWidth="1"/>
    <col min="13327" max="13327" width="13.7109375" bestFit="1" customWidth="1"/>
    <col min="13569" max="13569" width="3.7109375" customWidth="1"/>
    <col min="13570" max="13570" width="46.85546875" customWidth="1"/>
    <col min="13571" max="13571" width="31.140625" customWidth="1"/>
    <col min="13572" max="13572" width="19.85546875" customWidth="1"/>
    <col min="13573" max="13573" width="17.42578125" customWidth="1"/>
    <col min="13574" max="13574" width="24.5703125" customWidth="1"/>
    <col min="13575" max="13575" width="29.85546875" customWidth="1"/>
    <col min="13576" max="13576" width="18.85546875" customWidth="1"/>
    <col min="13577" max="13577" width="26.7109375" customWidth="1"/>
    <col min="13578" max="13578" width="24" customWidth="1"/>
    <col min="13579" max="13579" width="22.85546875" customWidth="1"/>
    <col min="13580" max="13580" width="22" customWidth="1"/>
    <col min="13581" max="13581" width="25.42578125" customWidth="1"/>
    <col min="13583" max="13583" width="13.7109375" bestFit="1" customWidth="1"/>
    <col min="13825" max="13825" width="3.7109375" customWidth="1"/>
    <col min="13826" max="13826" width="46.85546875" customWidth="1"/>
    <col min="13827" max="13827" width="31.140625" customWidth="1"/>
    <col min="13828" max="13828" width="19.85546875" customWidth="1"/>
    <col min="13829" max="13829" width="17.42578125" customWidth="1"/>
    <col min="13830" max="13830" width="24.5703125" customWidth="1"/>
    <col min="13831" max="13831" width="29.85546875" customWidth="1"/>
    <col min="13832" max="13832" width="18.85546875" customWidth="1"/>
    <col min="13833" max="13833" width="26.7109375" customWidth="1"/>
    <col min="13834" max="13834" width="24" customWidth="1"/>
    <col min="13835" max="13835" width="22.85546875" customWidth="1"/>
    <col min="13836" max="13836" width="22" customWidth="1"/>
    <col min="13837" max="13837" width="25.42578125" customWidth="1"/>
    <col min="13839" max="13839" width="13.7109375" bestFit="1" customWidth="1"/>
    <col min="14081" max="14081" width="3.7109375" customWidth="1"/>
    <col min="14082" max="14082" width="46.85546875" customWidth="1"/>
    <col min="14083" max="14083" width="31.140625" customWidth="1"/>
    <col min="14084" max="14084" width="19.85546875" customWidth="1"/>
    <col min="14085" max="14085" width="17.42578125" customWidth="1"/>
    <col min="14086" max="14086" width="24.5703125" customWidth="1"/>
    <col min="14087" max="14087" width="29.85546875" customWidth="1"/>
    <col min="14088" max="14088" width="18.85546875" customWidth="1"/>
    <col min="14089" max="14089" width="26.7109375" customWidth="1"/>
    <col min="14090" max="14090" width="24" customWidth="1"/>
    <col min="14091" max="14091" width="22.85546875" customWidth="1"/>
    <col min="14092" max="14092" width="22" customWidth="1"/>
    <col min="14093" max="14093" width="25.42578125" customWidth="1"/>
    <col min="14095" max="14095" width="13.7109375" bestFit="1" customWidth="1"/>
    <col min="14337" max="14337" width="3.7109375" customWidth="1"/>
    <col min="14338" max="14338" width="46.85546875" customWidth="1"/>
    <col min="14339" max="14339" width="31.140625" customWidth="1"/>
    <col min="14340" max="14340" width="19.85546875" customWidth="1"/>
    <col min="14341" max="14341" width="17.42578125" customWidth="1"/>
    <col min="14342" max="14342" width="24.5703125" customWidth="1"/>
    <col min="14343" max="14343" width="29.85546875" customWidth="1"/>
    <col min="14344" max="14344" width="18.85546875" customWidth="1"/>
    <col min="14345" max="14345" width="26.7109375" customWidth="1"/>
    <col min="14346" max="14346" width="24" customWidth="1"/>
    <col min="14347" max="14347" width="22.85546875" customWidth="1"/>
    <col min="14348" max="14348" width="22" customWidth="1"/>
    <col min="14349" max="14349" width="25.42578125" customWidth="1"/>
    <col min="14351" max="14351" width="13.7109375" bestFit="1" customWidth="1"/>
    <col min="14593" max="14593" width="3.7109375" customWidth="1"/>
    <col min="14594" max="14594" width="46.85546875" customWidth="1"/>
    <col min="14595" max="14595" width="31.140625" customWidth="1"/>
    <col min="14596" max="14596" width="19.85546875" customWidth="1"/>
    <col min="14597" max="14597" width="17.42578125" customWidth="1"/>
    <col min="14598" max="14598" width="24.5703125" customWidth="1"/>
    <col min="14599" max="14599" width="29.85546875" customWidth="1"/>
    <col min="14600" max="14600" width="18.85546875" customWidth="1"/>
    <col min="14601" max="14601" width="26.7109375" customWidth="1"/>
    <col min="14602" max="14602" width="24" customWidth="1"/>
    <col min="14603" max="14603" width="22.85546875" customWidth="1"/>
    <col min="14604" max="14604" width="22" customWidth="1"/>
    <col min="14605" max="14605" width="25.42578125" customWidth="1"/>
    <col min="14607" max="14607" width="13.7109375" bestFit="1" customWidth="1"/>
    <col min="14849" max="14849" width="3.7109375" customWidth="1"/>
    <col min="14850" max="14850" width="46.85546875" customWidth="1"/>
    <col min="14851" max="14851" width="31.140625" customWidth="1"/>
    <col min="14852" max="14852" width="19.85546875" customWidth="1"/>
    <col min="14853" max="14853" width="17.42578125" customWidth="1"/>
    <col min="14854" max="14854" width="24.5703125" customWidth="1"/>
    <col min="14855" max="14855" width="29.85546875" customWidth="1"/>
    <col min="14856" max="14856" width="18.85546875" customWidth="1"/>
    <col min="14857" max="14857" width="26.7109375" customWidth="1"/>
    <col min="14858" max="14858" width="24" customWidth="1"/>
    <col min="14859" max="14859" width="22.85546875" customWidth="1"/>
    <col min="14860" max="14860" width="22" customWidth="1"/>
    <col min="14861" max="14861" width="25.42578125" customWidth="1"/>
    <col min="14863" max="14863" width="13.7109375" bestFit="1" customWidth="1"/>
    <col min="15105" max="15105" width="3.7109375" customWidth="1"/>
    <col min="15106" max="15106" width="46.85546875" customWidth="1"/>
    <col min="15107" max="15107" width="31.140625" customWidth="1"/>
    <col min="15108" max="15108" width="19.85546875" customWidth="1"/>
    <col min="15109" max="15109" width="17.42578125" customWidth="1"/>
    <col min="15110" max="15110" width="24.5703125" customWidth="1"/>
    <col min="15111" max="15111" width="29.85546875" customWidth="1"/>
    <col min="15112" max="15112" width="18.85546875" customWidth="1"/>
    <col min="15113" max="15113" width="26.7109375" customWidth="1"/>
    <col min="15114" max="15114" width="24" customWidth="1"/>
    <col min="15115" max="15115" width="22.85546875" customWidth="1"/>
    <col min="15116" max="15116" width="22" customWidth="1"/>
    <col min="15117" max="15117" width="25.42578125" customWidth="1"/>
    <col min="15119" max="15119" width="13.7109375" bestFit="1" customWidth="1"/>
    <col min="15361" max="15361" width="3.7109375" customWidth="1"/>
    <col min="15362" max="15362" width="46.85546875" customWidth="1"/>
    <col min="15363" max="15363" width="31.140625" customWidth="1"/>
    <col min="15364" max="15364" width="19.85546875" customWidth="1"/>
    <col min="15365" max="15365" width="17.42578125" customWidth="1"/>
    <col min="15366" max="15366" width="24.5703125" customWidth="1"/>
    <col min="15367" max="15367" width="29.85546875" customWidth="1"/>
    <col min="15368" max="15368" width="18.85546875" customWidth="1"/>
    <col min="15369" max="15369" width="26.7109375" customWidth="1"/>
    <col min="15370" max="15370" width="24" customWidth="1"/>
    <col min="15371" max="15371" width="22.85546875" customWidth="1"/>
    <col min="15372" max="15372" width="22" customWidth="1"/>
    <col min="15373" max="15373" width="25.42578125" customWidth="1"/>
    <col min="15375" max="15375" width="13.7109375" bestFit="1" customWidth="1"/>
    <col min="15617" max="15617" width="3.7109375" customWidth="1"/>
    <col min="15618" max="15618" width="46.85546875" customWidth="1"/>
    <col min="15619" max="15619" width="31.140625" customWidth="1"/>
    <col min="15620" max="15620" width="19.85546875" customWidth="1"/>
    <col min="15621" max="15621" width="17.42578125" customWidth="1"/>
    <col min="15622" max="15622" width="24.5703125" customWidth="1"/>
    <col min="15623" max="15623" width="29.85546875" customWidth="1"/>
    <col min="15624" max="15624" width="18.85546875" customWidth="1"/>
    <col min="15625" max="15625" width="26.7109375" customWidth="1"/>
    <col min="15626" max="15626" width="24" customWidth="1"/>
    <col min="15627" max="15627" width="22.85546875" customWidth="1"/>
    <col min="15628" max="15628" width="22" customWidth="1"/>
    <col min="15629" max="15629" width="25.42578125" customWidth="1"/>
    <col min="15631" max="15631" width="13.7109375" bestFit="1" customWidth="1"/>
    <col min="15873" max="15873" width="3.7109375" customWidth="1"/>
    <col min="15874" max="15874" width="46.85546875" customWidth="1"/>
    <col min="15875" max="15875" width="31.140625" customWidth="1"/>
    <col min="15876" max="15876" width="19.85546875" customWidth="1"/>
    <col min="15877" max="15877" width="17.42578125" customWidth="1"/>
    <col min="15878" max="15878" width="24.5703125" customWidth="1"/>
    <col min="15879" max="15879" width="29.85546875" customWidth="1"/>
    <col min="15880" max="15880" width="18.85546875" customWidth="1"/>
    <col min="15881" max="15881" width="26.7109375" customWidth="1"/>
    <col min="15882" max="15882" width="24" customWidth="1"/>
    <col min="15883" max="15883" width="22.85546875" customWidth="1"/>
    <col min="15884" max="15884" width="22" customWidth="1"/>
    <col min="15885" max="15885" width="25.42578125" customWidth="1"/>
    <col min="15887" max="15887" width="13.7109375" bestFit="1" customWidth="1"/>
    <col min="16129" max="16129" width="3.7109375" customWidth="1"/>
    <col min="16130" max="16130" width="46.85546875" customWidth="1"/>
    <col min="16131" max="16131" width="31.140625" customWidth="1"/>
    <col min="16132" max="16132" width="19.85546875" customWidth="1"/>
    <col min="16133" max="16133" width="17.42578125" customWidth="1"/>
    <col min="16134" max="16134" width="24.5703125" customWidth="1"/>
    <col min="16135" max="16135" width="29.85546875" customWidth="1"/>
    <col min="16136" max="16136" width="18.85546875" customWidth="1"/>
    <col min="16137" max="16137" width="26.7109375" customWidth="1"/>
    <col min="16138" max="16138" width="24" customWidth="1"/>
    <col min="16139" max="16139" width="22.85546875" customWidth="1"/>
    <col min="16140" max="16140" width="22" customWidth="1"/>
    <col min="16141" max="16141" width="25.42578125" customWidth="1"/>
    <col min="16143" max="16143" width="13.7109375" bestFit="1" customWidth="1"/>
  </cols>
  <sheetData>
    <row r="1" spans="1:13" ht="19.5" customHeight="1" x14ac:dyDescent="0.3">
      <c r="A1" s="178" t="s">
        <v>81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22.5" customHeight="1" x14ac:dyDescent="0.3">
      <c r="A2" s="178" t="s">
        <v>85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3" ht="20.25" customHeight="1" x14ac:dyDescent="0.3">
      <c r="A3" s="178" t="s">
        <v>89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3" ht="21.75" customHeight="1" x14ac:dyDescent="0.25">
      <c r="A4" s="53"/>
      <c r="B4" s="175" t="s">
        <v>2</v>
      </c>
      <c r="C4" s="175"/>
      <c r="D4" s="175"/>
      <c r="E4" s="175"/>
      <c r="F4" s="175"/>
      <c r="G4" s="175"/>
      <c r="H4" s="175"/>
      <c r="I4" s="175"/>
      <c r="J4" s="175"/>
      <c r="K4" s="175"/>
      <c r="L4" s="27" t="s">
        <v>3</v>
      </c>
      <c r="M4" s="54"/>
    </row>
    <row r="5" spans="1:13" ht="15" customHeight="1" x14ac:dyDescent="0.25">
      <c r="A5" s="55"/>
      <c r="B5" s="56" t="s">
        <v>4</v>
      </c>
      <c r="C5" s="56" t="s">
        <v>5</v>
      </c>
      <c r="D5" s="56" t="s">
        <v>6</v>
      </c>
      <c r="E5" s="56" t="s">
        <v>7</v>
      </c>
      <c r="F5" s="56" t="s">
        <v>8</v>
      </c>
      <c r="G5" s="56" t="s">
        <v>9</v>
      </c>
      <c r="H5" s="56" t="s">
        <v>10</v>
      </c>
      <c r="I5" s="56" t="s">
        <v>11</v>
      </c>
      <c r="J5" s="56" t="s">
        <v>12</v>
      </c>
      <c r="K5" s="56" t="s">
        <v>67</v>
      </c>
      <c r="L5" s="56" t="s">
        <v>14</v>
      </c>
      <c r="M5" s="57" t="s">
        <v>15</v>
      </c>
    </row>
    <row r="6" spans="1:13" ht="15" customHeight="1" x14ac:dyDescent="0.25">
      <c r="A6" s="46">
        <v>1</v>
      </c>
      <c r="B6" s="36" t="s">
        <v>16</v>
      </c>
      <c r="C6" s="37">
        <v>37813.726644000002</v>
      </c>
      <c r="D6" s="37">
        <v>0.32</v>
      </c>
      <c r="E6" s="37">
        <v>0</v>
      </c>
      <c r="F6" s="37">
        <v>0</v>
      </c>
      <c r="G6" s="37">
        <v>526534.77542099997</v>
      </c>
      <c r="H6" s="37">
        <v>56931.237925000001</v>
      </c>
      <c r="I6" s="37">
        <v>460591.97526799998</v>
      </c>
      <c r="J6" s="37">
        <v>0</v>
      </c>
      <c r="K6" s="37">
        <v>0</v>
      </c>
      <c r="L6" s="37">
        <v>313166.88377499999</v>
      </c>
      <c r="M6" s="58">
        <v>1395038.919033</v>
      </c>
    </row>
    <row r="7" spans="1:13" ht="15" customHeight="1" x14ac:dyDescent="0.25">
      <c r="A7" s="46">
        <v>2</v>
      </c>
      <c r="B7" s="36" t="s">
        <v>17</v>
      </c>
      <c r="C7" s="37">
        <v>301173.11239299999</v>
      </c>
      <c r="D7" s="37">
        <v>0</v>
      </c>
      <c r="E7" s="37">
        <v>0</v>
      </c>
      <c r="F7" s="37">
        <v>0</v>
      </c>
      <c r="G7" s="37">
        <v>154347.41871999999</v>
      </c>
      <c r="H7" s="37">
        <v>26409.054375</v>
      </c>
      <c r="I7" s="37">
        <v>276314.34519700002</v>
      </c>
      <c r="J7" s="37">
        <v>4.5999999999999996</v>
      </c>
      <c r="K7" s="37">
        <v>0</v>
      </c>
      <c r="L7" s="37">
        <v>1666502.202763</v>
      </c>
      <c r="M7" s="58">
        <v>2424750.7334480002</v>
      </c>
    </row>
    <row r="8" spans="1:13" s="35" customFormat="1" ht="15" customHeight="1" x14ac:dyDescent="0.3">
      <c r="A8" s="46">
        <v>3</v>
      </c>
      <c r="B8" s="36" t="s">
        <v>18</v>
      </c>
      <c r="C8" s="37">
        <v>20347.628981999998</v>
      </c>
      <c r="D8" s="37">
        <v>0</v>
      </c>
      <c r="E8" s="37">
        <v>0</v>
      </c>
      <c r="F8" s="37">
        <v>0</v>
      </c>
      <c r="G8" s="37">
        <v>556915.58577200002</v>
      </c>
      <c r="H8" s="37">
        <v>42134.669972000003</v>
      </c>
      <c r="I8" s="37">
        <v>659148.46684699995</v>
      </c>
      <c r="J8" s="37">
        <v>0</v>
      </c>
      <c r="K8" s="37">
        <v>0</v>
      </c>
      <c r="L8" s="37">
        <v>41684.826901</v>
      </c>
      <c r="M8" s="58">
        <v>1320231.178474</v>
      </c>
    </row>
    <row r="9" spans="1:13" s="35" customFormat="1" ht="15" customHeight="1" x14ac:dyDescent="0.3">
      <c r="A9" s="46">
        <v>4</v>
      </c>
      <c r="B9" s="36" t="s">
        <v>77</v>
      </c>
      <c r="C9" s="37">
        <v>80761.789042999997</v>
      </c>
      <c r="D9" s="37">
        <v>0</v>
      </c>
      <c r="E9" s="37">
        <v>0</v>
      </c>
      <c r="F9" s="37">
        <v>0</v>
      </c>
      <c r="G9" s="37">
        <v>1009086.373373</v>
      </c>
      <c r="H9" s="37">
        <v>49825.25301</v>
      </c>
      <c r="I9" s="37">
        <v>510464.966502</v>
      </c>
      <c r="J9" s="37">
        <v>0</v>
      </c>
      <c r="K9" s="37">
        <v>0</v>
      </c>
      <c r="L9" s="37">
        <v>851907.46134799998</v>
      </c>
      <c r="M9" s="58">
        <v>2502045.8432760001</v>
      </c>
    </row>
    <row r="10" spans="1:13" s="35" customFormat="1" ht="15" customHeight="1" x14ac:dyDescent="0.3">
      <c r="A10" s="46">
        <v>5</v>
      </c>
      <c r="B10" s="36" t="s">
        <v>20</v>
      </c>
      <c r="C10" s="37">
        <v>13857.912292000001</v>
      </c>
      <c r="D10" s="37">
        <v>0</v>
      </c>
      <c r="E10" s="37">
        <v>0</v>
      </c>
      <c r="F10" s="37">
        <v>0</v>
      </c>
      <c r="G10" s="37">
        <v>342392.227694</v>
      </c>
      <c r="H10" s="37">
        <v>13839.561255000001</v>
      </c>
      <c r="I10" s="37">
        <v>440338.54643799999</v>
      </c>
      <c r="J10" s="37">
        <v>0</v>
      </c>
      <c r="K10" s="37">
        <v>0</v>
      </c>
      <c r="L10" s="37">
        <v>96916.719725000003</v>
      </c>
      <c r="M10" s="58">
        <v>907344.967404</v>
      </c>
    </row>
    <row r="11" spans="1:13" s="17" customFormat="1" ht="15" customHeight="1" x14ac:dyDescent="0.25">
      <c r="A11" s="46">
        <v>6</v>
      </c>
      <c r="B11" s="36" t="s">
        <v>21</v>
      </c>
      <c r="C11" s="37">
        <v>27148.269079000002</v>
      </c>
      <c r="D11" s="37">
        <v>0</v>
      </c>
      <c r="E11" s="37">
        <v>0</v>
      </c>
      <c r="F11" s="37">
        <v>0</v>
      </c>
      <c r="G11" s="37">
        <v>154474.307283</v>
      </c>
      <c r="H11" s="37">
        <v>44102.639368999997</v>
      </c>
      <c r="I11" s="37">
        <v>132566.53202300001</v>
      </c>
      <c r="J11" s="37">
        <v>0</v>
      </c>
      <c r="K11" s="37">
        <v>0.52815400000000001</v>
      </c>
      <c r="L11" s="37">
        <v>2496205.9523550002</v>
      </c>
      <c r="M11" s="58">
        <v>2854498.228263</v>
      </c>
    </row>
    <row r="12" spans="1:13" s="17" customFormat="1" ht="15" customHeight="1" x14ac:dyDescent="0.25">
      <c r="A12" s="46">
        <v>7</v>
      </c>
      <c r="B12" s="36" t="s">
        <v>22</v>
      </c>
      <c r="C12" s="37">
        <v>134591.95924900001</v>
      </c>
      <c r="D12" s="37">
        <v>0</v>
      </c>
      <c r="E12" s="37">
        <v>0</v>
      </c>
      <c r="F12" s="37">
        <v>0</v>
      </c>
      <c r="G12" s="37">
        <v>76840.886794999999</v>
      </c>
      <c r="H12" s="37">
        <v>11870.799996</v>
      </c>
      <c r="I12" s="37">
        <v>366070.55281899997</v>
      </c>
      <c r="J12" s="37">
        <v>0</v>
      </c>
      <c r="K12" s="37">
        <v>0</v>
      </c>
      <c r="L12" s="37">
        <v>0</v>
      </c>
      <c r="M12" s="58">
        <v>589374.198859</v>
      </c>
    </row>
    <row r="13" spans="1:13" ht="15" customHeight="1" x14ac:dyDescent="0.25">
      <c r="A13" s="46">
        <v>8</v>
      </c>
      <c r="B13" s="36" t="s">
        <v>23</v>
      </c>
      <c r="C13" s="37">
        <v>186449.16901300001</v>
      </c>
      <c r="D13" s="37">
        <v>0</v>
      </c>
      <c r="E13" s="37">
        <v>0</v>
      </c>
      <c r="F13" s="37">
        <v>0</v>
      </c>
      <c r="G13" s="37">
        <v>47246.160261999998</v>
      </c>
      <c r="H13" s="37">
        <v>3832.8064519999998</v>
      </c>
      <c r="I13" s="37">
        <v>8164.237811</v>
      </c>
      <c r="J13" s="37">
        <v>0</v>
      </c>
      <c r="K13" s="37">
        <v>519.31655999999998</v>
      </c>
      <c r="L13" s="37">
        <v>744351.52770099998</v>
      </c>
      <c r="M13" s="58">
        <v>990563.21779899998</v>
      </c>
    </row>
    <row r="14" spans="1:13" ht="15" customHeight="1" x14ac:dyDescent="0.25">
      <c r="A14" s="46">
        <v>9</v>
      </c>
      <c r="B14" s="36" t="s">
        <v>24</v>
      </c>
      <c r="C14" s="37">
        <v>210893.17466399999</v>
      </c>
      <c r="D14" s="37">
        <v>5.4591799999999999</v>
      </c>
      <c r="E14" s="37">
        <v>0</v>
      </c>
      <c r="F14" s="37">
        <v>0</v>
      </c>
      <c r="G14" s="37">
        <v>23805.737693999999</v>
      </c>
      <c r="H14" s="37">
        <v>10822.855806</v>
      </c>
      <c r="I14" s="37">
        <v>77247.601393000004</v>
      </c>
      <c r="J14" s="37">
        <v>21.859048000000001</v>
      </c>
      <c r="K14" s="37">
        <v>0</v>
      </c>
      <c r="L14" s="37">
        <v>230028.11833600001</v>
      </c>
      <c r="M14" s="58">
        <v>552824.80612100009</v>
      </c>
    </row>
    <row r="15" spans="1:13" ht="15" customHeight="1" x14ac:dyDescent="0.25">
      <c r="A15" s="46">
        <v>10</v>
      </c>
      <c r="B15" s="36" t="s">
        <v>25</v>
      </c>
      <c r="C15" s="37">
        <v>48348.955922000001</v>
      </c>
      <c r="D15" s="37">
        <v>0</v>
      </c>
      <c r="E15" s="37">
        <v>0</v>
      </c>
      <c r="F15" s="37">
        <v>0</v>
      </c>
      <c r="G15" s="37">
        <v>96163.111753000005</v>
      </c>
      <c r="H15" s="37">
        <v>0</v>
      </c>
      <c r="I15" s="37">
        <v>0</v>
      </c>
      <c r="J15" s="37">
        <v>0</v>
      </c>
      <c r="K15" s="37">
        <v>0</v>
      </c>
      <c r="L15" s="37">
        <v>367840.79201500001</v>
      </c>
      <c r="M15" s="58">
        <v>512352.85969000001</v>
      </c>
    </row>
    <row r="16" spans="1:13" ht="15" customHeight="1" x14ac:dyDescent="0.25">
      <c r="A16" s="46">
        <v>11</v>
      </c>
      <c r="B16" s="36" t="s">
        <v>26</v>
      </c>
      <c r="C16" s="37">
        <v>20845.692802000001</v>
      </c>
      <c r="D16" s="37">
        <v>0.47360000000000002</v>
      </c>
      <c r="E16" s="37">
        <v>0</v>
      </c>
      <c r="F16" s="37">
        <v>0</v>
      </c>
      <c r="G16" s="37">
        <v>4102.0438880000002</v>
      </c>
      <c r="H16" s="37">
        <v>2626.1470239999999</v>
      </c>
      <c r="I16" s="37">
        <v>11389.668215</v>
      </c>
      <c r="J16" s="37">
        <v>0</v>
      </c>
      <c r="K16" s="37">
        <v>0.43</v>
      </c>
      <c r="L16" s="37">
        <v>82815.325215000004</v>
      </c>
      <c r="M16" s="58">
        <v>121779.780744</v>
      </c>
    </row>
    <row r="17" spans="1:13" ht="15" customHeight="1" x14ac:dyDescent="0.25">
      <c r="A17" s="46">
        <v>12</v>
      </c>
      <c r="B17" s="36" t="s">
        <v>27</v>
      </c>
      <c r="C17" s="37">
        <v>220.457404</v>
      </c>
      <c r="D17" s="37">
        <v>0</v>
      </c>
      <c r="E17" s="37">
        <v>0</v>
      </c>
      <c r="F17" s="37">
        <v>0</v>
      </c>
      <c r="G17" s="37">
        <v>375398.69689100003</v>
      </c>
      <c r="H17" s="37">
        <v>57916.571457999999</v>
      </c>
      <c r="I17" s="37">
        <v>1075009.843476</v>
      </c>
      <c r="J17" s="37">
        <v>0</v>
      </c>
      <c r="K17" s="37">
        <v>0</v>
      </c>
      <c r="L17" s="37">
        <v>912284.23128199996</v>
      </c>
      <c r="M17" s="58">
        <v>2420829.8005109997</v>
      </c>
    </row>
    <row r="18" spans="1:13" ht="15" customHeight="1" x14ac:dyDescent="0.25">
      <c r="A18" s="46">
        <v>13</v>
      </c>
      <c r="B18" s="36" t="s">
        <v>28</v>
      </c>
      <c r="C18" s="37">
        <v>50252.241321000001</v>
      </c>
      <c r="D18" s="37">
        <v>0</v>
      </c>
      <c r="E18" s="37">
        <v>0</v>
      </c>
      <c r="F18" s="37">
        <v>0</v>
      </c>
      <c r="G18" s="37">
        <v>207733.175292</v>
      </c>
      <c r="H18" s="37">
        <v>3573.592502</v>
      </c>
      <c r="I18" s="37">
        <v>5235.422791</v>
      </c>
      <c r="J18" s="37">
        <v>0</v>
      </c>
      <c r="K18" s="37">
        <v>0</v>
      </c>
      <c r="L18" s="37">
        <v>277174.77400400001</v>
      </c>
      <c r="M18" s="58">
        <v>543969.20591000002</v>
      </c>
    </row>
    <row r="19" spans="1:13" ht="15" customHeight="1" x14ac:dyDescent="0.25">
      <c r="A19" s="46">
        <v>14</v>
      </c>
      <c r="B19" s="36" t="s">
        <v>29</v>
      </c>
      <c r="C19" s="37">
        <v>4904.6719599999997</v>
      </c>
      <c r="D19" s="37">
        <v>0.30399999999999999</v>
      </c>
      <c r="E19" s="37">
        <v>0</v>
      </c>
      <c r="F19" s="37">
        <v>0</v>
      </c>
      <c r="G19" s="37">
        <v>27398.191395999998</v>
      </c>
      <c r="H19" s="37">
        <v>6190.0689220000004</v>
      </c>
      <c r="I19" s="37">
        <v>4147.8139549999996</v>
      </c>
      <c r="J19" s="37">
        <v>0</v>
      </c>
      <c r="K19" s="37">
        <v>0</v>
      </c>
      <c r="L19" s="37">
        <v>18837.390758000001</v>
      </c>
      <c r="M19" s="58">
        <v>61478.440990999996</v>
      </c>
    </row>
    <row r="20" spans="1:13" ht="15" customHeight="1" x14ac:dyDescent="0.25">
      <c r="A20" s="46">
        <v>15</v>
      </c>
      <c r="B20" s="36" t="s">
        <v>30</v>
      </c>
      <c r="C20" s="37">
        <v>461408.04071299999</v>
      </c>
      <c r="D20" s="37">
        <v>6.9276</v>
      </c>
      <c r="E20" s="37">
        <v>0</v>
      </c>
      <c r="F20" s="37">
        <v>0</v>
      </c>
      <c r="G20" s="37">
        <v>48304.029746</v>
      </c>
      <c r="H20" s="37">
        <v>34704.029506999999</v>
      </c>
      <c r="I20" s="37">
        <v>37828.39445</v>
      </c>
      <c r="J20" s="37">
        <v>0</v>
      </c>
      <c r="K20" s="37">
        <v>242.92812000000001</v>
      </c>
      <c r="L20" s="37">
        <v>56125.549276999998</v>
      </c>
      <c r="M20" s="58">
        <v>638619.89941300009</v>
      </c>
    </row>
    <row r="21" spans="1:13" ht="15" customHeight="1" x14ac:dyDescent="0.25">
      <c r="A21" s="46">
        <v>16</v>
      </c>
      <c r="B21" s="36" t="s">
        <v>31</v>
      </c>
      <c r="C21" s="37">
        <v>19829.82862</v>
      </c>
      <c r="D21" s="37">
        <v>0</v>
      </c>
      <c r="E21" s="37">
        <v>0</v>
      </c>
      <c r="F21" s="37">
        <v>0</v>
      </c>
      <c r="G21" s="37">
        <v>14700.618736</v>
      </c>
      <c r="H21" s="37">
        <v>0</v>
      </c>
      <c r="I21" s="37">
        <v>13533.479465</v>
      </c>
      <c r="J21" s="37">
        <v>0.469306</v>
      </c>
      <c r="K21" s="37">
        <v>0</v>
      </c>
      <c r="L21" s="37">
        <v>119827.178946</v>
      </c>
      <c r="M21" s="58">
        <v>167891.57507299999</v>
      </c>
    </row>
    <row r="22" spans="1:13" ht="15" customHeight="1" x14ac:dyDescent="0.25">
      <c r="A22" s="46">
        <v>17</v>
      </c>
      <c r="B22" s="36" t="s">
        <v>32</v>
      </c>
      <c r="C22" s="37">
        <v>64493.048222999998</v>
      </c>
      <c r="D22" s="37">
        <v>0</v>
      </c>
      <c r="E22" s="37">
        <v>0</v>
      </c>
      <c r="F22" s="37">
        <v>0</v>
      </c>
      <c r="G22" s="37">
        <v>6869.9044020000001</v>
      </c>
      <c r="H22" s="37">
        <v>946.67941900000005</v>
      </c>
      <c r="I22" s="37">
        <v>15109.09151</v>
      </c>
      <c r="J22" s="37">
        <v>0</v>
      </c>
      <c r="K22" s="37">
        <v>0</v>
      </c>
      <c r="L22" s="37">
        <v>30280.314654000002</v>
      </c>
      <c r="M22" s="58">
        <v>117699.038208</v>
      </c>
    </row>
    <row r="23" spans="1:13" ht="15" customHeight="1" x14ac:dyDescent="0.25">
      <c r="A23" s="46">
        <v>18</v>
      </c>
      <c r="B23" s="36" t="s">
        <v>34</v>
      </c>
      <c r="C23" s="37">
        <v>10140.874616999999</v>
      </c>
      <c r="D23" s="37">
        <v>0</v>
      </c>
      <c r="E23" s="37">
        <v>0</v>
      </c>
      <c r="F23" s="37">
        <v>0</v>
      </c>
      <c r="G23" s="37">
        <v>30991.489427</v>
      </c>
      <c r="H23" s="37">
        <v>15074.790166999999</v>
      </c>
      <c r="I23" s="37">
        <v>364514.28904100001</v>
      </c>
      <c r="J23" s="37">
        <v>0</v>
      </c>
      <c r="K23" s="37">
        <v>0</v>
      </c>
      <c r="L23" s="37">
        <v>475991.74276599998</v>
      </c>
      <c r="M23" s="58">
        <v>896713.18601800001</v>
      </c>
    </row>
    <row r="24" spans="1:13" ht="15" customHeight="1" x14ac:dyDescent="0.25">
      <c r="A24" s="46">
        <v>19</v>
      </c>
      <c r="B24" s="36" t="s">
        <v>35</v>
      </c>
      <c r="C24" s="37">
        <v>10098.792588</v>
      </c>
      <c r="D24" s="37">
        <v>0.30199999999999999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4572.9196830000001</v>
      </c>
      <c r="M24" s="58">
        <v>14672.014271</v>
      </c>
    </row>
    <row r="25" spans="1:13" ht="15" customHeight="1" x14ac:dyDescent="0.25">
      <c r="A25" s="46">
        <v>20</v>
      </c>
      <c r="B25" s="36" t="s">
        <v>36</v>
      </c>
      <c r="C25" s="37">
        <v>7516.5008129999997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2091.2386670000001</v>
      </c>
      <c r="M25" s="58">
        <v>9607.7394800000002</v>
      </c>
    </row>
    <row r="26" spans="1:13" ht="15" customHeight="1" x14ac:dyDescent="0.25">
      <c r="A26" s="46">
        <v>21</v>
      </c>
      <c r="B26" s="36" t="s">
        <v>37</v>
      </c>
      <c r="C26" s="37">
        <v>47935.000522000002</v>
      </c>
      <c r="D26" s="37">
        <v>0.1545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0.469306</v>
      </c>
      <c r="K26" s="37">
        <v>0</v>
      </c>
      <c r="L26" s="37">
        <v>0</v>
      </c>
      <c r="M26" s="58">
        <v>47935.624327999998</v>
      </c>
    </row>
    <row r="27" spans="1:13" ht="15" customHeight="1" x14ac:dyDescent="0.25">
      <c r="A27" s="46">
        <v>22</v>
      </c>
      <c r="B27" s="36" t="s">
        <v>38</v>
      </c>
      <c r="C27" s="37">
        <v>8035.4880949999997</v>
      </c>
      <c r="D27" s="37">
        <v>2.718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1332.6734280000001</v>
      </c>
      <c r="M27" s="58">
        <v>9370.8795229999996</v>
      </c>
    </row>
    <row r="28" spans="1:13" ht="15" customHeight="1" x14ac:dyDescent="0.25">
      <c r="A28" s="46">
        <v>23</v>
      </c>
      <c r="B28" s="36" t="s">
        <v>39</v>
      </c>
      <c r="C28" s="37">
        <v>5806.2605389999999</v>
      </c>
      <c r="D28" s="37">
        <v>1.8154999999999999</v>
      </c>
      <c r="E28" s="37">
        <v>0</v>
      </c>
      <c r="F28" s="37">
        <v>0</v>
      </c>
      <c r="G28" s="37">
        <v>836.67308400000002</v>
      </c>
      <c r="H28" s="37">
        <v>0</v>
      </c>
      <c r="I28" s="37">
        <v>0</v>
      </c>
      <c r="J28" s="37">
        <v>0</v>
      </c>
      <c r="K28" s="37">
        <v>9.8154000000000005E-2</v>
      </c>
      <c r="L28" s="37">
        <v>17509.135431999999</v>
      </c>
      <c r="M28" s="58">
        <v>24153.982709</v>
      </c>
    </row>
    <row r="29" spans="1:13" ht="15" customHeight="1" x14ac:dyDescent="0.25">
      <c r="A29" s="46">
        <v>24</v>
      </c>
      <c r="B29" s="36" t="s">
        <v>40</v>
      </c>
      <c r="C29" s="37">
        <v>1312.0364910000001</v>
      </c>
      <c r="D29" s="37">
        <v>0.30199999999999999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58">
        <v>1312.338491</v>
      </c>
    </row>
    <row r="30" spans="1:13" ht="15" customHeight="1" x14ac:dyDescent="0.25">
      <c r="A30" s="46">
        <v>25</v>
      </c>
      <c r="B30" s="36" t="s">
        <v>41</v>
      </c>
      <c r="C30" s="37">
        <v>8667.140367</v>
      </c>
      <c r="D30" s="37">
        <v>11.3986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2255.2521649999999</v>
      </c>
      <c r="M30" s="58">
        <v>10933.791132</v>
      </c>
    </row>
    <row r="31" spans="1:13" ht="15" customHeight="1" x14ac:dyDescent="0.25">
      <c r="A31" s="46">
        <v>26</v>
      </c>
      <c r="B31" s="36" t="s">
        <v>42</v>
      </c>
      <c r="C31" s="37">
        <v>3174.3256230000002</v>
      </c>
      <c r="D31" s="37">
        <v>2.1840000000000002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58">
        <v>3176.5096230000004</v>
      </c>
    </row>
    <row r="32" spans="1:13" ht="15" customHeight="1" x14ac:dyDescent="0.25">
      <c r="A32" s="46">
        <v>27</v>
      </c>
      <c r="B32" s="36" t="s">
        <v>43</v>
      </c>
      <c r="C32" s="37">
        <v>6052.1756560000003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24.816255000000002</v>
      </c>
      <c r="M32" s="58">
        <v>6076.9919110000001</v>
      </c>
    </row>
    <row r="33" spans="1:15" ht="15" customHeight="1" x14ac:dyDescent="0.25">
      <c r="A33" s="46">
        <v>28</v>
      </c>
      <c r="B33" s="36" t="s">
        <v>44</v>
      </c>
      <c r="C33" s="37">
        <v>2396.5839970000002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58">
        <v>2396.5839970000002</v>
      </c>
    </row>
    <row r="34" spans="1:15" ht="15" customHeight="1" x14ac:dyDescent="0.25">
      <c r="A34" s="46">
        <v>29</v>
      </c>
      <c r="B34" s="36" t="s">
        <v>45</v>
      </c>
      <c r="C34" s="37">
        <v>1463.0098350000001</v>
      </c>
      <c r="D34" s="37">
        <v>0</v>
      </c>
      <c r="E34" s="37">
        <v>0</v>
      </c>
      <c r="F34" s="37">
        <v>0</v>
      </c>
      <c r="G34" s="37">
        <v>705.69318599999997</v>
      </c>
      <c r="H34" s="37">
        <v>95.337018</v>
      </c>
      <c r="I34" s="37">
        <v>0</v>
      </c>
      <c r="J34" s="37">
        <v>0</v>
      </c>
      <c r="K34" s="37">
        <v>0</v>
      </c>
      <c r="L34" s="37">
        <v>1024.356992</v>
      </c>
      <c r="M34" s="58">
        <v>3288.3970310000004</v>
      </c>
    </row>
    <row r="35" spans="1:15" ht="15" customHeight="1" x14ac:dyDescent="0.25">
      <c r="A35" s="46">
        <v>30</v>
      </c>
      <c r="B35" s="36" t="s">
        <v>46</v>
      </c>
      <c r="C35" s="37">
        <v>2457.9856949999999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58">
        <v>2457.9856949999999</v>
      </c>
    </row>
    <row r="36" spans="1:15" ht="15" customHeight="1" x14ac:dyDescent="0.25">
      <c r="A36" s="46">
        <v>31</v>
      </c>
      <c r="B36" s="36" t="s">
        <v>47</v>
      </c>
      <c r="C36" s="37">
        <v>133245.87260100001</v>
      </c>
      <c r="D36" s="37">
        <v>0</v>
      </c>
      <c r="E36" s="37">
        <v>0</v>
      </c>
      <c r="F36" s="37">
        <v>0</v>
      </c>
      <c r="G36" s="37">
        <v>53436.270040000003</v>
      </c>
      <c r="H36" s="37">
        <v>1963.349058</v>
      </c>
      <c r="I36" s="37">
        <v>12235.823736</v>
      </c>
      <c r="J36" s="37">
        <v>0</v>
      </c>
      <c r="K36" s="37">
        <v>0</v>
      </c>
      <c r="L36" s="37">
        <v>312341.21599200001</v>
      </c>
      <c r="M36" s="58">
        <v>513222.53142700001</v>
      </c>
    </row>
    <row r="37" spans="1:15" ht="15" customHeight="1" x14ac:dyDescent="0.25">
      <c r="A37" s="46">
        <v>32</v>
      </c>
      <c r="B37" s="36" t="s">
        <v>48</v>
      </c>
      <c r="C37" s="37">
        <v>132.74744699999999</v>
      </c>
      <c r="D37" s="37">
        <v>0</v>
      </c>
      <c r="E37" s="37">
        <v>0</v>
      </c>
      <c r="F37" s="37">
        <v>0</v>
      </c>
      <c r="G37" s="37">
        <v>57978.944890999999</v>
      </c>
      <c r="H37" s="37">
        <v>471.97692699999999</v>
      </c>
      <c r="I37" s="37">
        <v>77840.785010000007</v>
      </c>
      <c r="J37" s="37">
        <v>0</v>
      </c>
      <c r="K37" s="37">
        <v>0</v>
      </c>
      <c r="L37" s="37">
        <v>1494135.6536119999</v>
      </c>
      <c r="M37" s="58">
        <v>1630560.1078869998</v>
      </c>
    </row>
    <row r="38" spans="1:15" ht="15" customHeight="1" x14ac:dyDescent="0.25">
      <c r="A38" s="46">
        <v>33</v>
      </c>
      <c r="B38" s="36" t="s">
        <v>53</v>
      </c>
      <c r="C38" s="37">
        <v>116545.74421600001</v>
      </c>
      <c r="D38" s="37">
        <v>1.5429999999999999</v>
      </c>
      <c r="E38" s="37">
        <v>0</v>
      </c>
      <c r="F38" s="37">
        <v>0</v>
      </c>
      <c r="G38" s="37">
        <v>9.0484880000000008</v>
      </c>
      <c r="H38" s="37">
        <v>0</v>
      </c>
      <c r="I38" s="37">
        <v>0</v>
      </c>
      <c r="J38" s="37">
        <v>0</v>
      </c>
      <c r="K38" s="37">
        <v>0</v>
      </c>
      <c r="L38" s="37">
        <v>3204.8685220000002</v>
      </c>
      <c r="M38" s="58">
        <v>119761.20422600002</v>
      </c>
    </row>
    <row r="39" spans="1:15" ht="15" customHeight="1" thickBot="1" x14ac:dyDescent="0.3">
      <c r="A39" s="46">
        <v>34</v>
      </c>
      <c r="B39" s="42" t="s">
        <v>55</v>
      </c>
      <c r="C39" s="37">
        <v>38776.354700000004</v>
      </c>
      <c r="D39" s="37">
        <v>0</v>
      </c>
      <c r="E39" s="37">
        <v>0</v>
      </c>
      <c r="F39" s="37">
        <v>0</v>
      </c>
      <c r="G39" s="37">
        <v>0</v>
      </c>
      <c r="H39" s="37">
        <v>1.5249740000000001</v>
      </c>
      <c r="I39" s="37">
        <v>1917.0499070000001</v>
      </c>
      <c r="J39" s="37">
        <v>0</v>
      </c>
      <c r="K39" s="37">
        <v>0</v>
      </c>
      <c r="L39" s="37">
        <v>44941.178426999999</v>
      </c>
      <c r="M39" s="49">
        <v>85636.10800800001</v>
      </c>
    </row>
    <row r="40" spans="1:15" ht="15" customHeight="1" thickTop="1" thickBot="1" x14ac:dyDescent="0.3">
      <c r="A40" s="50"/>
      <c r="B40" s="52" t="s">
        <v>15</v>
      </c>
      <c r="C40" s="51">
        <v>2087096.572126</v>
      </c>
      <c r="D40" s="51">
        <v>33.901980000000002</v>
      </c>
      <c r="E40" s="51">
        <v>0</v>
      </c>
      <c r="F40" s="51">
        <v>0</v>
      </c>
      <c r="G40" s="51">
        <v>3816271.3642339995</v>
      </c>
      <c r="H40" s="51">
        <v>383332.94513599994</v>
      </c>
      <c r="I40" s="51">
        <v>4549668.8858540002</v>
      </c>
      <c r="J40" s="51">
        <v>27.397660000000002</v>
      </c>
      <c r="K40" s="51">
        <v>763.30098799999996</v>
      </c>
      <c r="L40" s="51">
        <v>10665374.300995998</v>
      </c>
      <c r="M40" s="74">
        <v>21502568.668974005</v>
      </c>
    </row>
    <row r="41" spans="1:15" ht="15" customHeight="1" thickTop="1" thickBot="1" x14ac:dyDescent="0.3">
      <c r="A41" s="50"/>
      <c r="B41" s="52" t="s">
        <v>56</v>
      </c>
      <c r="C41" s="51">
        <v>1772204.0744849993</v>
      </c>
      <c r="D41" s="51">
        <v>67.128399999999985</v>
      </c>
      <c r="E41" s="51">
        <v>4.106916</v>
      </c>
      <c r="F41" s="51">
        <v>0</v>
      </c>
      <c r="G41" s="51">
        <v>3341702.8137659999</v>
      </c>
      <c r="H41" s="51">
        <v>535457.55157799996</v>
      </c>
      <c r="I41" s="51">
        <v>5081529.2820779998</v>
      </c>
      <c r="J41" s="51">
        <v>28.863848000000001</v>
      </c>
      <c r="K41" s="51">
        <v>3733.698946</v>
      </c>
      <c r="L41" s="51">
        <v>10955126.907224001</v>
      </c>
      <c r="M41" s="59">
        <v>21689854.427241001</v>
      </c>
    </row>
    <row r="42" spans="1:15" ht="15" customHeight="1" thickTop="1" x14ac:dyDescent="0.25"/>
    <row r="43" spans="1:15" ht="15" customHeight="1" x14ac:dyDescent="0.25">
      <c r="A43" s="16" t="s">
        <v>57</v>
      </c>
      <c r="B43" s="16" t="s">
        <v>58</v>
      </c>
      <c r="O43" s="11"/>
    </row>
    <row r="44" spans="1:15" ht="15" customHeight="1" x14ac:dyDescent="0.25">
      <c r="A44" s="16" t="s">
        <v>59</v>
      </c>
      <c r="B44" s="16" t="s">
        <v>60</v>
      </c>
    </row>
    <row r="45" spans="1:15" ht="15" customHeight="1" x14ac:dyDescent="0.25">
      <c r="A45" s="16"/>
      <c r="B45" s="16"/>
    </row>
    <row r="46" spans="1:15" ht="15" customHeight="1" x14ac:dyDescent="0.25">
      <c r="A46" s="16"/>
      <c r="B46" s="16" t="s">
        <v>61</v>
      </c>
    </row>
    <row r="47" spans="1:15" ht="15" customHeight="1" x14ac:dyDescent="0.25"/>
    <row r="48" spans="1:15" ht="15" customHeight="1" x14ac:dyDescent="0.25"/>
    <row r="49" spans="1:17" ht="15" customHeight="1" x14ac:dyDescent="0.25"/>
    <row r="50" spans="1:17" ht="15" customHeight="1" x14ac:dyDescent="0.25"/>
    <row r="51" spans="1:17" ht="15" customHeight="1" x14ac:dyDescent="0.25"/>
    <row r="52" spans="1:17" ht="15" customHeight="1" x14ac:dyDescent="0.25"/>
    <row r="53" spans="1:17" ht="18.75" customHeight="1" x14ac:dyDescent="0.25"/>
    <row r="54" spans="1:17" ht="18.75" customHeight="1" x14ac:dyDescent="0.3">
      <c r="A54" s="178" t="s">
        <v>62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"/>
      <c r="O54" s="38"/>
      <c r="P54" s="17"/>
      <c r="Q54" s="17"/>
    </row>
    <row r="55" spans="1:17" ht="20.25" customHeight="1" x14ac:dyDescent="0.3">
      <c r="A55" s="178" t="s">
        <v>87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"/>
      <c r="O55" s="17"/>
      <c r="P55" s="17"/>
      <c r="Q55" s="17"/>
    </row>
    <row r="56" spans="1:17" ht="21" customHeight="1" x14ac:dyDescent="0.3">
      <c r="A56" s="178" t="s">
        <v>90</v>
      </c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</row>
    <row r="57" spans="1:17" ht="15" customHeight="1" x14ac:dyDescent="0.25"/>
    <row r="58" spans="1:17" ht="15" customHeight="1" x14ac:dyDescent="0.25">
      <c r="A58" s="53"/>
      <c r="B58" s="27"/>
      <c r="C58" s="175" t="s">
        <v>65</v>
      </c>
      <c r="D58" s="175"/>
      <c r="E58" s="175"/>
      <c r="F58" s="175"/>
      <c r="G58" s="175"/>
      <c r="H58" s="175"/>
      <c r="I58" s="175"/>
      <c r="J58" s="175"/>
      <c r="K58" s="175"/>
      <c r="L58" s="27" t="s">
        <v>3</v>
      </c>
      <c r="M58" s="54"/>
    </row>
    <row r="59" spans="1:17" ht="15" customHeight="1" thickBot="1" x14ac:dyDescent="0.3">
      <c r="A59" s="60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3" t="s">
        <v>75</v>
      </c>
      <c r="M59" s="61"/>
    </row>
    <row r="60" spans="1:17" ht="15" customHeight="1" thickTop="1" thickBot="1" x14ac:dyDescent="0.3">
      <c r="A60" s="60"/>
      <c r="B60" s="43" t="s">
        <v>4</v>
      </c>
      <c r="C60" s="43" t="s">
        <v>66</v>
      </c>
      <c r="D60" s="43" t="s">
        <v>6</v>
      </c>
      <c r="E60" s="43" t="s">
        <v>7</v>
      </c>
      <c r="F60" s="43" t="s">
        <v>8</v>
      </c>
      <c r="G60" s="43" t="s">
        <v>9</v>
      </c>
      <c r="H60" s="43" t="s">
        <v>10</v>
      </c>
      <c r="I60" s="43" t="s">
        <v>11</v>
      </c>
      <c r="J60" s="43" t="s">
        <v>12</v>
      </c>
      <c r="K60" s="43" t="s">
        <v>67</v>
      </c>
      <c r="L60" s="43" t="s">
        <v>14</v>
      </c>
      <c r="M60" s="62" t="s">
        <v>15</v>
      </c>
    </row>
    <row r="61" spans="1:17" ht="15" customHeight="1" thickTop="1" x14ac:dyDescent="0.25">
      <c r="A61" s="46">
        <v>1</v>
      </c>
      <c r="B61" s="36" t="s">
        <v>16</v>
      </c>
      <c r="C61" s="39">
        <v>1.8117861506274924</v>
      </c>
      <c r="D61" s="40">
        <v>0.94389767205337261</v>
      </c>
      <c r="E61" s="40">
        <v>0</v>
      </c>
      <c r="F61" s="40">
        <v>0</v>
      </c>
      <c r="G61" s="40">
        <v>13.797099974484803</v>
      </c>
      <c r="H61" s="40">
        <v>14.851642324872905</v>
      </c>
      <c r="I61" s="40">
        <v>10.123637276112326</v>
      </c>
      <c r="J61" s="40">
        <v>0</v>
      </c>
      <c r="K61" s="40">
        <v>0</v>
      </c>
      <c r="L61" s="40">
        <v>2.9362952948191845</v>
      </c>
      <c r="M61" s="63">
        <v>6.4877779976394061</v>
      </c>
    </row>
    <row r="62" spans="1:17" ht="15" customHeight="1" x14ac:dyDescent="0.25">
      <c r="A62" s="46">
        <v>2</v>
      </c>
      <c r="B62" s="36" t="s">
        <v>17</v>
      </c>
      <c r="C62" s="40">
        <v>14.430243258279758</v>
      </c>
      <c r="D62" s="40">
        <v>0</v>
      </c>
      <c r="E62" s="40">
        <v>0</v>
      </c>
      <c r="F62" s="40">
        <v>0</v>
      </c>
      <c r="G62" s="40">
        <v>4.0444560668966085</v>
      </c>
      <c r="H62" s="40">
        <v>6.8893255093507602</v>
      </c>
      <c r="I62" s="40">
        <v>6.0732847187215508</v>
      </c>
      <c r="J62" s="40">
        <v>16.789755037473999</v>
      </c>
      <c r="K62" s="40">
        <v>0</v>
      </c>
      <c r="L62" s="40">
        <v>15.625351307242653</v>
      </c>
      <c r="M62" s="63">
        <v>11.276563143577659</v>
      </c>
    </row>
    <row r="63" spans="1:17" ht="15" customHeight="1" x14ac:dyDescent="0.25">
      <c r="A63" s="46">
        <v>3</v>
      </c>
      <c r="B63" s="36" t="s">
        <v>18</v>
      </c>
      <c r="C63" s="40">
        <v>0.9749251306216794</v>
      </c>
      <c r="D63" s="40">
        <v>0</v>
      </c>
      <c r="E63" s="40">
        <v>0</v>
      </c>
      <c r="F63" s="40">
        <v>0</v>
      </c>
      <c r="G63" s="40">
        <v>14.593186191930666</v>
      </c>
      <c r="H63" s="40">
        <v>10.991664167307965</v>
      </c>
      <c r="I63" s="40">
        <v>14.48783380470717</v>
      </c>
      <c r="J63" s="40">
        <v>0</v>
      </c>
      <c r="K63" s="40">
        <v>0</v>
      </c>
      <c r="L63" s="40">
        <v>0.3908426064062957</v>
      </c>
      <c r="M63" s="63">
        <v>6.1398765831124065</v>
      </c>
    </row>
    <row r="64" spans="1:17" ht="15" customHeight="1" x14ac:dyDescent="0.25">
      <c r="A64" s="46">
        <v>4</v>
      </c>
      <c r="B64" s="36" t="s">
        <v>77</v>
      </c>
      <c r="C64" s="40">
        <v>3.8695760474913152</v>
      </c>
      <c r="D64" s="40">
        <v>0</v>
      </c>
      <c r="E64" s="40">
        <v>0</v>
      </c>
      <c r="F64" s="40">
        <v>0</v>
      </c>
      <c r="G64" s="40">
        <v>26.441682916737324</v>
      </c>
      <c r="H64" s="40">
        <v>12.997905252396935</v>
      </c>
      <c r="I64" s="40">
        <v>11.219826745835432</v>
      </c>
      <c r="J64" s="40">
        <v>0</v>
      </c>
      <c r="K64" s="40">
        <v>0</v>
      </c>
      <c r="L64" s="40">
        <v>7.9876002220423112</v>
      </c>
      <c r="M64" s="63">
        <v>11.636032335458577</v>
      </c>
    </row>
    <row r="65" spans="1:13" ht="15" customHeight="1" x14ac:dyDescent="0.25">
      <c r="A65" s="46">
        <v>5</v>
      </c>
      <c r="B65" s="36" t="s">
        <v>20</v>
      </c>
      <c r="C65" s="40">
        <v>0.66398040594181884</v>
      </c>
      <c r="D65" s="40">
        <v>0</v>
      </c>
      <c r="E65" s="40">
        <v>0</v>
      </c>
      <c r="F65" s="40">
        <v>0</v>
      </c>
      <c r="G65" s="40">
        <v>8.9719046423923476</v>
      </c>
      <c r="H65" s="40">
        <v>3.6103239835255909</v>
      </c>
      <c r="I65" s="40">
        <v>9.6784745766250602</v>
      </c>
      <c r="J65" s="40">
        <v>0</v>
      </c>
      <c r="K65" s="40">
        <v>0</v>
      </c>
      <c r="L65" s="40">
        <v>0.90870434538757183</v>
      </c>
      <c r="M65" s="63">
        <v>4.219705010002853</v>
      </c>
    </row>
    <row r="66" spans="1:13" ht="15" customHeight="1" x14ac:dyDescent="0.25">
      <c r="A66" s="46">
        <v>6</v>
      </c>
      <c r="B66" s="36" t="s">
        <v>21</v>
      </c>
      <c r="C66" s="40">
        <v>1.3007672688257876</v>
      </c>
      <c r="D66" s="40">
        <v>0</v>
      </c>
      <c r="E66" s="40">
        <v>0</v>
      </c>
      <c r="F66" s="40">
        <v>0</v>
      </c>
      <c r="G66" s="40">
        <v>4.0477810024394332</v>
      </c>
      <c r="H66" s="40">
        <v>11.505048008162497</v>
      </c>
      <c r="I66" s="40">
        <v>2.9137621956441886</v>
      </c>
      <c r="J66" s="40">
        <v>0</v>
      </c>
      <c r="K66" s="40">
        <v>6.9193412337100232E-2</v>
      </c>
      <c r="L66" s="40">
        <v>23.404766508024842</v>
      </c>
      <c r="M66" s="63">
        <v>13.275149923747238</v>
      </c>
    </row>
    <row r="67" spans="1:13" ht="15" customHeight="1" x14ac:dyDescent="0.25">
      <c r="A67" s="46">
        <v>7</v>
      </c>
      <c r="B67" s="36" t="s">
        <v>22</v>
      </c>
      <c r="C67" s="40">
        <v>6.4487652869794747</v>
      </c>
      <c r="D67" s="40">
        <v>0</v>
      </c>
      <c r="E67" s="40">
        <v>0</v>
      </c>
      <c r="F67" s="40">
        <v>0</v>
      </c>
      <c r="G67" s="40">
        <v>2.0135068882981142</v>
      </c>
      <c r="H67" s="40">
        <v>3.0967335697662102</v>
      </c>
      <c r="I67" s="40">
        <v>8.0460921883172674</v>
      </c>
      <c r="J67" s="40">
        <v>0</v>
      </c>
      <c r="K67" s="40">
        <v>0</v>
      </c>
      <c r="L67" s="40">
        <v>0</v>
      </c>
      <c r="M67" s="63">
        <v>2.7409478743318996</v>
      </c>
    </row>
    <row r="68" spans="1:13" ht="15" customHeight="1" x14ac:dyDescent="0.25">
      <c r="A68" s="46">
        <v>8</v>
      </c>
      <c r="B68" s="36" t="s">
        <v>23</v>
      </c>
      <c r="C68" s="40">
        <v>8.9334231823818016</v>
      </c>
      <c r="D68" s="40">
        <v>0</v>
      </c>
      <c r="E68" s="40">
        <v>0</v>
      </c>
      <c r="F68" s="40">
        <v>0</v>
      </c>
      <c r="G68" s="40">
        <v>1.2380188868325728</v>
      </c>
      <c r="H68" s="40">
        <v>0.99986356524618192</v>
      </c>
      <c r="I68" s="40">
        <v>0.17944685681159242</v>
      </c>
      <c r="J68" s="40">
        <v>0</v>
      </c>
      <c r="K68" s="40">
        <v>68.035620045601192</v>
      </c>
      <c r="L68" s="40">
        <v>6.9791411599261721</v>
      </c>
      <c r="M68" s="63">
        <v>4.6067204018665961</v>
      </c>
    </row>
    <row r="69" spans="1:13" ht="15" customHeight="1" x14ac:dyDescent="0.25">
      <c r="A69" s="46">
        <v>9</v>
      </c>
      <c r="B69" s="36" t="s">
        <v>24</v>
      </c>
      <c r="C69" s="40">
        <v>10.104619857104923</v>
      </c>
      <c r="D69" s="40">
        <v>16.102835291626032</v>
      </c>
      <c r="E69" s="40">
        <v>0</v>
      </c>
      <c r="F69" s="40">
        <v>0</v>
      </c>
      <c r="G69" s="40">
        <v>0.62379572682138862</v>
      </c>
      <c r="H69" s="40">
        <v>2.8233565477029989</v>
      </c>
      <c r="I69" s="40">
        <v>1.6978730393585593</v>
      </c>
      <c r="J69" s="40">
        <v>79.78436114617088</v>
      </c>
      <c r="K69" s="40">
        <v>0</v>
      </c>
      <c r="L69" s="40">
        <v>2.1567749227002615</v>
      </c>
      <c r="M69" s="63">
        <v>2.5709710064484965</v>
      </c>
    </row>
    <row r="70" spans="1:13" ht="15" customHeight="1" x14ac:dyDescent="0.25">
      <c r="A70" s="46">
        <v>10</v>
      </c>
      <c r="B70" s="36" t="s">
        <v>25</v>
      </c>
      <c r="C70" s="40">
        <v>2.3165653457400786</v>
      </c>
      <c r="D70" s="40">
        <v>0</v>
      </c>
      <c r="E70" s="40">
        <v>0</v>
      </c>
      <c r="F70" s="40">
        <v>0</v>
      </c>
      <c r="G70" s="40">
        <v>2.5198184975585933</v>
      </c>
      <c r="H70" s="40">
        <v>0</v>
      </c>
      <c r="I70" s="40">
        <v>0</v>
      </c>
      <c r="J70" s="40">
        <v>0</v>
      </c>
      <c r="K70" s="40">
        <v>0</v>
      </c>
      <c r="L70" s="40">
        <v>3.4489252944516795</v>
      </c>
      <c r="M70" s="63">
        <v>2.3827518822403415</v>
      </c>
    </row>
    <row r="71" spans="1:13" ht="15" customHeight="1" x14ac:dyDescent="0.25">
      <c r="A71" s="46">
        <v>11</v>
      </c>
      <c r="B71" s="36" t="s">
        <v>26</v>
      </c>
      <c r="C71" s="40">
        <v>0.99878908721342707</v>
      </c>
      <c r="D71" s="40">
        <v>1.3969685546389914</v>
      </c>
      <c r="E71" s="40">
        <v>0</v>
      </c>
      <c r="F71" s="40">
        <v>0</v>
      </c>
      <c r="G71" s="40">
        <v>0.10748826528543681</v>
      </c>
      <c r="H71" s="40">
        <v>0.6850825261231559</v>
      </c>
      <c r="I71" s="40">
        <v>0.25034059622257743</v>
      </c>
      <c r="J71" s="40">
        <v>0</v>
      </c>
      <c r="K71" s="40">
        <v>5.6334264826079332E-2</v>
      </c>
      <c r="L71" s="40">
        <v>0.77648775258891944</v>
      </c>
      <c r="M71" s="63">
        <v>0.56634992134551676</v>
      </c>
    </row>
    <row r="72" spans="1:13" ht="15" customHeight="1" x14ac:dyDescent="0.25">
      <c r="A72" s="46">
        <v>12</v>
      </c>
      <c r="B72" s="36" t="s">
        <v>27</v>
      </c>
      <c r="C72" s="40">
        <v>1.0562875093768817E-2</v>
      </c>
      <c r="D72" s="40">
        <v>0</v>
      </c>
      <c r="E72" s="40">
        <v>0</v>
      </c>
      <c r="F72" s="40">
        <v>0</v>
      </c>
      <c r="G72" s="40">
        <v>9.8367925407303929</v>
      </c>
      <c r="H72" s="40">
        <v>15.108686115526071</v>
      </c>
      <c r="I72" s="40">
        <v>23.628309453869502</v>
      </c>
      <c r="J72" s="40">
        <v>0</v>
      </c>
      <c r="K72" s="40">
        <v>0</v>
      </c>
      <c r="L72" s="40">
        <v>8.5537010285406048</v>
      </c>
      <c r="M72" s="63">
        <v>11.25832842475238</v>
      </c>
    </row>
    <row r="73" spans="1:13" ht="15" customHeight="1" x14ac:dyDescent="0.25">
      <c r="A73" s="46">
        <v>13</v>
      </c>
      <c r="B73" s="36" t="s">
        <v>28</v>
      </c>
      <c r="C73" s="40">
        <v>2.4077583180452002</v>
      </c>
      <c r="D73" s="40">
        <v>0</v>
      </c>
      <c r="E73" s="40">
        <v>0</v>
      </c>
      <c r="F73" s="40">
        <v>0</v>
      </c>
      <c r="G73" s="40">
        <v>5.4433544018612032</v>
      </c>
      <c r="H73" s="40">
        <v>0.93224246633227692</v>
      </c>
      <c r="I73" s="40">
        <v>0.11507261126800175</v>
      </c>
      <c r="J73" s="40">
        <v>0</v>
      </c>
      <c r="K73" s="40">
        <v>0</v>
      </c>
      <c r="L73" s="40">
        <v>2.598828378466902</v>
      </c>
      <c r="M73" s="63">
        <v>2.5297870886230056</v>
      </c>
    </row>
    <row r="74" spans="1:13" ht="15" customHeight="1" x14ac:dyDescent="0.25">
      <c r="A74" s="46">
        <v>14</v>
      </c>
      <c r="B74" s="36" t="s">
        <v>29</v>
      </c>
      <c r="C74" s="40">
        <v>0.23499976117558877</v>
      </c>
      <c r="D74" s="40">
        <v>0.89670278845070395</v>
      </c>
      <c r="E74" s="40">
        <v>0</v>
      </c>
      <c r="F74" s="40">
        <v>0</v>
      </c>
      <c r="G74" s="40">
        <v>0.71793090116114822</v>
      </c>
      <c r="H74" s="40">
        <v>1.6148022236397841</v>
      </c>
      <c r="I74" s="40">
        <v>9.1167380727343414E-2</v>
      </c>
      <c r="J74" s="40">
        <v>0</v>
      </c>
      <c r="K74" s="40">
        <v>0</v>
      </c>
      <c r="L74" s="40">
        <v>0.17662193774334622</v>
      </c>
      <c r="M74" s="63">
        <v>0.28591207840069388</v>
      </c>
    </row>
    <row r="75" spans="1:13" ht="15" customHeight="1" x14ac:dyDescent="0.25">
      <c r="A75" s="46">
        <v>15</v>
      </c>
      <c r="B75" s="36" t="s">
        <v>30</v>
      </c>
      <c r="C75" s="40">
        <v>22.107651695435987</v>
      </c>
      <c r="D75" s="40">
        <v>20.434204727865453</v>
      </c>
      <c r="E75" s="40">
        <v>0</v>
      </c>
      <c r="F75" s="40">
        <v>0</v>
      </c>
      <c r="G75" s="40">
        <v>1.2657388622492669</v>
      </c>
      <c r="H75" s="40">
        <v>9.053234256890601</v>
      </c>
      <c r="I75" s="40">
        <v>0.83145379145320775</v>
      </c>
      <c r="J75" s="40">
        <v>0</v>
      </c>
      <c r="K75" s="40">
        <v>31.825993129724605</v>
      </c>
      <c r="L75" s="40">
        <v>0.52624078342715686</v>
      </c>
      <c r="M75" s="63">
        <v>2.9699702823619534</v>
      </c>
    </row>
    <row r="76" spans="1:13" ht="15" customHeight="1" x14ac:dyDescent="0.25">
      <c r="A76" s="46">
        <v>16</v>
      </c>
      <c r="B76" s="36" t="s">
        <v>31</v>
      </c>
      <c r="C76" s="40">
        <v>0.95011552818567213</v>
      </c>
      <c r="D76" s="40">
        <v>0</v>
      </c>
      <c r="E76" s="40">
        <v>0</v>
      </c>
      <c r="F76" s="40">
        <v>0</v>
      </c>
      <c r="G76" s="40">
        <v>0.38520894697829494</v>
      </c>
      <c r="H76" s="40">
        <v>0</v>
      </c>
      <c r="I76" s="40">
        <v>0.29746075603608862</v>
      </c>
      <c r="J76" s="40">
        <v>1.7129419081775596</v>
      </c>
      <c r="K76" s="40">
        <v>0</v>
      </c>
      <c r="L76" s="40">
        <v>1.1235159270013599</v>
      </c>
      <c r="M76" s="63">
        <v>0.78079776261917144</v>
      </c>
    </row>
    <row r="77" spans="1:13" ht="15" customHeight="1" x14ac:dyDescent="0.25">
      <c r="A77" s="46">
        <v>17</v>
      </c>
      <c r="B77" s="36" t="s">
        <v>32</v>
      </c>
      <c r="C77" s="40">
        <v>3.0900845262423484</v>
      </c>
      <c r="D77" s="40">
        <v>0</v>
      </c>
      <c r="E77" s="40">
        <v>0</v>
      </c>
      <c r="F77" s="40">
        <v>0</v>
      </c>
      <c r="G77" s="40">
        <v>0.18001614000473273</v>
      </c>
      <c r="H77" s="40">
        <v>0.24696009852848269</v>
      </c>
      <c r="I77" s="40">
        <v>0.33209211239476677</v>
      </c>
      <c r="J77" s="40">
        <v>0</v>
      </c>
      <c r="K77" s="40">
        <v>0</v>
      </c>
      <c r="L77" s="40">
        <v>0.28391234849743846</v>
      </c>
      <c r="M77" s="63">
        <v>0.54737199085348165</v>
      </c>
    </row>
    <row r="78" spans="1:13" ht="15" customHeight="1" x14ac:dyDescent="0.25">
      <c r="A78" s="46">
        <v>18</v>
      </c>
      <c r="B78" s="36" t="s">
        <v>34</v>
      </c>
      <c r="C78" s="40">
        <v>0.48588430226159107</v>
      </c>
      <c r="D78" s="40">
        <v>0</v>
      </c>
      <c r="E78" s="40">
        <v>0</v>
      </c>
      <c r="F78" s="40">
        <v>0</v>
      </c>
      <c r="G78" s="40">
        <v>0.81208819994960191</v>
      </c>
      <c r="H78" s="40">
        <v>3.9325579390656658</v>
      </c>
      <c r="I78" s="40">
        <v>8.0118860995436698</v>
      </c>
      <c r="J78" s="40">
        <v>0</v>
      </c>
      <c r="K78" s="40">
        <v>0</v>
      </c>
      <c r="L78" s="40">
        <v>4.4629633178607619</v>
      </c>
      <c r="M78" s="63">
        <v>4.1702607712717823</v>
      </c>
    </row>
    <row r="79" spans="1:13" ht="15" customHeight="1" x14ac:dyDescent="0.25">
      <c r="A79" s="46">
        <v>19</v>
      </c>
      <c r="B79" s="36" t="s">
        <v>35</v>
      </c>
      <c r="C79" s="40">
        <v>0.48386800701382809</v>
      </c>
      <c r="D79" s="40">
        <v>0.89080342800037049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4.2876316891878354E-2</v>
      </c>
      <c r="M79" s="63">
        <v>6.8233774749759113E-2</v>
      </c>
    </row>
    <row r="80" spans="1:13" ht="15" customHeight="1" x14ac:dyDescent="0.25">
      <c r="A80" s="46">
        <v>20</v>
      </c>
      <c r="B80" s="36" t="s">
        <v>36</v>
      </c>
      <c r="C80" s="40">
        <v>0.36014149576909088</v>
      </c>
      <c r="D80" s="40">
        <v>0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0">
        <v>1.9607738162595076E-2</v>
      </c>
      <c r="M80" s="63">
        <v>4.4681822101854188E-2</v>
      </c>
    </row>
    <row r="81" spans="1:14" ht="15" customHeight="1" x14ac:dyDescent="0.25">
      <c r="A81" s="46">
        <v>21</v>
      </c>
      <c r="B81" s="36" t="s">
        <v>37</v>
      </c>
      <c r="C81" s="40">
        <v>2.2967313138352528</v>
      </c>
      <c r="D81" s="40">
        <v>0.45572559478826896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  <c r="J81" s="40">
        <v>1.7129419081775596</v>
      </c>
      <c r="K81" s="40">
        <v>0</v>
      </c>
      <c r="L81" s="40">
        <v>0</v>
      </c>
      <c r="M81" s="63">
        <v>0.22292975814171531</v>
      </c>
    </row>
    <row r="82" spans="1:14" ht="15" customHeight="1" x14ac:dyDescent="0.25">
      <c r="A82" s="46">
        <v>22</v>
      </c>
      <c r="B82" s="36" t="s">
        <v>38</v>
      </c>
      <c r="C82" s="40">
        <v>0.38500796763873418</v>
      </c>
      <c r="D82" s="40">
        <v>8.0172308520033333</v>
      </c>
      <c r="E82" s="40">
        <v>0</v>
      </c>
      <c r="F82" s="40">
        <v>0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0">
        <v>1.2495327312380839E-2</v>
      </c>
      <c r="M82" s="63">
        <v>4.3580279487823309E-2</v>
      </c>
    </row>
    <row r="83" spans="1:14" ht="15" customHeight="1" x14ac:dyDescent="0.25">
      <c r="A83" s="46">
        <v>23</v>
      </c>
      <c r="B83" s="36" t="s">
        <v>39</v>
      </c>
      <c r="C83" s="40">
        <v>0.27819798166241588</v>
      </c>
      <c r="D83" s="40">
        <v>5.3551444487903064</v>
      </c>
      <c r="E83" s="40">
        <v>0</v>
      </c>
      <c r="F83" s="40">
        <v>0</v>
      </c>
      <c r="G83" s="40">
        <v>2.1923836230339368E-2</v>
      </c>
      <c r="H83" s="40">
        <v>0</v>
      </c>
      <c r="I83" s="40">
        <v>0</v>
      </c>
      <c r="J83" s="40">
        <v>0</v>
      </c>
      <c r="K83" s="40">
        <v>1.2859147511020909E-2</v>
      </c>
      <c r="L83" s="40">
        <v>0.16416803515620532</v>
      </c>
      <c r="M83" s="63">
        <v>0.112330685142058</v>
      </c>
    </row>
    <row r="84" spans="1:14" ht="15" customHeight="1" x14ac:dyDescent="0.25">
      <c r="A84" s="46">
        <v>24</v>
      </c>
      <c r="B84" s="36" t="s">
        <v>40</v>
      </c>
      <c r="C84" s="40">
        <v>6.2864196536124212E-2</v>
      </c>
      <c r="D84" s="40">
        <v>0.89080342800037049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63">
        <v>6.1031707941645568E-3</v>
      </c>
    </row>
    <row r="85" spans="1:14" ht="15" customHeight="1" x14ac:dyDescent="0.25">
      <c r="A85" s="46">
        <v>25</v>
      </c>
      <c r="B85" s="36" t="s">
        <v>41</v>
      </c>
      <c r="C85" s="40">
        <v>0.41527260802174115</v>
      </c>
      <c r="D85" s="40">
        <v>33.622225014586164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2.1145551026646954E-2</v>
      </c>
      <c r="M85" s="63">
        <v>5.0848767420872534E-2</v>
      </c>
    </row>
    <row r="86" spans="1:14" ht="15" customHeight="1" x14ac:dyDescent="0.25">
      <c r="A86" s="46">
        <v>26</v>
      </c>
      <c r="B86" s="36" t="s">
        <v>42</v>
      </c>
      <c r="C86" s="40">
        <v>0.1520928961982102</v>
      </c>
      <c r="D86" s="40">
        <v>6.4421016117642687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63">
        <v>1.4772698424553234E-2</v>
      </c>
    </row>
    <row r="87" spans="1:14" ht="15" customHeight="1" x14ac:dyDescent="0.25">
      <c r="A87" s="46">
        <v>27</v>
      </c>
      <c r="B87" s="36" t="s">
        <v>43</v>
      </c>
      <c r="C87" s="40">
        <v>0.28998062364862265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2.3268058203716779E-4</v>
      </c>
      <c r="M87" s="63">
        <v>2.8261702146164865E-2</v>
      </c>
    </row>
    <row r="88" spans="1:14" ht="15" customHeight="1" x14ac:dyDescent="0.25">
      <c r="A88" s="46">
        <v>28</v>
      </c>
      <c r="B88" s="36" t="s">
        <v>44</v>
      </c>
      <c r="C88" s="40">
        <v>0.11482861066456278</v>
      </c>
      <c r="D88" s="40"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63">
        <v>1.1145570717130297E-2</v>
      </c>
    </row>
    <row r="89" spans="1:14" ht="15" customHeight="1" x14ac:dyDescent="0.25">
      <c r="A89" s="46">
        <v>29</v>
      </c>
      <c r="B89" s="36" t="s">
        <v>45</v>
      </c>
      <c r="C89" s="40">
        <v>7.0097850503856654E-2</v>
      </c>
      <c r="D89" s="40">
        <v>0</v>
      </c>
      <c r="E89" s="40">
        <v>0</v>
      </c>
      <c r="F89" s="40">
        <v>0</v>
      </c>
      <c r="G89" s="40">
        <v>1.8491693033512738E-2</v>
      </c>
      <c r="H89" s="40">
        <v>2.4870551620909093E-2</v>
      </c>
      <c r="I89" s="40">
        <v>0</v>
      </c>
      <c r="J89" s="40">
        <v>0</v>
      </c>
      <c r="K89" s="40">
        <v>0</v>
      </c>
      <c r="L89" s="40">
        <v>9.6045104755895852E-3</v>
      </c>
      <c r="M89" s="63">
        <v>1.5293042806298856E-2</v>
      </c>
    </row>
    <row r="90" spans="1:14" ht="15" customHeight="1" x14ac:dyDescent="0.25">
      <c r="A90" s="46">
        <v>30</v>
      </c>
      <c r="B90" s="36" t="s">
        <v>46</v>
      </c>
      <c r="C90" s="40">
        <v>0.11777057793239522</v>
      </c>
      <c r="D90" s="40">
        <v>0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63">
        <v>1.1431125894026888E-2</v>
      </c>
    </row>
    <row r="91" spans="1:14" ht="15" customHeight="1" x14ac:dyDescent="0.25">
      <c r="A91" s="46">
        <v>31</v>
      </c>
      <c r="B91" s="36" t="s">
        <v>47</v>
      </c>
      <c r="C91" s="40">
        <v>6.3842696299036339</v>
      </c>
      <c r="D91" s="40">
        <v>0</v>
      </c>
      <c r="E91" s="40">
        <v>0</v>
      </c>
      <c r="F91" s="40">
        <v>0</v>
      </c>
      <c r="G91" s="40">
        <v>1.4002219690351005</v>
      </c>
      <c r="H91" s="40">
        <v>0.51217853380784617</v>
      </c>
      <c r="I91" s="40">
        <v>0.26893877429287388</v>
      </c>
      <c r="J91" s="40">
        <v>0</v>
      </c>
      <c r="K91" s="40">
        <v>0</v>
      </c>
      <c r="L91" s="40">
        <v>2.9285537213900845</v>
      </c>
      <c r="M91" s="63">
        <v>2.3867963838549549</v>
      </c>
    </row>
    <row r="92" spans="1:14" ht="15" customHeight="1" x14ac:dyDescent="0.25">
      <c r="A92" s="46">
        <v>32</v>
      </c>
      <c r="B92" s="36" t="s">
        <v>68</v>
      </c>
      <c r="C92" s="40">
        <v>6.3603883391355554E-3</v>
      </c>
      <c r="D92" s="40">
        <v>0</v>
      </c>
      <c r="E92" s="40">
        <v>0</v>
      </c>
      <c r="F92" s="40">
        <v>0</v>
      </c>
      <c r="G92" s="40">
        <v>1.5192563462435411</v>
      </c>
      <c r="H92" s="40">
        <v>0.1231245404259607</v>
      </c>
      <c r="I92" s="40">
        <v>1.7109109907322153</v>
      </c>
      <c r="J92" s="40">
        <v>0</v>
      </c>
      <c r="K92" s="40">
        <v>0</v>
      </c>
      <c r="L92" s="40">
        <v>14.009219099534729</v>
      </c>
      <c r="M92" s="63">
        <v>7.5830945269331025</v>
      </c>
    </row>
    <row r="93" spans="1:14" ht="15" customHeight="1" x14ac:dyDescent="0.25">
      <c r="A93" s="46">
        <v>33</v>
      </c>
      <c r="B93" s="36" t="s">
        <v>53</v>
      </c>
      <c r="C93" s="40">
        <v>5.5841088415607834</v>
      </c>
      <c r="D93" s="40">
        <v>4.5513565874323554</v>
      </c>
      <c r="E93" s="40">
        <v>0</v>
      </c>
      <c r="F93" s="40">
        <v>0</v>
      </c>
      <c r="G93" s="40">
        <v>2.371028455890796E-4</v>
      </c>
      <c r="H93" s="40">
        <v>0</v>
      </c>
      <c r="I93" s="40">
        <v>0</v>
      </c>
      <c r="J93" s="40">
        <v>0</v>
      </c>
      <c r="K93" s="40">
        <v>0</v>
      </c>
      <c r="L93" s="40">
        <v>3.0049283143309E-2</v>
      </c>
      <c r="M93" s="63">
        <v>0.55696231492009196</v>
      </c>
    </row>
    <row r="94" spans="1:14" ht="15" customHeight="1" thickBot="1" x14ac:dyDescent="0.3">
      <c r="A94" s="46">
        <v>34</v>
      </c>
      <c r="B94" t="s">
        <v>69</v>
      </c>
      <c r="C94" s="40">
        <v>1.8579089831239028</v>
      </c>
      <c r="D94" s="40">
        <v>0</v>
      </c>
      <c r="E94" s="64">
        <v>0</v>
      </c>
      <c r="F94" s="64">
        <v>0</v>
      </c>
      <c r="G94" s="40">
        <v>0</v>
      </c>
      <c r="H94" s="40">
        <v>3.9781970721534661E-4</v>
      </c>
      <c r="I94" s="40">
        <v>4.2136031326599675E-2</v>
      </c>
      <c r="J94" s="40">
        <v>0</v>
      </c>
      <c r="K94" s="40">
        <v>0</v>
      </c>
      <c r="L94" s="40">
        <v>0.42137460119710107</v>
      </c>
      <c r="M94" s="63">
        <v>0.39825989781194887</v>
      </c>
    </row>
    <row r="95" spans="1:14" ht="15" customHeight="1" thickTop="1" thickBot="1" x14ac:dyDescent="0.3">
      <c r="A95" s="50"/>
      <c r="B95" s="52" t="s">
        <v>15</v>
      </c>
      <c r="C95" s="65">
        <v>99.999999999999972</v>
      </c>
      <c r="D95" s="65">
        <v>99.999999999999972</v>
      </c>
      <c r="E95" s="75">
        <v>0</v>
      </c>
      <c r="F95" s="75">
        <v>0</v>
      </c>
      <c r="G95" s="65">
        <v>100.00000000000001</v>
      </c>
      <c r="H95" s="65">
        <v>100</v>
      </c>
      <c r="I95" s="65">
        <v>100.00000000000001</v>
      </c>
      <c r="J95" s="65">
        <v>99.999999999999986</v>
      </c>
      <c r="K95" s="65">
        <v>100</v>
      </c>
      <c r="L95" s="65">
        <v>100</v>
      </c>
      <c r="M95" s="66">
        <v>99.999999999999986</v>
      </c>
    </row>
    <row r="96" spans="1:14" ht="18" customHeight="1" thickTop="1" thickBot="1" x14ac:dyDescent="0.3">
      <c r="A96" s="50"/>
      <c r="B96" s="52" t="s">
        <v>70</v>
      </c>
      <c r="C96" s="67">
        <v>2087096.572126</v>
      </c>
      <c r="D96" s="67">
        <v>33.901980000000002</v>
      </c>
      <c r="E96" s="65">
        <v>0</v>
      </c>
      <c r="F96" s="65">
        <v>0</v>
      </c>
      <c r="G96" s="67">
        <v>3816271.3642339995</v>
      </c>
      <c r="H96" s="67">
        <v>383332.94513599994</v>
      </c>
      <c r="I96" s="67">
        <v>4549668.8858540002</v>
      </c>
      <c r="J96" s="67">
        <v>27.397660000000002</v>
      </c>
      <c r="K96" s="67">
        <v>763.30098799999996</v>
      </c>
      <c r="L96" s="67">
        <v>10665374.300995998</v>
      </c>
      <c r="M96" s="68">
        <v>21502568.668974005</v>
      </c>
      <c r="N96" s="11"/>
    </row>
    <row r="97" spans="1:13" ht="15" customHeight="1" thickTop="1" x14ac:dyDescent="0.25"/>
    <row r="98" spans="1:13" ht="15" customHeight="1" x14ac:dyDescent="0.25">
      <c r="A98" s="16" t="s">
        <v>57</v>
      </c>
      <c r="B98" s="16" t="s">
        <v>60</v>
      </c>
    </row>
    <row r="99" spans="1:13" ht="15" customHeight="1" x14ac:dyDescent="0.25">
      <c r="A99" s="16" t="s">
        <v>59</v>
      </c>
      <c r="B99" s="16" t="s">
        <v>71</v>
      </c>
    </row>
    <row r="100" spans="1:13" ht="15" customHeight="1" x14ac:dyDescent="0.25">
      <c r="A100" s="16"/>
      <c r="B100" s="16"/>
    </row>
    <row r="101" spans="1:13" ht="15" customHeight="1" x14ac:dyDescent="0.25">
      <c r="A101" s="16"/>
      <c r="B101" s="16" t="s">
        <v>61</v>
      </c>
    </row>
    <row r="102" spans="1:13" ht="15" customHeight="1" x14ac:dyDescent="0.25"/>
    <row r="103" spans="1:13" ht="15" customHeight="1" x14ac:dyDescent="0.25"/>
    <row r="104" spans="1:13" ht="15" customHeight="1" x14ac:dyDescent="0.25"/>
    <row r="105" spans="1:13" ht="15" customHeight="1" x14ac:dyDescent="0.25"/>
    <row r="106" spans="1:13" ht="15" customHeight="1" x14ac:dyDescent="0.25"/>
    <row r="107" spans="1:13" ht="15" customHeight="1" x14ac:dyDescent="0.25">
      <c r="A107" s="46"/>
      <c r="B107" s="36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63"/>
    </row>
    <row r="108" spans="1:13" ht="15" customHeight="1" x14ac:dyDescent="0.25">
      <c r="A108" s="46"/>
      <c r="B108" s="36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63"/>
    </row>
    <row r="109" spans="1:13" ht="15" customHeight="1" x14ac:dyDescent="0.25">
      <c r="A109" s="46"/>
      <c r="B109" s="36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63"/>
    </row>
    <row r="110" spans="1:13" ht="15" customHeight="1" x14ac:dyDescent="0.25">
      <c r="A110" s="46"/>
      <c r="B110" s="36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63"/>
    </row>
    <row r="111" spans="1:13" ht="15" customHeight="1" x14ac:dyDescent="0.25">
      <c r="A111" s="46"/>
      <c r="B111" s="36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63"/>
    </row>
    <row r="112" spans="1:13" ht="15" customHeight="1" x14ac:dyDescent="0.25">
      <c r="A112" s="46"/>
      <c r="B112" s="36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63"/>
    </row>
    <row r="113" spans="1:13" ht="15" customHeight="1" x14ac:dyDescent="0.25">
      <c r="A113" s="46"/>
      <c r="B113" s="36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63"/>
    </row>
    <row r="114" spans="1:13" ht="15" customHeight="1" x14ac:dyDescent="0.25">
      <c r="A114" s="46"/>
      <c r="B114" s="36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63"/>
    </row>
    <row r="115" spans="1:13" ht="15" customHeight="1" thickBot="1" x14ac:dyDescent="0.3">
      <c r="A115" s="46"/>
      <c r="C115" s="40"/>
      <c r="D115" s="40"/>
      <c r="E115" s="40"/>
      <c r="F115" s="64"/>
      <c r="G115" s="40"/>
      <c r="H115" s="40"/>
      <c r="I115" s="40"/>
      <c r="J115" s="40"/>
      <c r="K115" s="40"/>
      <c r="L115" s="40"/>
      <c r="M115" s="63"/>
    </row>
    <row r="116" spans="1:13" ht="15" customHeight="1" thickTop="1" thickBot="1" x14ac:dyDescent="0.3">
      <c r="A116" s="50"/>
      <c r="B116" s="52"/>
      <c r="C116" s="65"/>
      <c r="D116" s="65"/>
      <c r="E116" s="65"/>
      <c r="F116" s="64"/>
      <c r="G116" s="65"/>
      <c r="H116" s="65"/>
      <c r="I116" s="65"/>
      <c r="J116" s="65"/>
      <c r="K116" s="65"/>
      <c r="L116" s="65"/>
      <c r="M116" s="66"/>
    </row>
    <row r="117" spans="1:13" ht="15" customHeight="1" thickTop="1" thickBot="1" x14ac:dyDescent="0.3">
      <c r="A117" s="50"/>
      <c r="B117" s="52"/>
      <c r="C117" s="67"/>
      <c r="D117" s="67"/>
      <c r="E117" s="67"/>
      <c r="F117" s="64"/>
      <c r="G117" s="67"/>
      <c r="H117" s="67"/>
      <c r="I117" s="67"/>
      <c r="J117" s="67"/>
      <c r="K117" s="67"/>
      <c r="L117" s="67"/>
      <c r="M117" s="68"/>
    </row>
    <row r="118" spans="1:13" ht="15" customHeight="1" thickTop="1" x14ac:dyDescent="0.25"/>
    <row r="119" spans="1:13" ht="15" customHeight="1" x14ac:dyDescent="0.25">
      <c r="A119" s="16"/>
      <c r="B119" s="16"/>
    </row>
    <row r="120" spans="1:13" ht="15" customHeight="1" x14ac:dyDescent="0.25">
      <c r="A120" s="16"/>
      <c r="B120" s="16"/>
    </row>
    <row r="121" spans="1:13" ht="15" customHeight="1" x14ac:dyDescent="0.25">
      <c r="A121" s="16"/>
      <c r="B121" s="16"/>
    </row>
    <row r="122" spans="1:13" ht="15" customHeight="1" x14ac:dyDescent="0.25">
      <c r="A122" s="16"/>
      <c r="B122" s="16"/>
    </row>
    <row r="123" spans="1:13" ht="15" customHeight="1" x14ac:dyDescent="0.25"/>
    <row r="124" spans="1:13" ht="15" customHeight="1" x14ac:dyDescent="0.25"/>
    <row r="125" spans="1:13" ht="15" customHeight="1" x14ac:dyDescent="0.25"/>
    <row r="126" spans="1:13" ht="15" customHeight="1" x14ac:dyDescent="0.25"/>
    <row r="127" spans="1:13" ht="15" customHeight="1" x14ac:dyDescent="0.25"/>
    <row r="128" spans="1:13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spans="1:13" ht="15" customHeight="1" x14ac:dyDescent="0.25"/>
    <row r="290" spans="1:13" ht="15" customHeight="1" x14ac:dyDescent="0.25"/>
    <row r="291" spans="1:13" ht="15" customHeight="1" x14ac:dyDescent="0.25"/>
    <row r="292" spans="1:13" ht="15" customHeight="1" x14ac:dyDescent="0.25"/>
    <row r="293" spans="1:13" ht="15" customHeight="1" x14ac:dyDescent="0.25"/>
    <row r="294" spans="1:13" ht="15" customHeight="1" x14ac:dyDescent="0.25"/>
    <row r="295" spans="1:13" ht="15" customHeight="1" x14ac:dyDescent="0.25"/>
    <row r="296" spans="1:13" ht="15" customHeight="1" x14ac:dyDescent="0.25"/>
    <row r="297" spans="1:13" ht="15" customHeight="1" x14ac:dyDescent="0.25"/>
    <row r="298" spans="1:13" ht="15" customHeight="1" x14ac:dyDescent="0.25"/>
    <row r="299" spans="1:13" ht="15" customHeight="1" x14ac:dyDescent="0.25"/>
    <row r="300" spans="1:13" ht="15" customHeight="1" x14ac:dyDescent="0.25"/>
    <row r="301" spans="1:13" ht="15" customHeight="1" x14ac:dyDescent="0.25">
      <c r="A301" s="53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7"/>
      <c r="M301" s="54"/>
    </row>
    <row r="302" spans="1:13" ht="15" customHeight="1" x14ac:dyDescent="0.25">
      <c r="A302" s="55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7"/>
    </row>
    <row r="303" spans="1:13" ht="15" customHeight="1" x14ac:dyDescent="0.25">
      <c r="A303" s="53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69"/>
    </row>
    <row r="304" spans="1:13" ht="15" customHeight="1" x14ac:dyDescent="0.25">
      <c r="A304" s="46"/>
      <c r="B304" s="26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</row>
    <row r="305" spans="1:13" ht="15" customHeight="1" x14ac:dyDescent="0.25">
      <c r="A305" s="46"/>
      <c r="B305" s="26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</row>
    <row r="306" spans="1:13" ht="15" customHeight="1" x14ac:dyDescent="0.25">
      <c r="A306" s="46"/>
      <c r="B306" s="26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</row>
    <row r="307" spans="1:13" ht="15" customHeight="1" x14ac:dyDescent="0.25">
      <c r="A307" s="46"/>
      <c r="B307" s="26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</row>
    <row r="308" spans="1:13" ht="15" customHeight="1" x14ac:dyDescent="0.25">
      <c r="A308" s="46"/>
      <c r="B308" s="26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</row>
    <row r="309" spans="1:13" ht="15" customHeight="1" x14ac:dyDescent="0.25">
      <c r="A309" s="46"/>
      <c r="B309" s="26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</row>
    <row r="310" spans="1:13" ht="15" customHeight="1" x14ac:dyDescent="0.25">
      <c r="A310" s="46"/>
      <c r="B310" s="26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</row>
    <row r="311" spans="1:13" ht="15" customHeight="1" x14ac:dyDescent="0.25">
      <c r="A311" s="46"/>
      <c r="B311" s="26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</row>
    <row r="312" spans="1:13" ht="15" customHeight="1" x14ac:dyDescent="0.25">
      <c r="A312" s="46"/>
      <c r="B312" s="26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</row>
    <row r="313" spans="1:13" ht="15" customHeight="1" x14ac:dyDescent="0.25">
      <c r="A313" s="46"/>
      <c r="B313" s="26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</row>
    <row r="314" spans="1:13" ht="15" customHeight="1" x14ac:dyDescent="0.25">
      <c r="A314" s="46"/>
      <c r="B314" s="26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</row>
    <row r="315" spans="1:13" ht="15" customHeight="1" x14ac:dyDescent="0.25">
      <c r="A315" s="46"/>
      <c r="B315" s="26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</row>
    <row r="316" spans="1:13" ht="15" customHeight="1" x14ac:dyDescent="0.25">
      <c r="A316" s="46"/>
      <c r="B316" s="26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</row>
    <row r="317" spans="1:13" ht="15" customHeight="1" x14ac:dyDescent="0.25">
      <c r="A317" s="46"/>
      <c r="B317" s="26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</row>
    <row r="318" spans="1:13" ht="15" customHeight="1" x14ac:dyDescent="0.25">
      <c r="A318" s="46"/>
      <c r="B318" s="26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</row>
    <row r="319" spans="1:13" ht="15" customHeight="1" x14ac:dyDescent="0.25">
      <c r="A319" s="46"/>
      <c r="B319" s="26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</row>
    <row r="320" spans="1:13" ht="15" customHeight="1" x14ac:dyDescent="0.25">
      <c r="A320" s="46"/>
      <c r="B320" s="26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</row>
    <row r="321" spans="1:13" ht="15" customHeight="1" x14ac:dyDescent="0.25">
      <c r="A321" s="46"/>
      <c r="B321" s="26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</row>
    <row r="322" spans="1:13" ht="15" customHeight="1" x14ac:dyDescent="0.25">
      <c r="A322" s="46"/>
      <c r="B322" s="26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</row>
    <row r="323" spans="1:13" ht="15" customHeight="1" x14ac:dyDescent="0.25">
      <c r="A323" s="46"/>
      <c r="B323" s="26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</row>
    <row r="324" spans="1:13" ht="15" customHeight="1" x14ac:dyDescent="0.25">
      <c r="A324" s="46"/>
      <c r="B324" s="26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</row>
    <row r="325" spans="1:13" ht="15" customHeight="1" x14ac:dyDescent="0.25">
      <c r="A325" s="46"/>
      <c r="B325" s="26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</row>
    <row r="326" spans="1:13" ht="15" customHeight="1" x14ac:dyDescent="0.25">
      <c r="A326" s="46"/>
      <c r="B326" s="26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</row>
    <row r="327" spans="1:13" ht="15" customHeight="1" x14ac:dyDescent="0.25">
      <c r="A327" s="46"/>
      <c r="B327" s="26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</row>
    <row r="328" spans="1:13" ht="15" customHeight="1" x14ac:dyDescent="0.25">
      <c r="A328" s="46"/>
      <c r="B328" s="26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</row>
    <row r="329" spans="1:13" ht="15" customHeight="1" x14ac:dyDescent="0.25">
      <c r="A329" s="46"/>
      <c r="B329" s="26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</row>
    <row r="330" spans="1:13" ht="15" customHeight="1" x14ac:dyDescent="0.25">
      <c r="A330" s="46"/>
      <c r="B330" s="26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</row>
    <row r="331" spans="1:13" ht="15" customHeight="1" x14ac:dyDescent="0.25">
      <c r="A331" s="46"/>
      <c r="B331" s="26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</row>
    <row r="332" spans="1:13" ht="15" customHeight="1" x14ac:dyDescent="0.25">
      <c r="A332" s="46"/>
      <c r="B332" s="26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</row>
    <row r="333" spans="1:13" ht="15" customHeight="1" x14ac:dyDescent="0.25">
      <c r="A333" s="46"/>
      <c r="B333" s="26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</row>
    <row r="334" spans="1:13" ht="15" customHeight="1" x14ac:dyDescent="0.25">
      <c r="A334" s="46"/>
      <c r="B334" s="26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</row>
    <row r="335" spans="1:13" ht="15" customHeight="1" x14ac:dyDescent="0.25">
      <c r="A335" s="46"/>
      <c r="B335" s="26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</row>
    <row r="336" spans="1:13" ht="15" customHeight="1" x14ac:dyDescent="0.25">
      <c r="A336" s="46"/>
      <c r="B336" s="26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</row>
    <row r="337" spans="1:13" ht="15" customHeight="1" x14ac:dyDescent="0.25">
      <c r="A337" s="46"/>
      <c r="B337" s="26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</row>
    <row r="338" spans="1:13" ht="15" customHeight="1" x14ac:dyDescent="0.25">
      <c r="A338" s="46"/>
      <c r="B338" s="26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</row>
    <row r="339" spans="1:13" ht="15" customHeight="1" x14ac:dyDescent="0.25">
      <c r="A339" s="46"/>
      <c r="B339" s="26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</row>
    <row r="340" spans="1:13" ht="15" customHeight="1" x14ac:dyDescent="0.25">
      <c r="A340" s="46"/>
      <c r="B340" s="28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</row>
    <row r="341" spans="1:13" ht="15" customHeight="1" x14ac:dyDescent="0.25">
      <c r="A341" s="70"/>
      <c r="B341" s="71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3"/>
    </row>
  </sheetData>
  <mergeCells count="8">
    <mergeCell ref="C58:K58"/>
    <mergeCell ref="A1:M1"/>
    <mergeCell ref="A2:M2"/>
    <mergeCell ref="A3:M3"/>
    <mergeCell ref="B4:K4"/>
    <mergeCell ref="A54:M54"/>
    <mergeCell ref="A55:M55"/>
    <mergeCell ref="A56:M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2"/>
  <sheetViews>
    <sheetView workbookViewId="0">
      <selection activeCell="A4" sqref="A4:M4"/>
    </sheetView>
  </sheetViews>
  <sheetFormatPr baseColWidth="10" defaultRowHeight="15" x14ac:dyDescent="0.25"/>
  <cols>
    <col min="1" max="1" width="3.7109375" customWidth="1"/>
    <col min="2" max="2" width="46.85546875" customWidth="1"/>
    <col min="3" max="3" width="31.140625" customWidth="1"/>
    <col min="4" max="4" width="19.85546875" customWidth="1"/>
    <col min="5" max="5" width="17.42578125" customWidth="1"/>
    <col min="6" max="6" width="24.5703125" customWidth="1"/>
    <col min="7" max="7" width="29.85546875" customWidth="1"/>
    <col min="8" max="8" width="18.85546875" customWidth="1"/>
    <col min="9" max="9" width="26.7109375" customWidth="1"/>
    <col min="10" max="10" width="24" customWidth="1"/>
    <col min="11" max="11" width="22.85546875" customWidth="1"/>
    <col min="12" max="12" width="22" customWidth="1"/>
    <col min="13" max="13" width="25.42578125" customWidth="1"/>
    <col min="15" max="15" width="13.7109375" bestFit="1" customWidth="1"/>
    <col min="257" max="257" width="3.7109375" customWidth="1"/>
    <col min="258" max="258" width="46.85546875" customWidth="1"/>
    <col min="259" max="259" width="31.140625" customWidth="1"/>
    <col min="260" max="260" width="19.85546875" customWidth="1"/>
    <col min="261" max="261" width="17.42578125" customWidth="1"/>
    <col min="262" max="262" width="24.5703125" customWidth="1"/>
    <col min="263" max="263" width="29.85546875" customWidth="1"/>
    <col min="264" max="264" width="18.85546875" customWidth="1"/>
    <col min="265" max="265" width="26.7109375" customWidth="1"/>
    <col min="266" max="266" width="24" customWidth="1"/>
    <col min="267" max="267" width="22.85546875" customWidth="1"/>
    <col min="268" max="268" width="22" customWidth="1"/>
    <col min="269" max="269" width="25.42578125" customWidth="1"/>
    <col min="271" max="271" width="13.7109375" bestFit="1" customWidth="1"/>
    <col min="513" max="513" width="3.7109375" customWidth="1"/>
    <col min="514" max="514" width="46.85546875" customWidth="1"/>
    <col min="515" max="515" width="31.140625" customWidth="1"/>
    <col min="516" max="516" width="19.85546875" customWidth="1"/>
    <col min="517" max="517" width="17.42578125" customWidth="1"/>
    <col min="518" max="518" width="24.5703125" customWidth="1"/>
    <col min="519" max="519" width="29.85546875" customWidth="1"/>
    <col min="520" max="520" width="18.85546875" customWidth="1"/>
    <col min="521" max="521" width="26.7109375" customWidth="1"/>
    <col min="522" max="522" width="24" customWidth="1"/>
    <col min="523" max="523" width="22.85546875" customWidth="1"/>
    <col min="524" max="524" width="22" customWidth="1"/>
    <col min="525" max="525" width="25.42578125" customWidth="1"/>
    <col min="527" max="527" width="13.7109375" bestFit="1" customWidth="1"/>
    <col min="769" max="769" width="3.7109375" customWidth="1"/>
    <col min="770" max="770" width="46.85546875" customWidth="1"/>
    <col min="771" max="771" width="31.140625" customWidth="1"/>
    <col min="772" max="772" width="19.85546875" customWidth="1"/>
    <col min="773" max="773" width="17.42578125" customWidth="1"/>
    <col min="774" max="774" width="24.5703125" customWidth="1"/>
    <col min="775" max="775" width="29.85546875" customWidth="1"/>
    <col min="776" max="776" width="18.85546875" customWidth="1"/>
    <col min="777" max="777" width="26.7109375" customWidth="1"/>
    <col min="778" max="778" width="24" customWidth="1"/>
    <col min="779" max="779" width="22.85546875" customWidth="1"/>
    <col min="780" max="780" width="22" customWidth="1"/>
    <col min="781" max="781" width="25.42578125" customWidth="1"/>
    <col min="783" max="783" width="13.7109375" bestFit="1" customWidth="1"/>
    <col min="1025" max="1025" width="3.7109375" customWidth="1"/>
    <col min="1026" max="1026" width="46.85546875" customWidth="1"/>
    <col min="1027" max="1027" width="31.140625" customWidth="1"/>
    <col min="1028" max="1028" width="19.85546875" customWidth="1"/>
    <col min="1029" max="1029" width="17.42578125" customWidth="1"/>
    <col min="1030" max="1030" width="24.5703125" customWidth="1"/>
    <col min="1031" max="1031" width="29.85546875" customWidth="1"/>
    <col min="1032" max="1032" width="18.85546875" customWidth="1"/>
    <col min="1033" max="1033" width="26.7109375" customWidth="1"/>
    <col min="1034" max="1034" width="24" customWidth="1"/>
    <col min="1035" max="1035" width="22.85546875" customWidth="1"/>
    <col min="1036" max="1036" width="22" customWidth="1"/>
    <col min="1037" max="1037" width="25.42578125" customWidth="1"/>
    <col min="1039" max="1039" width="13.7109375" bestFit="1" customWidth="1"/>
    <col min="1281" max="1281" width="3.7109375" customWidth="1"/>
    <col min="1282" max="1282" width="46.85546875" customWidth="1"/>
    <col min="1283" max="1283" width="31.140625" customWidth="1"/>
    <col min="1284" max="1284" width="19.85546875" customWidth="1"/>
    <col min="1285" max="1285" width="17.42578125" customWidth="1"/>
    <col min="1286" max="1286" width="24.5703125" customWidth="1"/>
    <col min="1287" max="1287" width="29.85546875" customWidth="1"/>
    <col min="1288" max="1288" width="18.85546875" customWidth="1"/>
    <col min="1289" max="1289" width="26.7109375" customWidth="1"/>
    <col min="1290" max="1290" width="24" customWidth="1"/>
    <col min="1291" max="1291" width="22.85546875" customWidth="1"/>
    <col min="1292" max="1292" width="22" customWidth="1"/>
    <col min="1293" max="1293" width="25.42578125" customWidth="1"/>
    <col min="1295" max="1295" width="13.7109375" bestFit="1" customWidth="1"/>
    <col min="1537" max="1537" width="3.7109375" customWidth="1"/>
    <col min="1538" max="1538" width="46.85546875" customWidth="1"/>
    <col min="1539" max="1539" width="31.140625" customWidth="1"/>
    <col min="1540" max="1540" width="19.85546875" customWidth="1"/>
    <col min="1541" max="1541" width="17.42578125" customWidth="1"/>
    <col min="1542" max="1542" width="24.5703125" customWidth="1"/>
    <col min="1543" max="1543" width="29.85546875" customWidth="1"/>
    <col min="1544" max="1544" width="18.85546875" customWidth="1"/>
    <col min="1545" max="1545" width="26.7109375" customWidth="1"/>
    <col min="1546" max="1546" width="24" customWidth="1"/>
    <col min="1547" max="1547" width="22.85546875" customWidth="1"/>
    <col min="1548" max="1548" width="22" customWidth="1"/>
    <col min="1549" max="1549" width="25.42578125" customWidth="1"/>
    <col min="1551" max="1551" width="13.7109375" bestFit="1" customWidth="1"/>
    <col min="1793" max="1793" width="3.7109375" customWidth="1"/>
    <col min="1794" max="1794" width="46.85546875" customWidth="1"/>
    <col min="1795" max="1795" width="31.140625" customWidth="1"/>
    <col min="1796" max="1796" width="19.85546875" customWidth="1"/>
    <col min="1797" max="1797" width="17.42578125" customWidth="1"/>
    <col min="1798" max="1798" width="24.5703125" customWidth="1"/>
    <col min="1799" max="1799" width="29.85546875" customWidth="1"/>
    <col min="1800" max="1800" width="18.85546875" customWidth="1"/>
    <col min="1801" max="1801" width="26.7109375" customWidth="1"/>
    <col min="1802" max="1802" width="24" customWidth="1"/>
    <col min="1803" max="1803" width="22.85546875" customWidth="1"/>
    <col min="1804" max="1804" width="22" customWidth="1"/>
    <col min="1805" max="1805" width="25.42578125" customWidth="1"/>
    <col min="1807" max="1807" width="13.7109375" bestFit="1" customWidth="1"/>
    <col min="2049" max="2049" width="3.7109375" customWidth="1"/>
    <col min="2050" max="2050" width="46.85546875" customWidth="1"/>
    <col min="2051" max="2051" width="31.140625" customWidth="1"/>
    <col min="2052" max="2052" width="19.85546875" customWidth="1"/>
    <col min="2053" max="2053" width="17.42578125" customWidth="1"/>
    <col min="2054" max="2054" width="24.5703125" customWidth="1"/>
    <col min="2055" max="2055" width="29.85546875" customWidth="1"/>
    <col min="2056" max="2056" width="18.85546875" customWidth="1"/>
    <col min="2057" max="2057" width="26.7109375" customWidth="1"/>
    <col min="2058" max="2058" width="24" customWidth="1"/>
    <col min="2059" max="2059" width="22.85546875" customWidth="1"/>
    <col min="2060" max="2060" width="22" customWidth="1"/>
    <col min="2061" max="2061" width="25.42578125" customWidth="1"/>
    <col min="2063" max="2063" width="13.7109375" bestFit="1" customWidth="1"/>
    <col min="2305" max="2305" width="3.7109375" customWidth="1"/>
    <col min="2306" max="2306" width="46.85546875" customWidth="1"/>
    <col min="2307" max="2307" width="31.140625" customWidth="1"/>
    <col min="2308" max="2308" width="19.85546875" customWidth="1"/>
    <col min="2309" max="2309" width="17.42578125" customWidth="1"/>
    <col min="2310" max="2310" width="24.5703125" customWidth="1"/>
    <col min="2311" max="2311" width="29.85546875" customWidth="1"/>
    <col min="2312" max="2312" width="18.85546875" customWidth="1"/>
    <col min="2313" max="2313" width="26.7109375" customWidth="1"/>
    <col min="2314" max="2314" width="24" customWidth="1"/>
    <col min="2315" max="2315" width="22.85546875" customWidth="1"/>
    <col min="2316" max="2316" width="22" customWidth="1"/>
    <col min="2317" max="2317" width="25.42578125" customWidth="1"/>
    <col min="2319" max="2319" width="13.7109375" bestFit="1" customWidth="1"/>
    <col min="2561" max="2561" width="3.7109375" customWidth="1"/>
    <col min="2562" max="2562" width="46.85546875" customWidth="1"/>
    <col min="2563" max="2563" width="31.140625" customWidth="1"/>
    <col min="2564" max="2564" width="19.85546875" customWidth="1"/>
    <col min="2565" max="2565" width="17.42578125" customWidth="1"/>
    <col min="2566" max="2566" width="24.5703125" customWidth="1"/>
    <col min="2567" max="2567" width="29.85546875" customWidth="1"/>
    <col min="2568" max="2568" width="18.85546875" customWidth="1"/>
    <col min="2569" max="2569" width="26.7109375" customWidth="1"/>
    <col min="2570" max="2570" width="24" customWidth="1"/>
    <col min="2571" max="2571" width="22.85546875" customWidth="1"/>
    <col min="2572" max="2572" width="22" customWidth="1"/>
    <col min="2573" max="2573" width="25.42578125" customWidth="1"/>
    <col min="2575" max="2575" width="13.7109375" bestFit="1" customWidth="1"/>
    <col min="2817" max="2817" width="3.7109375" customWidth="1"/>
    <col min="2818" max="2818" width="46.85546875" customWidth="1"/>
    <col min="2819" max="2819" width="31.140625" customWidth="1"/>
    <col min="2820" max="2820" width="19.85546875" customWidth="1"/>
    <col min="2821" max="2821" width="17.42578125" customWidth="1"/>
    <col min="2822" max="2822" width="24.5703125" customWidth="1"/>
    <col min="2823" max="2823" width="29.85546875" customWidth="1"/>
    <col min="2824" max="2824" width="18.85546875" customWidth="1"/>
    <col min="2825" max="2825" width="26.7109375" customWidth="1"/>
    <col min="2826" max="2826" width="24" customWidth="1"/>
    <col min="2827" max="2827" width="22.85546875" customWidth="1"/>
    <col min="2828" max="2828" width="22" customWidth="1"/>
    <col min="2829" max="2829" width="25.42578125" customWidth="1"/>
    <col min="2831" max="2831" width="13.7109375" bestFit="1" customWidth="1"/>
    <col min="3073" max="3073" width="3.7109375" customWidth="1"/>
    <col min="3074" max="3074" width="46.85546875" customWidth="1"/>
    <col min="3075" max="3075" width="31.140625" customWidth="1"/>
    <col min="3076" max="3076" width="19.85546875" customWidth="1"/>
    <col min="3077" max="3077" width="17.42578125" customWidth="1"/>
    <col min="3078" max="3078" width="24.5703125" customWidth="1"/>
    <col min="3079" max="3079" width="29.85546875" customWidth="1"/>
    <col min="3080" max="3080" width="18.85546875" customWidth="1"/>
    <col min="3081" max="3081" width="26.7109375" customWidth="1"/>
    <col min="3082" max="3082" width="24" customWidth="1"/>
    <col min="3083" max="3083" width="22.85546875" customWidth="1"/>
    <col min="3084" max="3084" width="22" customWidth="1"/>
    <col min="3085" max="3085" width="25.42578125" customWidth="1"/>
    <col min="3087" max="3087" width="13.7109375" bestFit="1" customWidth="1"/>
    <col min="3329" max="3329" width="3.7109375" customWidth="1"/>
    <col min="3330" max="3330" width="46.85546875" customWidth="1"/>
    <col min="3331" max="3331" width="31.140625" customWidth="1"/>
    <col min="3332" max="3332" width="19.85546875" customWidth="1"/>
    <col min="3333" max="3333" width="17.42578125" customWidth="1"/>
    <col min="3334" max="3334" width="24.5703125" customWidth="1"/>
    <col min="3335" max="3335" width="29.85546875" customWidth="1"/>
    <col min="3336" max="3336" width="18.85546875" customWidth="1"/>
    <col min="3337" max="3337" width="26.7109375" customWidth="1"/>
    <col min="3338" max="3338" width="24" customWidth="1"/>
    <col min="3339" max="3339" width="22.85546875" customWidth="1"/>
    <col min="3340" max="3340" width="22" customWidth="1"/>
    <col min="3341" max="3341" width="25.42578125" customWidth="1"/>
    <col min="3343" max="3343" width="13.7109375" bestFit="1" customWidth="1"/>
    <col min="3585" max="3585" width="3.7109375" customWidth="1"/>
    <col min="3586" max="3586" width="46.85546875" customWidth="1"/>
    <col min="3587" max="3587" width="31.140625" customWidth="1"/>
    <col min="3588" max="3588" width="19.85546875" customWidth="1"/>
    <col min="3589" max="3589" width="17.42578125" customWidth="1"/>
    <col min="3590" max="3590" width="24.5703125" customWidth="1"/>
    <col min="3591" max="3591" width="29.85546875" customWidth="1"/>
    <col min="3592" max="3592" width="18.85546875" customWidth="1"/>
    <col min="3593" max="3593" width="26.7109375" customWidth="1"/>
    <col min="3594" max="3594" width="24" customWidth="1"/>
    <col min="3595" max="3595" width="22.85546875" customWidth="1"/>
    <col min="3596" max="3596" width="22" customWidth="1"/>
    <col min="3597" max="3597" width="25.42578125" customWidth="1"/>
    <col min="3599" max="3599" width="13.7109375" bestFit="1" customWidth="1"/>
    <col min="3841" max="3841" width="3.7109375" customWidth="1"/>
    <col min="3842" max="3842" width="46.85546875" customWidth="1"/>
    <col min="3843" max="3843" width="31.140625" customWidth="1"/>
    <col min="3844" max="3844" width="19.85546875" customWidth="1"/>
    <col min="3845" max="3845" width="17.42578125" customWidth="1"/>
    <col min="3846" max="3846" width="24.5703125" customWidth="1"/>
    <col min="3847" max="3847" width="29.85546875" customWidth="1"/>
    <col min="3848" max="3848" width="18.85546875" customWidth="1"/>
    <col min="3849" max="3849" width="26.7109375" customWidth="1"/>
    <col min="3850" max="3850" width="24" customWidth="1"/>
    <col min="3851" max="3851" width="22.85546875" customWidth="1"/>
    <col min="3852" max="3852" width="22" customWidth="1"/>
    <col min="3853" max="3853" width="25.42578125" customWidth="1"/>
    <col min="3855" max="3855" width="13.7109375" bestFit="1" customWidth="1"/>
    <col min="4097" max="4097" width="3.7109375" customWidth="1"/>
    <col min="4098" max="4098" width="46.85546875" customWidth="1"/>
    <col min="4099" max="4099" width="31.140625" customWidth="1"/>
    <col min="4100" max="4100" width="19.85546875" customWidth="1"/>
    <col min="4101" max="4101" width="17.42578125" customWidth="1"/>
    <col min="4102" max="4102" width="24.5703125" customWidth="1"/>
    <col min="4103" max="4103" width="29.85546875" customWidth="1"/>
    <col min="4104" max="4104" width="18.85546875" customWidth="1"/>
    <col min="4105" max="4105" width="26.7109375" customWidth="1"/>
    <col min="4106" max="4106" width="24" customWidth="1"/>
    <col min="4107" max="4107" width="22.85546875" customWidth="1"/>
    <col min="4108" max="4108" width="22" customWidth="1"/>
    <col min="4109" max="4109" width="25.42578125" customWidth="1"/>
    <col min="4111" max="4111" width="13.7109375" bestFit="1" customWidth="1"/>
    <col min="4353" max="4353" width="3.7109375" customWidth="1"/>
    <col min="4354" max="4354" width="46.85546875" customWidth="1"/>
    <col min="4355" max="4355" width="31.140625" customWidth="1"/>
    <col min="4356" max="4356" width="19.85546875" customWidth="1"/>
    <col min="4357" max="4357" width="17.42578125" customWidth="1"/>
    <col min="4358" max="4358" width="24.5703125" customWidth="1"/>
    <col min="4359" max="4359" width="29.85546875" customWidth="1"/>
    <col min="4360" max="4360" width="18.85546875" customWidth="1"/>
    <col min="4361" max="4361" width="26.7109375" customWidth="1"/>
    <col min="4362" max="4362" width="24" customWidth="1"/>
    <col min="4363" max="4363" width="22.85546875" customWidth="1"/>
    <col min="4364" max="4364" width="22" customWidth="1"/>
    <col min="4365" max="4365" width="25.42578125" customWidth="1"/>
    <col min="4367" max="4367" width="13.7109375" bestFit="1" customWidth="1"/>
    <col min="4609" max="4609" width="3.7109375" customWidth="1"/>
    <col min="4610" max="4610" width="46.85546875" customWidth="1"/>
    <col min="4611" max="4611" width="31.140625" customWidth="1"/>
    <col min="4612" max="4612" width="19.85546875" customWidth="1"/>
    <col min="4613" max="4613" width="17.42578125" customWidth="1"/>
    <col min="4614" max="4614" width="24.5703125" customWidth="1"/>
    <col min="4615" max="4615" width="29.85546875" customWidth="1"/>
    <col min="4616" max="4616" width="18.85546875" customWidth="1"/>
    <col min="4617" max="4617" width="26.7109375" customWidth="1"/>
    <col min="4618" max="4618" width="24" customWidth="1"/>
    <col min="4619" max="4619" width="22.85546875" customWidth="1"/>
    <col min="4620" max="4620" width="22" customWidth="1"/>
    <col min="4621" max="4621" width="25.42578125" customWidth="1"/>
    <col min="4623" max="4623" width="13.7109375" bestFit="1" customWidth="1"/>
    <col min="4865" max="4865" width="3.7109375" customWidth="1"/>
    <col min="4866" max="4866" width="46.85546875" customWidth="1"/>
    <col min="4867" max="4867" width="31.140625" customWidth="1"/>
    <col min="4868" max="4868" width="19.85546875" customWidth="1"/>
    <col min="4869" max="4869" width="17.42578125" customWidth="1"/>
    <col min="4870" max="4870" width="24.5703125" customWidth="1"/>
    <col min="4871" max="4871" width="29.85546875" customWidth="1"/>
    <col min="4872" max="4872" width="18.85546875" customWidth="1"/>
    <col min="4873" max="4873" width="26.7109375" customWidth="1"/>
    <col min="4874" max="4874" width="24" customWidth="1"/>
    <col min="4875" max="4875" width="22.85546875" customWidth="1"/>
    <col min="4876" max="4876" width="22" customWidth="1"/>
    <col min="4877" max="4877" width="25.42578125" customWidth="1"/>
    <col min="4879" max="4879" width="13.7109375" bestFit="1" customWidth="1"/>
    <col min="5121" max="5121" width="3.7109375" customWidth="1"/>
    <col min="5122" max="5122" width="46.85546875" customWidth="1"/>
    <col min="5123" max="5123" width="31.140625" customWidth="1"/>
    <col min="5124" max="5124" width="19.85546875" customWidth="1"/>
    <col min="5125" max="5125" width="17.42578125" customWidth="1"/>
    <col min="5126" max="5126" width="24.5703125" customWidth="1"/>
    <col min="5127" max="5127" width="29.85546875" customWidth="1"/>
    <col min="5128" max="5128" width="18.85546875" customWidth="1"/>
    <col min="5129" max="5129" width="26.7109375" customWidth="1"/>
    <col min="5130" max="5130" width="24" customWidth="1"/>
    <col min="5131" max="5131" width="22.85546875" customWidth="1"/>
    <col min="5132" max="5132" width="22" customWidth="1"/>
    <col min="5133" max="5133" width="25.42578125" customWidth="1"/>
    <col min="5135" max="5135" width="13.7109375" bestFit="1" customWidth="1"/>
    <col min="5377" max="5377" width="3.7109375" customWidth="1"/>
    <col min="5378" max="5378" width="46.85546875" customWidth="1"/>
    <col min="5379" max="5379" width="31.140625" customWidth="1"/>
    <col min="5380" max="5380" width="19.85546875" customWidth="1"/>
    <col min="5381" max="5381" width="17.42578125" customWidth="1"/>
    <col min="5382" max="5382" width="24.5703125" customWidth="1"/>
    <col min="5383" max="5383" width="29.85546875" customWidth="1"/>
    <col min="5384" max="5384" width="18.85546875" customWidth="1"/>
    <col min="5385" max="5385" width="26.7109375" customWidth="1"/>
    <col min="5386" max="5386" width="24" customWidth="1"/>
    <col min="5387" max="5387" width="22.85546875" customWidth="1"/>
    <col min="5388" max="5388" width="22" customWidth="1"/>
    <col min="5389" max="5389" width="25.42578125" customWidth="1"/>
    <col min="5391" max="5391" width="13.7109375" bestFit="1" customWidth="1"/>
    <col min="5633" max="5633" width="3.7109375" customWidth="1"/>
    <col min="5634" max="5634" width="46.85546875" customWidth="1"/>
    <col min="5635" max="5635" width="31.140625" customWidth="1"/>
    <col min="5636" max="5636" width="19.85546875" customWidth="1"/>
    <col min="5637" max="5637" width="17.42578125" customWidth="1"/>
    <col min="5638" max="5638" width="24.5703125" customWidth="1"/>
    <col min="5639" max="5639" width="29.85546875" customWidth="1"/>
    <col min="5640" max="5640" width="18.85546875" customWidth="1"/>
    <col min="5641" max="5641" width="26.7109375" customWidth="1"/>
    <col min="5642" max="5642" width="24" customWidth="1"/>
    <col min="5643" max="5643" width="22.85546875" customWidth="1"/>
    <col min="5644" max="5644" width="22" customWidth="1"/>
    <col min="5645" max="5645" width="25.42578125" customWidth="1"/>
    <col min="5647" max="5647" width="13.7109375" bestFit="1" customWidth="1"/>
    <col min="5889" max="5889" width="3.7109375" customWidth="1"/>
    <col min="5890" max="5890" width="46.85546875" customWidth="1"/>
    <col min="5891" max="5891" width="31.140625" customWidth="1"/>
    <col min="5892" max="5892" width="19.85546875" customWidth="1"/>
    <col min="5893" max="5893" width="17.42578125" customWidth="1"/>
    <col min="5894" max="5894" width="24.5703125" customWidth="1"/>
    <col min="5895" max="5895" width="29.85546875" customWidth="1"/>
    <col min="5896" max="5896" width="18.85546875" customWidth="1"/>
    <col min="5897" max="5897" width="26.7109375" customWidth="1"/>
    <col min="5898" max="5898" width="24" customWidth="1"/>
    <col min="5899" max="5899" width="22.85546875" customWidth="1"/>
    <col min="5900" max="5900" width="22" customWidth="1"/>
    <col min="5901" max="5901" width="25.42578125" customWidth="1"/>
    <col min="5903" max="5903" width="13.7109375" bestFit="1" customWidth="1"/>
    <col min="6145" max="6145" width="3.7109375" customWidth="1"/>
    <col min="6146" max="6146" width="46.85546875" customWidth="1"/>
    <col min="6147" max="6147" width="31.140625" customWidth="1"/>
    <col min="6148" max="6148" width="19.85546875" customWidth="1"/>
    <col min="6149" max="6149" width="17.42578125" customWidth="1"/>
    <col min="6150" max="6150" width="24.5703125" customWidth="1"/>
    <col min="6151" max="6151" width="29.85546875" customWidth="1"/>
    <col min="6152" max="6152" width="18.85546875" customWidth="1"/>
    <col min="6153" max="6153" width="26.7109375" customWidth="1"/>
    <col min="6154" max="6154" width="24" customWidth="1"/>
    <col min="6155" max="6155" width="22.85546875" customWidth="1"/>
    <col min="6156" max="6156" width="22" customWidth="1"/>
    <col min="6157" max="6157" width="25.42578125" customWidth="1"/>
    <col min="6159" max="6159" width="13.7109375" bestFit="1" customWidth="1"/>
    <col min="6401" max="6401" width="3.7109375" customWidth="1"/>
    <col min="6402" max="6402" width="46.85546875" customWidth="1"/>
    <col min="6403" max="6403" width="31.140625" customWidth="1"/>
    <col min="6404" max="6404" width="19.85546875" customWidth="1"/>
    <col min="6405" max="6405" width="17.42578125" customWidth="1"/>
    <col min="6406" max="6406" width="24.5703125" customWidth="1"/>
    <col min="6407" max="6407" width="29.85546875" customWidth="1"/>
    <col min="6408" max="6408" width="18.85546875" customWidth="1"/>
    <col min="6409" max="6409" width="26.7109375" customWidth="1"/>
    <col min="6410" max="6410" width="24" customWidth="1"/>
    <col min="6411" max="6411" width="22.85546875" customWidth="1"/>
    <col min="6412" max="6412" width="22" customWidth="1"/>
    <col min="6413" max="6413" width="25.42578125" customWidth="1"/>
    <col min="6415" max="6415" width="13.7109375" bestFit="1" customWidth="1"/>
    <col min="6657" max="6657" width="3.7109375" customWidth="1"/>
    <col min="6658" max="6658" width="46.85546875" customWidth="1"/>
    <col min="6659" max="6659" width="31.140625" customWidth="1"/>
    <col min="6660" max="6660" width="19.85546875" customWidth="1"/>
    <col min="6661" max="6661" width="17.42578125" customWidth="1"/>
    <col min="6662" max="6662" width="24.5703125" customWidth="1"/>
    <col min="6663" max="6663" width="29.85546875" customWidth="1"/>
    <col min="6664" max="6664" width="18.85546875" customWidth="1"/>
    <col min="6665" max="6665" width="26.7109375" customWidth="1"/>
    <col min="6666" max="6666" width="24" customWidth="1"/>
    <col min="6667" max="6667" width="22.85546875" customWidth="1"/>
    <col min="6668" max="6668" width="22" customWidth="1"/>
    <col min="6669" max="6669" width="25.42578125" customWidth="1"/>
    <col min="6671" max="6671" width="13.7109375" bestFit="1" customWidth="1"/>
    <col min="6913" max="6913" width="3.7109375" customWidth="1"/>
    <col min="6914" max="6914" width="46.85546875" customWidth="1"/>
    <col min="6915" max="6915" width="31.140625" customWidth="1"/>
    <col min="6916" max="6916" width="19.85546875" customWidth="1"/>
    <col min="6917" max="6917" width="17.42578125" customWidth="1"/>
    <col min="6918" max="6918" width="24.5703125" customWidth="1"/>
    <col min="6919" max="6919" width="29.85546875" customWidth="1"/>
    <col min="6920" max="6920" width="18.85546875" customWidth="1"/>
    <col min="6921" max="6921" width="26.7109375" customWidth="1"/>
    <col min="6922" max="6922" width="24" customWidth="1"/>
    <col min="6923" max="6923" width="22.85546875" customWidth="1"/>
    <col min="6924" max="6924" width="22" customWidth="1"/>
    <col min="6925" max="6925" width="25.42578125" customWidth="1"/>
    <col min="6927" max="6927" width="13.7109375" bestFit="1" customWidth="1"/>
    <col min="7169" max="7169" width="3.7109375" customWidth="1"/>
    <col min="7170" max="7170" width="46.85546875" customWidth="1"/>
    <col min="7171" max="7171" width="31.140625" customWidth="1"/>
    <col min="7172" max="7172" width="19.85546875" customWidth="1"/>
    <col min="7173" max="7173" width="17.42578125" customWidth="1"/>
    <col min="7174" max="7174" width="24.5703125" customWidth="1"/>
    <col min="7175" max="7175" width="29.85546875" customWidth="1"/>
    <col min="7176" max="7176" width="18.85546875" customWidth="1"/>
    <col min="7177" max="7177" width="26.7109375" customWidth="1"/>
    <col min="7178" max="7178" width="24" customWidth="1"/>
    <col min="7179" max="7179" width="22.85546875" customWidth="1"/>
    <col min="7180" max="7180" width="22" customWidth="1"/>
    <col min="7181" max="7181" width="25.42578125" customWidth="1"/>
    <col min="7183" max="7183" width="13.7109375" bestFit="1" customWidth="1"/>
    <col min="7425" max="7425" width="3.7109375" customWidth="1"/>
    <col min="7426" max="7426" width="46.85546875" customWidth="1"/>
    <col min="7427" max="7427" width="31.140625" customWidth="1"/>
    <col min="7428" max="7428" width="19.85546875" customWidth="1"/>
    <col min="7429" max="7429" width="17.42578125" customWidth="1"/>
    <col min="7430" max="7430" width="24.5703125" customWidth="1"/>
    <col min="7431" max="7431" width="29.85546875" customWidth="1"/>
    <col min="7432" max="7432" width="18.85546875" customWidth="1"/>
    <col min="7433" max="7433" width="26.7109375" customWidth="1"/>
    <col min="7434" max="7434" width="24" customWidth="1"/>
    <col min="7435" max="7435" width="22.85546875" customWidth="1"/>
    <col min="7436" max="7436" width="22" customWidth="1"/>
    <col min="7437" max="7437" width="25.42578125" customWidth="1"/>
    <col min="7439" max="7439" width="13.7109375" bestFit="1" customWidth="1"/>
    <col min="7681" max="7681" width="3.7109375" customWidth="1"/>
    <col min="7682" max="7682" width="46.85546875" customWidth="1"/>
    <col min="7683" max="7683" width="31.140625" customWidth="1"/>
    <col min="7684" max="7684" width="19.85546875" customWidth="1"/>
    <col min="7685" max="7685" width="17.42578125" customWidth="1"/>
    <col min="7686" max="7686" width="24.5703125" customWidth="1"/>
    <col min="7687" max="7687" width="29.85546875" customWidth="1"/>
    <col min="7688" max="7688" width="18.85546875" customWidth="1"/>
    <col min="7689" max="7689" width="26.7109375" customWidth="1"/>
    <col min="7690" max="7690" width="24" customWidth="1"/>
    <col min="7691" max="7691" width="22.85546875" customWidth="1"/>
    <col min="7692" max="7692" width="22" customWidth="1"/>
    <col min="7693" max="7693" width="25.42578125" customWidth="1"/>
    <col min="7695" max="7695" width="13.7109375" bestFit="1" customWidth="1"/>
    <col min="7937" max="7937" width="3.7109375" customWidth="1"/>
    <col min="7938" max="7938" width="46.85546875" customWidth="1"/>
    <col min="7939" max="7939" width="31.140625" customWidth="1"/>
    <col min="7940" max="7940" width="19.85546875" customWidth="1"/>
    <col min="7941" max="7941" width="17.42578125" customWidth="1"/>
    <col min="7942" max="7942" width="24.5703125" customWidth="1"/>
    <col min="7943" max="7943" width="29.85546875" customWidth="1"/>
    <col min="7944" max="7944" width="18.85546875" customWidth="1"/>
    <col min="7945" max="7945" width="26.7109375" customWidth="1"/>
    <col min="7946" max="7946" width="24" customWidth="1"/>
    <col min="7947" max="7947" width="22.85546875" customWidth="1"/>
    <col min="7948" max="7948" width="22" customWidth="1"/>
    <col min="7949" max="7949" width="25.42578125" customWidth="1"/>
    <col min="7951" max="7951" width="13.7109375" bestFit="1" customWidth="1"/>
    <col min="8193" max="8193" width="3.7109375" customWidth="1"/>
    <col min="8194" max="8194" width="46.85546875" customWidth="1"/>
    <col min="8195" max="8195" width="31.140625" customWidth="1"/>
    <col min="8196" max="8196" width="19.85546875" customWidth="1"/>
    <col min="8197" max="8197" width="17.42578125" customWidth="1"/>
    <col min="8198" max="8198" width="24.5703125" customWidth="1"/>
    <col min="8199" max="8199" width="29.85546875" customWidth="1"/>
    <col min="8200" max="8200" width="18.85546875" customWidth="1"/>
    <col min="8201" max="8201" width="26.7109375" customWidth="1"/>
    <col min="8202" max="8202" width="24" customWidth="1"/>
    <col min="8203" max="8203" width="22.85546875" customWidth="1"/>
    <col min="8204" max="8204" width="22" customWidth="1"/>
    <col min="8205" max="8205" width="25.42578125" customWidth="1"/>
    <col min="8207" max="8207" width="13.7109375" bestFit="1" customWidth="1"/>
    <col min="8449" max="8449" width="3.7109375" customWidth="1"/>
    <col min="8450" max="8450" width="46.85546875" customWidth="1"/>
    <col min="8451" max="8451" width="31.140625" customWidth="1"/>
    <col min="8452" max="8452" width="19.85546875" customWidth="1"/>
    <col min="8453" max="8453" width="17.42578125" customWidth="1"/>
    <col min="8454" max="8454" width="24.5703125" customWidth="1"/>
    <col min="8455" max="8455" width="29.85546875" customWidth="1"/>
    <col min="8456" max="8456" width="18.85546875" customWidth="1"/>
    <col min="8457" max="8457" width="26.7109375" customWidth="1"/>
    <col min="8458" max="8458" width="24" customWidth="1"/>
    <col min="8459" max="8459" width="22.85546875" customWidth="1"/>
    <col min="8460" max="8460" width="22" customWidth="1"/>
    <col min="8461" max="8461" width="25.42578125" customWidth="1"/>
    <col min="8463" max="8463" width="13.7109375" bestFit="1" customWidth="1"/>
    <col min="8705" max="8705" width="3.7109375" customWidth="1"/>
    <col min="8706" max="8706" width="46.85546875" customWidth="1"/>
    <col min="8707" max="8707" width="31.140625" customWidth="1"/>
    <col min="8708" max="8708" width="19.85546875" customWidth="1"/>
    <col min="8709" max="8709" width="17.42578125" customWidth="1"/>
    <col min="8710" max="8710" width="24.5703125" customWidth="1"/>
    <col min="8711" max="8711" width="29.85546875" customWidth="1"/>
    <col min="8712" max="8712" width="18.85546875" customWidth="1"/>
    <col min="8713" max="8713" width="26.7109375" customWidth="1"/>
    <col min="8714" max="8714" width="24" customWidth="1"/>
    <col min="8715" max="8715" width="22.85546875" customWidth="1"/>
    <col min="8716" max="8716" width="22" customWidth="1"/>
    <col min="8717" max="8717" width="25.42578125" customWidth="1"/>
    <col min="8719" max="8719" width="13.7109375" bestFit="1" customWidth="1"/>
    <col min="8961" max="8961" width="3.7109375" customWidth="1"/>
    <col min="8962" max="8962" width="46.85546875" customWidth="1"/>
    <col min="8963" max="8963" width="31.140625" customWidth="1"/>
    <col min="8964" max="8964" width="19.85546875" customWidth="1"/>
    <col min="8965" max="8965" width="17.42578125" customWidth="1"/>
    <col min="8966" max="8966" width="24.5703125" customWidth="1"/>
    <col min="8967" max="8967" width="29.85546875" customWidth="1"/>
    <col min="8968" max="8968" width="18.85546875" customWidth="1"/>
    <col min="8969" max="8969" width="26.7109375" customWidth="1"/>
    <col min="8970" max="8970" width="24" customWidth="1"/>
    <col min="8971" max="8971" width="22.85546875" customWidth="1"/>
    <col min="8972" max="8972" width="22" customWidth="1"/>
    <col min="8973" max="8973" width="25.42578125" customWidth="1"/>
    <col min="8975" max="8975" width="13.7109375" bestFit="1" customWidth="1"/>
    <col min="9217" max="9217" width="3.7109375" customWidth="1"/>
    <col min="9218" max="9218" width="46.85546875" customWidth="1"/>
    <col min="9219" max="9219" width="31.140625" customWidth="1"/>
    <col min="9220" max="9220" width="19.85546875" customWidth="1"/>
    <col min="9221" max="9221" width="17.42578125" customWidth="1"/>
    <col min="9222" max="9222" width="24.5703125" customWidth="1"/>
    <col min="9223" max="9223" width="29.85546875" customWidth="1"/>
    <col min="9224" max="9224" width="18.85546875" customWidth="1"/>
    <col min="9225" max="9225" width="26.7109375" customWidth="1"/>
    <col min="9226" max="9226" width="24" customWidth="1"/>
    <col min="9227" max="9227" width="22.85546875" customWidth="1"/>
    <col min="9228" max="9228" width="22" customWidth="1"/>
    <col min="9229" max="9229" width="25.42578125" customWidth="1"/>
    <col min="9231" max="9231" width="13.7109375" bestFit="1" customWidth="1"/>
    <col min="9473" max="9473" width="3.7109375" customWidth="1"/>
    <col min="9474" max="9474" width="46.85546875" customWidth="1"/>
    <col min="9475" max="9475" width="31.140625" customWidth="1"/>
    <col min="9476" max="9476" width="19.85546875" customWidth="1"/>
    <col min="9477" max="9477" width="17.42578125" customWidth="1"/>
    <col min="9478" max="9478" width="24.5703125" customWidth="1"/>
    <col min="9479" max="9479" width="29.85546875" customWidth="1"/>
    <col min="9480" max="9480" width="18.85546875" customWidth="1"/>
    <col min="9481" max="9481" width="26.7109375" customWidth="1"/>
    <col min="9482" max="9482" width="24" customWidth="1"/>
    <col min="9483" max="9483" width="22.85546875" customWidth="1"/>
    <col min="9484" max="9484" width="22" customWidth="1"/>
    <col min="9485" max="9485" width="25.42578125" customWidth="1"/>
    <col min="9487" max="9487" width="13.7109375" bestFit="1" customWidth="1"/>
    <col min="9729" max="9729" width="3.7109375" customWidth="1"/>
    <col min="9730" max="9730" width="46.85546875" customWidth="1"/>
    <col min="9731" max="9731" width="31.140625" customWidth="1"/>
    <col min="9732" max="9732" width="19.85546875" customWidth="1"/>
    <col min="9733" max="9733" width="17.42578125" customWidth="1"/>
    <col min="9734" max="9734" width="24.5703125" customWidth="1"/>
    <col min="9735" max="9735" width="29.85546875" customWidth="1"/>
    <col min="9736" max="9736" width="18.85546875" customWidth="1"/>
    <col min="9737" max="9737" width="26.7109375" customWidth="1"/>
    <col min="9738" max="9738" width="24" customWidth="1"/>
    <col min="9739" max="9739" width="22.85546875" customWidth="1"/>
    <col min="9740" max="9740" width="22" customWidth="1"/>
    <col min="9741" max="9741" width="25.42578125" customWidth="1"/>
    <col min="9743" max="9743" width="13.7109375" bestFit="1" customWidth="1"/>
    <col min="9985" max="9985" width="3.7109375" customWidth="1"/>
    <col min="9986" max="9986" width="46.85546875" customWidth="1"/>
    <col min="9987" max="9987" width="31.140625" customWidth="1"/>
    <col min="9988" max="9988" width="19.85546875" customWidth="1"/>
    <col min="9989" max="9989" width="17.42578125" customWidth="1"/>
    <col min="9990" max="9990" width="24.5703125" customWidth="1"/>
    <col min="9991" max="9991" width="29.85546875" customWidth="1"/>
    <col min="9992" max="9992" width="18.85546875" customWidth="1"/>
    <col min="9993" max="9993" width="26.7109375" customWidth="1"/>
    <col min="9994" max="9994" width="24" customWidth="1"/>
    <col min="9995" max="9995" width="22.85546875" customWidth="1"/>
    <col min="9996" max="9996" width="22" customWidth="1"/>
    <col min="9997" max="9997" width="25.42578125" customWidth="1"/>
    <col min="9999" max="9999" width="13.7109375" bestFit="1" customWidth="1"/>
    <col min="10241" max="10241" width="3.7109375" customWidth="1"/>
    <col min="10242" max="10242" width="46.85546875" customWidth="1"/>
    <col min="10243" max="10243" width="31.140625" customWidth="1"/>
    <col min="10244" max="10244" width="19.85546875" customWidth="1"/>
    <col min="10245" max="10245" width="17.42578125" customWidth="1"/>
    <col min="10246" max="10246" width="24.5703125" customWidth="1"/>
    <col min="10247" max="10247" width="29.85546875" customWidth="1"/>
    <col min="10248" max="10248" width="18.85546875" customWidth="1"/>
    <col min="10249" max="10249" width="26.7109375" customWidth="1"/>
    <col min="10250" max="10250" width="24" customWidth="1"/>
    <col min="10251" max="10251" width="22.85546875" customWidth="1"/>
    <col min="10252" max="10252" width="22" customWidth="1"/>
    <col min="10253" max="10253" width="25.42578125" customWidth="1"/>
    <col min="10255" max="10255" width="13.7109375" bestFit="1" customWidth="1"/>
    <col min="10497" max="10497" width="3.7109375" customWidth="1"/>
    <col min="10498" max="10498" width="46.85546875" customWidth="1"/>
    <col min="10499" max="10499" width="31.140625" customWidth="1"/>
    <col min="10500" max="10500" width="19.85546875" customWidth="1"/>
    <col min="10501" max="10501" width="17.42578125" customWidth="1"/>
    <col min="10502" max="10502" width="24.5703125" customWidth="1"/>
    <col min="10503" max="10503" width="29.85546875" customWidth="1"/>
    <col min="10504" max="10504" width="18.85546875" customWidth="1"/>
    <col min="10505" max="10505" width="26.7109375" customWidth="1"/>
    <col min="10506" max="10506" width="24" customWidth="1"/>
    <col min="10507" max="10507" width="22.85546875" customWidth="1"/>
    <col min="10508" max="10508" width="22" customWidth="1"/>
    <col min="10509" max="10509" width="25.42578125" customWidth="1"/>
    <col min="10511" max="10511" width="13.7109375" bestFit="1" customWidth="1"/>
    <col min="10753" max="10753" width="3.7109375" customWidth="1"/>
    <col min="10754" max="10754" width="46.85546875" customWidth="1"/>
    <col min="10755" max="10755" width="31.140625" customWidth="1"/>
    <col min="10756" max="10756" width="19.85546875" customWidth="1"/>
    <col min="10757" max="10757" width="17.42578125" customWidth="1"/>
    <col min="10758" max="10758" width="24.5703125" customWidth="1"/>
    <col min="10759" max="10759" width="29.85546875" customWidth="1"/>
    <col min="10760" max="10760" width="18.85546875" customWidth="1"/>
    <col min="10761" max="10761" width="26.7109375" customWidth="1"/>
    <col min="10762" max="10762" width="24" customWidth="1"/>
    <col min="10763" max="10763" width="22.85546875" customWidth="1"/>
    <col min="10764" max="10764" width="22" customWidth="1"/>
    <col min="10765" max="10765" width="25.42578125" customWidth="1"/>
    <col min="10767" max="10767" width="13.7109375" bestFit="1" customWidth="1"/>
    <col min="11009" max="11009" width="3.7109375" customWidth="1"/>
    <col min="11010" max="11010" width="46.85546875" customWidth="1"/>
    <col min="11011" max="11011" width="31.140625" customWidth="1"/>
    <col min="11012" max="11012" width="19.85546875" customWidth="1"/>
    <col min="11013" max="11013" width="17.42578125" customWidth="1"/>
    <col min="11014" max="11014" width="24.5703125" customWidth="1"/>
    <col min="11015" max="11015" width="29.85546875" customWidth="1"/>
    <col min="11016" max="11016" width="18.85546875" customWidth="1"/>
    <col min="11017" max="11017" width="26.7109375" customWidth="1"/>
    <col min="11018" max="11018" width="24" customWidth="1"/>
    <col min="11019" max="11019" width="22.85546875" customWidth="1"/>
    <col min="11020" max="11020" width="22" customWidth="1"/>
    <col min="11021" max="11021" width="25.42578125" customWidth="1"/>
    <col min="11023" max="11023" width="13.7109375" bestFit="1" customWidth="1"/>
    <col min="11265" max="11265" width="3.7109375" customWidth="1"/>
    <col min="11266" max="11266" width="46.85546875" customWidth="1"/>
    <col min="11267" max="11267" width="31.140625" customWidth="1"/>
    <col min="11268" max="11268" width="19.85546875" customWidth="1"/>
    <col min="11269" max="11269" width="17.42578125" customWidth="1"/>
    <col min="11270" max="11270" width="24.5703125" customWidth="1"/>
    <col min="11271" max="11271" width="29.85546875" customWidth="1"/>
    <col min="11272" max="11272" width="18.85546875" customWidth="1"/>
    <col min="11273" max="11273" width="26.7109375" customWidth="1"/>
    <col min="11274" max="11274" width="24" customWidth="1"/>
    <col min="11275" max="11275" width="22.85546875" customWidth="1"/>
    <col min="11276" max="11276" width="22" customWidth="1"/>
    <col min="11277" max="11277" width="25.42578125" customWidth="1"/>
    <col min="11279" max="11279" width="13.7109375" bestFit="1" customWidth="1"/>
    <col min="11521" max="11521" width="3.7109375" customWidth="1"/>
    <col min="11522" max="11522" width="46.85546875" customWidth="1"/>
    <col min="11523" max="11523" width="31.140625" customWidth="1"/>
    <col min="11524" max="11524" width="19.85546875" customWidth="1"/>
    <col min="11525" max="11525" width="17.42578125" customWidth="1"/>
    <col min="11526" max="11526" width="24.5703125" customWidth="1"/>
    <col min="11527" max="11527" width="29.85546875" customWidth="1"/>
    <col min="11528" max="11528" width="18.85546875" customWidth="1"/>
    <col min="11529" max="11529" width="26.7109375" customWidth="1"/>
    <col min="11530" max="11530" width="24" customWidth="1"/>
    <col min="11531" max="11531" width="22.85546875" customWidth="1"/>
    <col min="11532" max="11532" width="22" customWidth="1"/>
    <col min="11533" max="11533" width="25.42578125" customWidth="1"/>
    <col min="11535" max="11535" width="13.7109375" bestFit="1" customWidth="1"/>
    <col min="11777" max="11777" width="3.7109375" customWidth="1"/>
    <col min="11778" max="11778" width="46.85546875" customWidth="1"/>
    <col min="11779" max="11779" width="31.140625" customWidth="1"/>
    <col min="11780" max="11780" width="19.85546875" customWidth="1"/>
    <col min="11781" max="11781" width="17.42578125" customWidth="1"/>
    <col min="11782" max="11782" width="24.5703125" customWidth="1"/>
    <col min="11783" max="11783" width="29.85546875" customWidth="1"/>
    <col min="11784" max="11784" width="18.85546875" customWidth="1"/>
    <col min="11785" max="11785" width="26.7109375" customWidth="1"/>
    <col min="11786" max="11786" width="24" customWidth="1"/>
    <col min="11787" max="11787" width="22.85546875" customWidth="1"/>
    <col min="11788" max="11788" width="22" customWidth="1"/>
    <col min="11789" max="11789" width="25.42578125" customWidth="1"/>
    <col min="11791" max="11791" width="13.7109375" bestFit="1" customWidth="1"/>
    <col min="12033" max="12033" width="3.7109375" customWidth="1"/>
    <col min="12034" max="12034" width="46.85546875" customWidth="1"/>
    <col min="12035" max="12035" width="31.140625" customWidth="1"/>
    <col min="12036" max="12036" width="19.85546875" customWidth="1"/>
    <col min="12037" max="12037" width="17.42578125" customWidth="1"/>
    <col min="12038" max="12038" width="24.5703125" customWidth="1"/>
    <col min="12039" max="12039" width="29.85546875" customWidth="1"/>
    <col min="12040" max="12040" width="18.85546875" customWidth="1"/>
    <col min="12041" max="12041" width="26.7109375" customWidth="1"/>
    <col min="12042" max="12042" width="24" customWidth="1"/>
    <col min="12043" max="12043" width="22.85546875" customWidth="1"/>
    <col min="12044" max="12044" width="22" customWidth="1"/>
    <col min="12045" max="12045" width="25.42578125" customWidth="1"/>
    <col min="12047" max="12047" width="13.7109375" bestFit="1" customWidth="1"/>
    <col min="12289" max="12289" width="3.7109375" customWidth="1"/>
    <col min="12290" max="12290" width="46.85546875" customWidth="1"/>
    <col min="12291" max="12291" width="31.140625" customWidth="1"/>
    <col min="12292" max="12292" width="19.85546875" customWidth="1"/>
    <col min="12293" max="12293" width="17.42578125" customWidth="1"/>
    <col min="12294" max="12294" width="24.5703125" customWidth="1"/>
    <col min="12295" max="12295" width="29.85546875" customWidth="1"/>
    <col min="12296" max="12296" width="18.85546875" customWidth="1"/>
    <col min="12297" max="12297" width="26.7109375" customWidth="1"/>
    <col min="12298" max="12298" width="24" customWidth="1"/>
    <col min="12299" max="12299" width="22.85546875" customWidth="1"/>
    <col min="12300" max="12300" width="22" customWidth="1"/>
    <col min="12301" max="12301" width="25.42578125" customWidth="1"/>
    <col min="12303" max="12303" width="13.7109375" bestFit="1" customWidth="1"/>
    <col min="12545" max="12545" width="3.7109375" customWidth="1"/>
    <col min="12546" max="12546" width="46.85546875" customWidth="1"/>
    <col min="12547" max="12547" width="31.140625" customWidth="1"/>
    <col min="12548" max="12548" width="19.85546875" customWidth="1"/>
    <col min="12549" max="12549" width="17.42578125" customWidth="1"/>
    <col min="12550" max="12550" width="24.5703125" customWidth="1"/>
    <col min="12551" max="12551" width="29.85546875" customWidth="1"/>
    <col min="12552" max="12552" width="18.85546875" customWidth="1"/>
    <col min="12553" max="12553" width="26.7109375" customWidth="1"/>
    <col min="12554" max="12554" width="24" customWidth="1"/>
    <col min="12555" max="12555" width="22.85546875" customWidth="1"/>
    <col min="12556" max="12556" width="22" customWidth="1"/>
    <col min="12557" max="12557" width="25.42578125" customWidth="1"/>
    <col min="12559" max="12559" width="13.7109375" bestFit="1" customWidth="1"/>
    <col min="12801" max="12801" width="3.7109375" customWidth="1"/>
    <col min="12802" max="12802" width="46.85546875" customWidth="1"/>
    <col min="12803" max="12803" width="31.140625" customWidth="1"/>
    <col min="12804" max="12804" width="19.85546875" customWidth="1"/>
    <col min="12805" max="12805" width="17.42578125" customWidth="1"/>
    <col min="12806" max="12806" width="24.5703125" customWidth="1"/>
    <col min="12807" max="12807" width="29.85546875" customWidth="1"/>
    <col min="12808" max="12808" width="18.85546875" customWidth="1"/>
    <col min="12809" max="12809" width="26.7109375" customWidth="1"/>
    <col min="12810" max="12810" width="24" customWidth="1"/>
    <col min="12811" max="12811" width="22.85546875" customWidth="1"/>
    <col min="12812" max="12812" width="22" customWidth="1"/>
    <col min="12813" max="12813" width="25.42578125" customWidth="1"/>
    <col min="12815" max="12815" width="13.7109375" bestFit="1" customWidth="1"/>
    <col min="13057" max="13057" width="3.7109375" customWidth="1"/>
    <col min="13058" max="13058" width="46.85546875" customWidth="1"/>
    <col min="13059" max="13059" width="31.140625" customWidth="1"/>
    <col min="13060" max="13060" width="19.85546875" customWidth="1"/>
    <col min="13061" max="13061" width="17.42578125" customWidth="1"/>
    <col min="13062" max="13062" width="24.5703125" customWidth="1"/>
    <col min="13063" max="13063" width="29.85546875" customWidth="1"/>
    <col min="13064" max="13064" width="18.85546875" customWidth="1"/>
    <col min="13065" max="13065" width="26.7109375" customWidth="1"/>
    <col min="13066" max="13066" width="24" customWidth="1"/>
    <col min="13067" max="13067" width="22.85546875" customWidth="1"/>
    <col min="13068" max="13068" width="22" customWidth="1"/>
    <col min="13069" max="13069" width="25.42578125" customWidth="1"/>
    <col min="13071" max="13071" width="13.7109375" bestFit="1" customWidth="1"/>
    <col min="13313" max="13313" width="3.7109375" customWidth="1"/>
    <col min="13314" max="13314" width="46.85546875" customWidth="1"/>
    <col min="13315" max="13315" width="31.140625" customWidth="1"/>
    <col min="13316" max="13316" width="19.85546875" customWidth="1"/>
    <col min="13317" max="13317" width="17.42578125" customWidth="1"/>
    <col min="13318" max="13318" width="24.5703125" customWidth="1"/>
    <col min="13319" max="13319" width="29.85546875" customWidth="1"/>
    <col min="13320" max="13320" width="18.85546875" customWidth="1"/>
    <col min="13321" max="13321" width="26.7109375" customWidth="1"/>
    <col min="13322" max="13322" width="24" customWidth="1"/>
    <col min="13323" max="13323" width="22.85546875" customWidth="1"/>
    <col min="13324" max="13324" width="22" customWidth="1"/>
    <col min="13325" max="13325" width="25.42578125" customWidth="1"/>
    <col min="13327" max="13327" width="13.7109375" bestFit="1" customWidth="1"/>
    <col min="13569" max="13569" width="3.7109375" customWidth="1"/>
    <col min="13570" max="13570" width="46.85546875" customWidth="1"/>
    <col min="13571" max="13571" width="31.140625" customWidth="1"/>
    <col min="13572" max="13572" width="19.85546875" customWidth="1"/>
    <col min="13573" max="13573" width="17.42578125" customWidth="1"/>
    <col min="13574" max="13574" width="24.5703125" customWidth="1"/>
    <col min="13575" max="13575" width="29.85546875" customWidth="1"/>
    <col min="13576" max="13576" width="18.85546875" customWidth="1"/>
    <col min="13577" max="13577" width="26.7109375" customWidth="1"/>
    <col min="13578" max="13578" width="24" customWidth="1"/>
    <col min="13579" max="13579" width="22.85546875" customWidth="1"/>
    <col min="13580" max="13580" width="22" customWidth="1"/>
    <col min="13581" max="13581" width="25.42578125" customWidth="1"/>
    <col min="13583" max="13583" width="13.7109375" bestFit="1" customWidth="1"/>
    <col min="13825" max="13825" width="3.7109375" customWidth="1"/>
    <col min="13826" max="13826" width="46.85546875" customWidth="1"/>
    <col min="13827" max="13827" width="31.140625" customWidth="1"/>
    <col min="13828" max="13828" width="19.85546875" customWidth="1"/>
    <col min="13829" max="13829" width="17.42578125" customWidth="1"/>
    <col min="13830" max="13830" width="24.5703125" customWidth="1"/>
    <col min="13831" max="13831" width="29.85546875" customWidth="1"/>
    <col min="13832" max="13832" width="18.85546875" customWidth="1"/>
    <col min="13833" max="13833" width="26.7109375" customWidth="1"/>
    <col min="13834" max="13834" width="24" customWidth="1"/>
    <col min="13835" max="13835" width="22.85546875" customWidth="1"/>
    <col min="13836" max="13836" width="22" customWidth="1"/>
    <col min="13837" max="13837" width="25.42578125" customWidth="1"/>
    <col min="13839" max="13839" width="13.7109375" bestFit="1" customWidth="1"/>
    <col min="14081" max="14081" width="3.7109375" customWidth="1"/>
    <col min="14082" max="14082" width="46.85546875" customWidth="1"/>
    <col min="14083" max="14083" width="31.140625" customWidth="1"/>
    <col min="14084" max="14084" width="19.85546875" customWidth="1"/>
    <col min="14085" max="14085" width="17.42578125" customWidth="1"/>
    <col min="14086" max="14086" width="24.5703125" customWidth="1"/>
    <col min="14087" max="14087" width="29.85546875" customWidth="1"/>
    <col min="14088" max="14088" width="18.85546875" customWidth="1"/>
    <col min="14089" max="14089" width="26.7109375" customWidth="1"/>
    <col min="14090" max="14090" width="24" customWidth="1"/>
    <col min="14091" max="14091" width="22.85546875" customWidth="1"/>
    <col min="14092" max="14092" width="22" customWidth="1"/>
    <col min="14093" max="14093" width="25.42578125" customWidth="1"/>
    <col min="14095" max="14095" width="13.7109375" bestFit="1" customWidth="1"/>
    <col min="14337" max="14337" width="3.7109375" customWidth="1"/>
    <col min="14338" max="14338" width="46.85546875" customWidth="1"/>
    <col min="14339" max="14339" width="31.140625" customWidth="1"/>
    <col min="14340" max="14340" width="19.85546875" customWidth="1"/>
    <col min="14341" max="14341" width="17.42578125" customWidth="1"/>
    <col min="14342" max="14342" width="24.5703125" customWidth="1"/>
    <col min="14343" max="14343" width="29.85546875" customWidth="1"/>
    <col min="14344" max="14344" width="18.85546875" customWidth="1"/>
    <col min="14345" max="14345" width="26.7109375" customWidth="1"/>
    <col min="14346" max="14346" width="24" customWidth="1"/>
    <col min="14347" max="14347" width="22.85546875" customWidth="1"/>
    <col min="14348" max="14348" width="22" customWidth="1"/>
    <col min="14349" max="14349" width="25.42578125" customWidth="1"/>
    <col min="14351" max="14351" width="13.7109375" bestFit="1" customWidth="1"/>
    <col min="14593" max="14593" width="3.7109375" customWidth="1"/>
    <col min="14594" max="14594" width="46.85546875" customWidth="1"/>
    <col min="14595" max="14595" width="31.140625" customWidth="1"/>
    <col min="14596" max="14596" width="19.85546875" customWidth="1"/>
    <col min="14597" max="14597" width="17.42578125" customWidth="1"/>
    <col min="14598" max="14598" width="24.5703125" customWidth="1"/>
    <col min="14599" max="14599" width="29.85546875" customWidth="1"/>
    <col min="14600" max="14600" width="18.85546875" customWidth="1"/>
    <col min="14601" max="14601" width="26.7109375" customWidth="1"/>
    <col min="14602" max="14602" width="24" customWidth="1"/>
    <col min="14603" max="14603" width="22.85546875" customWidth="1"/>
    <col min="14604" max="14604" width="22" customWidth="1"/>
    <col min="14605" max="14605" width="25.42578125" customWidth="1"/>
    <col min="14607" max="14607" width="13.7109375" bestFit="1" customWidth="1"/>
    <col min="14849" max="14849" width="3.7109375" customWidth="1"/>
    <col min="14850" max="14850" width="46.85546875" customWidth="1"/>
    <col min="14851" max="14851" width="31.140625" customWidth="1"/>
    <col min="14852" max="14852" width="19.85546875" customWidth="1"/>
    <col min="14853" max="14853" width="17.42578125" customWidth="1"/>
    <col min="14854" max="14854" width="24.5703125" customWidth="1"/>
    <col min="14855" max="14855" width="29.85546875" customWidth="1"/>
    <col min="14856" max="14856" width="18.85546875" customWidth="1"/>
    <col min="14857" max="14857" width="26.7109375" customWidth="1"/>
    <col min="14858" max="14858" width="24" customWidth="1"/>
    <col min="14859" max="14859" width="22.85546875" customWidth="1"/>
    <col min="14860" max="14860" width="22" customWidth="1"/>
    <col min="14861" max="14861" width="25.42578125" customWidth="1"/>
    <col min="14863" max="14863" width="13.7109375" bestFit="1" customWidth="1"/>
    <col min="15105" max="15105" width="3.7109375" customWidth="1"/>
    <col min="15106" max="15106" width="46.85546875" customWidth="1"/>
    <col min="15107" max="15107" width="31.140625" customWidth="1"/>
    <col min="15108" max="15108" width="19.85546875" customWidth="1"/>
    <col min="15109" max="15109" width="17.42578125" customWidth="1"/>
    <col min="15110" max="15110" width="24.5703125" customWidth="1"/>
    <col min="15111" max="15111" width="29.85546875" customWidth="1"/>
    <col min="15112" max="15112" width="18.85546875" customWidth="1"/>
    <col min="15113" max="15113" width="26.7109375" customWidth="1"/>
    <col min="15114" max="15114" width="24" customWidth="1"/>
    <col min="15115" max="15115" width="22.85546875" customWidth="1"/>
    <col min="15116" max="15116" width="22" customWidth="1"/>
    <col min="15117" max="15117" width="25.42578125" customWidth="1"/>
    <col min="15119" max="15119" width="13.7109375" bestFit="1" customWidth="1"/>
    <col min="15361" max="15361" width="3.7109375" customWidth="1"/>
    <col min="15362" max="15362" width="46.85546875" customWidth="1"/>
    <col min="15363" max="15363" width="31.140625" customWidth="1"/>
    <col min="15364" max="15364" width="19.85546875" customWidth="1"/>
    <col min="15365" max="15365" width="17.42578125" customWidth="1"/>
    <col min="15366" max="15366" width="24.5703125" customWidth="1"/>
    <col min="15367" max="15367" width="29.85546875" customWidth="1"/>
    <col min="15368" max="15368" width="18.85546875" customWidth="1"/>
    <col min="15369" max="15369" width="26.7109375" customWidth="1"/>
    <col min="15370" max="15370" width="24" customWidth="1"/>
    <col min="15371" max="15371" width="22.85546875" customWidth="1"/>
    <col min="15372" max="15372" width="22" customWidth="1"/>
    <col min="15373" max="15373" width="25.42578125" customWidth="1"/>
    <col min="15375" max="15375" width="13.7109375" bestFit="1" customWidth="1"/>
    <col min="15617" max="15617" width="3.7109375" customWidth="1"/>
    <col min="15618" max="15618" width="46.85546875" customWidth="1"/>
    <col min="15619" max="15619" width="31.140625" customWidth="1"/>
    <col min="15620" max="15620" width="19.85546875" customWidth="1"/>
    <col min="15621" max="15621" width="17.42578125" customWidth="1"/>
    <col min="15622" max="15622" width="24.5703125" customWidth="1"/>
    <col min="15623" max="15623" width="29.85546875" customWidth="1"/>
    <col min="15624" max="15624" width="18.85546875" customWidth="1"/>
    <col min="15625" max="15625" width="26.7109375" customWidth="1"/>
    <col min="15626" max="15626" width="24" customWidth="1"/>
    <col min="15627" max="15627" width="22.85546875" customWidth="1"/>
    <col min="15628" max="15628" width="22" customWidth="1"/>
    <col min="15629" max="15629" width="25.42578125" customWidth="1"/>
    <col min="15631" max="15631" width="13.7109375" bestFit="1" customWidth="1"/>
    <col min="15873" max="15873" width="3.7109375" customWidth="1"/>
    <col min="15874" max="15874" width="46.85546875" customWidth="1"/>
    <col min="15875" max="15875" width="31.140625" customWidth="1"/>
    <col min="15876" max="15876" width="19.85546875" customWidth="1"/>
    <col min="15877" max="15877" width="17.42578125" customWidth="1"/>
    <col min="15878" max="15878" width="24.5703125" customWidth="1"/>
    <col min="15879" max="15879" width="29.85546875" customWidth="1"/>
    <col min="15880" max="15880" width="18.85546875" customWidth="1"/>
    <col min="15881" max="15881" width="26.7109375" customWidth="1"/>
    <col min="15882" max="15882" width="24" customWidth="1"/>
    <col min="15883" max="15883" width="22.85546875" customWidth="1"/>
    <col min="15884" max="15884" width="22" customWidth="1"/>
    <col min="15885" max="15885" width="25.42578125" customWidth="1"/>
    <col min="15887" max="15887" width="13.7109375" bestFit="1" customWidth="1"/>
    <col min="16129" max="16129" width="3.7109375" customWidth="1"/>
    <col min="16130" max="16130" width="46.85546875" customWidth="1"/>
    <col min="16131" max="16131" width="31.140625" customWidth="1"/>
    <col min="16132" max="16132" width="19.85546875" customWidth="1"/>
    <col min="16133" max="16133" width="17.42578125" customWidth="1"/>
    <col min="16134" max="16134" width="24.5703125" customWidth="1"/>
    <col min="16135" max="16135" width="29.85546875" customWidth="1"/>
    <col min="16136" max="16136" width="18.85546875" customWidth="1"/>
    <col min="16137" max="16137" width="26.7109375" customWidth="1"/>
    <col min="16138" max="16138" width="24" customWidth="1"/>
    <col min="16139" max="16139" width="22.85546875" customWidth="1"/>
    <col min="16140" max="16140" width="22" customWidth="1"/>
    <col min="16141" max="16141" width="25.42578125" customWidth="1"/>
    <col min="16143" max="16143" width="13.7109375" bestFit="1" customWidth="1"/>
  </cols>
  <sheetData>
    <row r="1" spans="1:13" ht="15" customHeight="1" x14ac:dyDescent="0.25"/>
    <row r="2" spans="1:13" ht="19.5" customHeight="1" x14ac:dyDescent="0.3">
      <c r="A2" s="178" t="s">
        <v>81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3" ht="22.5" customHeight="1" x14ac:dyDescent="0.3">
      <c r="A3" s="178" t="s">
        <v>85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3" ht="20.25" customHeight="1" x14ac:dyDescent="0.3">
      <c r="A4" s="178" t="s">
        <v>92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</row>
    <row r="5" spans="1:13" ht="21.75" customHeight="1" x14ac:dyDescent="0.25">
      <c r="A5" s="53"/>
      <c r="B5" s="175" t="s">
        <v>2</v>
      </c>
      <c r="C5" s="175"/>
      <c r="D5" s="175"/>
      <c r="E5" s="175"/>
      <c r="F5" s="175"/>
      <c r="G5" s="175"/>
      <c r="H5" s="175"/>
      <c r="I5" s="175"/>
      <c r="J5" s="175"/>
      <c r="K5" s="175"/>
      <c r="L5" s="27" t="s">
        <v>3</v>
      </c>
      <c r="M5" s="54"/>
    </row>
    <row r="6" spans="1:13" ht="15" customHeight="1" x14ac:dyDescent="0.25">
      <c r="A6" s="55"/>
      <c r="B6" s="56" t="s">
        <v>4</v>
      </c>
      <c r="C6" s="56" t="s">
        <v>5</v>
      </c>
      <c r="D6" s="56" t="s">
        <v>6</v>
      </c>
      <c r="E6" s="56" t="s">
        <v>7</v>
      </c>
      <c r="F6" s="56" t="s">
        <v>8</v>
      </c>
      <c r="G6" s="56" t="s">
        <v>9</v>
      </c>
      <c r="H6" s="56" t="s">
        <v>10</v>
      </c>
      <c r="I6" s="56" t="s">
        <v>11</v>
      </c>
      <c r="J6" s="56" t="s">
        <v>12</v>
      </c>
      <c r="K6" s="56" t="s">
        <v>67</v>
      </c>
      <c r="L6" s="56" t="s">
        <v>14</v>
      </c>
      <c r="M6" s="57" t="s">
        <v>15</v>
      </c>
    </row>
    <row r="7" spans="1:13" ht="15" customHeight="1" x14ac:dyDescent="0.25">
      <c r="A7" s="46">
        <v>1</v>
      </c>
      <c r="B7" s="36" t="s">
        <v>16</v>
      </c>
      <c r="C7" s="37">
        <v>32776.541906999999</v>
      </c>
      <c r="D7" s="37">
        <v>0</v>
      </c>
      <c r="E7" s="37">
        <v>0</v>
      </c>
      <c r="F7" s="37">
        <v>0</v>
      </c>
      <c r="G7" s="37">
        <v>449820.10832</v>
      </c>
      <c r="H7" s="37">
        <v>17153.579206999999</v>
      </c>
      <c r="I7" s="37">
        <v>485242.40440900001</v>
      </c>
      <c r="J7" s="37">
        <v>0</v>
      </c>
      <c r="K7" s="37">
        <v>0</v>
      </c>
      <c r="L7" s="37">
        <v>371162.54036899999</v>
      </c>
      <c r="M7" s="58">
        <v>1356155.1742120001</v>
      </c>
    </row>
    <row r="8" spans="1:13" ht="15" customHeight="1" x14ac:dyDescent="0.25">
      <c r="A8" s="46">
        <v>2</v>
      </c>
      <c r="B8" s="36" t="s">
        <v>17</v>
      </c>
      <c r="C8" s="37">
        <v>254882.61488400001</v>
      </c>
      <c r="D8" s="37">
        <v>0</v>
      </c>
      <c r="E8" s="37">
        <v>0</v>
      </c>
      <c r="F8" s="37">
        <v>0</v>
      </c>
      <c r="G8" s="37">
        <v>262832.93722800002</v>
      </c>
      <c r="H8" s="37">
        <v>18416.286237</v>
      </c>
      <c r="I8" s="37">
        <v>400068.10191500001</v>
      </c>
      <c r="J8" s="37">
        <v>0</v>
      </c>
      <c r="K8" s="37">
        <v>3.5870600000000001</v>
      </c>
      <c r="L8" s="37">
        <v>1328648.5036530001</v>
      </c>
      <c r="M8" s="58">
        <v>2264852.0309770005</v>
      </c>
    </row>
    <row r="9" spans="1:13" s="35" customFormat="1" ht="15" customHeight="1" x14ac:dyDescent="0.3">
      <c r="A9" s="46">
        <v>3</v>
      </c>
      <c r="B9" s="36" t="s">
        <v>18</v>
      </c>
      <c r="C9" s="37">
        <v>24512.802176000001</v>
      </c>
      <c r="D9" s="37">
        <v>0.45500000000000002</v>
      </c>
      <c r="E9" s="37">
        <v>0</v>
      </c>
      <c r="F9" s="37">
        <v>0</v>
      </c>
      <c r="G9" s="37">
        <v>278436.92217199999</v>
      </c>
      <c r="H9" s="37">
        <v>34205.357483</v>
      </c>
      <c r="I9" s="37">
        <v>812194.83109700005</v>
      </c>
      <c r="J9" s="37">
        <v>0</v>
      </c>
      <c r="K9" s="37">
        <v>0</v>
      </c>
      <c r="L9" s="37">
        <v>38545.883238000002</v>
      </c>
      <c r="M9" s="58">
        <v>1187896.2511660003</v>
      </c>
    </row>
    <row r="10" spans="1:13" s="35" customFormat="1" ht="15" customHeight="1" x14ac:dyDescent="0.3">
      <c r="A10" s="46">
        <v>4</v>
      </c>
      <c r="B10" s="36" t="s">
        <v>77</v>
      </c>
      <c r="C10" s="37">
        <v>78843.530924999999</v>
      </c>
      <c r="D10" s="37">
        <v>0</v>
      </c>
      <c r="E10" s="37">
        <v>0</v>
      </c>
      <c r="F10" s="37">
        <v>0</v>
      </c>
      <c r="G10" s="37">
        <v>926569.13790900004</v>
      </c>
      <c r="H10" s="37">
        <v>49846.129208999999</v>
      </c>
      <c r="I10" s="37">
        <v>517969.28030699998</v>
      </c>
      <c r="J10" s="37">
        <v>0</v>
      </c>
      <c r="K10" s="37">
        <v>0</v>
      </c>
      <c r="L10" s="37">
        <v>947800.13766200002</v>
      </c>
      <c r="M10" s="58">
        <v>2521028.2160120001</v>
      </c>
    </row>
    <row r="11" spans="1:13" s="35" customFormat="1" ht="15" customHeight="1" x14ac:dyDescent="0.3">
      <c r="A11" s="46">
        <v>5</v>
      </c>
      <c r="B11" s="36" t="s">
        <v>20</v>
      </c>
      <c r="C11" s="37">
        <v>11517.628563</v>
      </c>
      <c r="D11" s="37">
        <v>0</v>
      </c>
      <c r="E11" s="37">
        <v>0</v>
      </c>
      <c r="F11" s="37">
        <v>0</v>
      </c>
      <c r="G11" s="37">
        <v>242432.596781</v>
      </c>
      <c r="H11" s="37">
        <v>4432.2087350000002</v>
      </c>
      <c r="I11" s="37">
        <v>522546.52130399999</v>
      </c>
      <c r="J11" s="37">
        <v>0</v>
      </c>
      <c r="K11" s="37">
        <v>0</v>
      </c>
      <c r="L11" s="37">
        <v>191870.024749</v>
      </c>
      <c r="M11" s="58">
        <v>972798.98013199994</v>
      </c>
    </row>
    <row r="12" spans="1:13" s="17" customFormat="1" ht="15" customHeight="1" x14ac:dyDescent="0.25">
      <c r="A12" s="46">
        <v>6</v>
      </c>
      <c r="B12" s="36" t="s">
        <v>21</v>
      </c>
      <c r="C12" s="37">
        <v>31390.854963000002</v>
      </c>
      <c r="D12" s="37">
        <v>0</v>
      </c>
      <c r="E12" s="37">
        <v>290.50639100000001</v>
      </c>
      <c r="F12" s="37">
        <v>0</v>
      </c>
      <c r="G12" s="37">
        <v>258488.70984600001</v>
      </c>
      <c r="H12" s="37">
        <v>20862.181453000001</v>
      </c>
      <c r="I12" s="37">
        <v>113043.11043</v>
      </c>
      <c r="J12" s="37">
        <v>0</v>
      </c>
      <c r="K12" s="37">
        <v>498.05580200000003</v>
      </c>
      <c r="L12" s="37">
        <v>1812554.0197149999</v>
      </c>
      <c r="M12" s="58">
        <v>2237127.4386</v>
      </c>
    </row>
    <row r="13" spans="1:13" s="17" customFormat="1" ht="15" customHeight="1" x14ac:dyDescent="0.25">
      <c r="A13" s="46">
        <v>7</v>
      </c>
      <c r="B13" s="36" t="s">
        <v>22</v>
      </c>
      <c r="C13" s="37">
        <v>90813.833033000003</v>
      </c>
      <c r="D13" s="37">
        <v>0</v>
      </c>
      <c r="E13" s="37">
        <v>0</v>
      </c>
      <c r="F13" s="37">
        <v>0</v>
      </c>
      <c r="G13" s="37">
        <v>141488.096877</v>
      </c>
      <c r="H13" s="37">
        <v>10270.262282</v>
      </c>
      <c r="I13" s="37">
        <v>414593.71383299999</v>
      </c>
      <c r="J13" s="37">
        <v>0</v>
      </c>
      <c r="K13" s="37">
        <v>0</v>
      </c>
      <c r="L13" s="37">
        <v>1406652.7259549999</v>
      </c>
      <c r="M13" s="58">
        <v>2063818.6319800001</v>
      </c>
    </row>
    <row r="14" spans="1:13" ht="15" customHeight="1" x14ac:dyDescent="0.25">
      <c r="A14" s="46">
        <v>8</v>
      </c>
      <c r="B14" s="36" t="s">
        <v>23</v>
      </c>
      <c r="C14" s="37">
        <v>112347.816877</v>
      </c>
      <c r="D14" s="37">
        <v>0</v>
      </c>
      <c r="E14" s="37">
        <v>0</v>
      </c>
      <c r="F14" s="37">
        <v>0</v>
      </c>
      <c r="G14" s="37">
        <v>13623.262473999999</v>
      </c>
      <c r="H14" s="37">
        <v>706.13685799999996</v>
      </c>
      <c r="I14" s="37">
        <v>17502.852831</v>
      </c>
      <c r="J14" s="37">
        <v>0</v>
      </c>
      <c r="K14" s="37">
        <v>0</v>
      </c>
      <c r="L14" s="37">
        <v>834534.09439400001</v>
      </c>
      <c r="M14" s="58">
        <v>978714.16343399999</v>
      </c>
    </row>
    <row r="15" spans="1:13" ht="15" customHeight="1" x14ac:dyDescent="0.25">
      <c r="A15" s="46">
        <v>9</v>
      </c>
      <c r="B15" s="36" t="s">
        <v>24</v>
      </c>
      <c r="C15" s="37">
        <v>256683.87363399999</v>
      </c>
      <c r="D15" s="37">
        <v>44.879300000000001</v>
      </c>
      <c r="E15" s="37">
        <v>0</v>
      </c>
      <c r="F15" s="37">
        <v>0</v>
      </c>
      <c r="G15" s="37">
        <v>28783.064631000001</v>
      </c>
      <c r="H15" s="37">
        <v>9524.1379309999993</v>
      </c>
      <c r="I15" s="37">
        <v>78682.167008999997</v>
      </c>
      <c r="J15" s="37">
        <v>25.935663999999999</v>
      </c>
      <c r="K15" s="37">
        <v>2019.9759240000001</v>
      </c>
      <c r="L15" s="37">
        <v>297058.90593499999</v>
      </c>
      <c r="M15" s="58">
        <v>672822.94002799992</v>
      </c>
    </row>
    <row r="16" spans="1:13" ht="15" customHeight="1" x14ac:dyDescent="0.25">
      <c r="A16" s="46">
        <v>10</v>
      </c>
      <c r="B16" s="36" t="s">
        <v>25</v>
      </c>
      <c r="C16" s="37">
        <v>58127.374348999998</v>
      </c>
      <c r="D16" s="37">
        <v>0</v>
      </c>
      <c r="E16" s="37">
        <v>0</v>
      </c>
      <c r="F16" s="37">
        <v>0</v>
      </c>
      <c r="G16" s="37">
        <v>108920.77454899999</v>
      </c>
      <c r="H16" s="37">
        <v>0</v>
      </c>
      <c r="I16" s="37">
        <v>889.41457500000001</v>
      </c>
      <c r="J16" s="37">
        <v>0</v>
      </c>
      <c r="K16" s="37">
        <v>0</v>
      </c>
      <c r="L16" s="37">
        <v>84901.263156000001</v>
      </c>
      <c r="M16" s="58">
        <v>252838.82662899999</v>
      </c>
    </row>
    <row r="17" spans="1:13" ht="15" customHeight="1" x14ac:dyDescent="0.25">
      <c r="A17" s="46">
        <v>11</v>
      </c>
      <c r="B17" s="36" t="s">
        <v>26</v>
      </c>
      <c r="C17" s="37">
        <v>11880.897489999999</v>
      </c>
      <c r="D17" s="37">
        <v>0</v>
      </c>
      <c r="E17" s="37">
        <v>0</v>
      </c>
      <c r="F17" s="37">
        <v>0</v>
      </c>
      <c r="G17" s="37">
        <v>2345.018313</v>
      </c>
      <c r="H17" s="37">
        <v>524.84505000000001</v>
      </c>
      <c r="I17" s="37">
        <v>5833.0066569999999</v>
      </c>
      <c r="J17" s="37">
        <v>8.1340000000000006E-3</v>
      </c>
      <c r="K17" s="37">
        <v>0</v>
      </c>
      <c r="L17" s="37">
        <v>68694.349793999994</v>
      </c>
      <c r="M17" s="58">
        <v>89278.125437999988</v>
      </c>
    </row>
    <row r="18" spans="1:13" ht="15" customHeight="1" x14ac:dyDescent="0.25">
      <c r="A18" s="46">
        <v>12</v>
      </c>
      <c r="B18" s="36" t="s">
        <v>27</v>
      </c>
      <c r="C18" s="37">
        <v>488.54092600000001</v>
      </c>
      <c r="D18" s="37">
        <v>0</v>
      </c>
      <c r="E18" s="37">
        <v>0</v>
      </c>
      <c r="F18" s="37">
        <v>0</v>
      </c>
      <c r="G18" s="37">
        <v>294022.90713299997</v>
      </c>
      <c r="H18" s="37">
        <v>30963.861488999999</v>
      </c>
      <c r="I18" s="37">
        <v>768904.77354299999</v>
      </c>
      <c r="J18" s="37">
        <v>0</v>
      </c>
      <c r="K18" s="37">
        <v>0</v>
      </c>
      <c r="L18" s="37">
        <v>1309884.807974</v>
      </c>
      <c r="M18" s="58">
        <v>2404264.8910649996</v>
      </c>
    </row>
    <row r="19" spans="1:13" ht="15" customHeight="1" x14ac:dyDescent="0.25">
      <c r="A19" s="46">
        <v>13</v>
      </c>
      <c r="B19" s="36" t="s">
        <v>28</v>
      </c>
      <c r="C19" s="37">
        <v>35371.054980000001</v>
      </c>
      <c r="D19" s="37">
        <v>0</v>
      </c>
      <c r="E19" s="37">
        <v>0</v>
      </c>
      <c r="F19" s="37">
        <v>0</v>
      </c>
      <c r="G19" s="37">
        <v>45414.587240000001</v>
      </c>
      <c r="H19" s="37">
        <v>8935.2383260000006</v>
      </c>
      <c r="I19" s="37">
        <v>8865.0930680000001</v>
      </c>
      <c r="J19" s="37">
        <v>0</v>
      </c>
      <c r="K19" s="37">
        <v>0</v>
      </c>
      <c r="L19" s="37">
        <v>797891.70875400002</v>
      </c>
      <c r="M19" s="58">
        <v>896477.68236800004</v>
      </c>
    </row>
    <row r="20" spans="1:13" ht="15" customHeight="1" x14ac:dyDescent="0.25">
      <c r="A20" s="46">
        <v>14</v>
      </c>
      <c r="B20" s="36" t="s">
        <v>29</v>
      </c>
      <c r="C20" s="37">
        <v>4825.3701959999999</v>
      </c>
      <c r="D20" s="37">
        <v>0</v>
      </c>
      <c r="E20" s="37">
        <v>0</v>
      </c>
      <c r="F20" s="37">
        <v>0</v>
      </c>
      <c r="G20" s="37">
        <v>26620.536801999999</v>
      </c>
      <c r="H20" s="37">
        <v>7450.1084780000001</v>
      </c>
      <c r="I20" s="37">
        <v>2271.7356599999998</v>
      </c>
      <c r="J20" s="37">
        <v>0</v>
      </c>
      <c r="K20" s="37">
        <v>0.26879999999999998</v>
      </c>
      <c r="L20" s="37">
        <v>17745.611140000001</v>
      </c>
      <c r="M20" s="58">
        <v>58913.631075999998</v>
      </c>
    </row>
    <row r="21" spans="1:13" ht="15" customHeight="1" x14ac:dyDescent="0.25">
      <c r="A21" s="46">
        <v>15</v>
      </c>
      <c r="B21" s="36" t="s">
        <v>91</v>
      </c>
      <c r="C21" s="37">
        <v>475459.87082100002</v>
      </c>
      <c r="D21" s="37">
        <v>4.5780000000000003</v>
      </c>
      <c r="E21" s="37">
        <v>323.50939099999999</v>
      </c>
      <c r="F21" s="37">
        <v>0</v>
      </c>
      <c r="G21" s="37">
        <v>158725.58294699999</v>
      </c>
      <c r="H21" s="37">
        <v>22772.000476000001</v>
      </c>
      <c r="I21" s="37">
        <v>32901.796731000002</v>
      </c>
      <c r="J21" s="37">
        <v>0</v>
      </c>
      <c r="K21" s="37">
        <v>1616.389557</v>
      </c>
      <c r="L21" s="37">
        <v>32341.384554</v>
      </c>
      <c r="M21" s="58">
        <v>724145.11247699999</v>
      </c>
    </row>
    <row r="22" spans="1:13" ht="15" customHeight="1" x14ac:dyDescent="0.25">
      <c r="A22" s="46">
        <v>16</v>
      </c>
      <c r="B22" s="36" t="s">
        <v>31</v>
      </c>
      <c r="C22" s="37">
        <v>14846.1795</v>
      </c>
      <c r="D22" s="37">
        <v>0</v>
      </c>
      <c r="E22" s="37">
        <v>0</v>
      </c>
      <c r="F22" s="37">
        <v>0</v>
      </c>
      <c r="G22" s="37">
        <v>14994.932599</v>
      </c>
      <c r="H22" s="37">
        <v>1253.902861</v>
      </c>
      <c r="I22" s="37">
        <v>4185.6508610000001</v>
      </c>
      <c r="J22" s="37">
        <v>0</v>
      </c>
      <c r="K22" s="37">
        <v>0</v>
      </c>
      <c r="L22" s="37">
        <v>92665.112938999999</v>
      </c>
      <c r="M22" s="58">
        <v>127945.77875999999</v>
      </c>
    </row>
    <row r="23" spans="1:13" ht="15" customHeight="1" x14ac:dyDescent="0.25">
      <c r="A23" s="46">
        <v>17</v>
      </c>
      <c r="B23" s="36" t="s">
        <v>32</v>
      </c>
      <c r="C23" s="37">
        <v>63243.936031999998</v>
      </c>
      <c r="D23" s="37">
        <v>0</v>
      </c>
      <c r="E23" s="37">
        <v>0</v>
      </c>
      <c r="F23" s="37">
        <v>0</v>
      </c>
      <c r="G23" s="37">
        <v>13727.404059</v>
      </c>
      <c r="H23" s="37">
        <v>1104.081218</v>
      </c>
      <c r="I23" s="37">
        <v>7010.9479199999996</v>
      </c>
      <c r="J23" s="37">
        <v>17.05</v>
      </c>
      <c r="K23" s="37">
        <v>0</v>
      </c>
      <c r="L23" s="37">
        <v>12207.013236999999</v>
      </c>
      <c r="M23" s="58">
        <v>97310.432465999998</v>
      </c>
    </row>
    <row r="24" spans="1:13" ht="15" customHeight="1" x14ac:dyDescent="0.25">
      <c r="A24" s="46">
        <v>18</v>
      </c>
      <c r="B24" s="36" t="s">
        <v>34</v>
      </c>
      <c r="C24" s="37">
        <v>7069.3038310000002</v>
      </c>
      <c r="D24" s="37">
        <v>3.3660000000000001</v>
      </c>
      <c r="E24" s="37">
        <v>0</v>
      </c>
      <c r="F24" s="37">
        <v>0</v>
      </c>
      <c r="G24" s="37">
        <v>14315.192757000001</v>
      </c>
      <c r="H24" s="37">
        <v>10200.869043999999</v>
      </c>
      <c r="I24" s="37">
        <v>357798.42421700002</v>
      </c>
      <c r="J24" s="37">
        <v>0</v>
      </c>
      <c r="K24" s="37">
        <v>0</v>
      </c>
      <c r="L24" s="37">
        <v>650368.03366399999</v>
      </c>
      <c r="M24" s="58">
        <v>1039755.189513</v>
      </c>
    </row>
    <row r="25" spans="1:13" ht="15" customHeight="1" x14ac:dyDescent="0.25">
      <c r="A25" s="46">
        <v>19</v>
      </c>
      <c r="B25" s="36" t="s">
        <v>35</v>
      </c>
      <c r="C25" s="37">
        <v>6754.6743319999996</v>
      </c>
      <c r="D25" s="37">
        <v>0</v>
      </c>
      <c r="E25" s="37">
        <v>1.975125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4125.9295199999997</v>
      </c>
      <c r="M25" s="58">
        <v>10882.578976999999</v>
      </c>
    </row>
    <row r="26" spans="1:13" ht="15" customHeight="1" x14ac:dyDescent="0.25">
      <c r="A26" s="46">
        <v>20</v>
      </c>
      <c r="B26" s="36" t="s">
        <v>36</v>
      </c>
      <c r="C26" s="37">
        <v>6281.4008540000004</v>
      </c>
      <c r="D26" s="37">
        <v>0</v>
      </c>
      <c r="E26" s="37">
        <v>33.003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3125.8526780000002</v>
      </c>
      <c r="M26" s="58">
        <v>9440.2565319999994</v>
      </c>
    </row>
    <row r="27" spans="1:13" ht="15" customHeight="1" x14ac:dyDescent="0.25">
      <c r="A27" s="46">
        <v>21</v>
      </c>
      <c r="B27" s="36" t="s">
        <v>37</v>
      </c>
      <c r="C27" s="37">
        <v>98283.451264999996</v>
      </c>
      <c r="D27" s="37">
        <v>0.39290000000000003</v>
      </c>
      <c r="E27" s="37">
        <v>1.975125</v>
      </c>
      <c r="F27" s="37">
        <v>0</v>
      </c>
      <c r="G27" s="37">
        <v>0</v>
      </c>
      <c r="H27" s="37">
        <v>0</v>
      </c>
      <c r="I27" s="37">
        <v>0</v>
      </c>
      <c r="J27" s="37">
        <v>9</v>
      </c>
      <c r="K27" s="37">
        <v>0</v>
      </c>
      <c r="L27" s="37">
        <v>0</v>
      </c>
      <c r="M27" s="58">
        <v>98294.819289999999</v>
      </c>
    </row>
    <row r="28" spans="1:13" ht="15" customHeight="1" x14ac:dyDescent="0.25">
      <c r="A28" s="46">
        <v>22</v>
      </c>
      <c r="B28" s="36" t="s">
        <v>38</v>
      </c>
      <c r="C28" s="37">
        <v>5562.7870130000001</v>
      </c>
      <c r="D28" s="37">
        <v>1.0569999999999999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2352.017527</v>
      </c>
      <c r="M28" s="58">
        <v>7915.8615399999999</v>
      </c>
    </row>
    <row r="29" spans="1:13" ht="15" customHeight="1" x14ac:dyDescent="0.25">
      <c r="A29" s="46">
        <v>23</v>
      </c>
      <c r="B29" s="36" t="s">
        <v>39</v>
      </c>
      <c r="C29" s="37">
        <v>6476.4174629999998</v>
      </c>
      <c r="D29" s="37">
        <v>0</v>
      </c>
      <c r="E29" s="37">
        <v>0</v>
      </c>
      <c r="F29" s="37">
        <v>0</v>
      </c>
      <c r="G29" s="37">
        <v>1324.309082</v>
      </c>
      <c r="H29" s="37">
        <v>0</v>
      </c>
      <c r="I29" s="37">
        <v>0</v>
      </c>
      <c r="J29" s="37">
        <v>0</v>
      </c>
      <c r="K29" s="37">
        <v>5.2124759999999997</v>
      </c>
      <c r="L29" s="37">
        <v>0</v>
      </c>
      <c r="M29" s="58">
        <v>7805.9390209999992</v>
      </c>
    </row>
    <row r="30" spans="1:13" ht="15" customHeight="1" x14ac:dyDescent="0.25">
      <c r="A30" s="46">
        <v>24</v>
      </c>
      <c r="B30" s="36" t="s">
        <v>40</v>
      </c>
      <c r="C30" s="37">
        <v>1659.4410009999999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58">
        <v>1659.4410009999999</v>
      </c>
    </row>
    <row r="31" spans="1:13" ht="15" customHeight="1" x14ac:dyDescent="0.25">
      <c r="A31" s="46">
        <v>25</v>
      </c>
      <c r="B31" s="36" t="s">
        <v>41</v>
      </c>
      <c r="C31" s="37">
        <v>6349.3084140000001</v>
      </c>
      <c r="D31" s="37">
        <v>28.106999999999999</v>
      </c>
      <c r="E31" s="37">
        <v>0</v>
      </c>
      <c r="F31" s="37">
        <v>0</v>
      </c>
      <c r="G31" s="37">
        <v>1258.1871610000001</v>
      </c>
      <c r="H31" s="37">
        <v>0</v>
      </c>
      <c r="I31" s="37">
        <v>0</v>
      </c>
      <c r="J31" s="37">
        <v>0</v>
      </c>
      <c r="K31" s="37">
        <v>0.26879999999999998</v>
      </c>
      <c r="L31" s="37">
        <v>3711.3596689999999</v>
      </c>
      <c r="M31" s="58">
        <v>11347.231044</v>
      </c>
    </row>
    <row r="32" spans="1:13" ht="15" customHeight="1" x14ac:dyDescent="0.25">
      <c r="A32" s="46">
        <v>26</v>
      </c>
      <c r="B32" s="36" t="s">
        <v>42</v>
      </c>
      <c r="C32" s="37">
        <v>3303.9843070000002</v>
      </c>
      <c r="D32" s="37">
        <v>1.403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58">
        <v>3305.387307</v>
      </c>
    </row>
    <row r="33" spans="1:15" ht="15" customHeight="1" x14ac:dyDescent="0.25">
      <c r="A33" s="46">
        <v>27</v>
      </c>
      <c r="B33" s="36" t="s">
        <v>43</v>
      </c>
      <c r="C33" s="37">
        <v>4937.2118730000002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1.71</v>
      </c>
      <c r="M33" s="58">
        <v>4938.9218730000002</v>
      </c>
    </row>
    <row r="34" spans="1:15" ht="15" customHeight="1" x14ac:dyDescent="0.25">
      <c r="A34" s="46">
        <v>28</v>
      </c>
      <c r="B34" s="36" t="s">
        <v>44</v>
      </c>
      <c r="C34" s="37">
        <v>3458.7374639999998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58">
        <v>3458.7374639999998</v>
      </c>
    </row>
    <row r="35" spans="1:15" ht="15" customHeight="1" x14ac:dyDescent="0.25">
      <c r="A35" s="46">
        <v>29</v>
      </c>
      <c r="B35" s="36" t="s">
        <v>45</v>
      </c>
      <c r="C35" s="37">
        <v>854.23589600000003</v>
      </c>
      <c r="D35" s="37">
        <v>0</v>
      </c>
      <c r="E35" s="37">
        <v>0</v>
      </c>
      <c r="F35" s="37">
        <v>0</v>
      </c>
      <c r="G35" s="37">
        <v>1914.5469310000001</v>
      </c>
      <c r="H35" s="37">
        <v>133.48749699999999</v>
      </c>
      <c r="I35" s="37">
        <v>0</v>
      </c>
      <c r="J35" s="37">
        <v>0</v>
      </c>
      <c r="K35" s="37">
        <v>0</v>
      </c>
      <c r="L35" s="37">
        <v>2256.6398220000001</v>
      </c>
      <c r="M35" s="58">
        <v>5158.9101460000002</v>
      </c>
    </row>
    <row r="36" spans="1:15" ht="15" customHeight="1" x14ac:dyDescent="0.25">
      <c r="A36" s="46">
        <v>30</v>
      </c>
      <c r="B36" s="36" t="s">
        <v>46</v>
      </c>
      <c r="C36" s="37">
        <v>2080.2058769999999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58">
        <v>2080.2058769999999</v>
      </c>
    </row>
    <row r="37" spans="1:15" ht="15" customHeight="1" x14ac:dyDescent="0.25">
      <c r="A37" s="46">
        <v>31</v>
      </c>
      <c r="B37" s="36" t="s">
        <v>47</v>
      </c>
      <c r="C37" s="37">
        <v>31603.633172000002</v>
      </c>
      <c r="D37" s="37">
        <v>0</v>
      </c>
      <c r="E37" s="37">
        <v>0</v>
      </c>
      <c r="F37" s="37">
        <v>0</v>
      </c>
      <c r="G37" s="37">
        <v>34833.667272999999</v>
      </c>
      <c r="H37" s="37">
        <v>33.868592</v>
      </c>
      <c r="I37" s="37">
        <v>12698.934671999999</v>
      </c>
      <c r="J37" s="37">
        <v>0</v>
      </c>
      <c r="K37" s="37">
        <v>0.71801300000000001</v>
      </c>
      <c r="L37" s="37">
        <v>396629.66934800002</v>
      </c>
      <c r="M37" s="58">
        <v>475800.49107000005</v>
      </c>
    </row>
    <row r="38" spans="1:15" ht="15" customHeight="1" x14ac:dyDescent="0.25">
      <c r="A38" s="46">
        <v>32</v>
      </c>
      <c r="B38" s="36" t="s">
        <v>48</v>
      </c>
      <c r="C38" s="37">
        <v>334.997544</v>
      </c>
      <c r="D38" s="37">
        <v>0</v>
      </c>
      <c r="E38" s="37">
        <v>0</v>
      </c>
      <c r="F38" s="37">
        <v>0</v>
      </c>
      <c r="G38" s="37">
        <v>80438.840028000006</v>
      </c>
      <c r="H38" s="37">
        <v>0</v>
      </c>
      <c r="I38" s="37">
        <v>79706.645690000005</v>
      </c>
      <c r="J38" s="37">
        <v>0</v>
      </c>
      <c r="K38" s="37">
        <v>0</v>
      </c>
      <c r="L38" s="37">
        <v>1379152.0578600001</v>
      </c>
      <c r="M38" s="58">
        <v>1539632.5411220002</v>
      </c>
    </row>
    <row r="39" spans="1:15" ht="15" customHeight="1" x14ac:dyDescent="0.25">
      <c r="A39" s="46">
        <v>33</v>
      </c>
      <c r="B39" s="36" t="s">
        <v>53</v>
      </c>
      <c r="C39" s="37">
        <v>115948.16669100001</v>
      </c>
      <c r="D39" s="37">
        <v>0.153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7.3798000000000002E-2</v>
      </c>
      <c r="K39" s="37">
        <v>0</v>
      </c>
      <c r="L39" s="37">
        <v>1518.915166</v>
      </c>
      <c r="M39" s="58">
        <v>117467.30865500002</v>
      </c>
    </row>
    <row r="40" spans="1:15" ht="15" customHeight="1" thickBot="1" x14ac:dyDescent="0.3">
      <c r="A40" s="46">
        <v>34</v>
      </c>
      <c r="B40" s="42" t="s">
        <v>55</v>
      </c>
      <c r="C40" s="37">
        <v>30249.009468</v>
      </c>
      <c r="D40" s="37">
        <v>0</v>
      </c>
      <c r="E40" s="37">
        <v>0</v>
      </c>
      <c r="F40" s="37">
        <v>0</v>
      </c>
      <c r="G40" s="37">
        <v>56.414952</v>
      </c>
      <c r="H40" s="37">
        <v>0</v>
      </c>
      <c r="I40" s="37">
        <v>13733.935299000001</v>
      </c>
      <c r="J40" s="37">
        <v>0</v>
      </c>
      <c r="K40" s="37">
        <v>0</v>
      </c>
      <c r="L40" s="37">
        <v>42156.166532000003</v>
      </c>
      <c r="M40" s="49">
        <v>86195.526251000003</v>
      </c>
    </row>
    <row r="41" spans="1:15" ht="15" customHeight="1" thickTop="1" thickBot="1" x14ac:dyDescent="0.3">
      <c r="A41" s="50"/>
      <c r="B41" s="52" t="s">
        <v>15</v>
      </c>
      <c r="C41" s="51">
        <v>1889219.6877210005</v>
      </c>
      <c r="D41" s="51">
        <v>84.391200000000012</v>
      </c>
      <c r="E41" s="51">
        <v>650.96903200000008</v>
      </c>
      <c r="F41" s="51">
        <v>0</v>
      </c>
      <c r="G41" s="51">
        <v>3401387.7380639999</v>
      </c>
      <c r="H41" s="51">
        <v>248788.54242600006</v>
      </c>
      <c r="I41" s="51">
        <v>4656643.3420279995</v>
      </c>
      <c r="J41" s="51">
        <v>52.067595999999995</v>
      </c>
      <c r="K41" s="51">
        <v>4144.4764319999986</v>
      </c>
      <c r="L41" s="51">
        <v>12130556.439004</v>
      </c>
      <c r="M41" s="74">
        <v>22331527.653503004</v>
      </c>
    </row>
    <row r="42" spans="1:15" ht="15" customHeight="1" thickTop="1" thickBot="1" x14ac:dyDescent="0.3">
      <c r="A42" s="50"/>
      <c r="B42" s="52" t="s">
        <v>56</v>
      </c>
      <c r="C42" s="51">
        <v>2087096.572126</v>
      </c>
      <c r="D42" s="51">
        <v>33.901980000000002</v>
      </c>
      <c r="E42" s="51">
        <v>0</v>
      </c>
      <c r="F42" s="51">
        <v>0</v>
      </c>
      <c r="G42" s="51">
        <v>3816271.3642339995</v>
      </c>
      <c r="H42" s="51">
        <v>383332.94513599994</v>
      </c>
      <c r="I42" s="51">
        <v>4549668.8858540002</v>
      </c>
      <c r="J42" s="51">
        <v>27.397660000000002</v>
      </c>
      <c r="K42" s="51">
        <v>763.30098799999996</v>
      </c>
      <c r="L42" s="51">
        <v>10665374.300995998</v>
      </c>
      <c r="M42" s="59">
        <v>21502568.668974005</v>
      </c>
    </row>
    <row r="43" spans="1:15" ht="15" customHeight="1" thickTop="1" x14ac:dyDescent="0.25"/>
    <row r="44" spans="1:15" ht="15" customHeight="1" x14ac:dyDescent="0.25">
      <c r="A44" s="16" t="s">
        <v>57</v>
      </c>
      <c r="B44" s="16" t="s">
        <v>58</v>
      </c>
      <c r="O44" s="11"/>
    </row>
    <row r="45" spans="1:15" ht="15" customHeight="1" x14ac:dyDescent="0.25">
      <c r="A45" s="16" t="s">
        <v>59</v>
      </c>
      <c r="B45" s="16" t="s">
        <v>60</v>
      </c>
    </row>
    <row r="46" spans="1:15" ht="15" customHeight="1" x14ac:dyDescent="0.25">
      <c r="A46" s="16"/>
      <c r="B46" s="16"/>
    </row>
    <row r="47" spans="1:15" ht="15" customHeight="1" x14ac:dyDescent="0.25">
      <c r="A47" s="16"/>
      <c r="B47" s="16" t="s">
        <v>61</v>
      </c>
    </row>
    <row r="48" spans="1:15" ht="15" customHeight="1" x14ac:dyDescent="0.25"/>
    <row r="49" spans="1:17" ht="15" customHeight="1" x14ac:dyDescent="0.25"/>
    <row r="50" spans="1:17" ht="15" customHeight="1" x14ac:dyDescent="0.25"/>
    <row r="51" spans="1:17" ht="15" customHeight="1" x14ac:dyDescent="0.25"/>
    <row r="52" spans="1:17" ht="15" customHeight="1" x14ac:dyDescent="0.25"/>
    <row r="53" spans="1:17" ht="15" customHeight="1" x14ac:dyDescent="0.25"/>
    <row r="54" spans="1:17" ht="18.75" customHeight="1" x14ac:dyDescent="0.25"/>
    <row r="55" spans="1:17" ht="18.75" customHeight="1" x14ac:dyDescent="0.3">
      <c r="A55" s="178" t="s">
        <v>62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"/>
      <c r="O55" s="38"/>
      <c r="P55" s="17"/>
      <c r="Q55" s="17"/>
    </row>
    <row r="56" spans="1:17" ht="20.25" customHeight="1" x14ac:dyDescent="0.3">
      <c r="A56" s="178" t="s">
        <v>87</v>
      </c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"/>
      <c r="O56" s="17"/>
      <c r="P56" s="17"/>
      <c r="Q56" s="17"/>
    </row>
    <row r="57" spans="1:17" ht="21" customHeight="1" x14ac:dyDescent="0.3">
      <c r="A57" s="178" t="s">
        <v>93</v>
      </c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</row>
    <row r="58" spans="1:17" ht="15" customHeight="1" x14ac:dyDescent="0.25"/>
    <row r="59" spans="1:17" ht="15" customHeight="1" x14ac:dyDescent="0.25">
      <c r="A59" s="53"/>
      <c r="B59" s="27"/>
      <c r="C59" s="175" t="s">
        <v>65</v>
      </c>
      <c r="D59" s="175"/>
      <c r="E59" s="175"/>
      <c r="F59" s="175"/>
      <c r="G59" s="175"/>
      <c r="H59" s="175"/>
      <c r="I59" s="175"/>
      <c r="J59" s="175"/>
      <c r="K59" s="175"/>
      <c r="L59" s="27" t="s">
        <v>3</v>
      </c>
      <c r="M59" s="54"/>
    </row>
    <row r="60" spans="1:17" ht="15" customHeight="1" thickBot="1" x14ac:dyDescent="0.3">
      <c r="A60" s="60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3" t="s">
        <v>75</v>
      </c>
      <c r="M60" s="61"/>
    </row>
    <row r="61" spans="1:17" ht="15" customHeight="1" thickTop="1" thickBot="1" x14ac:dyDescent="0.3">
      <c r="A61" s="60"/>
      <c r="B61" s="43" t="s">
        <v>4</v>
      </c>
      <c r="C61" s="43" t="s">
        <v>66</v>
      </c>
      <c r="D61" s="43" t="s">
        <v>6</v>
      </c>
      <c r="E61" s="43" t="s">
        <v>7</v>
      </c>
      <c r="F61" s="43" t="s">
        <v>8</v>
      </c>
      <c r="G61" s="43" t="s">
        <v>9</v>
      </c>
      <c r="H61" s="43" t="s">
        <v>10</v>
      </c>
      <c r="I61" s="43" t="s">
        <v>11</v>
      </c>
      <c r="J61" s="43" t="s">
        <v>12</v>
      </c>
      <c r="K61" s="43" t="s">
        <v>67</v>
      </c>
      <c r="L61" s="43" t="s">
        <v>14</v>
      </c>
      <c r="M61" s="62" t="s">
        <v>15</v>
      </c>
    </row>
    <row r="62" spans="1:17" ht="15" customHeight="1" thickTop="1" x14ac:dyDescent="0.25">
      <c r="A62" s="46">
        <v>1</v>
      </c>
      <c r="B62" s="36" t="s">
        <v>16</v>
      </c>
      <c r="C62" s="39">
        <v>1.734924853897692</v>
      </c>
      <c r="D62" s="40">
        <v>0</v>
      </c>
      <c r="E62" s="40">
        <v>0</v>
      </c>
      <c r="F62" s="40">
        <v>0</v>
      </c>
      <c r="G62" s="40">
        <v>13.22460545400885</v>
      </c>
      <c r="H62" s="40">
        <v>6.8948429215152371</v>
      </c>
      <c r="I62" s="40">
        <v>10.420433105312156</v>
      </c>
      <c r="J62" s="40">
        <v>0</v>
      </c>
      <c r="K62" s="40">
        <v>0</v>
      </c>
      <c r="L62" s="40">
        <v>3.0597321914729485</v>
      </c>
      <c r="M62" s="63">
        <v>6.0728275971718784</v>
      </c>
    </row>
    <row r="63" spans="1:17" ht="15" customHeight="1" x14ac:dyDescent="0.25">
      <c r="A63" s="46">
        <v>2</v>
      </c>
      <c r="B63" s="36" t="s">
        <v>17</v>
      </c>
      <c r="C63" s="40">
        <v>13.49142275726914</v>
      </c>
      <c r="D63" s="40">
        <v>0</v>
      </c>
      <c r="E63" s="40">
        <v>0</v>
      </c>
      <c r="F63" s="40">
        <v>0</v>
      </c>
      <c r="G63" s="40">
        <v>7.7272265753976974</v>
      </c>
      <c r="H63" s="40">
        <v>7.4023851972515011</v>
      </c>
      <c r="I63" s="40">
        <v>8.5913408549937973</v>
      </c>
      <c r="J63" s="40">
        <v>0</v>
      </c>
      <c r="K63" s="40">
        <v>8.6550377565278946E-2</v>
      </c>
      <c r="L63" s="40">
        <v>10.952906491419705</v>
      </c>
      <c r="M63" s="63">
        <v>10.141948486993577</v>
      </c>
    </row>
    <row r="64" spans="1:17" ht="15" customHeight="1" x14ac:dyDescent="0.25">
      <c r="A64" s="46">
        <v>3</v>
      </c>
      <c r="B64" s="36" t="s">
        <v>18</v>
      </c>
      <c r="C64" s="40">
        <v>1.2975093545404577</v>
      </c>
      <c r="D64" s="40">
        <v>0.53915574135691868</v>
      </c>
      <c r="E64" s="40">
        <v>0</v>
      </c>
      <c r="F64" s="40">
        <v>0</v>
      </c>
      <c r="G64" s="40">
        <v>8.1859800650213597</v>
      </c>
      <c r="H64" s="40">
        <v>13.748767185761409</v>
      </c>
      <c r="I64" s="40">
        <v>17.441637064334063</v>
      </c>
      <c r="J64" s="40">
        <v>0</v>
      </c>
      <c r="K64" s="40">
        <v>0</v>
      </c>
      <c r="L64" s="40">
        <v>0.31775857465253154</v>
      </c>
      <c r="M64" s="63">
        <v>5.3193685161062527</v>
      </c>
    </row>
    <row r="65" spans="1:13" ht="15" customHeight="1" x14ac:dyDescent="0.25">
      <c r="A65" s="46">
        <v>4</v>
      </c>
      <c r="B65" s="36" t="s">
        <v>77</v>
      </c>
      <c r="C65" s="40">
        <v>4.1733384125437718</v>
      </c>
      <c r="D65" s="40">
        <v>0</v>
      </c>
      <c r="E65" s="40">
        <v>0</v>
      </c>
      <c r="F65" s="40">
        <v>0</v>
      </c>
      <c r="G65" s="40">
        <v>27.24091486366045</v>
      </c>
      <c r="H65" s="40">
        <v>20.035540512813725</v>
      </c>
      <c r="I65" s="40">
        <v>11.123232815193893</v>
      </c>
      <c r="J65" s="40">
        <v>0</v>
      </c>
      <c r="K65" s="40">
        <v>0</v>
      </c>
      <c r="L65" s="40">
        <v>7.8133277927341371</v>
      </c>
      <c r="M65" s="63">
        <v>11.289098780559881</v>
      </c>
    </row>
    <row r="66" spans="1:13" ht="15" customHeight="1" x14ac:dyDescent="0.25">
      <c r="A66" s="46">
        <v>5</v>
      </c>
      <c r="B66" s="36" t="s">
        <v>20</v>
      </c>
      <c r="C66" s="40">
        <v>0.60965003900070092</v>
      </c>
      <c r="D66" s="40">
        <v>0</v>
      </c>
      <c r="E66" s="40">
        <v>0</v>
      </c>
      <c r="F66" s="40">
        <v>0</v>
      </c>
      <c r="G66" s="40">
        <v>7.1274613613732747</v>
      </c>
      <c r="H66" s="40">
        <v>1.7815164202420302</v>
      </c>
      <c r="I66" s="40">
        <v>11.221527673975293</v>
      </c>
      <c r="J66" s="40">
        <v>0</v>
      </c>
      <c r="K66" s="40">
        <v>0</v>
      </c>
      <c r="L66" s="40">
        <v>1.5817083553732989</v>
      </c>
      <c r="M66" s="63">
        <v>4.3561685309934592</v>
      </c>
    </row>
    <row r="67" spans="1:13" ht="15" customHeight="1" x14ac:dyDescent="0.25">
      <c r="A67" s="46">
        <v>6</v>
      </c>
      <c r="B67" s="36" t="s">
        <v>21</v>
      </c>
      <c r="C67" s="40">
        <v>1.661577802043094</v>
      </c>
      <c r="D67" s="40">
        <v>0</v>
      </c>
      <c r="E67" s="40">
        <v>44.62676052460818</v>
      </c>
      <c r="F67" s="40">
        <v>0</v>
      </c>
      <c r="G67" s="40">
        <v>7.599507311481239</v>
      </c>
      <c r="H67" s="40">
        <v>8.3855073266508118</v>
      </c>
      <c r="I67" s="40">
        <v>2.4275664277257909</v>
      </c>
      <c r="J67" s="40">
        <v>0</v>
      </c>
      <c r="K67" s="40">
        <v>12.017339467886741</v>
      </c>
      <c r="L67" s="40">
        <v>14.942051742053664</v>
      </c>
      <c r="M67" s="63">
        <v>10.017798483432799</v>
      </c>
    </row>
    <row r="68" spans="1:13" ht="15" customHeight="1" x14ac:dyDescent="0.25">
      <c r="A68" s="46">
        <v>7</v>
      </c>
      <c r="B68" s="36" t="s">
        <v>22</v>
      </c>
      <c r="C68" s="40">
        <v>4.8069493253349664</v>
      </c>
      <c r="D68" s="40">
        <v>0</v>
      </c>
      <c r="E68" s="40">
        <v>0</v>
      </c>
      <c r="F68" s="40">
        <v>0</v>
      </c>
      <c r="G68" s="40">
        <v>4.1597167912862565</v>
      </c>
      <c r="H68" s="40">
        <v>4.1281090285959605</v>
      </c>
      <c r="I68" s="40">
        <v>8.9032739546774398</v>
      </c>
      <c r="J68" s="40">
        <v>0</v>
      </c>
      <c r="K68" s="40">
        <v>0</v>
      </c>
      <c r="L68" s="40">
        <v>11.595945602562116</v>
      </c>
      <c r="M68" s="63">
        <v>9.2417261550678642</v>
      </c>
    </row>
    <row r="69" spans="1:13" ht="15" customHeight="1" x14ac:dyDescent="0.25">
      <c r="A69" s="46">
        <v>8</v>
      </c>
      <c r="B69" s="36" t="s">
        <v>23</v>
      </c>
      <c r="C69" s="40">
        <v>5.9467841462380262</v>
      </c>
      <c r="D69" s="40">
        <v>0</v>
      </c>
      <c r="E69" s="40">
        <v>0</v>
      </c>
      <c r="F69" s="40">
        <v>0</v>
      </c>
      <c r="G69" s="40">
        <v>0.40052071457616528</v>
      </c>
      <c r="H69" s="40">
        <v>0.283830135871323</v>
      </c>
      <c r="I69" s="40">
        <v>0.37586844311287515</v>
      </c>
      <c r="J69" s="40">
        <v>0</v>
      </c>
      <c r="K69" s="40">
        <v>0</v>
      </c>
      <c r="L69" s="40">
        <v>6.8796027502141603</v>
      </c>
      <c r="M69" s="63">
        <v>4.3826565679687182</v>
      </c>
    </row>
    <row r="70" spans="1:13" ht="15" customHeight="1" x14ac:dyDescent="0.25">
      <c r="A70" s="46">
        <v>9</v>
      </c>
      <c r="B70" s="36" t="s">
        <v>24</v>
      </c>
      <c r="C70" s="40">
        <v>13.58676681713191</v>
      </c>
      <c r="D70" s="40">
        <v>53.180070907867162</v>
      </c>
      <c r="E70" s="40">
        <v>0</v>
      </c>
      <c r="F70" s="40">
        <v>0</v>
      </c>
      <c r="G70" s="40">
        <v>0.84621533466757104</v>
      </c>
      <c r="H70" s="40">
        <v>3.8282060090580217</v>
      </c>
      <c r="I70" s="40">
        <v>1.6896756145969596</v>
      </c>
      <c r="J70" s="40">
        <v>49.811525771230158</v>
      </c>
      <c r="K70" s="40">
        <v>48.738989282301723</v>
      </c>
      <c r="L70" s="40">
        <v>2.4488481417047883</v>
      </c>
      <c r="M70" s="63">
        <v>3.0128836256415199</v>
      </c>
    </row>
    <row r="71" spans="1:13" ht="15" customHeight="1" x14ac:dyDescent="0.25">
      <c r="A71" s="46">
        <v>10</v>
      </c>
      <c r="B71" s="36" t="s">
        <v>25</v>
      </c>
      <c r="C71" s="40">
        <v>3.0767927481806039</v>
      </c>
      <c r="D71" s="40">
        <v>0</v>
      </c>
      <c r="E71" s="40">
        <v>0</v>
      </c>
      <c r="F71" s="40">
        <v>0</v>
      </c>
      <c r="G71" s="40">
        <v>3.2022451698198764</v>
      </c>
      <c r="H71" s="40">
        <v>0</v>
      </c>
      <c r="I71" s="40">
        <v>1.9099907587353554E-2</v>
      </c>
      <c r="J71" s="40">
        <v>0</v>
      </c>
      <c r="K71" s="40">
        <v>0</v>
      </c>
      <c r="L71" s="40">
        <v>0.699895866961326</v>
      </c>
      <c r="M71" s="63">
        <v>1.1322056894273365</v>
      </c>
    </row>
    <row r="72" spans="1:13" ht="15" customHeight="1" x14ac:dyDescent="0.25">
      <c r="A72" s="46">
        <v>11</v>
      </c>
      <c r="B72" s="36" t="s">
        <v>26</v>
      </c>
      <c r="C72" s="40">
        <v>0.62887855590432362</v>
      </c>
      <c r="D72" s="40">
        <v>0</v>
      </c>
      <c r="E72" s="40">
        <v>0</v>
      </c>
      <c r="F72" s="40">
        <v>0</v>
      </c>
      <c r="G72" s="40">
        <v>6.8942987203650483E-2</v>
      </c>
      <c r="H72" s="40">
        <v>0.21096029780234374</v>
      </c>
      <c r="I72" s="40">
        <v>0.12526204453656281</v>
      </c>
      <c r="J72" s="40">
        <v>1.5622000293618321E-2</v>
      </c>
      <c r="K72" s="40">
        <v>0</v>
      </c>
      <c r="L72" s="40">
        <v>0.56629182790925836</v>
      </c>
      <c r="M72" s="63">
        <v>0.39978512362988966</v>
      </c>
    </row>
    <row r="73" spans="1:13" ht="15" customHeight="1" x14ac:dyDescent="0.25">
      <c r="A73" s="46">
        <v>12</v>
      </c>
      <c r="B73" s="36" t="s">
        <v>27</v>
      </c>
      <c r="C73" s="40">
        <v>2.5859402650484531E-2</v>
      </c>
      <c r="D73" s="40">
        <v>0</v>
      </c>
      <c r="E73" s="40">
        <v>0</v>
      </c>
      <c r="F73" s="40">
        <v>0</v>
      </c>
      <c r="G73" s="40">
        <v>8.6442043593757347</v>
      </c>
      <c r="H73" s="40">
        <v>12.445855097290071</v>
      </c>
      <c r="I73" s="40">
        <v>16.511996239938291</v>
      </c>
      <c r="J73" s="40">
        <v>0</v>
      </c>
      <c r="K73" s="40">
        <v>0</v>
      </c>
      <c r="L73" s="40">
        <v>10.798225246801211</v>
      </c>
      <c r="M73" s="63">
        <v>10.766235648405619</v>
      </c>
    </row>
    <row r="74" spans="1:13" ht="15" customHeight="1" x14ac:dyDescent="0.25">
      <c r="A74" s="46">
        <v>13</v>
      </c>
      <c r="B74" s="36" t="s">
        <v>28</v>
      </c>
      <c r="C74" s="40">
        <v>1.8722573774714752</v>
      </c>
      <c r="D74" s="40">
        <v>0</v>
      </c>
      <c r="E74" s="40">
        <v>0</v>
      </c>
      <c r="F74" s="40">
        <v>0</v>
      </c>
      <c r="G74" s="40">
        <v>1.3351781901186324</v>
      </c>
      <c r="H74" s="40">
        <v>3.5914991256712345</v>
      </c>
      <c r="I74" s="40">
        <v>0.19037517836053969</v>
      </c>
      <c r="J74" s="40">
        <v>0</v>
      </c>
      <c r="K74" s="40">
        <v>0</v>
      </c>
      <c r="L74" s="40">
        <v>6.5775359338710784</v>
      </c>
      <c r="M74" s="63">
        <v>4.0144037446868319</v>
      </c>
    </row>
    <row r="75" spans="1:13" ht="15" customHeight="1" x14ac:dyDescent="0.25">
      <c r="A75" s="46">
        <v>14</v>
      </c>
      <c r="B75" s="36" t="s">
        <v>29</v>
      </c>
      <c r="C75" s="40">
        <v>0.25541604437866783</v>
      </c>
      <c r="D75" s="40">
        <v>0</v>
      </c>
      <c r="E75" s="40">
        <v>0</v>
      </c>
      <c r="F75" s="40">
        <v>0</v>
      </c>
      <c r="G75" s="40">
        <v>0.78263752479897697</v>
      </c>
      <c r="H75" s="40">
        <v>2.9945544940904858</v>
      </c>
      <c r="I75" s="40">
        <v>4.878483261745023E-2</v>
      </c>
      <c r="J75" s="40">
        <v>0</v>
      </c>
      <c r="K75" s="40">
        <v>6.4857408266231886E-3</v>
      </c>
      <c r="L75" s="40">
        <v>0.14628851717751074</v>
      </c>
      <c r="M75" s="63">
        <v>0.2638137076428741</v>
      </c>
    </row>
    <row r="76" spans="1:13" ht="15" customHeight="1" x14ac:dyDescent="0.25">
      <c r="A76" s="46">
        <v>15</v>
      </c>
      <c r="B76" s="36" t="s">
        <v>91</v>
      </c>
      <c r="C76" s="40">
        <v>25.166997459917205</v>
      </c>
      <c r="D76" s="40">
        <v>5.4247362284219207</v>
      </c>
      <c r="E76" s="40">
        <v>49.696586949162267</v>
      </c>
      <c r="F76" s="40">
        <v>0</v>
      </c>
      <c r="G76" s="40">
        <v>4.6664948300584905</v>
      </c>
      <c r="H76" s="40">
        <v>9.1531548253566903</v>
      </c>
      <c r="I76" s="40">
        <v>0.70655608158882632</v>
      </c>
      <c r="J76" s="40">
        <v>0</v>
      </c>
      <c r="K76" s="40">
        <v>39.001055586169166</v>
      </c>
      <c r="L76" s="40">
        <v>0.26661089057721282</v>
      </c>
      <c r="M76" s="63">
        <v>3.2427029790029072</v>
      </c>
    </row>
    <row r="77" spans="1:13" ht="15" customHeight="1" x14ac:dyDescent="0.25">
      <c r="A77" s="46">
        <v>16</v>
      </c>
      <c r="B77" s="36" t="s">
        <v>31</v>
      </c>
      <c r="C77" s="40">
        <v>0.78583658621032104</v>
      </c>
      <c r="D77" s="40">
        <v>0</v>
      </c>
      <c r="E77" s="40">
        <v>0</v>
      </c>
      <c r="F77" s="40">
        <v>0</v>
      </c>
      <c r="G77" s="40">
        <v>0.44084749383893551</v>
      </c>
      <c r="H77" s="40">
        <v>0.50400345963398308</v>
      </c>
      <c r="I77" s="40">
        <v>8.988557966685766E-2</v>
      </c>
      <c r="J77" s="40">
        <v>0</v>
      </c>
      <c r="K77" s="40">
        <v>0</v>
      </c>
      <c r="L77" s="40">
        <v>0.76389828780688995</v>
      </c>
      <c r="M77" s="63">
        <v>0.57293786947857972</v>
      </c>
    </row>
    <row r="78" spans="1:13" ht="15" customHeight="1" x14ac:dyDescent="0.25">
      <c r="A78" s="46">
        <v>17</v>
      </c>
      <c r="B78" s="36" t="s">
        <v>32</v>
      </c>
      <c r="C78" s="40">
        <v>3.3476221131430348</v>
      </c>
      <c r="D78" s="40">
        <v>0</v>
      </c>
      <c r="E78" s="40">
        <v>0</v>
      </c>
      <c r="F78" s="40">
        <v>0</v>
      </c>
      <c r="G78" s="40">
        <v>0.4035824526965972</v>
      </c>
      <c r="H78" s="40">
        <v>0.44378298422983015</v>
      </c>
      <c r="I78" s="40">
        <v>0.15055797502727974</v>
      </c>
      <c r="J78" s="40">
        <v>32.745894394663431</v>
      </c>
      <c r="K78" s="40">
        <v>0</v>
      </c>
      <c r="L78" s="40">
        <v>0.10063028269461873</v>
      </c>
      <c r="M78" s="63">
        <v>0.43575358558479776</v>
      </c>
    </row>
    <row r="79" spans="1:13" ht="15" customHeight="1" x14ac:dyDescent="0.25">
      <c r="A79" s="46">
        <v>18</v>
      </c>
      <c r="B79" s="36" t="s">
        <v>34</v>
      </c>
      <c r="C79" s="40">
        <v>0.37419172989499322</v>
      </c>
      <c r="D79" s="40">
        <v>3.9885675283678861</v>
      </c>
      <c r="E79" s="40">
        <v>0</v>
      </c>
      <c r="F79" s="40">
        <v>0</v>
      </c>
      <c r="G79" s="40">
        <v>0.42086330225756363</v>
      </c>
      <c r="H79" s="40">
        <v>4.1002165712812744</v>
      </c>
      <c r="I79" s="40">
        <v>7.6836123777771741</v>
      </c>
      <c r="J79" s="40">
        <v>0</v>
      </c>
      <c r="K79" s="40">
        <v>0</v>
      </c>
      <c r="L79" s="40">
        <v>5.3614031387120731</v>
      </c>
      <c r="M79" s="63">
        <v>4.6559966951024965</v>
      </c>
    </row>
    <row r="80" spans="1:13" ht="15" customHeight="1" x14ac:dyDescent="0.25">
      <c r="A80" s="46">
        <v>19</v>
      </c>
      <c r="B80" s="36" t="s">
        <v>35</v>
      </c>
      <c r="C80" s="40">
        <v>0.3575377906498679</v>
      </c>
      <c r="D80" s="40">
        <v>0</v>
      </c>
      <c r="E80" s="40">
        <v>0.30341305083772402</v>
      </c>
      <c r="F80" s="40"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0">
        <v>3.4012697939673132E-2</v>
      </c>
      <c r="M80" s="63">
        <v>4.8731905608315688E-2</v>
      </c>
    </row>
    <row r="81" spans="1:13" ht="15" customHeight="1" x14ac:dyDescent="0.25">
      <c r="A81" s="46">
        <v>20</v>
      </c>
      <c r="B81" s="36" t="s">
        <v>36</v>
      </c>
      <c r="C81" s="40">
        <v>0.3324865231304765</v>
      </c>
      <c r="D81" s="40">
        <v>0</v>
      </c>
      <c r="E81" s="40">
        <v>5.069826424554094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2.5768419558638594E-2</v>
      </c>
      <c r="M81" s="63">
        <v>4.2273223213724773E-2</v>
      </c>
    </row>
    <row r="82" spans="1:13" ht="15" customHeight="1" x14ac:dyDescent="0.25">
      <c r="A82" s="46">
        <v>21</v>
      </c>
      <c r="B82" s="36" t="s">
        <v>37</v>
      </c>
      <c r="C82" s="40">
        <v>5.2023304597021793</v>
      </c>
      <c r="D82" s="40">
        <v>0.46556986984424908</v>
      </c>
      <c r="E82" s="40">
        <v>0.30341305083772402</v>
      </c>
      <c r="F82" s="40">
        <v>0</v>
      </c>
      <c r="G82" s="40">
        <v>0</v>
      </c>
      <c r="H82" s="40">
        <v>0</v>
      </c>
      <c r="I82" s="40">
        <v>0</v>
      </c>
      <c r="J82" s="40">
        <v>17.285222847622926</v>
      </c>
      <c r="K82" s="40">
        <v>0</v>
      </c>
      <c r="L82" s="40">
        <v>0</v>
      </c>
      <c r="M82" s="63">
        <v>0.44016164417923787</v>
      </c>
    </row>
    <row r="83" spans="1:13" ht="15" customHeight="1" x14ac:dyDescent="0.25">
      <c r="A83" s="46">
        <v>22</v>
      </c>
      <c r="B83" s="36" t="s">
        <v>38</v>
      </c>
      <c r="C83" s="40">
        <v>0.29444892243900389</v>
      </c>
      <c r="D83" s="40">
        <v>1.2525002606906879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0">
        <v>1.9389197344958038E-2</v>
      </c>
      <c r="M83" s="63">
        <v>3.5447022088335674E-2</v>
      </c>
    </row>
    <row r="84" spans="1:13" ht="15" customHeight="1" x14ac:dyDescent="0.25">
      <c r="A84" s="46">
        <v>23</v>
      </c>
      <c r="B84" s="36" t="s">
        <v>39</v>
      </c>
      <c r="C84" s="40">
        <v>0.34280912405759534</v>
      </c>
      <c r="D84" s="40">
        <v>0</v>
      </c>
      <c r="E84" s="40">
        <v>0</v>
      </c>
      <c r="F84" s="40">
        <v>0</v>
      </c>
      <c r="G84" s="40">
        <v>3.8934375730823603E-2</v>
      </c>
      <c r="H84" s="40">
        <v>0</v>
      </c>
      <c r="I84" s="40">
        <v>0</v>
      </c>
      <c r="J84" s="40">
        <v>0</v>
      </c>
      <c r="K84" s="40">
        <v>0.12576922768226761</v>
      </c>
      <c r="L84" s="40">
        <v>0</v>
      </c>
      <c r="M84" s="63">
        <v>3.4954791907285981E-2</v>
      </c>
    </row>
    <row r="85" spans="1:13" ht="15" customHeight="1" x14ac:dyDescent="0.25">
      <c r="A85" s="46">
        <v>24</v>
      </c>
      <c r="B85" s="36" t="s">
        <v>40</v>
      </c>
      <c r="C85" s="40">
        <v>8.7837376022786073E-2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63">
        <v>7.4309336412087959E-3</v>
      </c>
    </row>
    <row r="86" spans="1:13" ht="15" customHeight="1" x14ac:dyDescent="0.25">
      <c r="A86" s="46">
        <v>25</v>
      </c>
      <c r="B86" s="36" t="s">
        <v>41</v>
      </c>
      <c r="C86" s="40">
        <v>0.33608099975176969</v>
      </c>
      <c r="D86" s="40">
        <v>33.305605323777833</v>
      </c>
      <c r="E86" s="40">
        <v>0</v>
      </c>
      <c r="F86" s="40">
        <v>0</v>
      </c>
      <c r="G86" s="40">
        <v>3.6990406795437393E-2</v>
      </c>
      <c r="H86" s="40">
        <v>0</v>
      </c>
      <c r="I86" s="40">
        <v>0</v>
      </c>
      <c r="J86" s="40">
        <v>0</v>
      </c>
      <c r="K86" s="40">
        <v>6.4857408266231886E-3</v>
      </c>
      <c r="L86" s="40">
        <v>3.0595131292301438E-2</v>
      </c>
      <c r="M86" s="63">
        <v>5.0812605478962977E-2</v>
      </c>
    </row>
    <row r="87" spans="1:13" ht="15" customHeight="1" x14ac:dyDescent="0.25">
      <c r="A87" s="46">
        <v>26</v>
      </c>
      <c r="B87" s="36" t="s">
        <v>42</v>
      </c>
      <c r="C87" s="40">
        <v>0.17488618864572894</v>
      </c>
      <c r="D87" s="40">
        <v>1.6624956156566086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63">
        <v>1.4801438389198174E-2</v>
      </c>
    </row>
    <row r="88" spans="1:13" ht="15" customHeight="1" x14ac:dyDescent="0.25">
      <c r="A88" s="46">
        <v>27</v>
      </c>
      <c r="B88" s="36" t="s">
        <v>43</v>
      </c>
      <c r="C88" s="40">
        <v>0.26133603757622526</v>
      </c>
      <c r="D88" s="40"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1.4096632818110051E-5</v>
      </c>
      <c r="M88" s="63">
        <v>2.2116363688290994E-2</v>
      </c>
    </row>
    <row r="89" spans="1:13" ht="15" customHeight="1" x14ac:dyDescent="0.25">
      <c r="A89" s="46">
        <v>28</v>
      </c>
      <c r="B89" s="36" t="s">
        <v>44</v>
      </c>
      <c r="C89" s="40">
        <v>0.18307756829341201</v>
      </c>
      <c r="D89" s="40">
        <v>0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63">
        <v>1.5488136403679709E-2</v>
      </c>
    </row>
    <row r="90" spans="1:13" ht="15" customHeight="1" x14ac:dyDescent="0.25">
      <c r="A90" s="46">
        <v>29</v>
      </c>
      <c r="B90" s="36" t="s">
        <v>45</v>
      </c>
      <c r="C90" s="40">
        <v>4.5216334635517164E-2</v>
      </c>
      <c r="D90" s="40">
        <v>0</v>
      </c>
      <c r="E90" s="40">
        <v>0</v>
      </c>
      <c r="F90" s="40">
        <v>0</v>
      </c>
      <c r="G90" s="40">
        <v>5.6287229755515047E-2</v>
      </c>
      <c r="H90" s="40">
        <v>5.3655001833416288E-2</v>
      </c>
      <c r="I90" s="40">
        <v>0</v>
      </c>
      <c r="J90" s="40">
        <v>0</v>
      </c>
      <c r="K90" s="40">
        <v>0</v>
      </c>
      <c r="L90" s="40">
        <v>1.8602937411379666E-2</v>
      </c>
      <c r="M90" s="63">
        <v>2.3101465452994904E-2</v>
      </c>
    </row>
    <row r="91" spans="1:13" ht="15" customHeight="1" x14ac:dyDescent="0.25">
      <c r="A91" s="46">
        <v>30</v>
      </c>
      <c r="B91" s="36" t="s">
        <v>46</v>
      </c>
      <c r="C91" s="40">
        <v>0.11010926312701036</v>
      </c>
      <c r="D91" s="40"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63">
        <v>9.3151078120429949E-3</v>
      </c>
    </row>
    <row r="92" spans="1:13" ht="15" customHeight="1" x14ac:dyDescent="0.25">
      <c r="A92" s="46">
        <v>31</v>
      </c>
      <c r="B92" s="36" t="s">
        <v>47</v>
      </c>
      <c r="C92" s="40">
        <v>1.6728405583219401</v>
      </c>
      <c r="D92" s="40">
        <v>0</v>
      </c>
      <c r="E92" s="40">
        <v>0</v>
      </c>
      <c r="F92" s="40">
        <v>0</v>
      </c>
      <c r="G92" s="40">
        <v>1.0241016301430723</v>
      </c>
      <c r="H92" s="40">
        <v>1.361340505062604E-2</v>
      </c>
      <c r="I92" s="40">
        <v>0.27270576119470485</v>
      </c>
      <c r="J92" s="40">
        <v>0</v>
      </c>
      <c r="K92" s="40">
        <v>1.7324576741615316E-2</v>
      </c>
      <c r="L92" s="40">
        <v>3.2696741599807928</v>
      </c>
      <c r="M92" s="63">
        <v>2.1306222236675523</v>
      </c>
    </row>
    <row r="93" spans="1:13" ht="15" customHeight="1" x14ac:dyDescent="0.25">
      <c r="A93" s="46">
        <v>32</v>
      </c>
      <c r="B93" s="36" t="s">
        <v>68</v>
      </c>
      <c r="C93" s="40">
        <v>1.7732058700071749E-2</v>
      </c>
      <c r="D93" s="40">
        <v>0</v>
      </c>
      <c r="E93" s="40">
        <v>0</v>
      </c>
      <c r="F93" s="40">
        <v>0</v>
      </c>
      <c r="G93" s="40">
        <v>2.3648829896054173</v>
      </c>
      <c r="H93" s="40">
        <v>0</v>
      </c>
      <c r="I93" s="40">
        <v>1.7116759827968107</v>
      </c>
      <c r="J93" s="40">
        <v>0</v>
      </c>
      <c r="K93" s="40">
        <v>0</v>
      </c>
      <c r="L93" s="40">
        <v>11.369239859645198</v>
      </c>
      <c r="M93" s="63">
        <v>6.8944344740360295</v>
      </c>
    </row>
    <row r="94" spans="1:13" ht="15" customHeight="1" x14ac:dyDescent="0.25">
      <c r="A94" s="46">
        <v>33</v>
      </c>
      <c r="B94" s="36" t="s">
        <v>53</v>
      </c>
      <c r="C94" s="40">
        <v>6.1373575262107476</v>
      </c>
      <c r="D94" s="40">
        <v>0.18129852401672211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0.14173498618987521</v>
      </c>
      <c r="K94" s="40">
        <v>0</v>
      </c>
      <c r="L94" s="40">
        <v>1.2521397296468232E-2</v>
      </c>
      <c r="M94" s="63">
        <v>0.52601555288840107</v>
      </c>
    </row>
    <row r="95" spans="1:13" ht="15" customHeight="1" thickBot="1" x14ac:dyDescent="0.3">
      <c r="A95" s="46">
        <v>34</v>
      </c>
      <c r="B95" t="s">
        <v>69</v>
      </c>
      <c r="C95" s="40">
        <v>1.6011377429847726</v>
      </c>
      <c r="D95" s="40">
        <v>0</v>
      </c>
      <c r="E95" s="40">
        <v>0</v>
      </c>
      <c r="F95" s="40">
        <v>0</v>
      </c>
      <c r="G95" s="40">
        <v>1.6585863284175367E-3</v>
      </c>
      <c r="H95" s="40">
        <v>0</v>
      </c>
      <c r="I95" s="40">
        <v>0.29493208498589413</v>
      </c>
      <c r="J95" s="40">
        <v>0</v>
      </c>
      <c r="K95" s="40">
        <v>0</v>
      </c>
      <c r="L95" s="40">
        <v>0.34752046819924204</v>
      </c>
      <c r="M95" s="63">
        <v>0.38598132464743878</v>
      </c>
    </row>
    <row r="96" spans="1:13" ht="15" customHeight="1" thickTop="1" thickBot="1" x14ac:dyDescent="0.3">
      <c r="A96" s="50"/>
      <c r="B96" s="52" t="s">
        <v>15</v>
      </c>
      <c r="C96" s="65">
        <v>99.999999999999972</v>
      </c>
      <c r="D96" s="65">
        <v>99.999999999999986</v>
      </c>
      <c r="E96" s="65">
        <v>99.999999999999972</v>
      </c>
      <c r="F96" s="65">
        <v>0</v>
      </c>
      <c r="G96" s="65">
        <v>99.999999999999986</v>
      </c>
      <c r="H96" s="65">
        <v>99.999999999999957</v>
      </c>
      <c r="I96" s="65">
        <v>100.00000000000006</v>
      </c>
      <c r="J96" s="65">
        <v>100</v>
      </c>
      <c r="K96" s="65">
        <v>100.00000000000004</v>
      </c>
      <c r="L96" s="65">
        <v>100.00000000000003</v>
      </c>
      <c r="M96" s="66">
        <v>99.999999999999986</v>
      </c>
    </row>
    <row r="97" spans="1:14" ht="18" customHeight="1" thickTop="1" thickBot="1" x14ac:dyDescent="0.3">
      <c r="A97" s="50"/>
      <c r="B97" s="52" t="s">
        <v>70</v>
      </c>
      <c r="C97" s="67">
        <v>1889219.6877210005</v>
      </c>
      <c r="D97" s="67">
        <v>84.391200000000012</v>
      </c>
      <c r="E97" s="67">
        <v>650.96903200000008</v>
      </c>
      <c r="F97" s="65">
        <v>0</v>
      </c>
      <c r="G97" s="67">
        <v>3401387.7380639999</v>
      </c>
      <c r="H97" s="67">
        <v>248788.54242600006</v>
      </c>
      <c r="I97" s="67">
        <v>4656643.3420279995</v>
      </c>
      <c r="J97" s="67">
        <v>52.067595999999995</v>
      </c>
      <c r="K97" s="67">
        <v>4144.4764319999986</v>
      </c>
      <c r="L97" s="67">
        <v>12130556.439004</v>
      </c>
      <c r="M97" s="76">
        <v>22331527.653503004</v>
      </c>
      <c r="N97" s="11"/>
    </row>
    <row r="98" spans="1:14" ht="15" customHeight="1" thickTop="1" x14ac:dyDescent="0.25"/>
    <row r="99" spans="1:14" ht="15" customHeight="1" x14ac:dyDescent="0.25">
      <c r="A99" s="16" t="s">
        <v>57</v>
      </c>
      <c r="B99" s="16" t="s">
        <v>60</v>
      </c>
    </row>
    <row r="100" spans="1:14" ht="15" customHeight="1" x14ac:dyDescent="0.25">
      <c r="A100" s="16" t="s">
        <v>59</v>
      </c>
      <c r="B100" s="16" t="s">
        <v>71</v>
      </c>
    </row>
    <row r="101" spans="1:14" ht="15" customHeight="1" x14ac:dyDescent="0.25">
      <c r="A101" s="16"/>
      <c r="B101" s="16"/>
    </row>
    <row r="102" spans="1:14" ht="15" customHeight="1" x14ac:dyDescent="0.25">
      <c r="A102" s="16"/>
      <c r="B102" s="16" t="s">
        <v>61</v>
      </c>
    </row>
    <row r="103" spans="1:14" ht="15" customHeight="1" x14ac:dyDescent="0.25"/>
    <row r="104" spans="1:14" ht="15" customHeight="1" x14ac:dyDescent="0.25"/>
    <row r="105" spans="1:14" ht="15" customHeight="1" x14ac:dyDescent="0.25"/>
    <row r="106" spans="1:14" ht="15" customHeight="1" x14ac:dyDescent="0.25"/>
    <row r="107" spans="1:14" ht="15" customHeight="1" x14ac:dyDescent="0.25"/>
    <row r="108" spans="1:14" ht="15" customHeight="1" x14ac:dyDescent="0.25">
      <c r="A108" s="46"/>
      <c r="B108" s="36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63"/>
    </row>
    <row r="109" spans="1:14" ht="15" customHeight="1" x14ac:dyDescent="0.25">
      <c r="A109" s="46"/>
      <c r="B109" s="36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63"/>
    </row>
    <row r="110" spans="1:14" ht="15" customHeight="1" x14ac:dyDescent="0.25">
      <c r="A110" s="46"/>
      <c r="B110" s="36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63"/>
    </row>
    <row r="111" spans="1:14" ht="15" customHeight="1" x14ac:dyDescent="0.25">
      <c r="A111" s="46"/>
      <c r="B111" s="36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63"/>
    </row>
    <row r="112" spans="1:14" ht="15" customHeight="1" x14ac:dyDescent="0.25">
      <c r="A112" s="46"/>
      <c r="B112" s="36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63"/>
    </row>
    <row r="113" spans="1:13" ht="15" customHeight="1" x14ac:dyDescent="0.25">
      <c r="A113" s="46"/>
      <c r="B113" s="36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63"/>
    </row>
    <row r="114" spans="1:13" ht="15" customHeight="1" x14ac:dyDescent="0.25">
      <c r="A114" s="46"/>
      <c r="B114" s="36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63"/>
    </row>
    <row r="115" spans="1:13" ht="15" customHeight="1" x14ac:dyDescent="0.25">
      <c r="A115" s="46"/>
      <c r="B115" s="36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63"/>
    </row>
    <row r="116" spans="1:13" ht="15" customHeight="1" thickBot="1" x14ac:dyDescent="0.3">
      <c r="A116" s="46"/>
      <c r="C116" s="40"/>
      <c r="D116" s="40"/>
      <c r="E116" s="40"/>
      <c r="F116" s="64"/>
      <c r="G116" s="40"/>
      <c r="H116" s="40"/>
      <c r="I116" s="40"/>
      <c r="J116" s="40"/>
      <c r="K116" s="40"/>
      <c r="L116" s="40"/>
      <c r="M116" s="63"/>
    </row>
    <row r="117" spans="1:13" ht="15" customHeight="1" thickTop="1" thickBot="1" x14ac:dyDescent="0.3">
      <c r="A117" s="50"/>
      <c r="B117" s="52"/>
      <c r="C117" s="65"/>
      <c r="D117" s="65"/>
      <c r="E117" s="65"/>
      <c r="F117" s="64"/>
      <c r="G117" s="65"/>
      <c r="H117" s="65"/>
      <c r="I117" s="65"/>
      <c r="J117" s="65"/>
      <c r="K117" s="65"/>
      <c r="L117" s="65"/>
      <c r="M117" s="66"/>
    </row>
    <row r="118" spans="1:13" ht="15" customHeight="1" thickTop="1" thickBot="1" x14ac:dyDescent="0.3">
      <c r="A118" s="50"/>
      <c r="B118" s="52"/>
      <c r="C118" s="67"/>
      <c r="D118" s="67"/>
      <c r="E118" s="67"/>
      <c r="F118" s="64"/>
      <c r="G118" s="67"/>
      <c r="H118" s="67"/>
      <c r="I118" s="67"/>
      <c r="J118" s="67"/>
      <c r="K118" s="67"/>
      <c r="L118" s="67"/>
      <c r="M118" s="68"/>
    </row>
    <row r="119" spans="1:13" ht="15" customHeight="1" thickTop="1" x14ac:dyDescent="0.25"/>
    <row r="120" spans="1:13" ht="15" customHeight="1" x14ac:dyDescent="0.25">
      <c r="A120" s="16"/>
      <c r="B120" s="16"/>
    </row>
    <row r="121" spans="1:13" ht="15" customHeight="1" x14ac:dyDescent="0.25">
      <c r="A121" s="16"/>
      <c r="B121" s="16"/>
    </row>
    <row r="122" spans="1:13" ht="15" customHeight="1" x14ac:dyDescent="0.25">
      <c r="A122" s="16"/>
      <c r="B122" s="16"/>
    </row>
    <row r="123" spans="1:13" ht="15" customHeight="1" x14ac:dyDescent="0.25">
      <c r="A123" s="16"/>
      <c r="B123" s="16"/>
    </row>
    <row r="124" spans="1:13" ht="15" customHeight="1" x14ac:dyDescent="0.25"/>
    <row r="125" spans="1:13" ht="15" customHeight="1" x14ac:dyDescent="0.25"/>
    <row r="126" spans="1:13" ht="15" customHeight="1" x14ac:dyDescent="0.25"/>
    <row r="127" spans="1:13" ht="15" customHeight="1" x14ac:dyDescent="0.25"/>
    <row r="128" spans="1:13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spans="1:13" ht="15" customHeight="1" x14ac:dyDescent="0.25"/>
    <row r="290" spans="1:13" ht="15" customHeight="1" x14ac:dyDescent="0.25"/>
    <row r="291" spans="1:13" ht="15" customHeight="1" x14ac:dyDescent="0.25"/>
    <row r="292" spans="1:13" ht="15" customHeight="1" x14ac:dyDescent="0.25"/>
    <row r="293" spans="1:13" ht="15" customHeight="1" x14ac:dyDescent="0.25"/>
    <row r="294" spans="1:13" ht="15" customHeight="1" x14ac:dyDescent="0.25"/>
    <row r="295" spans="1:13" ht="15" customHeight="1" x14ac:dyDescent="0.25"/>
    <row r="296" spans="1:13" ht="15" customHeight="1" x14ac:dyDescent="0.25"/>
    <row r="297" spans="1:13" ht="15" customHeight="1" x14ac:dyDescent="0.25"/>
    <row r="298" spans="1:13" ht="15" customHeight="1" x14ac:dyDescent="0.25"/>
    <row r="299" spans="1:13" ht="15" customHeight="1" x14ac:dyDescent="0.25"/>
    <row r="300" spans="1:13" ht="15" customHeight="1" x14ac:dyDescent="0.25"/>
    <row r="301" spans="1:13" ht="15" customHeight="1" x14ac:dyDescent="0.25"/>
    <row r="302" spans="1:13" ht="15" customHeight="1" x14ac:dyDescent="0.25">
      <c r="A302" s="53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7"/>
      <c r="M302" s="54"/>
    </row>
    <row r="303" spans="1:13" ht="15" customHeight="1" x14ac:dyDescent="0.25">
      <c r="A303" s="55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7"/>
    </row>
    <row r="304" spans="1:13" ht="15" customHeight="1" x14ac:dyDescent="0.25">
      <c r="A304" s="53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69"/>
    </row>
    <row r="305" spans="1:13" ht="15" customHeight="1" x14ac:dyDescent="0.25">
      <c r="A305" s="46"/>
      <c r="B305" s="26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</row>
    <row r="306" spans="1:13" ht="15" customHeight="1" x14ac:dyDescent="0.25">
      <c r="A306" s="46"/>
      <c r="B306" s="26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</row>
    <row r="307" spans="1:13" ht="15" customHeight="1" x14ac:dyDescent="0.25">
      <c r="A307" s="46"/>
      <c r="B307" s="26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</row>
    <row r="308" spans="1:13" ht="15" customHeight="1" x14ac:dyDescent="0.25">
      <c r="A308" s="46"/>
      <c r="B308" s="26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</row>
    <row r="309" spans="1:13" ht="15" customHeight="1" x14ac:dyDescent="0.25">
      <c r="A309" s="46"/>
      <c r="B309" s="26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</row>
    <row r="310" spans="1:13" ht="15" customHeight="1" x14ac:dyDescent="0.25">
      <c r="A310" s="46"/>
      <c r="B310" s="26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</row>
    <row r="311" spans="1:13" ht="15" customHeight="1" x14ac:dyDescent="0.25">
      <c r="A311" s="46"/>
      <c r="B311" s="26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</row>
    <row r="312" spans="1:13" ht="15" customHeight="1" x14ac:dyDescent="0.25">
      <c r="A312" s="46"/>
      <c r="B312" s="26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</row>
    <row r="313" spans="1:13" ht="15" customHeight="1" x14ac:dyDescent="0.25">
      <c r="A313" s="46"/>
      <c r="B313" s="26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</row>
    <row r="314" spans="1:13" ht="15" customHeight="1" x14ac:dyDescent="0.25">
      <c r="A314" s="46"/>
      <c r="B314" s="26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</row>
    <row r="315" spans="1:13" ht="15" customHeight="1" x14ac:dyDescent="0.25">
      <c r="A315" s="46"/>
      <c r="B315" s="26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</row>
    <row r="316" spans="1:13" ht="15" customHeight="1" x14ac:dyDescent="0.25">
      <c r="A316" s="46"/>
      <c r="B316" s="26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</row>
    <row r="317" spans="1:13" ht="15" customHeight="1" x14ac:dyDescent="0.25">
      <c r="A317" s="46"/>
      <c r="B317" s="26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</row>
    <row r="318" spans="1:13" ht="15" customHeight="1" x14ac:dyDescent="0.25">
      <c r="A318" s="46"/>
      <c r="B318" s="26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</row>
    <row r="319" spans="1:13" ht="15" customHeight="1" x14ac:dyDescent="0.25">
      <c r="A319" s="46"/>
      <c r="B319" s="26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</row>
    <row r="320" spans="1:13" ht="15" customHeight="1" x14ac:dyDescent="0.25">
      <c r="A320" s="46"/>
      <c r="B320" s="26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</row>
    <row r="321" spans="1:13" ht="15" customHeight="1" x14ac:dyDescent="0.25">
      <c r="A321" s="46"/>
      <c r="B321" s="26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</row>
    <row r="322" spans="1:13" ht="15" customHeight="1" x14ac:dyDescent="0.25">
      <c r="A322" s="46"/>
      <c r="B322" s="26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</row>
    <row r="323" spans="1:13" ht="15" customHeight="1" x14ac:dyDescent="0.25">
      <c r="A323" s="46"/>
      <c r="B323" s="26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</row>
    <row r="324" spans="1:13" ht="15" customHeight="1" x14ac:dyDescent="0.25">
      <c r="A324" s="46"/>
      <c r="B324" s="26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</row>
    <row r="325" spans="1:13" ht="15" customHeight="1" x14ac:dyDescent="0.25">
      <c r="A325" s="46"/>
      <c r="B325" s="26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</row>
    <row r="326" spans="1:13" ht="15" customHeight="1" x14ac:dyDescent="0.25">
      <c r="A326" s="46"/>
      <c r="B326" s="26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</row>
    <row r="327" spans="1:13" ht="15" customHeight="1" x14ac:dyDescent="0.25">
      <c r="A327" s="46"/>
      <c r="B327" s="26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</row>
    <row r="328" spans="1:13" ht="15" customHeight="1" x14ac:dyDescent="0.25">
      <c r="A328" s="46"/>
      <c r="B328" s="26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</row>
    <row r="329" spans="1:13" ht="15" customHeight="1" x14ac:dyDescent="0.25">
      <c r="A329" s="46"/>
      <c r="B329" s="26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</row>
    <row r="330" spans="1:13" ht="15" customHeight="1" x14ac:dyDescent="0.25">
      <c r="A330" s="46"/>
      <c r="B330" s="26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</row>
    <row r="331" spans="1:13" ht="15" customHeight="1" x14ac:dyDescent="0.25">
      <c r="A331" s="46"/>
      <c r="B331" s="26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</row>
    <row r="332" spans="1:13" ht="15" customHeight="1" x14ac:dyDescent="0.25">
      <c r="A332" s="46"/>
      <c r="B332" s="26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</row>
    <row r="333" spans="1:13" ht="15" customHeight="1" x14ac:dyDescent="0.25">
      <c r="A333" s="46"/>
      <c r="B333" s="26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</row>
    <row r="334" spans="1:13" ht="15" customHeight="1" x14ac:dyDescent="0.25">
      <c r="A334" s="46"/>
      <c r="B334" s="26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</row>
    <row r="335" spans="1:13" ht="15" customHeight="1" x14ac:dyDescent="0.25">
      <c r="A335" s="46"/>
      <c r="B335" s="26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</row>
    <row r="336" spans="1:13" ht="15" customHeight="1" x14ac:dyDescent="0.25">
      <c r="A336" s="46"/>
      <c r="B336" s="26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</row>
    <row r="337" spans="1:13" ht="15" customHeight="1" x14ac:dyDescent="0.25">
      <c r="A337" s="46"/>
      <c r="B337" s="26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</row>
    <row r="338" spans="1:13" ht="15" customHeight="1" x14ac:dyDescent="0.25">
      <c r="A338" s="46"/>
      <c r="B338" s="26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</row>
    <row r="339" spans="1:13" ht="15" customHeight="1" x14ac:dyDescent="0.25">
      <c r="A339" s="46"/>
      <c r="B339" s="26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</row>
    <row r="340" spans="1:13" ht="15" customHeight="1" x14ac:dyDescent="0.25">
      <c r="A340" s="46"/>
      <c r="B340" s="26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</row>
    <row r="341" spans="1:13" ht="15" customHeight="1" x14ac:dyDescent="0.25">
      <c r="A341" s="46"/>
      <c r="B341" s="28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</row>
    <row r="342" spans="1:13" ht="15" customHeight="1" x14ac:dyDescent="0.25">
      <c r="A342" s="70"/>
      <c r="B342" s="71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3"/>
    </row>
  </sheetData>
  <mergeCells count="8">
    <mergeCell ref="C59:K59"/>
    <mergeCell ref="A2:M2"/>
    <mergeCell ref="A3:M3"/>
    <mergeCell ref="A4:M4"/>
    <mergeCell ref="B5:K5"/>
    <mergeCell ref="A55:M55"/>
    <mergeCell ref="A56:M56"/>
    <mergeCell ref="A57:M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6"/>
  <sheetViews>
    <sheetView workbookViewId="0">
      <selection activeCell="A7" sqref="A7:M7"/>
    </sheetView>
  </sheetViews>
  <sheetFormatPr baseColWidth="10" defaultRowHeight="15" x14ac:dyDescent="0.25"/>
  <cols>
    <col min="1" max="1" width="3.7109375" customWidth="1"/>
    <col min="2" max="2" width="46.85546875" customWidth="1"/>
    <col min="3" max="3" width="31.140625" customWidth="1"/>
    <col min="4" max="4" width="19.85546875" customWidth="1"/>
    <col min="5" max="5" width="17.42578125" customWidth="1"/>
    <col min="6" max="6" width="24.5703125" customWidth="1"/>
    <col min="7" max="7" width="29.85546875" customWidth="1"/>
    <col min="8" max="8" width="18.85546875" customWidth="1"/>
    <col min="9" max="9" width="26.7109375" customWidth="1"/>
    <col min="10" max="10" width="24" customWidth="1"/>
    <col min="11" max="11" width="22.85546875" customWidth="1"/>
    <col min="12" max="12" width="22" customWidth="1"/>
    <col min="13" max="13" width="25.42578125" customWidth="1"/>
    <col min="14" max="14" width="17.42578125" bestFit="1" customWidth="1"/>
    <col min="15" max="15" width="13.7109375" bestFit="1" customWidth="1"/>
    <col min="257" max="257" width="3.7109375" customWidth="1"/>
    <col min="258" max="258" width="46.85546875" customWidth="1"/>
    <col min="259" max="259" width="31.140625" customWidth="1"/>
    <col min="260" max="260" width="19.85546875" customWidth="1"/>
    <col min="261" max="261" width="17.42578125" customWidth="1"/>
    <col min="262" max="262" width="24.5703125" customWidth="1"/>
    <col min="263" max="263" width="29.85546875" customWidth="1"/>
    <col min="264" max="264" width="18.85546875" customWidth="1"/>
    <col min="265" max="265" width="26.7109375" customWidth="1"/>
    <col min="266" max="266" width="24" customWidth="1"/>
    <col min="267" max="267" width="22.85546875" customWidth="1"/>
    <col min="268" max="268" width="22" customWidth="1"/>
    <col min="269" max="269" width="25.42578125" customWidth="1"/>
    <col min="270" max="270" width="17.42578125" bestFit="1" customWidth="1"/>
    <col min="271" max="271" width="13.7109375" bestFit="1" customWidth="1"/>
    <col min="513" max="513" width="3.7109375" customWidth="1"/>
    <col min="514" max="514" width="46.85546875" customWidth="1"/>
    <col min="515" max="515" width="31.140625" customWidth="1"/>
    <col min="516" max="516" width="19.85546875" customWidth="1"/>
    <col min="517" max="517" width="17.42578125" customWidth="1"/>
    <col min="518" max="518" width="24.5703125" customWidth="1"/>
    <col min="519" max="519" width="29.85546875" customWidth="1"/>
    <col min="520" max="520" width="18.85546875" customWidth="1"/>
    <col min="521" max="521" width="26.7109375" customWidth="1"/>
    <col min="522" max="522" width="24" customWidth="1"/>
    <col min="523" max="523" width="22.85546875" customWidth="1"/>
    <col min="524" max="524" width="22" customWidth="1"/>
    <col min="525" max="525" width="25.42578125" customWidth="1"/>
    <col min="526" max="526" width="17.42578125" bestFit="1" customWidth="1"/>
    <col min="527" max="527" width="13.7109375" bestFit="1" customWidth="1"/>
    <col min="769" max="769" width="3.7109375" customWidth="1"/>
    <col min="770" max="770" width="46.85546875" customWidth="1"/>
    <col min="771" max="771" width="31.140625" customWidth="1"/>
    <col min="772" max="772" width="19.85546875" customWidth="1"/>
    <col min="773" max="773" width="17.42578125" customWidth="1"/>
    <col min="774" max="774" width="24.5703125" customWidth="1"/>
    <col min="775" max="775" width="29.85546875" customWidth="1"/>
    <col min="776" max="776" width="18.85546875" customWidth="1"/>
    <col min="777" max="777" width="26.7109375" customWidth="1"/>
    <col min="778" max="778" width="24" customWidth="1"/>
    <col min="779" max="779" width="22.85546875" customWidth="1"/>
    <col min="780" max="780" width="22" customWidth="1"/>
    <col min="781" max="781" width="25.42578125" customWidth="1"/>
    <col min="782" max="782" width="17.42578125" bestFit="1" customWidth="1"/>
    <col min="783" max="783" width="13.7109375" bestFit="1" customWidth="1"/>
    <col min="1025" max="1025" width="3.7109375" customWidth="1"/>
    <col min="1026" max="1026" width="46.85546875" customWidth="1"/>
    <col min="1027" max="1027" width="31.140625" customWidth="1"/>
    <col min="1028" max="1028" width="19.85546875" customWidth="1"/>
    <col min="1029" max="1029" width="17.42578125" customWidth="1"/>
    <col min="1030" max="1030" width="24.5703125" customWidth="1"/>
    <col min="1031" max="1031" width="29.85546875" customWidth="1"/>
    <col min="1032" max="1032" width="18.85546875" customWidth="1"/>
    <col min="1033" max="1033" width="26.7109375" customWidth="1"/>
    <col min="1034" max="1034" width="24" customWidth="1"/>
    <col min="1035" max="1035" width="22.85546875" customWidth="1"/>
    <col min="1036" max="1036" width="22" customWidth="1"/>
    <col min="1037" max="1037" width="25.42578125" customWidth="1"/>
    <col min="1038" max="1038" width="17.42578125" bestFit="1" customWidth="1"/>
    <col min="1039" max="1039" width="13.7109375" bestFit="1" customWidth="1"/>
    <col min="1281" max="1281" width="3.7109375" customWidth="1"/>
    <col min="1282" max="1282" width="46.85546875" customWidth="1"/>
    <col min="1283" max="1283" width="31.140625" customWidth="1"/>
    <col min="1284" max="1284" width="19.85546875" customWidth="1"/>
    <col min="1285" max="1285" width="17.42578125" customWidth="1"/>
    <col min="1286" max="1286" width="24.5703125" customWidth="1"/>
    <col min="1287" max="1287" width="29.85546875" customWidth="1"/>
    <col min="1288" max="1288" width="18.85546875" customWidth="1"/>
    <col min="1289" max="1289" width="26.7109375" customWidth="1"/>
    <col min="1290" max="1290" width="24" customWidth="1"/>
    <col min="1291" max="1291" width="22.85546875" customWidth="1"/>
    <col min="1292" max="1292" width="22" customWidth="1"/>
    <col min="1293" max="1293" width="25.42578125" customWidth="1"/>
    <col min="1294" max="1294" width="17.42578125" bestFit="1" customWidth="1"/>
    <col min="1295" max="1295" width="13.7109375" bestFit="1" customWidth="1"/>
    <col min="1537" max="1537" width="3.7109375" customWidth="1"/>
    <col min="1538" max="1538" width="46.85546875" customWidth="1"/>
    <col min="1539" max="1539" width="31.140625" customWidth="1"/>
    <col min="1540" max="1540" width="19.85546875" customWidth="1"/>
    <col min="1541" max="1541" width="17.42578125" customWidth="1"/>
    <col min="1542" max="1542" width="24.5703125" customWidth="1"/>
    <col min="1543" max="1543" width="29.85546875" customWidth="1"/>
    <col min="1544" max="1544" width="18.85546875" customWidth="1"/>
    <col min="1545" max="1545" width="26.7109375" customWidth="1"/>
    <col min="1546" max="1546" width="24" customWidth="1"/>
    <col min="1547" max="1547" width="22.85546875" customWidth="1"/>
    <col min="1548" max="1548" width="22" customWidth="1"/>
    <col min="1549" max="1549" width="25.42578125" customWidth="1"/>
    <col min="1550" max="1550" width="17.42578125" bestFit="1" customWidth="1"/>
    <col min="1551" max="1551" width="13.7109375" bestFit="1" customWidth="1"/>
    <col min="1793" max="1793" width="3.7109375" customWidth="1"/>
    <col min="1794" max="1794" width="46.85546875" customWidth="1"/>
    <col min="1795" max="1795" width="31.140625" customWidth="1"/>
    <col min="1796" max="1796" width="19.85546875" customWidth="1"/>
    <col min="1797" max="1797" width="17.42578125" customWidth="1"/>
    <col min="1798" max="1798" width="24.5703125" customWidth="1"/>
    <col min="1799" max="1799" width="29.85546875" customWidth="1"/>
    <col min="1800" max="1800" width="18.85546875" customWidth="1"/>
    <col min="1801" max="1801" width="26.7109375" customWidth="1"/>
    <col min="1802" max="1802" width="24" customWidth="1"/>
    <col min="1803" max="1803" width="22.85546875" customWidth="1"/>
    <col min="1804" max="1804" width="22" customWidth="1"/>
    <col min="1805" max="1805" width="25.42578125" customWidth="1"/>
    <col min="1806" max="1806" width="17.42578125" bestFit="1" customWidth="1"/>
    <col min="1807" max="1807" width="13.7109375" bestFit="1" customWidth="1"/>
    <col min="2049" max="2049" width="3.7109375" customWidth="1"/>
    <col min="2050" max="2050" width="46.85546875" customWidth="1"/>
    <col min="2051" max="2051" width="31.140625" customWidth="1"/>
    <col min="2052" max="2052" width="19.85546875" customWidth="1"/>
    <col min="2053" max="2053" width="17.42578125" customWidth="1"/>
    <col min="2054" max="2054" width="24.5703125" customWidth="1"/>
    <col min="2055" max="2055" width="29.85546875" customWidth="1"/>
    <col min="2056" max="2056" width="18.85546875" customWidth="1"/>
    <col min="2057" max="2057" width="26.7109375" customWidth="1"/>
    <col min="2058" max="2058" width="24" customWidth="1"/>
    <col min="2059" max="2059" width="22.85546875" customWidth="1"/>
    <col min="2060" max="2060" width="22" customWidth="1"/>
    <col min="2061" max="2061" width="25.42578125" customWidth="1"/>
    <col min="2062" max="2062" width="17.42578125" bestFit="1" customWidth="1"/>
    <col min="2063" max="2063" width="13.7109375" bestFit="1" customWidth="1"/>
    <col min="2305" max="2305" width="3.7109375" customWidth="1"/>
    <col min="2306" max="2306" width="46.85546875" customWidth="1"/>
    <col min="2307" max="2307" width="31.140625" customWidth="1"/>
    <col min="2308" max="2308" width="19.85546875" customWidth="1"/>
    <col min="2309" max="2309" width="17.42578125" customWidth="1"/>
    <col min="2310" max="2310" width="24.5703125" customWidth="1"/>
    <col min="2311" max="2311" width="29.85546875" customWidth="1"/>
    <col min="2312" max="2312" width="18.85546875" customWidth="1"/>
    <col min="2313" max="2313" width="26.7109375" customWidth="1"/>
    <col min="2314" max="2314" width="24" customWidth="1"/>
    <col min="2315" max="2315" width="22.85546875" customWidth="1"/>
    <col min="2316" max="2316" width="22" customWidth="1"/>
    <col min="2317" max="2317" width="25.42578125" customWidth="1"/>
    <col min="2318" max="2318" width="17.42578125" bestFit="1" customWidth="1"/>
    <col min="2319" max="2319" width="13.7109375" bestFit="1" customWidth="1"/>
    <col min="2561" max="2561" width="3.7109375" customWidth="1"/>
    <col min="2562" max="2562" width="46.85546875" customWidth="1"/>
    <col min="2563" max="2563" width="31.140625" customWidth="1"/>
    <col min="2564" max="2564" width="19.85546875" customWidth="1"/>
    <col min="2565" max="2565" width="17.42578125" customWidth="1"/>
    <col min="2566" max="2566" width="24.5703125" customWidth="1"/>
    <col min="2567" max="2567" width="29.85546875" customWidth="1"/>
    <col min="2568" max="2568" width="18.85546875" customWidth="1"/>
    <col min="2569" max="2569" width="26.7109375" customWidth="1"/>
    <col min="2570" max="2570" width="24" customWidth="1"/>
    <col min="2571" max="2571" width="22.85546875" customWidth="1"/>
    <col min="2572" max="2572" width="22" customWidth="1"/>
    <col min="2573" max="2573" width="25.42578125" customWidth="1"/>
    <col min="2574" max="2574" width="17.42578125" bestFit="1" customWidth="1"/>
    <col min="2575" max="2575" width="13.7109375" bestFit="1" customWidth="1"/>
    <col min="2817" max="2817" width="3.7109375" customWidth="1"/>
    <col min="2818" max="2818" width="46.85546875" customWidth="1"/>
    <col min="2819" max="2819" width="31.140625" customWidth="1"/>
    <col min="2820" max="2820" width="19.85546875" customWidth="1"/>
    <col min="2821" max="2821" width="17.42578125" customWidth="1"/>
    <col min="2822" max="2822" width="24.5703125" customWidth="1"/>
    <col min="2823" max="2823" width="29.85546875" customWidth="1"/>
    <col min="2824" max="2824" width="18.85546875" customWidth="1"/>
    <col min="2825" max="2825" width="26.7109375" customWidth="1"/>
    <col min="2826" max="2826" width="24" customWidth="1"/>
    <col min="2827" max="2827" width="22.85546875" customWidth="1"/>
    <col min="2828" max="2828" width="22" customWidth="1"/>
    <col min="2829" max="2829" width="25.42578125" customWidth="1"/>
    <col min="2830" max="2830" width="17.42578125" bestFit="1" customWidth="1"/>
    <col min="2831" max="2831" width="13.7109375" bestFit="1" customWidth="1"/>
    <col min="3073" max="3073" width="3.7109375" customWidth="1"/>
    <col min="3074" max="3074" width="46.85546875" customWidth="1"/>
    <col min="3075" max="3075" width="31.140625" customWidth="1"/>
    <col min="3076" max="3076" width="19.85546875" customWidth="1"/>
    <col min="3077" max="3077" width="17.42578125" customWidth="1"/>
    <col min="3078" max="3078" width="24.5703125" customWidth="1"/>
    <col min="3079" max="3079" width="29.85546875" customWidth="1"/>
    <col min="3080" max="3080" width="18.85546875" customWidth="1"/>
    <col min="3081" max="3081" width="26.7109375" customWidth="1"/>
    <col min="3082" max="3082" width="24" customWidth="1"/>
    <col min="3083" max="3083" width="22.85546875" customWidth="1"/>
    <col min="3084" max="3084" width="22" customWidth="1"/>
    <col min="3085" max="3085" width="25.42578125" customWidth="1"/>
    <col min="3086" max="3086" width="17.42578125" bestFit="1" customWidth="1"/>
    <col min="3087" max="3087" width="13.7109375" bestFit="1" customWidth="1"/>
    <col min="3329" max="3329" width="3.7109375" customWidth="1"/>
    <col min="3330" max="3330" width="46.85546875" customWidth="1"/>
    <col min="3331" max="3331" width="31.140625" customWidth="1"/>
    <col min="3332" max="3332" width="19.85546875" customWidth="1"/>
    <col min="3333" max="3333" width="17.42578125" customWidth="1"/>
    <col min="3334" max="3334" width="24.5703125" customWidth="1"/>
    <col min="3335" max="3335" width="29.85546875" customWidth="1"/>
    <col min="3336" max="3336" width="18.85546875" customWidth="1"/>
    <col min="3337" max="3337" width="26.7109375" customWidth="1"/>
    <col min="3338" max="3338" width="24" customWidth="1"/>
    <col min="3339" max="3339" width="22.85546875" customWidth="1"/>
    <col min="3340" max="3340" width="22" customWidth="1"/>
    <col min="3341" max="3341" width="25.42578125" customWidth="1"/>
    <col min="3342" max="3342" width="17.42578125" bestFit="1" customWidth="1"/>
    <col min="3343" max="3343" width="13.7109375" bestFit="1" customWidth="1"/>
    <col min="3585" max="3585" width="3.7109375" customWidth="1"/>
    <col min="3586" max="3586" width="46.85546875" customWidth="1"/>
    <col min="3587" max="3587" width="31.140625" customWidth="1"/>
    <col min="3588" max="3588" width="19.85546875" customWidth="1"/>
    <col min="3589" max="3589" width="17.42578125" customWidth="1"/>
    <col min="3590" max="3590" width="24.5703125" customWidth="1"/>
    <col min="3591" max="3591" width="29.85546875" customWidth="1"/>
    <col min="3592" max="3592" width="18.85546875" customWidth="1"/>
    <col min="3593" max="3593" width="26.7109375" customWidth="1"/>
    <col min="3594" max="3594" width="24" customWidth="1"/>
    <col min="3595" max="3595" width="22.85546875" customWidth="1"/>
    <col min="3596" max="3596" width="22" customWidth="1"/>
    <col min="3597" max="3597" width="25.42578125" customWidth="1"/>
    <col min="3598" max="3598" width="17.42578125" bestFit="1" customWidth="1"/>
    <col min="3599" max="3599" width="13.7109375" bestFit="1" customWidth="1"/>
    <col min="3841" max="3841" width="3.7109375" customWidth="1"/>
    <col min="3842" max="3842" width="46.85546875" customWidth="1"/>
    <col min="3843" max="3843" width="31.140625" customWidth="1"/>
    <col min="3844" max="3844" width="19.85546875" customWidth="1"/>
    <col min="3845" max="3845" width="17.42578125" customWidth="1"/>
    <col min="3846" max="3846" width="24.5703125" customWidth="1"/>
    <col min="3847" max="3847" width="29.85546875" customWidth="1"/>
    <col min="3848" max="3848" width="18.85546875" customWidth="1"/>
    <col min="3849" max="3849" width="26.7109375" customWidth="1"/>
    <col min="3850" max="3850" width="24" customWidth="1"/>
    <col min="3851" max="3851" width="22.85546875" customWidth="1"/>
    <col min="3852" max="3852" width="22" customWidth="1"/>
    <col min="3853" max="3853" width="25.42578125" customWidth="1"/>
    <col min="3854" max="3854" width="17.42578125" bestFit="1" customWidth="1"/>
    <col min="3855" max="3855" width="13.7109375" bestFit="1" customWidth="1"/>
    <col min="4097" max="4097" width="3.7109375" customWidth="1"/>
    <col min="4098" max="4098" width="46.85546875" customWidth="1"/>
    <col min="4099" max="4099" width="31.140625" customWidth="1"/>
    <col min="4100" max="4100" width="19.85546875" customWidth="1"/>
    <col min="4101" max="4101" width="17.42578125" customWidth="1"/>
    <col min="4102" max="4102" width="24.5703125" customWidth="1"/>
    <col min="4103" max="4103" width="29.85546875" customWidth="1"/>
    <col min="4104" max="4104" width="18.85546875" customWidth="1"/>
    <col min="4105" max="4105" width="26.7109375" customWidth="1"/>
    <col min="4106" max="4106" width="24" customWidth="1"/>
    <col min="4107" max="4107" width="22.85546875" customWidth="1"/>
    <col min="4108" max="4108" width="22" customWidth="1"/>
    <col min="4109" max="4109" width="25.42578125" customWidth="1"/>
    <col min="4110" max="4110" width="17.42578125" bestFit="1" customWidth="1"/>
    <col min="4111" max="4111" width="13.7109375" bestFit="1" customWidth="1"/>
    <col min="4353" max="4353" width="3.7109375" customWidth="1"/>
    <col min="4354" max="4354" width="46.85546875" customWidth="1"/>
    <col min="4355" max="4355" width="31.140625" customWidth="1"/>
    <col min="4356" max="4356" width="19.85546875" customWidth="1"/>
    <col min="4357" max="4357" width="17.42578125" customWidth="1"/>
    <col min="4358" max="4358" width="24.5703125" customWidth="1"/>
    <col min="4359" max="4359" width="29.85546875" customWidth="1"/>
    <col min="4360" max="4360" width="18.85546875" customWidth="1"/>
    <col min="4361" max="4361" width="26.7109375" customWidth="1"/>
    <col min="4362" max="4362" width="24" customWidth="1"/>
    <col min="4363" max="4363" width="22.85546875" customWidth="1"/>
    <col min="4364" max="4364" width="22" customWidth="1"/>
    <col min="4365" max="4365" width="25.42578125" customWidth="1"/>
    <col min="4366" max="4366" width="17.42578125" bestFit="1" customWidth="1"/>
    <col min="4367" max="4367" width="13.7109375" bestFit="1" customWidth="1"/>
    <col min="4609" max="4609" width="3.7109375" customWidth="1"/>
    <col min="4610" max="4610" width="46.85546875" customWidth="1"/>
    <col min="4611" max="4611" width="31.140625" customWidth="1"/>
    <col min="4612" max="4612" width="19.85546875" customWidth="1"/>
    <col min="4613" max="4613" width="17.42578125" customWidth="1"/>
    <col min="4614" max="4614" width="24.5703125" customWidth="1"/>
    <col min="4615" max="4615" width="29.85546875" customWidth="1"/>
    <col min="4616" max="4616" width="18.85546875" customWidth="1"/>
    <col min="4617" max="4617" width="26.7109375" customWidth="1"/>
    <col min="4618" max="4618" width="24" customWidth="1"/>
    <col min="4619" max="4619" width="22.85546875" customWidth="1"/>
    <col min="4620" max="4620" width="22" customWidth="1"/>
    <col min="4621" max="4621" width="25.42578125" customWidth="1"/>
    <col min="4622" max="4622" width="17.42578125" bestFit="1" customWidth="1"/>
    <col min="4623" max="4623" width="13.7109375" bestFit="1" customWidth="1"/>
    <col min="4865" max="4865" width="3.7109375" customWidth="1"/>
    <col min="4866" max="4866" width="46.85546875" customWidth="1"/>
    <col min="4867" max="4867" width="31.140625" customWidth="1"/>
    <col min="4868" max="4868" width="19.85546875" customWidth="1"/>
    <col min="4869" max="4869" width="17.42578125" customWidth="1"/>
    <col min="4870" max="4870" width="24.5703125" customWidth="1"/>
    <col min="4871" max="4871" width="29.85546875" customWidth="1"/>
    <col min="4872" max="4872" width="18.85546875" customWidth="1"/>
    <col min="4873" max="4873" width="26.7109375" customWidth="1"/>
    <col min="4874" max="4874" width="24" customWidth="1"/>
    <col min="4875" max="4875" width="22.85546875" customWidth="1"/>
    <col min="4876" max="4876" width="22" customWidth="1"/>
    <col min="4877" max="4877" width="25.42578125" customWidth="1"/>
    <col min="4878" max="4878" width="17.42578125" bestFit="1" customWidth="1"/>
    <col min="4879" max="4879" width="13.7109375" bestFit="1" customWidth="1"/>
    <col min="5121" max="5121" width="3.7109375" customWidth="1"/>
    <col min="5122" max="5122" width="46.85546875" customWidth="1"/>
    <col min="5123" max="5123" width="31.140625" customWidth="1"/>
    <col min="5124" max="5124" width="19.85546875" customWidth="1"/>
    <col min="5125" max="5125" width="17.42578125" customWidth="1"/>
    <col min="5126" max="5126" width="24.5703125" customWidth="1"/>
    <col min="5127" max="5127" width="29.85546875" customWidth="1"/>
    <col min="5128" max="5128" width="18.85546875" customWidth="1"/>
    <col min="5129" max="5129" width="26.7109375" customWidth="1"/>
    <col min="5130" max="5130" width="24" customWidth="1"/>
    <col min="5131" max="5131" width="22.85546875" customWidth="1"/>
    <col min="5132" max="5132" width="22" customWidth="1"/>
    <col min="5133" max="5133" width="25.42578125" customWidth="1"/>
    <col min="5134" max="5134" width="17.42578125" bestFit="1" customWidth="1"/>
    <col min="5135" max="5135" width="13.7109375" bestFit="1" customWidth="1"/>
    <col min="5377" max="5377" width="3.7109375" customWidth="1"/>
    <col min="5378" max="5378" width="46.85546875" customWidth="1"/>
    <col min="5379" max="5379" width="31.140625" customWidth="1"/>
    <col min="5380" max="5380" width="19.85546875" customWidth="1"/>
    <col min="5381" max="5381" width="17.42578125" customWidth="1"/>
    <col min="5382" max="5382" width="24.5703125" customWidth="1"/>
    <col min="5383" max="5383" width="29.85546875" customWidth="1"/>
    <col min="5384" max="5384" width="18.85546875" customWidth="1"/>
    <col min="5385" max="5385" width="26.7109375" customWidth="1"/>
    <col min="5386" max="5386" width="24" customWidth="1"/>
    <col min="5387" max="5387" width="22.85546875" customWidth="1"/>
    <col min="5388" max="5388" width="22" customWidth="1"/>
    <col min="5389" max="5389" width="25.42578125" customWidth="1"/>
    <col min="5390" max="5390" width="17.42578125" bestFit="1" customWidth="1"/>
    <col min="5391" max="5391" width="13.7109375" bestFit="1" customWidth="1"/>
    <col min="5633" max="5633" width="3.7109375" customWidth="1"/>
    <col min="5634" max="5634" width="46.85546875" customWidth="1"/>
    <col min="5635" max="5635" width="31.140625" customWidth="1"/>
    <col min="5636" max="5636" width="19.85546875" customWidth="1"/>
    <col min="5637" max="5637" width="17.42578125" customWidth="1"/>
    <col min="5638" max="5638" width="24.5703125" customWidth="1"/>
    <col min="5639" max="5639" width="29.85546875" customWidth="1"/>
    <col min="5640" max="5640" width="18.85546875" customWidth="1"/>
    <col min="5641" max="5641" width="26.7109375" customWidth="1"/>
    <col min="5642" max="5642" width="24" customWidth="1"/>
    <col min="5643" max="5643" width="22.85546875" customWidth="1"/>
    <col min="5644" max="5644" width="22" customWidth="1"/>
    <col min="5645" max="5645" width="25.42578125" customWidth="1"/>
    <col min="5646" max="5646" width="17.42578125" bestFit="1" customWidth="1"/>
    <col min="5647" max="5647" width="13.7109375" bestFit="1" customWidth="1"/>
    <col min="5889" max="5889" width="3.7109375" customWidth="1"/>
    <col min="5890" max="5890" width="46.85546875" customWidth="1"/>
    <col min="5891" max="5891" width="31.140625" customWidth="1"/>
    <col min="5892" max="5892" width="19.85546875" customWidth="1"/>
    <col min="5893" max="5893" width="17.42578125" customWidth="1"/>
    <col min="5894" max="5894" width="24.5703125" customWidth="1"/>
    <col min="5895" max="5895" width="29.85546875" customWidth="1"/>
    <col min="5896" max="5896" width="18.85546875" customWidth="1"/>
    <col min="5897" max="5897" width="26.7109375" customWidth="1"/>
    <col min="5898" max="5898" width="24" customWidth="1"/>
    <col min="5899" max="5899" width="22.85546875" customWidth="1"/>
    <col min="5900" max="5900" width="22" customWidth="1"/>
    <col min="5901" max="5901" width="25.42578125" customWidth="1"/>
    <col min="5902" max="5902" width="17.42578125" bestFit="1" customWidth="1"/>
    <col min="5903" max="5903" width="13.7109375" bestFit="1" customWidth="1"/>
    <col min="6145" max="6145" width="3.7109375" customWidth="1"/>
    <col min="6146" max="6146" width="46.85546875" customWidth="1"/>
    <col min="6147" max="6147" width="31.140625" customWidth="1"/>
    <col min="6148" max="6148" width="19.85546875" customWidth="1"/>
    <col min="6149" max="6149" width="17.42578125" customWidth="1"/>
    <col min="6150" max="6150" width="24.5703125" customWidth="1"/>
    <col min="6151" max="6151" width="29.85546875" customWidth="1"/>
    <col min="6152" max="6152" width="18.85546875" customWidth="1"/>
    <col min="6153" max="6153" width="26.7109375" customWidth="1"/>
    <col min="6154" max="6154" width="24" customWidth="1"/>
    <col min="6155" max="6155" width="22.85546875" customWidth="1"/>
    <col min="6156" max="6156" width="22" customWidth="1"/>
    <col min="6157" max="6157" width="25.42578125" customWidth="1"/>
    <col min="6158" max="6158" width="17.42578125" bestFit="1" customWidth="1"/>
    <col min="6159" max="6159" width="13.7109375" bestFit="1" customWidth="1"/>
    <col min="6401" max="6401" width="3.7109375" customWidth="1"/>
    <col min="6402" max="6402" width="46.85546875" customWidth="1"/>
    <col min="6403" max="6403" width="31.140625" customWidth="1"/>
    <col min="6404" max="6404" width="19.85546875" customWidth="1"/>
    <col min="6405" max="6405" width="17.42578125" customWidth="1"/>
    <col min="6406" max="6406" width="24.5703125" customWidth="1"/>
    <col min="6407" max="6407" width="29.85546875" customWidth="1"/>
    <col min="6408" max="6408" width="18.85546875" customWidth="1"/>
    <col min="6409" max="6409" width="26.7109375" customWidth="1"/>
    <col min="6410" max="6410" width="24" customWidth="1"/>
    <col min="6411" max="6411" width="22.85546875" customWidth="1"/>
    <col min="6412" max="6412" width="22" customWidth="1"/>
    <col min="6413" max="6413" width="25.42578125" customWidth="1"/>
    <col min="6414" max="6414" width="17.42578125" bestFit="1" customWidth="1"/>
    <col min="6415" max="6415" width="13.7109375" bestFit="1" customWidth="1"/>
    <col min="6657" max="6657" width="3.7109375" customWidth="1"/>
    <col min="6658" max="6658" width="46.85546875" customWidth="1"/>
    <col min="6659" max="6659" width="31.140625" customWidth="1"/>
    <col min="6660" max="6660" width="19.85546875" customWidth="1"/>
    <col min="6661" max="6661" width="17.42578125" customWidth="1"/>
    <col min="6662" max="6662" width="24.5703125" customWidth="1"/>
    <col min="6663" max="6663" width="29.85546875" customWidth="1"/>
    <col min="6664" max="6664" width="18.85546875" customWidth="1"/>
    <col min="6665" max="6665" width="26.7109375" customWidth="1"/>
    <col min="6666" max="6666" width="24" customWidth="1"/>
    <col min="6667" max="6667" width="22.85546875" customWidth="1"/>
    <col min="6668" max="6668" width="22" customWidth="1"/>
    <col min="6669" max="6669" width="25.42578125" customWidth="1"/>
    <col min="6670" max="6670" width="17.42578125" bestFit="1" customWidth="1"/>
    <col min="6671" max="6671" width="13.7109375" bestFit="1" customWidth="1"/>
    <col min="6913" max="6913" width="3.7109375" customWidth="1"/>
    <col min="6914" max="6914" width="46.85546875" customWidth="1"/>
    <col min="6915" max="6915" width="31.140625" customWidth="1"/>
    <col min="6916" max="6916" width="19.85546875" customWidth="1"/>
    <col min="6917" max="6917" width="17.42578125" customWidth="1"/>
    <col min="6918" max="6918" width="24.5703125" customWidth="1"/>
    <col min="6919" max="6919" width="29.85546875" customWidth="1"/>
    <col min="6920" max="6920" width="18.85546875" customWidth="1"/>
    <col min="6921" max="6921" width="26.7109375" customWidth="1"/>
    <col min="6922" max="6922" width="24" customWidth="1"/>
    <col min="6923" max="6923" width="22.85546875" customWidth="1"/>
    <col min="6924" max="6924" width="22" customWidth="1"/>
    <col min="6925" max="6925" width="25.42578125" customWidth="1"/>
    <col min="6926" max="6926" width="17.42578125" bestFit="1" customWidth="1"/>
    <col min="6927" max="6927" width="13.7109375" bestFit="1" customWidth="1"/>
    <col min="7169" max="7169" width="3.7109375" customWidth="1"/>
    <col min="7170" max="7170" width="46.85546875" customWidth="1"/>
    <col min="7171" max="7171" width="31.140625" customWidth="1"/>
    <col min="7172" max="7172" width="19.85546875" customWidth="1"/>
    <col min="7173" max="7173" width="17.42578125" customWidth="1"/>
    <col min="7174" max="7174" width="24.5703125" customWidth="1"/>
    <col min="7175" max="7175" width="29.85546875" customWidth="1"/>
    <col min="7176" max="7176" width="18.85546875" customWidth="1"/>
    <col min="7177" max="7177" width="26.7109375" customWidth="1"/>
    <col min="7178" max="7178" width="24" customWidth="1"/>
    <col min="7179" max="7179" width="22.85546875" customWidth="1"/>
    <col min="7180" max="7180" width="22" customWidth="1"/>
    <col min="7181" max="7181" width="25.42578125" customWidth="1"/>
    <col min="7182" max="7182" width="17.42578125" bestFit="1" customWidth="1"/>
    <col min="7183" max="7183" width="13.7109375" bestFit="1" customWidth="1"/>
    <col min="7425" max="7425" width="3.7109375" customWidth="1"/>
    <col min="7426" max="7426" width="46.85546875" customWidth="1"/>
    <col min="7427" max="7427" width="31.140625" customWidth="1"/>
    <col min="7428" max="7428" width="19.85546875" customWidth="1"/>
    <col min="7429" max="7429" width="17.42578125" customWidth="1"/>
    <col min="7430" max="7430" width="24.5703125" customWidth="1"/>
    <col min="7431" max="7431" width="29.85546875" customWidth="1"/>
    <col min="7432" max="7432" width="18.85546875" customWidth="1"/>
    <col min="7433" max="7433" width="26.7109375" customWidth="1"/>
    <col min="7434" max="7434" width="24" customWidth="1"/>
    <col min="7435" max="7435" width="22.85546875" customWidth="1"/>
    <col min="7436" max="7436" width="22" customWidth="1"/>
    <col min="7437" max="7437" width="25.42578125" customWidth="1"/>
    <col min="7438" max="7438" width="17.42578125" bestFit="1" customWidth="1"/>
    <col min="7439" max="7439" width="13.7109375" bestFit="1" customWidth="1"/>
    <col min="7681" max="7681" width="3.7109375" customWidth="1"/>
    <col min="7682" max="7682" width="46.85546875" customWidth="1"/>
    <col min="7683" max="7683" width="31.140625" customWidth="1"/>
    <col min="7684" max="7684" width="19.85546875" customWidth="1"/>
    <col min="7685" max="7685" width="17.42578125" customWidth="1"/>
    <col min="7686" max="7686" width="24.5703125" customWidth="1"/>
    <col min="7687" max="7687" width="29.85546875" customWidth="1"/>
    <col min="7688" max="7688" width="18.85546875" customWidth="1"/>
    <col min="7689" max="7689" width="26.7109375" customWidth="1"/>
    <col min="7690" max="7690" width="24" customWidth="1"/>
    <col min="7691" max="7691" width="22.85546875" customWidth="1"/>
    <col min="7692" max="7692" width="22" customWidth="1"/>
    <col min="7693" max="7693" width="25.42578125" customWidth="1"/>
    <col min="7694" max="7694" width="17.42578125" bestFit="1" customWidth="1"/>
    <col min="7695" max="7695" width="13.7109375" bestFit="1" customWidth="1"/>
    <col min="7937" max="7937" width="3.7109375" customWidth="1"/>
    <col min="7938" max="7938" width="46.85546875" customWidth="1"/>
    <col min="7939" max="7939" width="31.140625" customWidth="1"/>
    <col min="7940" max="7940" width="19.85546875" customWidth="1"/>
    <col min="7941" max="7941" width="17.42578125" customWidth="1"/>
    <col min="7942" max="7942" width="24.5703125" customWidth="1"/>
    <col min="7943" max="7943" width="29.85546875" customWidth="1"/>
    <col min="7944" max="7944" width="18.85546875" customWidth="1"/>
    <col min="7945" max="7945" width="26.7109375" customWidth="1"/>
    <col min="7946" max="7946" width="24" customWidth="1"/>
    <col min="7947" max="7947" width="22.85546875" customWidth="1"/>
    <col min="7948" max="7948" width="22" customWidth="1"/>
    <col min="7949" max="7949" width="25.42578125" customWidth="1"/>
    <col min="7950" max="7950" width="17.42578125" bestFit="1" customWidth="1"/>
    <col min="7951" max="7951" width="13.7109375" bestFit="1" customWidth="1"/>
    <col min="8193" max="8193" width="3.7109375" customWidth="1"/>
    <col min="8194" max="8194" width="46.85546875" customWidth="1"/>
    <col min="8195" max="8195" width="31.140625" customWidth="1"/>
    <col min="8196" max="8196" width="19.85546875" customWidth="1"/>
    <col min="8197" max="8197" width="17.42578125" customWidth="1"/>
    <col min="8198" max="8198" width="24.5703125" customWidth="1"/>
    <col min="8199" max="8199" width="29.85546875" customWidth="1"/>
    <col min="8200" max="8200" width="18.85546875" customWidth="1"/>
    <col min="8201" max="8201" width="26.7109375" customWidth="1"/>
    <col min="8202" max="8202" width="24" customWidth="1"/>
    <col min="8203" max="8203" width="22.85546875" customWidth="1"/>
    <col min="8204" max="8204" width="22" customWidth="1"/>
    <col min="8205" max="8205" width="25.42578125" customWidth="1"/>
    <col min="8206" max="8206" width="17.42578125" bestFit="1" customWidth="1"/>
    <col min="8207" max="8207" width="13.7109375" bestFit="1" customWidth="1"/>
    <col min="8449" max="8449" width="3.7109375" customWidth="1"/>
    <col min="8450" max="8450" width="46.85546875" customWidth="1"/>
    <col min="8451" max="8451" width="31.140625" customWidth="1"/>
    <col min="8452" max="8452" width="19.85546875" customWidth="1"/>
    <col min="8453" max="8453" width="17.42578125" customWidth="1"/>
    <col min="8454" max="8454" width="24.5703125" customWidth="1"/>
    <col min="8455" max="8455" width="29.85546875" customWidth="1"/>
    <col min="8456" max="8456" width="18.85546875" customWidth="1"/>
    <col min="8457" max="8457" width="26.7109375" customWidth="1"/>
    <col min="8458" max="8458" width="24" customWidth="1"/>
    <col min="8459" max="8459" width="22.85546875" customWidth="1"/>
    <col min="8460" max="8460" width="22" customWidth="1"/>
    <col min="8461" max="8461" width="25.42578125" customWidth="1"/>
    <col min="8462" max="8462" width="17.42578125" bestFit="1" customWidth="1"/>
    <col min="8463" max="8463" width="13.7109375" bestFit="1" customWidth="1"/>
    <col min="8705" max="8705" width="3.7109375" customWidth="1"/>
    <col min="8706" max="8706" width="46.85546875" customWidth="1"/>
    <col min="8707" max="8707" width="31.140625" customWidth="1"/>
    <col min="8708" max="8708" width="19.85546875" customWidth="1"/>
    <col min="8709" max="8709" width="17.42578125" customWidth="1"/>
    <col min="8710" max="8710" width="24.5703125" customWidth="1"/>
    <col min="8711" max="8711" width="29.85546875" customWidth="1"/>
    <col min="8712" max="8712" width="18.85546875" customWidth="1"/>
    <col min="8713" max="8713" width="26.7109375" customWidth="1"/>
    <col min="8714" max="8714" width="24" customWidth="1"/>
    <col min="8715" max="8715" width="22.85546875" customWidth="1"/>
    <col min="8716" max="8716" width="22" customWidth="1"/>
    <col min="8717" max="8717" width="25.42578125" customWidth="1"/>
    <col min="8718" max="8718" width="17.42578125" bestFit="1" customWidth="1"/>
    <col min="8719" max="8719" width="13.7109375" bestFit="1" customWidth="1"/>
    <col min="8961" max="8961" width="3.7109375" customWidth="1"/>
    <col min="8962" max="8962" width="46.85546875" customWidth="1"/>
    <col min="8963" max="8963" width="31.140625" customWidth="1"/>
    <col min="8964" max="8964" width="19.85546875" customWidth="1"/>
    <col min="8965" max="8965" width="17.42578125" customWidth="1"/>
    <col min="8966" max="8966" width="24.5703125" customWidth="1"/>
    <col min="8967" max="8967" width="29.85546875" customWidth="1"/>
    <col min="8968" max="8968" width="18.85546875" customWidth="1"/>
    <col min="8969" max="8969" width="26.7109375" customWidth="1"/>
    <col min="8970" max="8970" width="24" customWidth="1"/>
    <col min="8971" max="8971" width="22.85546875" customWidth="1"/>
    <col min="8972" max="8972" width="22" customWidth="1"/>
    <col min="8973" max="8973" width="25.42578125" customWidth="1"/>
    <col min="8974" max="8974" width="17.42578125" bestFit="1" customWidth="1"/>
    <col min="8975" max="8975" width="13.7109375" bestFit="1" customWidth="1"/>
    <col min="9217" max="9217" width="3.7109375" customWidth="1"/>
    <col min="9218" max="9218" width="46.85546875" customWidth="1"/>
    <col min="9219" max="9219" width="31.140625" customWidth="1"/>
    <col min="9220" max="9220" width="19.85546875" customWidth="1"/>
    <col min="9221" max="9221" width="17.42578125" customWidth="1"/>
    <col min="9222" max="9222" width="24.5703125" customWidth="1"/>
    <col min="9223" max="9223" width="29.85546875" customWidth="1"/>
    <col min="9224" max="9224" width="18.85546875" customWidth="1"/>
    <col min="9225" max="9225" width="26.7109375" customWidth="1"/>
    <col min="9226" max="9226" width="24" customWidth="1"/>
    <col min="9227" max="9227" width="22.85546875" customWidth="1"/>
    <col min="9228" max="9228" width="22" customWidth="1"/>
    <col min="9229" max="9229" width="25.42578125" customWidth="1"/>
    <col min="9230" max="9230" width="17.42578125" bestFit="1" customWidth="1"/>
    <col min="9231" max="9231" width="13.7109375" bestFit="1" customWidth="1"/>
    <col min="9473" max="9473" width="3.7109375" customWidth="1"/>
    <col min="9474" max="9474" width="46.85546875" customWidth="1"/>
    <col min="9475" max="9475" width="31.140625" customWidth="1"/>
    <col min="9476" max="9476" width="19.85546875" customWidth="1"/>
    <col min="9477" max="9477" width="17.42578125" customWidth="1"/>
    <col min="9478" max="9478" width="24.5703125" customWidth="1"/>
    <col min="9479" max="9479" width="29.85546875" customWidth="1"/>
    <col min="9480" max="9480" width="18.85546875" customWidth="1"/>
    <col min="9481" max="9481" width="26.7109375" customWidth="1"/>
    <col min="9482" max="9482" width="24" customWidth="1"/>
    <col min="9483" max="9483" width="22.85546875" customWidth="1"/>
    <col min="9484" max="9484" width="22" customWidth="1"/>
    <col min="9485" max="9485" width="25.42578125" customWidth="1"/>
    <col min="9486" max="9486" width="17.42578125" bestFit="1" customWidth="1"/>
    <col min="9487" max="9487" width="13.7109375" bestFit="1" customWidth="1"/>
    <col min="9729" max="9729" width="3.7109375" customWidth="1"/>
    <col min="9730" max="9730" width="46.85546875" customWidth="1"/>
    <col min="9731" max="9731" width="31.140625" customWidth="1"/>
    <col min="9732" max="9732" width="19.85546875" customWidth="1"/>
    <col min="9733" max="9733" width="17.42578125" customWidth="1"/>
    <col min="9734" max="9734" width="24.5703125" customWidth="1"/>
    <col min="9735" max="9735" width="29.85546875" customWidth="1"/>
    <col min="9736" max="9736" width="18.85546875" customWidth="1"/>
    <col min="9737" max="9737" width="26.7109375" customWidth="1"/>
    <col min="9738" max="9738" width="24" customWidth="1"/>
    <col min="9739" max="9739" width="22.85546875" customWidth="1"/>
    <col min="9740" max="9740" width="22" customWidth="1"/>
    <col min="9741" max="9741" width="25.42578125" customWidth="1"/>
    <col min="9742" max="9742" width="17.42578125" bestFit="1" customWidth="1"/>
    <col min="9743" max="9743" width="13.7109375" bestFit="1" customWidth="1"/>
    <col min="9985" max="9985" width="3.7109375" customWidth="1"/>
    <col min="9986" max="9986" width="46.85546875" customWidth="1"/>
    <col min="9987" max="9987" width="31.140625" customWidth="1"/>
    <col min="9988" max="9988" width="19.85546875" customWidth="1"/>
    <col min="9989" max="9989" width="17.42578125" customWidth="1"/>
    <col min="9990" max="9990" width="24.5703125" customWidth="1"/>
    <col min="9991" max="9991" width="29.85546875" customWidth="1"/>
    <col min="9992" max="9992" width="18.85546875" customWidth="1"/>
    <col min="9993" max="9993" width="26.7109375" customWidth="1"/>
    <col min="9994" max="9994" width="24" customWidth="1"/>
    <col min="9995" max="9995" width="22.85546875" customWidth="1"/>
    <col min="9996" max="9996" width="22" customWidth="1"/>
    <col min="9997" max="9997" width="25.42578125" customWidth="1"/>
    <col min="9998" max="9998" width="17.42578125" bestFit="1" customWidth="1"/>
    <col min="9999" max="9999" width="13.7109375" bestFit="1" customWidth="1"/>
    <col min="10241" max="10241" width="3.7109375" customWidth="1"/>
    <col min="10242" max="10242" width="46.85546875" customWidth="1"/>
    <col min="10243" max="10243" width="31.140625" customWidth="1"/>
    <col min="10244" max="10244" width="19.85546875" customWidth="1"/>
    <col min="10245" max="10245" width="17.42578125" customWidth="1"/>
    <col min="10246" max="10246" width="24.5703125" customWidth="1"/>
    <col min="10247" max="10247" width="29.85546875" customWidth="1"/>
    <col min="10248" max="10248" width="18.85546875" customWidth="1"/>
    <col min="10249" max="10249" width="26.7109375" customWidth="1"/>
    <col min="10250" max="10250" width="24" customWidth="1"/>
    <col min="10251" max="10251" width="22.85546875" customWidth="1"/>
    <col min="10252" max="10252" width="22" customWidth="1"/>
    <col min="10253" max="10253" width="25.42578125" customWidth="1"/>
    <col min="10254" max="10254" width="17.42578125" bestFit="1" customWidth="1"/>
    <col min="10255" max="10255" width="13.7109375" bestFit="1" customWidth="1"/>
    <col min="10497" max="10497" width="3.7109375" customWidth="1"/>
    <col min="10498" max="10498" width="46.85546875" customWidth="1"/>
    <col min="10499" max="10499" width="31.140625" customWidth="1"/>
    <col min="10500" max="10500" width="19.85546875" customWidth="1"/>
    <col min="10501" max="10501" width="17.42578125" customWidth="1"/>
    <col min="10502" max="10502" width="24.5703125" customWidth="1"/>
    <col min="10503" max="10503" width="29.85546875" customWidth="1"/>
    <col min="10504" max="10504" width="18.85546875" customWidth="1"/>
    <col min="10505" max="10505" width="26.7109375" customWidth="1"/>
    <col min="10506" max="10506" width="24" customWidth="1"/>
    <col min="10507" max="10507" width="22.85546875" customWidth="1"/>
    <col min="10508" max="10508" width="22" customWidth="1"/>
    <col min="10509" max="10509" width="25.42578125" customWidth="1"/>
    <col min="10510" max="10510" width="17.42578125" bestFit="1" customWidth="1"/>
    <col min="10511" max="10511" width="13.7109375" bestFit="1" customWidth="1"/>
    <col min="10753" max="10753" width="3.7109375" customWidth="1"/>
    <col min="10754" max="10754" width="46.85546875" customWidth="1"/>
    <col min="10755" max="10755" width="31.140625" customWidth="1"/>
    <col min="10756" max="10756" width="19.85546875" customWidth="1"/>
    <col min="10757" max="10757" width="17.42578125" customWidth="1"/>
    <col min="10758" max="10758" width="24.5703125" customWidth="1"/>
    <col min="10759" max="10759" width="29.85546875" customWidth="1"/>
    <col min="10760" max="10760" width="18.85546875" customWidth="1"/>
    <col min="10761" max="10761" width="26.7109375" customWidth="1"/>
    <col min="10762" max="10762" width="24" customWidth="1"/>
    <col min="10763" max="10763" width="22.85546875" customWidth="1"/>
    <col min="10764" max="10764" width="22" customWidth="1"/>
    <col min="10765" max="10765" width="25.42578125" customWidth="1"/>
    <col min="10766" max="10766" width="17.42578125" bestFit="1" customWidth="1"/>
    <col min="10767" max="10767" width="13.7109375" bestFit="1" customWidth="1"/>
    <col min="11009" max="11009" width="3.7109375" customWidth="1"/>
    <col min="11010" max="11010" width="46.85546875" customWidth="1"/>
    <col min="11011" max="11011" width="31.140625" customWidth="1"/>
    <col min="11012" max="11012" width="19.85546875" customWidth="1"/>
    <col min="11013" max="11013" width="17.42578125" customWidth="1"/>
    <col min="11014" max="11014" width="24.5703125" customWidth="1"/>
    <col min="11015" max="11015" width="29.85546875" customWidth="1"/>
    <col min="11016" max="11016" width="18.85546875" customWidth="1"/>
    <col min="11017" max="11017" width="26.7109375" customWidth="1"/>
    <col min="11018" max="11018" width="24" customWidth="1"/>
    <col min="11019" max="11019" width="22.85546875" customWidth="1"/>
    <col min="11020" max="11020" width="22" customWidth="1"/>
    <col min="11021" max="11021" width="25.42578125" customWidth="1"/>
    <col min="11022" max="11022" width="17.42578125" bestFit="1" customWidth="1"/>
    <col min="11023" max="11023" width="13.7109375" bestFit="1" customWidth="1"/>
    <col min="11265" max="11265" width="3.7109375" customWidth="1"/>
    <col min="11266" max="11266" width="46.85546875" customWidth="1"/>
    <col min="11267" max="11267" width="31.140625" customWidth="1"/>
    <col min="11268" max="11268" width="19.85546875" customWidth="1"/>
    <col min="11269" max="11269" width="17.42578125" customWidth="1"/>
    <col min="11270" max="11270" width="24.5703125" customWidth="1"/>
    <col min="11271" max="11271" width="29.85546875" customWidth="1"/>
    <col min="11272" max="11272" width="18.85546875" customWidth="1"/>
    <col min="11273" max="11273" width="26.7109375" customWidth="1"/>
    <col min="11274" max="11274" width="24" customWidth="1"/>
    <col min="11275" max="11275" width="22.85546875" customWidth="1"/>
    <col min="11276" max="11276" width="22" customWidth="1"/>
    <col min="11277" max="11277" width="25.42578125" customWidth="1"/>
    <col min="11278" max="11278" width="17.42578125" bestFit="1" customWidth="1"/>
    <col min="11279" max="11279" width="13.7109375" bestFit="1" customWidth="1"/>
    <col min="11521" max="11521" width="3.7109375" customWidth="1"/>
    <col min="11522" max="11522" width="46.85546875" customWidth="1"/>
    <col min="11523" max="11523" width="31.140625" customWidth="1"/>
    <col min="11524" max="11524" width="19.85546875" customWidth="1"/>
    <col min="11525" max="11525" width="17.42578125" customWidth="1"/>
    <col min="11526" max="11526" width="24.5703125" customWidth="1"/>
    <col min="11527" max="11527" width="29.85546875" customWidth="1"/>
    <col min="11528" max="11528" width="18.85546875" customWidth="1"/>
    <col min="11529" max="11529" width="26.7109375" customWidth="1"/>
    <col min="11530" max="11530" width="24" customWidth="1"/>
    <col min="11531" max="11531" width="22.85546875" customWidth="1"/>
    <col min="11532" max="11532" width="22" customWidth="1"/>
    <col min="11533" max="11533" width="25.42578125" customWidth="1"/>
    <col min="11534" max="11534" width="17.42578125" bestFit="1" customWidth="1"/>
    <col min="11535" max="11535" width="13.7109375" bestFit="1" customWidth="1"/>
    <col min="11777" max="11777" width="3.7109375" customWidth="1"/>
    <col min="11778" max="11778" width="46.85546875" customWidth="1"/>
    <col min="11779" max="11779" width="31.140625" customWidth="1"/>
    <col min="11780" max="11780" width="19.85546875" customWidth="1"/>
    <col min="11781" max="11781" width="17.42578125" customWidth="1"/>
    <col min="11782" max="11782" width="24.5703125" customWidth="1"/>
    <col min="11783" max="11783" width="29.85546875" customWidth="1"/>
    <col min="11784" max="11784" width="18.85546875" customWidth="1"/>
    <col min="11785" max="11785" width="26.7109375" customWidth="1"/>
    <col min="11786" max="11786" width="24" customWidth="1"/>
    <col min="11787" max="11787" width="22.85546875" customWidth="1"/>
    <col min="11788" max="11788" width="22" customWidth="1"/>
    <col min="11789" max="11789" width="25.42578125" customWidth="1"/>
    <col min="11790" max="11790" width="17.42578125" bestFit="1" customWidth="1"/>
    <col min="11791" max="11791" width="13.7109375" bestFit="1" customWidth="1"/>
    <col min="12033" max="12033" width="3.7109375" customWidth="1"/>
    <col min="12034" max="12034" width="46.85546875" customWidth="1"/>
    <col min="12035" max="12035" width="31.140625" customWidth="1"/>
    <col min="12036" max="12036" width="19.85546875" customWidth="1"/>
    <col min="12037" max="12037" width="17.42578125" customWidth="1"/>
    <col min="12038" max="12038" width="24.5703125" customWidth="1"/>
    <col min="12039" max="12039" width="29.85546875" customWidth="1"/>
    <col min="12040" max="12040" width="18.85546875" customWidth="1"/>
    <col min="12041" max="12041" width="26.7109375" customWidth="1"/>
    <col min="12042" max="12042" width="24" customWidth="1"/>
    <col min="12043" max="12043" width="22.85546875" customWidth="1"/>
    <col min="12044" max="12044" width="22" customWidth="1"/>
    <col min="12045" max="12045" width="25.42578125" customWidth="1"/>
    <col min="12046" max="12046" width="17.42578125" bestFit="1" customWidth="1"/>
    <col min="12047" max="12047" width="13.7109375" bestFit="1" customWidth="1"/>
    <col min="12289" max="12289" width="3.7109375" customWidth="1"/>
    <col min="12290" max="12290" width="46.85546875" customWidth="1"/>
    <col min="12291" max="12291" width="31.140625" customWidth="1"/>
    <col min="12292" max="12292" width="19.85546875" customWidth="1"/>
    <col min="12293" max="12293" width="17.42578125" customWidth="1"/>
    <col min="12294" max="12294" width="24.5703125" customWidth="1"/>
    <col min="12295" max="12295" width="29.85546875" customWidth="1"/>
    <col min="12296" max="12296" width="18.85546875" customWidth="1"/>
    <col min="12297" max="12297" width="26.7109375" customWidth="1"/>
    <col min="12298" max="12298" width="24" customWidth="1"/>
    <col min="12299" max="12299" width="22.85546875" customWidth="1"/>
    <col min="12300" max="12300" width="22" customWidth="1"/>
    <col min="12301" max="12301" width="25.42578125" customWidth="1"/>
    <col min="12302" max="12302" width="17.42578125" bestFit="1" customWidth="1"/>
    <col min="12303" max="12303" width="13.7109375" bestFit="1" customWidth="1"/>
    <col min="12545" max="12545" width="3.7109375" customWidth="1"/>
    <col min="12546" max="12546" width="46.85546875" customWidth="1"/>
    <col min="12547" max="12547" width="31.140625" customWidth="1"/>
    <col min="12548" max="12548" width="19.85546875" customWidth="1"/>
    <col min="12549" max="12549" width="17.42578125" customWidth="1"/>
    <col min="12550" max="12550" width="24.5703125" customWidth="1"/>
    <col min="12551" max="12551" width="29.85546875" customWidth="1"/>
    <col min="12552" max="12552" width="18.85546875" customWidth="1"/>
    <col min="12553" max="12553" width="26.7109375" customWidth="1"/>
    <col min="12554" max="12554" width="24" customWidth="1"/>
    <col min="12555" max="12555" width="22.85546875" customWidth="1"/>
    <col min="12556" max="12556" width="22" customWidth="1"/>
    <col min="12557" max="12557" width="25.42578125" customWidth="1"/>
    <col min="12558" max="12558" width="17.42578125" bestFit="1" customWidth="1"/>
    <col min="12559" max="12559" width="13.7109375" bestFit="1" customWidth="1"/>
    <col min="12801" max="12801" width="3.7109375" customWidth="1"/>
    <col min="12802" max="12802" width="46.85546875" customWidth="1"/>
    <col min="12803" max="12803" width="31.140625" customWidth="1"/>
    <col min="12804" max="12804" width="19.85546875" customWidth="1"/>
    <col min="12805" max="12805" width="17.42578125" customWidth="1"/>
    <col min="12806" max="12806" width="24.5703125" customWidth="1"/>
    <col min="12807" max="12807" width="29.85546875" customWidth="1"/>
    <col min="12808" max="12808" width="18.85546875" customWidth="1"/>
    <col min="12809" max="12809" width="26.7109375" customWidth="1"/>
    <col min="12810" max="12810" width="24" customWidth="1"/>
    <col min="12811" max="12811" width="22.85546875" customWidth="1"/>
    <col min="12812" max="12812" width="22" customWidth="1"/>
    <col min="12813" max="12813" width="25.42578125" customWidth="1"/>
    <col min="12814" max="12814" width="17.42578125" bestFit="1" customWidth="1"/>
    <col min="12815" max="12815" width="13.7109375" bestFit="1" customWidth="1"/>
    <col min="13057" max="13057" width="3.7109375" customWidth="1"/>
    <col min="13058" max="13058" width="46.85546875" customWidth="1"/>
    <col min="13059" max="13059" width="31.140625" customWidth="1"/>
    <col min="13060" max="13060" width="19.85546875" customWidth="1"/>
    <col min="13061" max="13061" width="17.42578125" customWidth="1"/>
    <col min="13062" max="13062" width="24.5703125" customWidth="1"/>
    <col min="13063" max="13063" width="29.85546875" customWidth="1"/>
    <col min="13064" max="13064" width="18.85546875" customWidth="1"/>
    <col min="13065" max="13065" width="26.7109375" customWidth="1"/>
    <col min="13066" max="13066" width="24" customWidth="1"/>
    <col min="13067" max="13067" width="22.85546875" customWidth="1"/>
    <col min="13068" max="13068" width="22" customWidth="1"/>
    <col min="13069" max="13069" width="25.42578125" customWidth="1"/>
    <col min="13070" max="13070" width="17.42578125" bestFit="1" customWidth="1"/>
    <col min="13071" max="13071" width="13.7109375" bestFit="1" customWidth="1"/>
    <col min="13313" max="13313" width="3.7109375" customWidth="1"/>
    <col min="13314" max="13314" width="46.85546875" customWidth="1"/>
    <col min="13315" max="13315" width="31.140625" customWidth="1"/>
    <col min="13316" max="13316" width="19.85546875" customWidth="1"/>
    <col min="13317" max="13317" width="17.42578125" customWidth="1"/>
    <col min="13318" max="13318" width="24.5703125" customWidth="1"/>
    <col min="13319" max="13319" width="29.85546875" customWidth="1"/>
    <col min="13320" max="13320" width="18.85546875" customWidth="1"/>
    <col min="13321" max="13321" width="26.7109375" customWidth="1"/>
    <col min="13322" max="13322" width="24" customWidth="1"/>
    <col min="13323" max="13323" width="22.85546875" customWidth="1"/>
    <col min="13324" max="13324" width="22" customWidth="1"/>
    <col min="13325" max="13325" width="25.42578125" customWidth="1"/>
    <col min="13326" max="13326" width="17.42578125" bestFit="1" customWidth="1"/>
    <col min="13327" max="13327" width="13.7109375" bestFit="1" customWidth="1"/>
    <col min="13569" max="13569" width="3.7109375" customWidth="1"/>
    <col min="13570" max="13570" width="46.85546875" customWidth="1"/>
    <col min="13571" max="13571" width="31.140625" customWidth="1"/>
    <col min="13572" max="13572" width="19.85546875" customWidth="1"/>
    <col min="13573" max="13573" width="17.42578125" customWidth="1"/>
    <col min="13574" max="13574" width="24.5703125" customWidth="1"/>
    <col min="13575" max="13575" width="29.85546875" customWidth="1"/>
    <col min="13576" max="13576" width="18.85546875" customWidth="1"/>
    <col min="13577" max="13577" width="26.7109375" customWidth="1"/>
    <col min="13578" max="13578" width="24" customWidth="1"/>
    <col min="13579" max="13579" width="22.85546875" customWidth="1"/>
    <col min="13580" max="13580" width="22" customWidth="1"/>
    <col min="13581" max="13581" width="25.42578125" customWidth="1"/>
    <col min="13582" max="13582" width="17.42578125" bestFit="1" customWidth="1"/>
    <col min="13583" max="13583" width="13.7109375" bestFit="1" customWidth="1"/>
    <col min="13825" max="13825" width="3.7109375" customWidth="1"/>
    <col min="13826" max="13826" width="46.85546875" customWidth="1"/>
    <col min="13827" max="13827" width="31.140625" customWidth="1"/>
    <col min="13828" max="13828" width="19.85546875" customWidth="1"/>
    <col min="13829" max="13829" width="17.42578125" customWidth="1"/>
    <col min="13830" max="13830" width="24.5703125" customWidth="1"/>
    <col min="13831" max="13831" width="29.85546875" customWidth="1"/>
    <col min="13832" max="13832" width="18.85546875" customWidth="1"/>
    <col min="13833" max="13833" width="26.7109375" customWidth="1"/>
    <col min="13834" max="13834" width="24" customWidth="1"/>
    <col min="13835" max="13835" width="22.85546875" customWidth="1"/>
    <col min="13836" max="13836" width="22" customWidth="1"/>
    <col min="13837" max="13837" width="25.42578125" customWidth="1"/>
    <col min="13838" max="13838" width="17.42578125" bestFit="1" customWidth="1"/>
    <col min="13839" max="13839" width="13.7109375" bestFit="1" customWidth="1"/>
    <col min="14081" max="14081" width="3.7109375" customWidth="1"/>
    <col min="14082" max="14082" width="46.85546875" customWidth="1"/>
    <col min="14083" max="14083" width="31.140625" customWidth="1"/>
    <col min="14084" max="14084" width="19.85546875" customWidth="1"/>
    <col min="14085" max="14085" width="17.42578125" customWidth="1"/>
    <col min="14086" max="14086" width="24.5703125" customWidth="1"/>
    <col min="14087" max="14087" width="29.85546875" customWidth="1"/>
    <col min="14088" max="14088" width="18.85546875" customWidth="1"/>
    <col min="14089" max="14089" width="26.7109375" customWidth="1"/>
    <col min="14090" max="14090" width="24" customWidth="1"/>
    <col min="14091" max="14091" width="22.85546875" customWidth="1"/>
    <col min="14092" max="14092" width="22" customWidth="1"/>
    <col min="14093" max="14093" width="25.42578125" customWidth="1"/>
    <col min="14094" max="14094" width="17.42578125" bestFit="1" customWidth="1"/>
    <col min="14095" max="14095" width="13.7109375" bestFit="1" customWidth="1"/>
    <col min="14337" max="14337" width="3.7109375" customWidth="1"/>
    <col min="14338" max="14338" width="46.85546875" customWidth="1"/>
    <col min="14339" max="14339" width="31.140625" customWidth="1"/>
    <col min="14340" max="14340" width="19.85546875" customWidth="1"/>
    <col min="14341" max="14341" width="17.42578125" customWidth="1"/>
    <col min="14342" max="14342" width="24.5703125" customWidth="1"/>
    <col min="14343" max="14343" width="29.85546875" customWidth="1"/>
    <col min="14344" max="14344" width="18.85546875" customWidth="1"/>
    <col min="14345" max="14345" width="26.7109375" customWidth="1"/>
    <col min="14346" max="14346" width="24" customWidth="1"/>
    <col min="14347" max="14347" width="22.85546875" customWidth="1"/>
    <col min="14348" max="14348" width="22" customWidth="1"/>
    <col min="14349" max="14349" width="25.42578125" customWidth="1"/>
    <col min="14350" max="14350" width="17.42578125" bestFit="1" customWidth="1"/>
    <col min="14351" max="14351" width="13.7109375" bestFit="1" customWidth="1"/>
    <col min="14593" max="14593" width="3.7109375" customWidth="1"/>
    <col min="14594" max="14594" width="46.85546875" customWidth="1"/>
    <col min="14595" max="14595" width="31.140625" customWidth="1"/>
    <col min="14596" max="14596" width="19.85546875" customWidth="1"/>
    <col min="14597" max="14597" width="17.42578125" customWidth="1"/>
    <col min="14598" max="14598" width="24.5703125" customWidth="1"/>
    <col min="14599" max="14599" width="29.85546875" customWidth="1"/>
    <col min="14600" max="14600" width="18.85546875" customWidth="1"/>
    <col min="14601" max="14601" width="26.7109375" customWidth="1"/>
    <col min="14602" max="14602" width="24" customWidth="1"/>
    <col min="14603" max="14603" width="22.85546875" customWidth="1"/>
    <col min="14604" max="14604" width="22" customWidth="1"/>
    <col min="14605" max="14605" width="25.42578125" customWidth="1"/>
    <col min="14606" max="14606" width="17.42578125" bestFit="1" customWidth="1"/>
    <col min="14607" max="14607" width="13.7109375" bestFit="1" customWidth="1"/>
    <col min="14849" max="14849" width="3.7109375" customWidth="1"/>
    <col min="14850" max="14850" width="46.85546875" customWidth="1"/>
    <col min="14851" max="14851" width="31.140625" customWidth="1"/>
    <col min="14852" max="14852" width="19.85546875" customWidth="1"/>
    <col min="14853" max="14853" width="17.42578125" customWidth="1"/>
    <col min="14854" max="14854" width="24.5703125" customWidth="1"/>
    <col min="14855" max="14855" width="29.85546875" customWidth="1"/>
    <col min="14856" max="14856" width="18.85546875" customWidth="1"/>
    <col min="14857" max="14857" width="26.7109375" customWidth="1"/>
    <col min="14858" max="14858" width="24" customWidth="1"/>
    <col min="14859" max="14859" width="22.85546875" customWidth="1"/>
    <col min="14860" max="14860" width="22" customWidth="1"/>
    <col min="14861" max="14861" width="25.42578125" customWidth="1"/>
    <col min="14862" max="14862" width="17.42578125" bestFit="1" customWidth="1"/>
    <col min="14863" max="14863" width="13.7109375" bestFit="1" customWidth="1"/>
    <col min="15105" max="15105" width="3.7109375" customWidth="1"/>
    <col min="15106" max="15106" width="46.85546875" customWidth="1"/>
    <col min="15107" max="15107" width="31.140625" customWidth="1"/>
    <col min="15108" max="15108" width="19.85546875" customWidth="1"/>
    <col min="15109" max="15109" width="17.42578125" customWidth="1"/>
    <col min="15110" max="15110" width="24.5703125" customWidth="1"/>
    <col min="15111" max="15111" width="29.85546875" customWidth="1"/>
    <col min="15112" max="15112" width="18.85546875" customWidth="1"/>
    <col min="15113" max="15113" width="26.7109375" customWidth="1"/>
    <col min="15114" max="15114" width="24" customWidth="1"/>
    <col min="15115" max="15115" width="22.85546875" customWidth="1"/>
    <col min="15116" max="15116" width="22" customWidth="1"/>
    <col min="15117" max="15117" width="25.42578125" customWidth="1"/>
    <col min="15118" max="15118" width="17.42578125" bestFit="1" customWidth="1"/>
    <col min="15119" max="15119" width="13.7109375" bestFit="1" customWidth="1"/>
    <col min="15361" max="15361" width="3.7109375" customWidth="1"/>
    <col min="15362" max="15362" width="46.85546875" customWidth="1"/>
    <col min="15363" max="15363" width="31.140625" customWidth="1"/>
    <col min="15364" max="15364" width="19.85546875" customWidth="1"/>
    <col min="15365" max="15365" width="17.42578125" customWidth="1"/>
    <col min="15366" max="15366" width="24.5703125" customWidth="1"/>
    <col min="15367" max="15367" width="29.85546875" customWidth="1"/>
    <col min="15368" max="15368" width="18.85546875" customWidth="1"/>
    <col min="15369" max="15369" width="26.7109375" customWidth="1"/>
    <col min="15370" max="15370" width="24" customWidth="1"/>
    <col min="15371" max="15371" width="22.85546875" customWidth="1"/>
    <col min="15372" max="15372" width="22" customWidth="1"/>
    <col min="15373" max="15373" width="25.42578125" customWidth="1"/>
    <col min="15374" max="15374" width="17.42578125" bestFit="1" customWidth="1"/>
    <col min="15375" max="15375" width="13.7109375" bestFit="1" customWidth="1"/>
    <col min="15617" max="15617" width="3.7109375" customWidth="1"/>
    <col min="15618" max="15618" width="46.85546875" customWidth="1"/>
    <col min="15619" max="15619" width="31.140625" customWidth="1"/>
    <col min="15620" max="15620" width="19.85546875" customWidth="1"/>
    <col min="15621" max="15621" width="17.42578125" customWidth="1"/>
    <col min="15622" max="15622" width="24.5703125" customWidth="1"/>
    <col min="15623" max="15623" width="29.85546875" customWidth="1"/>
    <col min="15624" max="15624" width="18.85546875" customWidth="1"/>
    <col min="15625" max="15625" width="26.7109375" customWidth="1"/>
    <col min="15626" max="15626" width="24" customWidth="1"/>
    <col min="15627" max="15627" width="22.85546875" customWidth="1"/>
    <col min="15628" max="15628" width="22" customWidth="1"/>
    <col min="15629" max="15629" width="25.42578125" customWidth="1"/>
    <col min="15630" max="15630" width="17.42578125" bestFit="1" customWidth="1"/>
    <col min="15631" max="15631" width="13.7109375" bestFit="1" customWidth="1"/>
    <col min="15873" max="15873" width="3.7109375" customWidth="1"/>
    <col min="15874" max="15874" width="46.85546875" customWidth="1"/>
    <col min="15875" max="15875" width="31.140625" customWidth="1"/>
    <col min="15876" max="15876" width="19.85546875" customWidth="1"/>
    <col min="15877" max="15877" width="17.42578125" customWidth="1"/>
    <col min="15878" max="15878" width="24.5703125" customWidth="1"/>
    <col min="15879" max="15879" width="29.85546875" customWidth="1"/>
    <col min="15880" max="15880" width="18.85546875" customWidth="1"/>
    <col min="15881" max="15881" width="26.7109375" customWidth="1"/>
    <col min="15882" max="15882" width="24" customWidth="1"/>
    <col min="15883" max="15883" width="22.85546875" customWidth="1"/>
    <col min="15884" max="15884" width="22" customWidth="1"/>
    <col min="15885" max="15885" width="25.42578125" customWidth="1"/>
    <col min="15886" max="15886" width="17.42578125" bestFit="1" customWidth="1"/>
    <col min="15887" max="15887" width="13.7109375" bestFit="1" customWidth="1"/>
    <col min="16129" max="16129" width="3.7109375" customWidth="1"/>
    <col min="16130" max="16130" width="46.85546875" customWidth="1"/>
    <col min="16131" max="16131" width="31.140625" customWidth="1"/>
    <col min="16132" max="16132" width="19.85546875" customWidth="1"/>
    <col min="16133" max="16133" width="17.42578125" customWidth="1"/>
    <col min="16134" max="16134" width="24.5703125" customWidth="1"/>
    <col min="16135" max="16135" width="29.85546875" customWidth="1"/>
    <col min="16136" max="16136" width="18.85546875" customWidth="1"/>
    <col min="16137" max="16137" width="26.7109375" customWidth="1"/>
    <col min="16138" max="16138" width="24" customWidth="1"/>
    <col min="16139" max="16139" width="22.85546875" customWidth="1"/>
    <col min="16140" max="16140" width="22" customWidth="1"/>
    <col min="16141" max="16141" width="25.42578125" customWidth="1"/>
    <col min="16142" max="16142" width="17.42578125" bestFit="1" customWidth="1"/>
    <col min="16143" max="16143" width="13.7109375" bestFit="1" customWidth="1"/>
  </cols>
  <sheetData>
    <row r="2" spans="1:13" ht="12.75" customHeight="1" x14ac:dyDescent="0.25"/>
    <row r="3" spans="1:13" ht="15" customHeight="1" x14ac:dyDescent="0.25"/>
    <row r="4" spans="1:13" ht="15" customHeight="1" x14ac:dyDescent="0.25"/>
    <row r="5" spans="1:13" ht="15" customHeight="1" x14ac:dyDescent="0.25"/>
    <row r="6" spans="1:13" ht="19.5" customHeight="1" x14ac:dyDescent="0.3">
      <c r="A6" s="178" t="s">
        <v>81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</row>
    <row r="7" spans="1:13" ht="22.5" customHeight="1" x14ac:dyDescent="0.3">
      <c r="A7" s="178" t="s">
        <v>85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</row>
    <row r="8" spans="1:13" ht="20.25" customHeight="1" x14ac:dyDescent="0.3">
      <c r="A8" s="178" t="s">
        <v>94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</row>
    <row r="9" spans="1:13" ht="21.75" customHeight="1" x14ac:dyDescent="0.25">
      <c r="A9" s="53"/>
      <c r="B9" s="175" t="s">
        <v>2</v>
      </c>
      <c r="C9" s="175"/>
      <c r="D9" s="175"/>
      <c r="E9" s="175"/>
      <c r="F9" s="175"/>
      <c r="G9" s="175"/>
      <c r="H9" s="175"/>
      <c r="I9" s="175"/>
      <c r="J9" s="175"/>
      <c r="K9" s="175"/>
      <c r="L9" s="27" t="s">
        <v>3</v>
      </c>
      <c r="M9" s="54"/>
    </row>
    <row r="10" spans="1:13" ht="15" customHeight="1" x14ac:dyDescent="0.25">
      <c r="A10" s="55"/>
      <c r="B10" s="56" t="s">
        <v>4</v>
      </c>
      <c r="C10" s="56" t="s">
        <v>5</v>
      </c>
      <c r="D10" s="56" t="s">
        <v>6</v>
      </c>
      <c r="E10" s="56" t="s">
        <v>7</v>
      </c>
      <c r="F10" s="56" t="s">
        <v>8</v>
      </c>
      <c r="G10" s="56" t="s">
        <v>9</v>
      </c>
      <c r="H10" s="56" t="s">
        <v>10</v>
      </c>
      <c r="I10" s="56" t="s">
        <v>11</v>
      </c>
      <c r="J10" s="56" t="s">
        <v>12</v>
      </c>
      <c r="K10" s="56" t="s">
        <v>67</v>
      </c>
      <c r="L10" s="56" t="s">
        <v>14</v>
      </c>
      <c r="M10" s="57" t="s">
        <v>15</v>
      </c>
    </row>
    <row r="11" spans="1:13" ht="15" customHeight="1" x14ac:dyDescent="0.25">
      <c r="A11" s="46">
        <v>1</v>
      </c>
      <c r="B11" s="36" t="s">
        <v>16</v>
      </c>
      <c r="C11" s="37">
        <v>24651.069252000001</v>
      </c>
      <c r="D11" s="37">
        <v>0.153</v>
      </c>
      <c r="E11" s="37">
        <v>0</v>
      </c>
      <c r="F11" s="37">
        <v>0</v>
      </c>
      <c r="G11" s="37">
        <v>304883.903208</v>
      </c>
      <c r="H11" s="37">
        <v>17758.884053999998</v>
      </c>
      <c r="I11" s="37">
        <v>521119.03509600001</v>
      </c>
      <c r="J11" s="37">
        <v>0</v>
      </c>
      <c r="K11" s="37">
        <v>0</v>
      </c>
      <c r="L11" s="37">
        <v>403392.53781900002</v>
      </c>
      <c r="M11" s="58">
        <v>1271805.5824289999</v>
      </c>
    </row>
    <row r="12" spans="1:13" ht="15" customHeight="1" x14ac:dyDescent="0.25">
      <c r="A12" s="46">
        <v>2</v>
      </c>
      <c r="B12" s="36" t="s">
        <v>17</v>
      </c>
      <c r="C12" s="37">
        <v>323459.76710400003</v>
      </c>
      <c r="D12" s="37">
        <v>0.153</v>
      </c>
      <c r="E12" s="37">
        <v>0</v>
      </c>
      <c r="F12" s="37">
        <v>0</v>
      </c>
      <c r="G12" s="37">
        <v>201247.96309400001</v>
      </c>
      <c r="H12" s="37">
        <v>4297.8084159999999</v>
      </c>
      <c r="I12" s="37">
        <v>413876.68653000001</v>
      </c>
      <c r="J12" s="37">
        <v>0</v>
      </c>
      <c r="K12" s="37">
        <v>0</v>
      </c>
      <c r="L12" s="37">
        <v>0</v>
      </c>
      <c r="M12" s="58">
        <v>942882.37814399996</v>
      </c>
    </row>
    <row r="13" spans="1:13" s="35" customFormat="1" ht="15" customHeight="1" x14ac:dyDescent="0.3">
      <c r="A13" s="46">
        <v>3</v>
      </c>
      <c r="B13" s="36" t="s">
        <v>18</v>
      </c>
      <c r="C13" s="37">
        <v>25327.70347</v>
      </c>
      <c r="D13" s="37">
        <v>0</v>
      </c>
      <c r="E13" s="37">
        <v>0</v>
      </c>
      <c r="F13" s="37">
        <v>0</v>
      </c>
      <c r="G13" s="37">
        <v>444802.11878600001</v>
      </c>
      <c r="H13" s="37">
        <v>21814.362269000001</v>
      </c>
      <c r="I13" s="37">
        <v>1086789.393192</v>
      </c>
      <c r="J13" s="37">
        <v>0</v>
      </c>
      <c r="K13" s="37">
        <v>0</v>
      </c>
      <c r="L13" s="37">
        <v>33773.054678</v>
      </c>
      <c r="M13" s="58">
        <v>1612506.632395</v>
      </c>
    </row>
    <row r="14" spans="1:13" s="35" customFormat="1" ht="15" customHeight="1" x14ac:dyDescent="0.3">
      <c r="A14" s="46">
        <v>4</v>
      </c>
      <c r="B14" s="36" t="s">
        <v>19</v>
      </c>
      <c r="C14" s="37">
        <v>74130.307195000001</v>
      </c>
      <c r="D14" s="37">
        <v>0.45600000000000002</v>
      </c>
      <c r="E14">
        <v>0</v>
      </c>
      <c r="F14">
        <v>0</v>
      </c>
      <c r="G14" s="37">
        <v>1121844.9167530001</v>
      </c>
      <c r="H14" s="37">
        <v>29237.026233000001</v>
      </c>
      <c r="I14" s="37">
        <v>646811.05231900001</v>
      </c>
      <c r="J14" s="37">
        <v>0</v>
      </c>
      <c r="K14" s="37">
        <v>0</v>
      </c>
      <c r="L14" s="37">
        <v>795267.13654700003</v>
      </c>
      <c r="M14" s="58">
        <v>2667290.8950470001</v>
      </c>
    </row>
    <row r="15" spans="1:13" s="35" customFormat="1" ht="15" customHeight="1" x14ac:dyDescent="0.3">
      <c r="A15" s="46">
        <v>5</v>
      </c>
      <c r="B15" s="36" t="s">
        <v>20</v>
      </c>
      <c r="C15" s="37">
        <v>12886.275292</v>
      </c>
      <c r="D15" s="37">
        <v>0</v>
      </c>
      <c r="E15" s="37">
        <v>0</v>
      </c>
      <c r="F15" s="37">
        <v>0</v>
      </c>
      <c r="G15" s="37">
        <v>172162.77356599999</v>
      </c>
      <c r="H15" s="37">
        <v>3897.109195</v>
      </c>
      <c r="I15" s="37">
        <v>483577.36710799998</v>
      </c>
      <c r="J15" s="37">
        <v>0</v>
      </c>
      <c r="K15" s="37">
        <v>0</v>
      </c>
      <c r="L15" s="37">
        <v>118532.59476399999</v>
      </c>
      <c r="M15" s="58">
        <v>791056.11992500001</v>
      </c>
    </row>
    <row r="16" spans="1:13" s="17" customFormat="1" ht="15" customHeight="1" x14ac:dyDescent="0.25">
      <c r="A16" s="46">
        <v>6</v>
      </c>
      <c r="B16" s="36" t="s">
        <v>21</v>
      </c>
      <c r="C16" s="37">
        <v>51655.504436000003</v>
      </c>
      <c r="D16" s="37">
        <v>1.8280000000000001</v>
      </c>
      <c r="E16" s="37">
        <v>0</v>
      </c>
      <c r="F16" s="37">
        <v>0</v>
      </c>
      <c r="G16" s="37">
        <v>213774.83476699999</v>
      </c>
      <c r="H16" s="37">
        <v>22990.928774</v>
      </c>
      <c r="I16" s="37">
        <v>131306.90919899999</v>
      </c>
      <c r="J16" s="37">
        <v>0</v>
      </c>
      <c r="K16" s="37">
        <v>0.31479699999999999</v>
      </c>
      <c r="L16" s="37">
        <v>1430099.946006</v>
      </c>
      <c r="M16" s="58">
        <v>1849830.2659789999</v>
      </c>
    </row>
    <row r="17" spans="1:13" s="17" customFormat="1" ht="15" customHeight="1" x14ac:dyDescent="0.25">
      <c r="A17" s="46">
        <v>7</v>
      </c>
      <c r="B17" s="36" t="s">
        <v>22</v>
      </c>
      <c r="C17" s="37">
        <v>55599.562160000001</v>
      </c>
      <c r="D17" s="37">
        <v>0</v>
      </c>
      <c r="E17" s="37">
        <v>0</v>
      </c>
      <c r="F17" s="37">
        <v>0</v>
      </c>
      <c r="G17" s="37">
        <v>85095.929057000001</v>
      </c>
      <c r="H17" s="37">
        <v>6989.0583859999997</v>
      </c>
      <c r="I17" s="37">
        <v>497672.202537</v>
      </c>
      <c r="J17" s="37">
        <v>0</v>
      </c>
      <c r="K17" s="37">
        <v>0</v>
      </c>
      <c r="L17" s="37">
        <v>1224052.745805</v>
      </c>
      <c r="M17" s="58">
        <v>1869409.497945</v>
      </c>
    </row>
    <row r="18" spans="1:13" ht="15" customHeight="1" x14ac:dyDescent="0.25">
      <c r="A18" s="46">
        <v>8</v>
      </c>
      <c r="B18" s="36" t="s">
        <v>23</v>
      </c>
      <c r="C18" s="37">
        <v>116893.28210300001</v>
      </c>
      <c r="D18" s="37">
        <v>0</v>
      </c>
      <c r="E18" s="37">
        <v>0</v>
      </c>
      <c r="F18" s="37">
        <v>0</v>
      </c>
      <c r="G18" s="37">
        <v>8085.8808319999998</v>
      </c>
      <c r="H18" s="37">
        <v>0</v>
      </c>
      <c r="I18" s="37">
        <v>46171.625396000003</v>
      </c>
      <c r="J18" s="37">
        <v>0</v>
      </c>
      <c r="K18" s="37">
        <v>31.951000000000001</v>
      </c>
      <c r="L18" s="37">
        <v>875657.70489599998</v>
      </c>
      <c r="M18" s="58">
        <v>1046840.444227</v>
      </c>
    </row>
    <row r="19" spans="1:13" ht="15" customHeight="1" x14ac:dyDescent="0.25">
      <c r="A19" s="46">
        <v>9</v>
      </c>
      <c r="B19" s="36" t="s">
        <v>24</v>
      </c>
      <c r="C19" s="37">
        <v>216594.75155300001</v>
      </c>
      <c r="D19" s="37">
        <v>20.9907</v>
      </c>
      <c r="E19" s="37">
        <v>0</v>
      </c>
      <c r="F19" s="37">
        <v>0</v>
      </c>
      <c r="G19" s="37">
        <v>30138.465066000001</v>
      </c>
      <c r="H19" s="37">
        <v>4376.822752</v>
      </c>
      <c r="I19" s="37">
        <v>78379.842520999999</v>
      </c>
      <c r="J19" s="37">
        <v>0.29133399999999998</v>
      </c>
      <c r="K19" s="37">
        <v>1343.682016</v>
      </c>
      <c r="L19" s="37">
        <v>229309.14702599999</v>
      </c>
      <c r="M19" s="58">
        <v>560163.99296800001</v>
      </c>
    </row>
    <row r="20" spans="1:13" ht="15" customHeight="1" x14ac:dyDescent="0.25">
      <c r="A20" s="46">
        <v>10</v>
      </c>
      <c r="B20" s="36" t="s">
        <v>25</v>
      </c>
      <c r="C20" s="37">
        <v>64928.365810000003</v>
      </c>
      <c r="D20" s="37">
        <v>0</v>
      </c>
      <c r="E20" s="37">
        <v>0</v>
      </c>
      <c r="F20" s="37">
        <v>0</v>
      </c>
      <c r="G20" s="37">
        <v>114031.334449</v>
      </c>
      <c r="H20" s="37">
        <v>0</v>
      </c>
      <c r="I20" s="37">
        <v>0</v>
      </c>
      <c r="J20" s="37">
        <v>0</v>
      </c>
      <c r="K20" s="37">
        <v>0</v>
      </c>
      <c r="L20" s="37">
        <v>55649.013658999997</v>
      </c>
      <c r="M20" s="58">
        <v>234608.71391799999</v>
      </c>
    </row>
    <row r="21" spans="1:13" ht="15" customHeight="1" x14ac:dyDescent="0.25">
      <c r="A21" s="46">
        <v>11</v>
      </c>
      <c r="B21" s="36" t="s">
        <v>26</v>
      </c>
      <c r="C21" s="37">
        <v>18946.119475</v>
      </c>
      <c r="D21" s="37">
        <v>0</v>
      </c>
      <c r="E21" s="37">
        <v>0</v>
      </c>
      <c r="F21" s="37">
        <v>0</v>
      </c>
      <c r="G21" s="37">
        <v>2544.6383660000001</v>
      </c>
      <c r="H21" s="37">
        <v>840.61457299999995</v>
      </c>
      <c r="I21" s="37">
        <v>6494.5564640000002</v>
      </c>
      <c r="J21" s="37">
        <v>0</v>
      </c>
      <c r="K21" s="37">
        <v>0</v>
      </c>
      <c r="L21" s="37">
        <v>55169.958693</v>
      </c>
      <c r="M21" s="58">
        <v>83995.887570999999</v>
      </c>
    </row>
    <row r="22" spans="1:13" ht="15" customHeight="1" x14ac:dyDescent="0.25">
      <c r="A22" s="46">
        <v>12</v>
      </c>
      <c r="B22" s="36" t="s">
        <v>27</v>
      </c>
      <c r="C22" s="37">
        <v>337.91345200000001</v>
      </c>
      <c r="D22" s="37">
        <v>0</v>
      </c>
      <c r="E22" s="37">
        <v>0</v>
      </c>
      <c r="F22" s="37">
        <v>0</v>
      </c>
      <c r="G22" s="37">
        <v>378390.38832799997</v>
      </c>
      <c r="H22" s="37">
        <v>15245.865926</v>
      </c>
      <c r="I22" s="37">
        <v>1010761.0161679999</v>
      </c>
      <c r="J22" s="37">
        <v>0</v>
      </c>
      <c r="K22" s="37">
        <v>0</v>
      </c>
      <c r="L22" s="37">
        <v>1088465.441197</v>
      </c>
      <c r="M22" s="58">
        <v>2493200.6250709998</v>
      </c>
    </row>
    <row r="23" spans="1:13" ht="15" customHeight="1" x14ac:dyDescent="0.25">
      <c r="A23" s="46">
        <v>13</v>
      </c>
      <c r="B23" s="36" t="s">
        <v>28</v>
      </c>
      <c r="C23" s="37">
        <v>52468.022184000001</v>
      </c>
      <c r="D23" s="37">
        <v>0</v>
      </c>
      <c r="E23" s="37">
        <v>0</v>
      </c>
      <c r="F23" s="37">
        <v>0</v>
      </c>
      <c r="G23" s="37">
        <v>34968.123918999998</v>
      </c>
      <c r="H23" s="37">
        <v>14089.081174999999</v>
      </c>
      <c r="I23" s="37">
        <v>14680.420482</v>
      </c>
      <c r="J23" s="37">
        <v>0</v>
      </c>
      <c r="K23" s="37">
        <v>0</v>
      </c>
      <c r="L23" s="37">
        <v>571105.56313699996</v>
      </c>
      <c r="M23" s="58">
        <v>687311.21089699992</v>
      </c>
    </row>
    <row r="24" spans="1:13" ht="15" customHeight="1" x14ac:dyDescent="0.25">
      <c r="A24" s="46">
        <v>14</v>
      </c>
      <c r="B24" s="36" t="s">
        <v>29</v>
      </c>
      <c r="C24" s="37">
        <v>3766.617823</v>
      </c>
      <c r="D24" s="37">
        <v>0</v>
      </c>
      <c r="E24" s="37">
        <v>0</v>
      </c>
      <c r="F24" s="37">
        <v>0</v>
      </c>
      <c r="G24" s="37">
        <v>33727.907228999997</v>
      </c>
      <c r="H24" s="37">
        <v>11688.012466</v>
      </c>
      <c r="I24" s="37">
        <v>3046.5911179999998</v>
      </c>
      <c r="J24" s="37">
        <v>0</v>
      </c>
      <c r="K24" s="37">
        <v>0.31479699999999999</v>
      </c>
      <c r="L24" s="37">
        <v>44592.087039999999</v>
      </c>
      <c r="M24" s="58">
        <v>96821.530472999992</v>
      </c>
    </row>
    <row r="25" spans="1:13" ht="15" customHeight="1" x14ac:dyDescent="0.25">
      <c r="A25" s="46">
        <v>15</v>
      </c>
      <c r="B25" s="36" t="s">
        <v>91</v>
      </c>
      <c r="C25" s="37">
        <v>250006.78064099999</v>
      </c>
      <c r="D25" s="37">
        <v>10.944000000000001</v>
      </c>
      <c r="E25" s="37">
        <v>0</v>
      </c>
      <c r="F25" s="37">
        <v>0</v>
      </c>
      <c r="G25" s="37">
        <v>56986.657162000003</v>
      </c>
      <c r="H25" s="37">
        <v>8869.7213219999994</v>
      </c>
      <c r="I25" s="37">
        <v>38709.624533000002</v>
      </c>
      <c r="J25" s="37">
        <v>0</v>
      </c>
      <c r="K25" s="37">
        <v>1283.0027620000001</v>
      </c>
      <c r="L25" s="37">
        <v>32884.905941999998</v>
      </c>
      <c r="M25" s="58">
        <v>388751.63636200002</v>
      </c>
    </row>
    <row r="26" spans="1:13" ht="15" customHeight="1" x14ac:dyDescent="0.25">
      <c r="A26" s="46">
        <v>16</v>
      </c>
      <c r="B26" s="36" t="s">
        <v>31</v>
      </c>
      <c r="C26" s="37">
        <v>18083.122848999999</v>
      </c>
      <c r="D26" s="37">
        <v>0</v>
      </c>
      <c r="E26" s="37">
        <v>0</v>
      </c>
      <c r="F26" s="37">
        <v>0</v>
      </c>
      <c r="G26" s="37">
        <v>3860.2684450000002</v>
      </c>
      <c r="H26" s="37">
        <v>0</v>
      </c>
      <c r="I26" s="37">
        <v>6937.440662</v>
      </c>
      <c r="J26" s="37">
        <v>0</v>
      </c>
      <c r="K26" s="37">
        <v>0</v>
      </c>
      <c r="L26" s="37">
        <v>62835.007675000001</v>
      </c>
      <c r="M26" s="58">
        <v>91715.83963100001</v>
      </c>
    </row>
    <row r="27" spans="1:13" ht="15" customHeight="1" x14ac:dyDescent="0.25">
      <c r="A27" s="46">
        <v>17</v>
      </c>
      <c r="B27" s="36" t="s">
        <v>32</v>
      </c>
      <c r="C27" s="37">
        <v>68934.318304999993</v>
      </c>
      <c r="D27" s="37">
        <v>1.8560000000000001</v>
      </c>
      <c r="E27" s="37">
        <v>0</v>
      </c>
      <c r="F27" s="37">
        <v>0</v>
      </c>
      <c r="G27" s="37">
        <v>6870.0099929999997</v>
      </c>
      <c r="H27" s="37">
        <v>239.76905500000001</v>
      </c>
      <c r="I27" s="37">
        <v>4921.5877030000001</v>
      </c>
      <c r="J27" s="37">
        <v>0</v>
      </c>
      <c r="K27" s="37">
        <v>0</v>
      </c>
      <c r="L27" s="37">
        <v>6996.7897970000004</v>
      </c>
      <c r="M27" s="58">
        <v>87964.330852999992</v>
      </c>
    </row>
    <row r="28" spans="1:13" ht="15" customHeight="1" x14ac:dyDescent="0.25">
      <c r="A28" s="46">
        <v>18</v>
      </c>
      <c r="B28" s="36" t="s">
        <v>34</v>
      </c>
      <c r="C28" s="37">
        <v>7537.4367759999996</v>
      </c>
      <c r="D28" s="37">
        <v>0</v>
      </c>
      <c r="E28" s="37">
        <v>0</v>
      </c>
      <c r="F28" s="37">
        <v>0</v>
      </c>
      <c r="G28" s="37">
        <v>23900.908866999998</v>
      </c>
      <c r="H28" s="37">
        <v>10431.346833</v>
      </c>
      <c r="I28" s="37">
        <v>441422.09277799999</v>
      </c>
      <c r="J28" s="37">
        <v>0</v>
      </c>
      <c r="K28" s="37">
        <v>0</v>
      </c>
      <c r="L28" s="37">
        <v>532516.80916900001</v>
      </c>
      <c r="M28" s="58">
        <v>1015808.594423</v>
      </c>
    </row>
    <row r="29" spans="1:13" ht="15" customHeight="1" x14ac:dyDescent="0.25">
      <c r="A29" s="46">
        <v>19</v>
      </c>
      <c r="B29" s="36" t="s">
        <v>35</v>
      </c>
      <c r="C29" s="37">
        <v>9001.6430039999996</v>
      </c>
      <c r="D29" s="37">
        <v>0.76500000000000001</v>
      </c>
      <c r="E29" s="37">
        <v>0</v>
      </c>
      <c r="F29" s="37">
        <v>0</v>
      </c>
      <c r="G29" s="37">
        <v>0</v>
      </c>
      <c r="H29" s="37">
        <v>1.436207</v>
      </c>
      <c r="I29" s="37">
        <v>0</v>
      </c>
      <c r="J29" s="37">
        <v>0</v>
      </c>
      <c r="K29" s="37">
        <v>0</v>
      </c>
      <c r="L29" s="37">
        <v>3885.345288</v>
      </c>
      <c r="M29" s="58">
        <v>12889.189499</v>
      </c>
    </row>
    <row r="30" spans="1:13" ht="15" customHeight="1" x14ac:dyDescent="0.25">
      <c r="A30" s="46">
        <v>20</v>
      </c>
      <c r="B30" s="36" t="s">
        <v>36</v>
      </c>
      <c r="C30" s="37">
        <v>4569.7456190000003</v>
      </c>
      <c r="D30" s="37">
        <v>0</v>
      </c>
      <c r="E30" s="37">
        <v>2.0299290000000001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3576.8250119999998</v>
      </c>
      <c r="M30" s="58">
        <v>8148.6005600000008</v>
      </c>
    </row>
    <row r="31" spans="1:13" ht="15" customHeight="1" x14ac:dyDescent="0.25">
      <c r="A31" s="46">
        <v>21</v>
      </c>
      <c r="B31" s="36" t="s">
        <v>37</v>
      </c>
      <c r="C31" s="37">
        <v>90929.940753000003</v>
      </c>
      <c r="D31" s="37">
        <v>8.8700000000000001E-2</v>
      </c>
      <c r="E31" s="37">
        <v>2.0299290000000001</v>
      </c>
      <c r="F31" s="37">
        <v>0</v>
      </c>
      <c r="G31" s="37">
        <v>0</v>
      </c>
      <c r="H31" s="37">
        <v>0</v>
      </c>
      <c r="I31" s="37">
        <v>0</v>
      </c>
      <c r="J31" s="37">
        <v>1.4</v>
      </c>
      <c r="K31" s="37">
        <v>0</v>
      </c>
      <c r="L31" s="37">
        <v>0</v>
      </c>
      <c r="M31" s="58">
        <v>90933.459381999986</v>
      </c>
    </row>
    <row r="32" spans="1:13" ht="15" customHeight="1" x14ac:dyDescent="0.25">
      <c r="A32" s="46">
        <v>22</v>
      </c>
      <c r="B32" s="36" t="s">
        <v>38</v>
      </c>
      <c r="C32" s="37">
        <v>9384.6876219999995</v>
      </c>
      <c r="D32" s="37">
        <v>0.153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1.21756</v>
      </c>
      <c r="K32" s="37">
        <v>0</v>
      </c>
      <c r="L32" s="37">
        <v>1610.78035</v>
      </c>
      <c r="M32" s="58">
        <v>10996.838531999998</v>
      </c>
    </row>
    <row r="33" spans="1:15" ht="15" customHeight="1" x14ac:dyDescent="0.25">
      <c r="A33" s="46">
        <v>23</v>
      </c>
      <c r="B33" s="36" t="s">
        <v>39</v>
      </c>
      <c r="C33" s="37">
        <v>5416.0395959999996</v>
      </c>
      <c r="D33" s="37">
        <v>2.738</v>
      </c>
      <c r="E33" s="37">
        <v>0</v>
      </c>
      <c r="F33" s="37">
        <v>0</v>
      </c>
      <c r="G33" s="37">
        <v>2541.296351</v>
      </c>
      <c r="H33" s="37">
        <v>0</v>
      </c>
      <c r="I33" s="37">
        <v>0</v>
      </c>
      <c r="J33" s="37">
        <v>0</v>
      </c>
      <c r="K33" s="37">
        <v>3.01525</v>
      </c>
      <c r="L33" s="37">
        <v>7869.4271060000001</v>
      </c>
      <c r="M33" s="58">
        <v>15832.516303</v>
      </c>
    </row>
    <row r="34" spans="1:15" ht="15" customHeight="1" x14ac:dyDescent="0.25">
      <c r="A34" s="46">
        <v>24</v>
      </c>
      <c r="B34" s="36" t="s">
        <v>40</v>
      </c>
      <c r="C34" s="37">
        <v>1883.188613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58">
        <v>1883.188613</v>
      </c>
    </row>
    <row r="35" spans="1:15" ht="15" customHeight="1" x14ac:dyDescent="0.25">
      <c r="A35" s="46">
        <v>25</v>
      </c>
      <c r="B35" s="36" t="s">
        <v>41</v>
      </c>
      <c r="C35" s="37">
        <v>10222.755558999999</v>
      </c>
      <c r="D35" s="37">
        <v>20.448</v>
      </c>
      <c r="E35" s="37">
        <v>0</v>
      </c>
      <c r="F35" s="37">
        <v>0</v>
      </c>
      <c r="G35" s="37">
        <v>471.535776</v>
      </c>
      <c r="H35" s="37">
        <v>1243.5737810000001</v>
      </c>
      <c r="I35" s="37">
        <v>0</v>
      </c>
      <c r="J35" s="37">
        <v>0</v>
      </c>
      <c r="K35" s="37">
        <v>0</v>
      </c>
      <c r="L35" s="37">
        <v>18894.392004000001</v>
      </c>
      <c r="M35" s="58">
        <v>30852.705120000002</v>
      </c>
    </row>
    <row r="36" spans="1:15" ht="15" customHeight="1" x14ac:dyDescent="0.25">
      <c r="A36" s="46">
        <v>26</v>
      </c>
      <c r="B36" s="36" t="s">
        <v>42</v>
      </c>
      <c r="C36" s="37">
        <v>3773.8320960000001</v>
      </c>
      <c r="D36" s="37">
        <v>0.32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60</v>
      </c>
      <c r="K36" s="37">
        <v>0</v>
      </c>
      <c r="L36" s="37">
        <v>0</v>
      </c>
      <c r="M36" s="58">
        <v>3834.1520960000003</v>
      </c>
    </row>
    <row r="37" spans="1:15" ht="15" customHeight="1" x14ac:dyDescent="0.25">
      <c r="A37" s="46">
        <v>27</v>
      </c>
      <c r="B37" s="36" t="s">
        <v>43</v>
      </c>
      <c r="C37" s="37">
        <v>5292.9191069999997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67.986400000000003</v>
      </c>
      <c r="M37" s="58">
        <v>5360.9055069999995</v>
      </c>
    </row>
    <row r="38" spans="1:15" ht="15" customHeight="1" x14ac:dyDescent="0.25">
      <c r="A38" s="46">
        <v>28</v>
      </c>
      <c r="B38" s="36" t="s">
        <v>44</v>
      </c>
      <c r="C38" s="37">
        <v>3477.9414350000002</v>
      </c>
      <c r="D38" s="37">
        <v>1.216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58">
        <v>3479.1574350000001</v>
      </c>
    </row>
    <row r="39" spans="1:15" ht="15" customHeight="1" x14ac:dyDescent="0.25">
      <c r="A39" s="46">
        <v>29</v>
      </c>
      <c r="B39" s="36" t="s">
        <v>45</v>
      </c>
      <c r="C39" s="37">
        <v>986.32478000000003</v>
      </c>
      <c r="D39" s="37">
        <v>0</v>
      </c>
      <c r="E39" s="37">
        <v>0</v>
      </c>
      <c r="F39" s="37">
        <v>0</v>
      </c>
      <c r="G39" s="37">
        <v>1365.1475170000001</v>
      </c>
      <c r="H39" s="37">
        <v>37.043246000000003</v>
      </c>
      <c r="I39" s="37">
        <v>200.61339000000001</v>
      </c>
      <c r="J39" s="37">
        <v>0</v>
      </c>
      <c r="K39" s="37">
        <v>0</v>
      </c>
      <c r="L39" s="37">
        <v>2023.7897700000001</v>
      </c>
      <c r="M39" s="58">
        <v>4612.9187030000003</v>
      </c>
    </row>
    <row r="40" spans="1:15" ht="15" customHeight="1" x14ac:dyDescent="0.25">
      <c r="A40" s="46">
        <v>30</v>
      </c>
      <c r="B40" s="36" t="s">
        <v>46</v>
      </c>
      <c r="C40" s="37">
        <v>2507.917046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3.01525</v>
      </c>
      <c r="L40" s="37">
        <v>0</v>
      </c>
      <c r="M40" s="58">
        <v>2510.932296</v>
      </c>
    </row>
    <row r="41" spans="1:15" ht="15" customHeight="1" x14ac:dyDescent="0.25">
      <c r="A41" s="46">
        <v>31</v>
      </c>
      <c r="B41" s="36" t="s">
        <v>47</v>
      </c>
      <c r="C41" s="37">
        <v>47879.506414000003</v>
      </c>
      <c r="D41" s="37">
        <v>0</v>
      </c>
      <c r="E41" s="37">
        <v>0</v>
      </c>
      <c r="F41" s="37">
        <v>0</v>
      </c>
      <c r="G41" s="37">
        <v>27401.783464</v>
      </c>
      <c r="H41" s="37">
        <v>128.52133699999999</v>
      </c>
      <c r="I41" s="37">
        <v>2900.7821789999998</v>
      </c>
      <c r="J41" s="37">
        <v>0</v>
      </c>
      <c r="K41" s="37">
        <v>0</v>
      </c>
      <c r="L41" s="37">
        <v>345268.978634</v>
      </c>
      <c r="M41" s="58">
        <v>423579.57202800002</v>
      </c>
    </row>
    <row r="42" spans="1:15" ht="15" customHeight="1" x14ac:dyDescent="0.25">
      <c r="A42" s="46">
        <v>32</v>
      </c>
      <c r="B42" s="36" t="s">
        <v>48</v>
      </c>
      <c r="C42" s="37">
        <v>89.213686999999993</v>
      </c>
      <c r="D42" s="37">
        <v>0</v>
      </c>
      <c r="E42" s="37">
        <v>0</v>
      </c>
      <c r="F42" s="37">
        <v>0</v>
      </c>
      <c r="G42" s="37">
        <v>78088.821295000002</v>
      </c>
      <c r="H42" s="37">
        <v>0</v>
      </c>
      <c r="I42" s="37">
        <v>101997.184908</v>
      </c>
      <c r="J42" s="37">
        <v>0</v>
      </c>
      <c r="K42" s="37">
        <v>0</v>
      </c>
      <c r="L42" s="37">
        <v>1573448.103417</v>
      </c>
      <c r="M42" s="58">
        <v>1753623.3233070001</v>
      </c>
    </row>
    <row r="43" spans="1:15" ht="15" customHeight="1" x14ac:dyDescent="0.25">
      <c r="A43" s="46">
        <v>33</v>
      </c>
      <c r="B43" s="36" t="s">
        <v>53</v>
      </c>
      <c r="C43" s="37">
        <v>86853.071182999993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1.508894</v>
      </c>
      <c r="K43" s="37">
        <v>0</v>
      </c>
      <c r="L43" s="37">
        <v>8814.0638780000008</v>
      </c>
      <c r="M43" s="58">
        <v>95668.643954999992</v>
      </c>
    </row>
    <row r="44" spans="1:15" ht="15" customHeight="1" thickBot="1" x14ac:dyDescent="0.3">
      <c r="A44" s="46">
        <v>34</v>
      </c>
      <c r="B44" s="42" t="s">
        <v>55</v>
      </c>
      <c r="C44" s="37">
        <v>27688.645990000001</v>
      </c>
      <c r="D44" s="37">
        <v>0</v>
      </c>
      <c r="E44" s="37">
        <v>0</v>
      </c>
      <c r="F44" s="37">
        <v>0</v>
      </c>
      <c r="G44" s="37">
        <v>26.222273999999999</v>
      </c>
      <c r="H44" s="37">
        <v>0</v>
      </c>
      <c r="I44" s="37">
        <v>15207.980587</v>
      </c>
      <c r="J44" s="37">
        <v>0</v>
      </c>
      <c r="K44" s="37">
        <v>0</v>
      </c>
      <c r="L44" s="37">
        <v>105233.99176</v>
      </c>
      <c r="M44" s="49">
        <v>148156.84061100002</v>
      </c>
    </row>
    <row r="45" spans="1:15" ht="15" customHeight="1" thickTop="1" thickBot="1" x14ac:dyDescent="0.3">
      <c r="A45" s="50"/>
      <c r="B45" s="52" t="s">
        <v>15</v>
      </c>
      <c r="C45" s="51">
        <v>1696164.292384</v>
      </c>
      <c r="D45" s="51">
        <v>62.109400000000001</v>
      </c>
      <c r="E45" s="51">
        <v>4.0598580000000002</v>
      </c>
      <c r="F45" s="51">
        <v>0</v>
      </c>
      <c r="G45" s="51">
        <v>3347211.8285639999</v>
      </c>
      <c r="H45" s="51">
        <v>174176.986</v>
      </c>
      <c r="I45" s="51">
        <v>5552984.0048700003</v>
      </c>
      <c r="J45" s="51">
        <v>64.417788000000002</v>
      </c>
      <c r="K45" s="51">
        <v>2665.2958720000001</v>
      </c>
      <c r="L45" s="51">
        <v>9630994.1274689995</v>
      </c>
      <c r="M45" s="51">
        <v>20404327.122205</v>
      </c>
    </row>
    <row r="46" spans="1:15" ht="15" customHeight="1" thickTop="1" thickBot="1" x14ac:dyDescent="0.3">
      <c r="A46" s="50"/>
      <c r="B46" s="52" t="s">
        <v>56</v>
      </c>
      <c r="C46" s="51">
        <v>1889219.6877210001</v>
      </c>
      <c r="D46" s="51">
        <v>84.391199999999998</v>
      </c>
      <c r="E46" s="51">
        <v>650.96903199999997</v>
      </c>
      <c r="F46" s="51">
        <v>0</v>
      </c>
      <c r="G46" s="51">
        <v>3401387.7380639999</v>
      </c>
      <c r="H46" s="51">
        <v>248788.542426</v>
      </c>
      <c r="I46" s="51">
        <v>4656643.3420280004</v>
      </c>
      <c r="J46" s="51">
        <v>52.067596000000002</v>
      </c>
      <c r="K46" s="51">
        <v>4144.4764320000004</v>
      </c>
      <c r="L46" s="51">
        <v>12130556.439004</v>
      </c>
      <c r="M46" s="51">
        <v>22331527.653503001</v>
      </c>
    </row>
    <row r="47" spans="1:15" ht="15" customHeight="1" thickTop="1" x14ac:dyDescent="0.25"/>
    <row r="48" spans="1:15" ht="15" customHeight="1" x14ac:dyDescent="0.25">
      <c r="A48" s="16" t="s">
        <v>57</v>
      </c>
      <c r="B48" s="16" t="s">
        <v>58</v>
      </c>
      <c r="O48" s="11"/>
    </row>
    <row r="49" spans="1:17" ht="15" customHeight="1" x14ac:dyDescent="0.25">
      <c r="A49" s="16" t="s">
        <v>59</v>
      </c>
      <c r="B49" s="16" t="s">
        <v>60</v>
      </c>
    </row>
    <row r="50" spans="1:17" ht="15" customHeight="1" x14ac:dyDescent="0.25">
      <c r="A50" s="16"/>
      <c r="B50" s="16"/>
    </row>
    <row r="51" spans="1:17" ht="15" customHeight="1" x14ac:dyDescent="0.25">
      <c r="A51" s="16"/>
      <c r="B51" s="16" t="s">
        <v>61</v>
      </c>
    </row>
    <row r="52" spans="1:17" ht="15" customHeight="1" x14ac:dyDescent="0.25"/>
    <row r="53" spans="1:17" ht="15" customHeight="1" x14ac:dyDescent="0.25"/>
    <row r="54" spans="1:17" ht="15" customHeight="1" x14ac:dyDescent="0.25"/>
    <row r="55" spans="1:17" ht="15" customHeight="1" x14ac:dyDescent="0.25"/>
    <row r="56" spans="1:17" ht="15" customHeight="1" x14ac:dyDescent="0.25"/>
    <row r="57" spans="1:17" ht="15" customHeight="1" x14ac:dyDescent="0.25"/>
    <row r="58" spans="1:17" ht="18.75" customHeight="1" x14ac:dyDescent="0.25"/>
    <row r="59" spans="1:17" ht="18.75" customHeight="1" x14ac:dyDescent="0.3">
      <c r="A59" s="178" t="s">
        <v>62</v>
      </c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"/>
      <c r="O59" s="38"/>
      <c r="P59" s="17"/>
      <c r="Q59" s="17"/>
    </row>
    <row r="60" spans="1:17" ht="20.25" customHeight="1" x14ac:dyDescent="0.3">
      <c r="A60" s="178" t="s">
        <v>87</v>
      </c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"/>
      <c r="O60" s="17"/>
      <c r="P60" s="17"/>
      <c r="Q60" s="17"/>
    </row>
    <row r="61" spans="1:17" ht="21" customHeight="1" x14ac:dyDescent="0.3">
      <c r="A61" s="178" t="s">
        <v>95</v>
      </c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</row>
    <row r="62" spans="1:17" ht="15" customHeight="1" x14ac:dyDescent="0.25"/>
    <row r="63" spans="1:17" ht="15" customHeight="1" x14ac:dyDescent="0.25">
      <c r="A63" s="53"/>
      <c r="B63" s="27"/>
      <c r="C63" s="175" t="s">
        <v>65</v>
      </c>
      <c r="D63" s="175"/>
      <c r="E63" s="175"/>
      <c r="F63" s="175"/>
      <c r="G63" s="175"/>
      <c r="H63" s="175"/>
      <c r="I63" s="175"/>
      <c r="J63" s="175"/>
      <c r="K63" s="175"/>
      <c r="L63" s="27" t="s">
        <v>3</v>
      </c>
      <c r="M63" s="54"/>
    </row>
    <row r="64" spans="1:17" ht="15" customHeight="1" thickBot="1" x14ac:dyDescent="0.3">
      <c r="A64" s="60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3" t="s">
        <v>75</v>
      </c>
      <c r="M64" s="61"/>
    </row>
    <row r="65" spans="1:13" ht="15" customHeight="1" thickTop="1" thickBot="1" x14ac:dyDescent="0.3">
      <c r="A65" s="60"/>
      <c r="B65" s="43" t="s">
        <v>4</v>
      </c>
      <c r="C65" s="43" t="s">
        <v>66</v>
      </c>
      <c r="D65" s="43" t="s">
        <v>6</v>
      </c>
      <c r="E65" s="43" t="s">
        <v>7</v>
      </c>
      <c r="F65" s="43" t="s">
        <v>8</v>
      </c>
      <c r="G65" s="43" t="s">
        <v>9</v>
      </c>
      <c r="H65" s="43" t="s">
        <v>10</v>
      </c>
      <c r="I65" s="43" t="s">
        <v>11</v>
      </c>
      <c r="J65" s="43" t="s">
        <v>12</v>
      </c>
      <c r="K65" s="43" t="s">
        <v>67</v>
      </c>
      <c r="L65" s="43" t="s">
        <v>14</v>
      </c>
      <c r="M65" s="62" t="s">
        <v>15</v>
      </c>
    </row>
    <row r="66" spans="1:13" ht="15" customHeight="1" thickTop="1" x14ac:dyDescent="0.25">
      <c r="A66" s="46">
        <v>1</v>
      </c>
      <c r="B66" s="36" t="s">
        <v>16</v>
      </c>
      <c r="C66" s="39">
        <v>1.4533420708528373</v>
      </c>
      <c r="D66" s="40">
        <v>0.24633952348597798</v>
      </c>
      <c r="E66" s="40">
        <v>0</v>
      </c>
      <c r="F66" s="40">
        <v>0</v>
      </c>
      <c r="G66" s="40">
        <v>9.1085930267759423</v>
      </c>
      <c r="H66" s="40">
        <v>10.195884348348983</v>
      </c>
      <c r="I66" s="40">
        <v>9.3844865146194465</v>
      </c>
      <c r="J66" s="40">
        <v>0</v>
      </c>
      <c r="K66" s="40">
        <v>0</v>
      </c>
      <c r="L66" s="40">
        <v>4.1884828552482007</v>
      </c>
      <c r="M66" s="63">
        <v>6.2330189807874534</v>
      </c>
    </row>
    <row r="67" spans="1:13" ht="15" customHeight="1" x14ac:dyDescent="0.25">
      <c r="A67" s="46">
        <v>2</v>
      </c>
      <c r="B67" s="36" t="s">
        <v>17</v>
      </c>
      <c r="C67" s="40">
        <v>19.070072902511672</v>
      </c>
      <c r="D67" s="40">
        <v>0.24633952348597798</v>
      </c>
      <c r="E67" s="40">
        <v>0</v>
      </c>
      <c r="F67" s="40">
        <v>0</v>
      </c>
      <c r="G67" s="40">
        <v>6.0124059486351111</v>
      </c>
      <c r="H67" s="40">
        <v>2.4674949973011935</v>
      </c>
      <c r="I67" s="40">
        <v>7.4532303022488033</v>
      </c>
      <c r="J67" s="40">
        <v>0</v>
      </c>
      <c r="K67" s="40">
        <v>0</v>
      </c>
      <c r="L67" s="40">
        <v>0</v>
      </c>
      <c r="M67" s="63">
        <v>4.6209922654979811</v>
      </c>
    </row>
    <row r="68" spans="1:13" ht="15" customHeight="1" x14ac:dyDescent="0.25">
      <c r="A68" s="46">
        <v>3</v>
      </c>
      <c r="B68" s="36" t="s">
        <v>18</v>
      </c>
      <c r="C68" s="40">
        <v>1.4932340919877107</v>
      </c>
      <c r="D68" s="40">
        <v>0</v>
      </c>
      <c r="E68" s="40">
        <v>0</v>
      </c>
      <c r="F68" s="40">
        <v>0</v>
      </c>
      <c r="G68" s="40">
        <v>13.288735268864841</v>
      </c>
      <c r="H68" s="40">
        <v>12.524250631481246</v>
      </c>
      <c r="I68" s="40">
        <v>19.571268208928373</v>
      </c>
      <c r="J68" s="40">
        <v>0</v>
      </c>
      <c r="K68" s="40">
        <v>0</v>
      </c>
      <c r="L68" s="40">
        <v>0.35067049393867167</v>
      </c>
      <c r="M68" s="63">
        <v>7.9027679900318306</v>
      </c>
    </row>
    <row r="69" spans="1:13" ht="15" customHeight="1" x14ac:dyDescent="0.25">
      <c r="A69" s="46">
        <v>4</v>
      </c>
      <c r="B69" s="36" t="s">
        <v>19</v>
      </c>
      <c r="C69" s="40">
        <v>4.3704673850201186</v>
      </c>
      <c r="D69" s="40">
        <v>0.73418838372291473</v>
      </c>
      <c r="E69" s="40">
        <v>0</v>
      </c>
      <c r="F69" s="40">
        <v>0</v>
      </c>
      <c r="G69" s="40">
        <v>33.515802829672928</v>
      </c>
      <c r="H69" s="40">
        <v>16.785814764873702</v>
      </c>
      <c r="I69" s="40">
        <v>11.647990553398728</v>
      </c>
      <c r="J69" s="40">
        <v>0</v>
      </c>
      <c r="K69" s="40">
        <v>0</v>
      </c>
      <c r="L69" s="40">
        <v>8.2573732890022455</v>
      </c>
      <c r="M69" s="63">
        <v>13.072182577117783</v>
      </c>
    </row>
    <row r="70" spans="1:13" ht="15" customHeight="1" x14ac:dyDescent="0.25">
      <c r="A70" s="46">
        <v>5</v>
      </c>
      <c r="B70" s="36" t="s">
        <v>20</v>
      </c>
      <c r="C70" s="40">
        <v>0.75973037222048978</v>
      </c>
      <c r="D70" s="40">
        <v>0</v>
      </c>
      <c r="E70" s="40">
        <v>0</v>
      </c>
      <c r="F70" s="40">
        <v>0</v>
      </c>
      <c r="G70" s="40">
        <v>5.1434681276165364</v>
      </c>
      <c r="H70" s="40">
        <v>2.2374420895077378</v>
      </c>
      <c r="I70" s="40">
        <v>8.7084235554055223</v>
      </c>
      <c r="J70" s="40">
        <v>0</v>
      </c>
      <c r="K70" s="40">
        <v>0</v>
      </c>
      <c r="L70" s="40">
        <v>1.2307410138059138</v>
      </c>
      <c r="M70" s="63">
        <v>3.8769037331504728</v>
      </c>
    </row>
    <row r="71" spans="1:13" ht="15" customHeight="1" x14ac:dyDescent="0.25">
      <c r="A71" s="46">
        <v>6</v>
      </c>
      <c r="B71" s="36" t="s">
        <v>21</v>
      </c>
      <c r="C71" s="40">
        <v>3.0454304850031324</v>
      </c>
      <c r="D71" s="40">
        <v>2.9431937838716844</v>
      </c>
      <c r="E71" s="40">
        <v>0</v>
      </c>
      <c r="F71" s="40">
        <v>0</v>
      </c>
      <c r="G71" s="40">
        <v>6.3866538993055704</v>
      </c>
      <c r="H71" s="40">
        <v>13.19975118526853</v>
      </c>
      <c r="I71" s="40">
        <v>2.3646188983048222</v>
      </c>
      <c r="J71" s="40">
        <v>0</v>
      </c>
      <c r="K71" s="40">
        <v>1.1810958899800524E-2</v>
      </c>
      <c r="L71" s="40">
        <v>14.848933838793926</v>
      </c>
      <c r="M71" s="63">
        <v>9.0658724245109905</v>
      </c>
    </row>
    <row r="72" spans="1:13" ht="15" customHeight="1" x14ac:dyDescent="0.25">
      <c r="A72" s="46">
        <v>7</v>
      </c>
      <c r="B72" s="36" t="s">
        <v>22</v>
      </c>
      <c r="C72" s="40">
        <v>3.2779585332416983</v>
      </c>
      <c r="D72" s="40">
        <v>0</v>
      </c>
      <c r="E72" s="40">
        <v>0</v>
      </c>
      <c r="F72" s="40">
        <v>0</v>
      </c>
      <c r="G72" s="40">
        <v>2.542292911695025</v>
      </c>
      <c r="H72" s="40">
        <v>4.0126187428688196</v>
      </c>
      <c r="I72" s="40">
        <v>8.9622480832024447</v>
      </c>
      <c r="J72" s="40">
        <v>0</v>
      </c>
      <c r="K72" s="40">
        <v>0</v>
      </c>
      <c r="L72" s="40">
        <v>12.709516064534013</v>
      </c>
      <c r="M72" s="63">
        <v>9.1618286981422479</v>
      </c>
    </row>
    <row r="73" spans="1:13" ht="15" customHeight="1" x14ac:dyDescent="0.25">
      <c r="A73" s="46">
        <v>8</v>
      </c>
      <c r="B73" s="36" t="s">
        <v>23</v>
      </c>
      <c r="C73" s="40">
        <v>6.8916249816050348</v>
      </c>
      <c r="D73" s="40">
        <v>0</v>
      </c>
      <c r="E73" s="40">
        <v>0</v>
      </c>
      <c r="F73" s="40">
        <v>0</v>
      </c>
      <c r="G73" s="40">
        <v>0.24157063389289449</v>
      </c>
      <c r="H73" s="40">
        <v>0</v>
      </c>
      <c r="I73" s="40">
        <v>0.83147412914402807</v>
      </c>
      <c r="J73" s="40">
        <v>0</v>
      </c>
      <c r="K73" s="40">
        <v>1.1987787298085006</v>
      </c>
      <c r="L73" s="40">
        <v>9.0920801456881453</v>
      </c>
      <c r="M73" s="63">
        <v>5.1304825587106784</v>
      </c>
    </row>
    <row r="74" spans="1:13" ht="15" customHeight="1" x14ac:dyDescent="0.25">
      <c r="A74" s="46">
        <v>9</v>
      </c>
      <c r="B74" s="36" t="s">
        <v>24</v>
      </c>
      <c r="C74" s="40">
        <v>12.769679949373938</v>
      </c>
      <c r="D74" s="40">
        <v>33.796333566255669</v>
      </c>
      <c r="E74" s="40">
        <v>0</v>
      </c>
      <c r="F74" s="40">
        <v>0</v>
      </c>
      <c r="G74" s="40">
        <v>0.90040507173189033</v>
      </c>
      <c r="H74" s="40">
        <v>2.5128593923424534</v>
      </c>
      <c r="I74" s="40">
        <v>1.4114905148702106</v>
      </c>
      <c r="J74" s="40">
        <v>0.45225706911885888</v>
      </c>
      <c r="K74" s="40">
        <v>50.413990811148487</v>
      </c>
      <c r="L74" s="40">
        <v>2.3809499205484599</v>
      </c>
      <c r="M74" s="63">
        <v>2.7453196060476888</v>
      </c>
    </row>
    <row r="75" spans="1:13" ht="15" customHeight="1" x14ac:dyDescent="0.25">
      <c r="A75" s="46">
        <v>10</v>
      </c>
      <c r="B75" s="36" t="s">
        <v>25</v>
      </c>
      <c r="C75" s="40">
        <v>3.8279526400559707</v>
      </c>
      <c r="D75" s="40">
        <v>0</v>
      </c>
      <c r="E75" s="40">
        <v>0</v>
      </c>
      <c r="F75" s="40">
        <v>0</v>
      </c>
      <c r="G75" s="40">
        <v>3.4067558400664777</v>
      </c>
      <c r="H75" s="40">
        <v>0</v>
      </c>
      <c r="I75" s="40">
        <v>0</v>
      </c>
      <c r="J75" s="40">
        <v>0</v>
      </c>
      <c r="K75" s="40">
        <v>0</v>
      </c>
      <c r="L75" s="40">
        <v>0.5778117287007879</v>
      </c>
      <c r="M75" s="63">
        <v>1.1497988270472648</v>
      </c>
    </row>
    <row r="76" spans="1:13" ht="15" customHeight="1" x14ac:dyDescent="0.25">
      <c r="A76" s="46">
        <v>11</v>
      </c>
      <c r="B76" s="36" t="s">
        <v>26</v>
      </c>
      <c r="C76" s="40">
        <v>1.1169978969649674</v>
      </c>
      <c r="D76" s="40">
        <v>0</v>
      </c>
      <c r="E76" s="40">
        <v>0</v>
      </c>
      <c r="F76" s="40">
        <v>0</v>
      </c>
      <c r="G76" s="40">
        <v>7.6022627079795096E-2</v>
      </c>
      <c r="H76" s="40">
        <v>0.48262092042401056</v>
      </c>
      <c r="I76" s="40">
        <v>0.11695615291353685</v>
      </c>
      <c r="J76" s="40">
        <v>0</v>
      </c>
      <c r="K76" s="40">
        <v>0</v>
      </c>
      <c r="L76" s="40">
        <v>0.57283763194961601</v>
      </c>
      <c r="M76" s="63">
        <v>0.41165722872376181</v>
      </c>
    </row>
    <row r="77" spans="1:13" ht="15" customHeight="1" x14ac:dyDescent="0.25">
      <c r="A77" s="46">
        <v>12</v>
      </c>
      <c r="B77" s="36" t="s">
        <v>27</v>
      </c>
      <c r="C77" s="40">
        <v>1.9922212342122499E-2</v>
      </c>
      <c r="D77" s="40">
        <v>0</v>
      </c>
      <c r="E77" s="40">
        <v>0</v>
      </c>
      <c r="F77" s="40">
        <v>0</v>
      </c>
      <c r="G77" s="40">
        <v>11.304644214595008</v>
      </c>
      <c r="H77" s="40">
        <v>8.7530886118330233</v>
      </c>
      <c r="I77" s="40">
        <v>18.202123674074272</v>
      </c>
      <c r="J77" s="40">
        <v>0</v>
      </c>
      <c r="K77" s="40">
        <v>0</v>
      </c>
      <c r="L77" s="40">
        <v>11.301693540571661</v>
      </c>
      <c r="M77" s="63">
        <v>12.218979876860409</v>
      </c>
    </row>
    <row r="78" spans="1:13" ht="15" customHeight="1" x14ac:dyDescent="0.25">
      <c r="A78" s="46">
        <v>13</v>
      </c>
      <c r="B78" s="36" t="s">
        <v>28</v>
      </c>
      <c r="C78" s="40">
        <v>3.0933337306762265</v>
      </c>
      <c r="D78" s="40">
        <v>0</v>
      </c>
      <c r="E78" s="40">
        <v>0</v>
      </c>
      <c r="F78" s="40">
        <v>0</v>
      </c>
      <c r="G78" s="40">
        <v>1.0446940830154094</v>
      </c>
      <c r="H78" s="40">
        <v>8.0889453300104748</v>
      </c>
      <c r="I78" s="40">
        <v>0.26436994000208147</v>
      </c>
      <c r="J78" s="40">
        <v>0</v>
      </c>
      <c r="K78" s="40">
        <v>0</v>
      </c>
      <c r="L78" s="40">
        <v>5.9298713671533001</v>
      </c>
      <c r="M78" s="63">
        <v>3.3684581058741885</v>
      </c>
    </row>
    <row r="79" spans="1:13" ht="15" customHeight="1" x14ac:dyDescent="0.25">
      <c r="A79" s="46">
        <v>14</v>
      </c>
      <c r="B79" s="36" t="s">
        <v>29</v>
      </c>
      <c r="C79" s="40">
        <v>0.22206680331101225</v>
      </c>
      <c r="D79" s="40">
        <v>0</v>
      </c>
      <c r="E79" s="40">
        <v>0</v>
      </c>
      <c r="F79" s="40">
        <v>0</v>
      </c>
      <c r="G79" s="40">
        <v>1.0076418510826588</v>
      </c>
      <c r="H79" s="40">
        <v>6.7104229636859136</v>
      </c>
      <c r="I79" s="40">
        <v>5.4864035540677245E-2</v>
      </c>
      <c r="J79" s="40">
        <v>0</v>
      </c>
      <c r="K79" s="40">
        <v>1.1810958899800524E-2</v>
      </c>
      <c r="L79" s="40">
        <v>0.46300606614240231</v>
      </c>
      <c r="M79" s="63">
        <v>0.47451469432497972</v>
      </c>
    </row>
    <row r="80" spans="1:13" ht="15" customHeight="1" x14ac:dyDescent="0.25">
      <c r="A80" s="46">
        <v>15</v>
      </c>
      <c r="B80" s="36" t="s">
        <v>91</v>
      </c>
      <c r="C80" s="40">
        <v>14.739538013125451</v>
      </c>
      <c r="D80" s="40">
        <v>17.620521209349953</v>
      </c>
      <c r="E80" s="40">
        <v>0</v>
      </c>
      <c r="F80" s="40">
        <v>0</v>
      </c>
      <c r="G80" s="40">
        <v>1.7025112266781175</v>
      </c>
      <c r="H80" s="40">
        <v>5.0923612388148678</v>
      </c>
      <c r="I80" s="40">
        <v>0.69709591273901428</v>
      </c>
      <c r="J80" s="40">
        <v>0</v>
      </c>
      <c r="K80" s="40">
        <v>48.137348482712845</v>
      </c>
      <c r="L80" s="40">
        <v>0.34144871761688084</v>
      </c>
      <c r="M80" s="63">
        <v>1.9052411482804608</v>
      </c>
    </row>
    <row r="81" spans="1:13" ht="15" customHeight="1" x14ac:dyDescent="0.25">
      <c r="A81" s="46">
        <v>16</v>
      </c>
      <c r="B81" s="36" t="s">
        <v>31</v>
      </c>
      <c r="C81" s="40">
        <v>1.0661185906457051</v>
      </c>
      <c r="D81" s="40">
        <v>0</v>
      </c>
      <c r="E81" s="40">
        <v>0</v>
      </c>
      <c r="F81" s="40">
        <v>0</v>
      </c>
      <c r="G81" s="40">
        <v>0.1153278801197386</v>
      </c>
      <c r="H81" s="40">
        <v>0</v>
      </c>
      <c r="I81" s="40">
        <v>0.12493176021965528</v>
      </c>
      <c r="J81" s="40">
        <v>0</v>
      </c>
      <c r="K81" s="40">
        <v>0</v>
      </c>
      <c r="L81" s="40">
        <v>0.65242494018125707</v>
      </c>
      <c r="M81" s="63">
        <v>0.44949210567787012</v>
      </c>
    </row>
    <row r="82" spans="1:13" ht="15" customHeight="1" x14ac:dyDescent="0.25">
      <c r="A82" s="46">
        <v>17</v>
      </c>
      <c r="B82" s="36" t="s">
        <v>32</v>
      </c>
      <c r="C82" s="40">
        <v>4.0641297906413971</v>
      </c>
      <c r="D82" s="40">
        <v>2.9882755267318637</v>
      </c>
      <c r="E82" s="40">
        <v>0</v>
      </c>
      <c r="F82" s="40">
        <v>0</v>
      </c>
      <c r="G82" s="40">
        <v>0.20524574914481372</v>
      </c>
      <c r="H82" s="40">
        <v>0.13765828684163819</v>
      </c>
      <c r="I82" s="40">
        <v>8.8629603447150901E-2</v>
      </c>
      <c r="J82" s="40">
        <v>0</v>
      </c>
      <c r="K82" s="40">
        <v>0</v>
      </c>
      <c r="L82" s="40">
        <v>7.2648676807351958E-2</v>
      </c>
      <c r="M82" s="63">
        <v>0.43110625665902425</v>
      </c>
    </row>
    <row r="83" spans="1:13" ht="15" customHeight="1" x14ac:dyDescent="0.25">
      <c r="A83" s="46">
        <v>18</v>
      </c>
      <c r="B83" s="36" t="s">
        <v>34</v>
      </c>
      <c r="C83" s="40">
        <v>0.44438129076552774</v>
      </c>
      <c r="D83" s="40">
        <v>0</v>
      </c>
      <c r="E83" s="40">
        <v>0</v>
      </c>
      <c r="F83" s="40">
        <v>0</v>
      </c>
      <c r="G83" s="40">
        <v>0.71405426639083724</v>
      </c>
      <c r="H83" s="40">
        <v>5.988935204677384</v>
      </c>
      <c r="I83" s="40">
        <v>7.9492772244773287</v>
      </c>
      <c r="J83" s="40">
        <v>0</v>
      </c>
      <c r="K83" s="40">
        <v>0</v>
      </c>
      <c r="L83" s="40">
        <v>5.5291987734701697</v>
      </c>
      <c r="M83" s="63">
        <v>4.9783979071652249</v>
      </c>
    </row>
    <row r="84" spans="1:13" ht="15" customHeight="1" x14ac:dyDescent="0.25">
      <c r="A84" s="46">
        <v>19</v>
      </c>
      <c r="B84" s="36" t="s">
        <v>35</v>
      </c>
      <c r="C84" s="40">
        <v>0.53070584284898326</v>
      </c>
      <c r="D84" s="40">
        <v>1.2316976174298899</v>
      </c>
      <c r="E84" s="40">
        <v>0</v>
      </c>
      <c r="F84" s="40">
        <v>0</v>
      </c>
      <c r="G84" s="40">
        <v>0</v>
      </c>
      <c r="H84" s="40">
        <v>8.2456760389687761E-4</v>
      </c>
      <c r="I84" s="40">
        <v>0</v>
      </c>
      <c r="J84" s="40">
        <v>0</v>
      </c>
      <c r="K84" s="40">
        <v>0</v>
      </c>
      <c r="L84" s="40">
        <v>4.0342100063361364E-2</v>
      </c>
      <c r="M84" s="63">
        <v>6.3168902467620927E-2</v>
      </c>
    </row>
    <row r="85" spans="1:13" ht="15" customHeight="1" x14ac:dyDescent="0.25">
      <c r="A85" s="46">
        <v>20</v>
      </c>
      <c r="B85" s="36" t="s">
        <v>36</v>
      </c>
      <c r="C85" s="40">
        <v>0.26941644978135415</v>
      </c>
      <c r="D85" s="40">
        <v>0</v>
      </c>
      <c r="E85" s="40">
        <v>50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3.7138689575132992E-2</v>
      </c>
      <c r="M85" s="63">
        <v>3.9935649488447432E-2</v>
      </c>
    </row>
    <row r="86" spans="1:13" ht="15" customHeight="1" x14ac:dyDescent="0.25">
      <c r="A86" s="46">
        <v>21</v>
      </c>
      <c r="B86" s="36" t="s">
        <v>37</v>
      </c>
      <c r="C86" s="40">
        <v>5.3609158712565375</v>
      </c>
      <c r="D86" s="40">
        <v>0.14281252113206697</v>
      </c>
      <c r="E86" s="40">
        <v>50</v>
      </c>
      <c r="F86" s="40">
        <v>0</v>
      </c>
      <c r="G86" s="40">
        <v>0</v>
      </c>
      <c r="H86" s="40">
        <v>0</v>
      </c>
      <c r="I86" s="40">
        <v>0</v>
      </c>
      <c r="J86" s="40">
        <v>2.173312750198749</v>
      </c>
      <c r="K86" s="40">
        <v>0</v>
      </c>
      <c r="L86" s="40">
        <v>0</v>
      </c>
      <c r="M86" s="63">
        <v>0.44565772170473433</v>
      </c>
    </row>
    <row r="87" spans="1:13" ht="15" customHeight="1" x14ac:dyDescent="0.25">
      <c r="A87" s="46">
        <v>22</v>
      </c>
      <c r="B87" s="36" t="s">
        <v>38</v>
      </c>
      <c r="C87" s="40">
        <v>0.55328883317131938</v>
      </c>
      <c r="D87" s="40">
        <v>0.24633952348597798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1.8900990515228495</v>
      </c>
      <c r="K87" s="40">
        <v>0</v>
      </c>
      <c r="L87" s="40">
        <v>1.6724964512290788E-2</v>
      </c>
      <c r="M87" s="63">
        <v>5.3894639436713854E-2</v>
      </c>
    </row>
    <row r="88" spans="1:13" ht="15" customHeight="1" x14ac:dyDescent="0.25">
      <c r="A88" s="46">
        <v>23</v>
      </c>
      <c r="B88" s="36" t="s">
        <v>39</v>
      </c>
      <c r="C88" s="40">
        <v>0.31931102548961365</v>
      </c>
      <c r="D88" s="40">
        <v>4.4083504268275009</v>
      </c>
      <c r="E88" s="40">
        <v>0</v>
      </c>
      <c r="F88" s="40">
        <v>0</v>
      </c>
      <c r="G88" s="40">
        <v>7.5922782338225997E-2</v>
      </c>
      <c r="H88" s="40">
        <v>0</v>
      </c>
      <c r="I88" s="40">
        <v>0</v>
      </c>
      <c r="J88" s="40">
        <v>0</v>
      </c>
      <c r="K88" s="40">
        <v>0.11313002926528375</v>
      </c>
      <c r="L88" s="40">
        <v>8.1709395747166402E-2</v>
      </c>
      <c r="M88" s="63">
        <v>7.7593915291478896E-2</v>
      </c>
    </row>
    <row r="89" spans="1:13" ht="15" customHeight="1" x14ac:dyDescent="0.25">
      <c r="A89" s="46">
        <v>24</v>
      </c>
      <c r="B89" s="36" t="s">
        <v>40</v>
      </c>
      <c r="C89" s="40">
        <v>0.11102630927061509</v>
      </c>
      <c r="D89" s="40">
        <v>0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63">
        <v>9.2293590556613882E-3</v>
      </c>
    </row>
    <row r="90" spans="1:13" ht="15" customHeight="1" x14ac:dyDescent="0.25">
      <c r="A90" s="46">
        <v>25</v>
      </c>
      <c r="B90" s="36" t="s">
        <v>41</v>
      </c>
      <c r="C90" s="40">
        <v>0.60269842991634193</v>
      </c>
      <c r="D90" s="40">
        <v>32.922552785890701</v>
      </c>
      <c r="E90" s="40">
        <v>0</v>
      </c>
      <c r="F90" s="40">
        <v>0</v>
      </c>
      <c r="G90" s="40">
        <v>1.4087419624180027E-2</v>
      </c>
      <c r="H90" s="40">
        <v>0.71397135153090785</v>
      </c>
      <c r="I90" s="40">
        <v>0</v>
      </c>
      <c r="J90" s="40">
        <v>0</v>
      </c>
      <c r="K90" s="40">
        <v>0</v>
      </c>
      <c r="L90" s="40">
        <v>0.19618319515023316</v>
      </c>
      <c r="M90" s="63">
        <v>0.15120667756019535</v>
      </c>
    </row>
    <row r="91" spans="1:13" ht="15" customHeight="1" x14ac:dyDescent="0.25">
      <c r="A91" s="46">
        <v>26</v>
      </c>
      <c r="B91" s="36" t="s">
        <v>42</v>
      </c>
      <c r="C91" s="40">
        <v>0.2224921319794905</v>
      </c>
      <c r="D91" s="40">
        <v>0.5152199184020454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93.141975008517832</v>
      </c>
      <c r="K91" s="40">
        <v>0</v>
      </c>
      <c r="L91" s="40">
        <v>0</v>
      </c>
      <c r="M91" s="63">
        <v>1.87908774106424E-2</v>
      </c>
    </row>
    <row r="92" spans="1:13" ht="15" customHeight="1" x14ac:dyDescent="0.25">
      <c r="A92" s="46">
        <v>27</v>
      </c>
      <c r="B92" s="36" t="s">
        <v>43</v>
      </c>
      <c r="C92" s="40">
        <v>0.31205226585454604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7.0591258908665386E-4</v>
      </c>
      <c r="M92" s="63">
        <v>2.6273375617302256E-2</v>
      </c>
    </row>
    <row r="93" spans="1:13" ht="15" customHeight="1" x14ac:dyDescent="0.25">
      <c r="A93" s="46">
        <v>28</v>
      </c>
      <c r="B93" s="36" t="s">
        <v>44</v>
      </c>
      <c r="C93" s="40">
        <v>0.20504743854215141</v>
      </c>
      <c r="D93" s="40">
        <v>1.9578356899277727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63">
        <v>1.7051076539612076E-2</v>
      </c>
    </row>
    <row r="94" spans="1:13" ht="15" customHeight="1" x14ac:dyDescent="0.25">
      <c r="A94" s="46">
        <v>29</v>
      </c>
      <c r="B94" s="36" t="s">
        <v>45</v>
      </c>
      <c r="C94" s="40">
        <v>5.8150309166908394E-2</v>
      </c>
      <c r="D94" s="40">
        <v>0</v>
      </c>
      <c r="E94" s="40">
        <v>0</v>
      </c>
      <c r="F94" s="40">
        <v>0</v>
      </c>
      <c r="G94" s="40">
        <v>4.0784616777172038E-2</v>
      </c>
      <c r="H94" s="40">
        <v>2.1267589278413625E-2</v>
      </c>
      <c r="I94" s="40">
        <v>3.6127132695513054E-3</v>
      </c>
      <c r="J94" s="40">
        <v>0</v>
      </c>
      <c r="K94" s="40">
        <v>0</v>
      </c>
      <c r="L94" s="40">
        <v>2.1013300841165053E-2</v>
      </c>
      <c r="M94" s="63">
        <v>2.2607551208978578E-2</v>
      </c>
    </row>
    <row r="95" spans="1:13" ht="15" customHeight="1" x14ac:dyDescent="0.25">
      <c r="A95" s="46">
        <v>30</v>
      </c>
      <c r="B95" s="36" t="s">
        <v>46</v>
      </c>
      <c r="C95" s="40">
        <v>0.14785814424114904</v>
      </c>
      <c r="D95" s="40">
        <v>0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0.11313002926528375</v>
      </c>
      <c r="L95" s="40">
        <v>0</v>
      </c>
      <c r="M95" s="63">
        <v>1.2305881399379638E-2</v>
      </c>
    </row>
    <row r="96" spans="1:13" ht="15" customHeight="1" x14ac:dyDescent="0.25">
      <c r="A96" s="46">
        <v>31</v>
      </c>
      <c r="B96" s="36" t="s">
        <v>47</v>
      </c>
      <c r="C96" s="40">
        <v>2.8228106574926297</v>
      </c>
      <c r="D96" s="40">
        <v>0</v>
      </c>
      <c r="E96" s="40">
        <v>0</v>
      </c>
      <c r="F96" s="40">
        <v>0</v>
      </c>
      <c r="G96" s="40">
        <v>0.8186450355535384</v>
      </c>
      <c r="H96" s="40">
        <v>7.3787783306802648E-2</v>
      </c>
      <c r="I96" s="40">
        <v>5.2238259221636441E-2</v>
      </c>
      <c r="J96" s="40">
        <v>0</v>
      </c>
      <c r="K96" s="40">
        <v>0</v>
      </c>
      <c r="L96" s="40">
        <v>3.584977563730857</v>
      </c>
      <c r="M96" s="63">
        <v>2.0759301176221574</v>
      </c>
    </row>
    <row r="97" spans="1:14" ht="15" customHeight="1" x14ac:dyDescent="0.25">
      <c r="A97" s="46">
        <v>32</v>
      </c>
      <c r="B97" s="36" t="s">
        <v>68</v>
      </c>
      <c r="C97" s="40">
        <v>5.2597314659069963E-3</v>
      </c>
      <c r="D97" s="40">
        <v>0</v>
      </c>
      <c r="E97" s="40">
        <v>0</v>
      </c>
      <c r="F97" s="40">
        <v>0</v>
      </c>
      <c r="G97" s="40">
        <v>2.3329512828741761</v>
      </c>
      <c r="H97" s="40">
        <v>0</v>
      </c>
      <c r="I97" s="40">
        <v>1.8367995445070229</v>
      </c>
      <c r="J97" s="40">
        <v>0</v>
      </c>
      <c r="K97" s="40">
        <v>0</v>
      </c>
      <c r="L97" s="40">
        <v>16.337338415868167</v>
      </c>
      <c r="M97" s="63">
        <v>8.5943697765883211</v>
      </c>
    </row>
    <row r="98" spans="1:14" ht="15" customHeight="1" x14ac:dyDescent="0.25">
      <c r="A98" s="46">
        <v>33</v>
      </c>
      <c r="B98" s="36" t="s">
        <v>53</v>
      </c>
      <c r="C98" s="40">
        <v>5.1205576943802944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40">
        <v>2.3423561206417083</v>
      </c>
      <c r="K98" s="40">
        <v>0</v>
      </c>
      <c r="L98" s="40">
        <v>9.1517695487540643E-2</v>
      </c>
      <c r="M98" s="63">
        <v>0.46886448831183769</v>
      </c>
    </row>
    <row r="99" spans="1:14" ht="15" customHeight="1" thickBot="1" x14ac:dyDescent="0.3">
      <c r="A99" s="46">
        <v>34</v>
      </c>
      <c r="B99" t="s">
        <v>69</v>
      </c>
      <c r="C99" s="40">
        <v>1.6324271247971467</v>
      </c>
      <c r="D99" s="40">
        <v>0</v>
      </c>
      <c r="E99" s="40">
        <v>0</v>
      </c>
      <c r="F99" s="40">
        <v>0</v>
      </c>
      <c r="G99" s="40">
        <v>7.8340646911640843E-4</v>
      </c>
      <c r="H99" s="40">
        <v>0</v>
      </c>
      <c r="I99" s="40">
        <v>0.27387041946568746</v>
      </c>
      <c r="J99" s="40">
        <v>0</v>
      </c>
      <c r="K99" s="40">
        <v>0</v>
      </c>
      <c r="L99" s="40">
        <v>1.0926597022820035</v>
      </c>
      <c r="M99" s="63">
        <v>0.72610500568660452</v>
      </c>
    </row>
    <row r="100" spans="1:14" ht="15" customHeight="1" thickTop="1" thickBot="1" x14ac:dyDescent="0.3">
      <c r="A100" s="50"/>
      <c r="B100" s="52" t="s">
        <v>15</v>
      </c>
      <c r="C100" s="65">
        <v>100.00000000000003</v>
      </c>
      <c r="D100" s="65">
        <v>99.999999999999986</v>
      </c>
      <c r="E100" s="65">
        <v>100</v>
      </c>
      <c r="F100" s="65">
        <v>0</v>
      </c>
      <c r="G100" s="65">
        <v>100</v>
      </c>
      <c r="H100" s="65">
        <v>100</v>
      </c>
      <c r="I100" s="65">
        <v>99.999999999999957</v>
      </c>
      <c r="J100" s="65">
        <v>100</v>
      </c>
      <c r="K100" s="65">
        <v>100</v>
      </c>
      <c r="L100" s="65">
        <v>99.999999999999986</v>
      </c>
      <c r="M100" s="66">
        <v>100.00000000000003</v>
      </c>
    </row>
    <row r="101" spans="1:14" ht="18" customHeight="1" thickTop="1" thickBot="1" x14ac:dyDescent="0.3">
      <c r="A101" s="50"/>
      <c r="B101" s="52" t="s">
        <v>70</v>
      </c>
      <c r="C101" s="67">
        <v>1696164.292384</v>
      </c>
      <c r="D101" s="67">
        <v>62.109400000000001</v>
      </c>
      <c r="E101" s="67">
        <v>4.0598580000000002</v>
      </c>
      <c r="F101" s="67">
        <v>0</v>
      </c>
      <c r="G101" s="67">
        <v>3347211.8285639999</v>
      </c>
      <c r="H101" s="67">
        <v>174176.986</v>
      </c>
      <c r="I101" s="67">
        <v>5552984.0048700003</v>
      </c>
      <c r="J101" s="67">
        <v>64.417788000000002</v>
      </c>
      <c r="K101" s="67">
        <v>2665.2958720000001</v>
      </c>
      <c r="L101" s="67">
        <v>9630994.1274689995</v>
      </c>
      <c r="M101" s="67">
        <v>20404327.122205</v>
      </c>
      <c r="N101" s="11"/>
    </row>
    <row r="102" spans="1:14" ht="15" customHeight="1" thickTop="1" x14ac:dyDescent="0.25"/>
    <row r="103" spans="1:14" ht="15" customHeight="1" x14ac:dyDescent="0.25">
      <c r="A103" s="16" t="s">
        <v>57</v>
      </c>
      <c r="B103" s="16" t="s">
        <v>60</v>
      </c>
    </row>
    <row r="104" spans="1:14" ht="15" customHeight="1" x14ac:dyDescent="0.25">
      <c r="A104" s="16" t="s">
        <v>59</v>
      </c>
      <c r="B104" s="16" t="s">
        <v>71</v>
      </c>
    </row>
    <row r="105" spans="1:14" ht="15" customHeight="1" x14ac:dyDescent="0.25">
      <c r="A105" s="16"/>
      <c r="B105" s="16"/>
    </row>
    <row r="106" spans="1:14" ht="15" customHeight="1" x14ac:dyDescent="0.25">
      <c r="A106" s="16"/>
      <c r="B106" s="16" t="s">
        <v>61</v>
      </c>
    </row>
    <row r="107" spans="1:14" ht="15" customHeight="1" x14ac:dyDescent="0.25"/>
    <row r="108" spans="1:14" ht="15" customHeight="1" x14ac:dyDescent="0.25"/>
    <row r="109" spans="1:14" ht="15" customHeight="1" x14ac:dyDescent="0.25"/>
    <row r="110" spans="1:14" ht="15" customHeight="1" x14ac:dyDescent="0.25"/>
    <row r="111" spans="1:14" ht="15" customHeight="1" x14ac:dyDescent="0.25"/>
    <row r="112" spans="1:14" ht="15" customHeight="1" x14ac:dyDescent="0.25">
      <c r="A112" s="46"/>
      <c r="B112" s="36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63"/>
    </row>
    <row r="113" spans="1:13" ht="15" customHeight="1" x14ac:dyDescent="0.25">
      <c r="A113" s="46"/>
      <c r="B113" s="36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63"/>
    </row>
    <row r="114" spans="1:13" ht="15" customHeight="1" x14ac:dyDescent="0.25">
      <c r="A114" s="46"/>
      <c r="B114" s="36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63"/>
    </row>
    <row r="115" spans="1:13" ht="15" customHeight="1" x14ac:dyDescent="0.25">
      <c r="A115" s="46"/>
      <c r="B115" s="36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63"/>
    </row>
    <row r="116" spans="1:13" ht="15" customHeight="1" x14ac:dyDescent="0.25">
      <c r="A116" s="46"/>
      <c r="B116" s="36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63"/>
    </row>
    <row r="117" spans="1:13" ht="15" customHeight="1" x14ac:dyDescent="0.25">
      <c r="A117" s="46"/>
      <c r="B117" s="36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63"/>
    </row>
    <row r="118" spans="1:13" ht="15" customHeight="1" x14ac:dyDescent="0.25">
      <c r="A118" s="46"/>
      <c r="B118" s="36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63"/>
    </row>
    <row r="119" spans="1:13" ht="15" customHeight="1" x14ac:dyDescent="0.25">
      <c r="A119" s="46"/>
      <c r="B119" s="36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63"/>
    </row>
    <row r="120" spans="1:13" ht="15" customHeight="1" thickBot="1" x14ac:dyDescent="0.3">
      <c r="A120" s="46"/>
      <c r="C120" s="40"/>
      <c r="D120" s="40"/>
      <c r="E120" s="40"/>
      <c r="F120" s="64"/>
      <c r="G120" s="40"/>
      <c r="H120" s="40"/>
      <c r="I120" s="40"/>
      <c r="J120" s="40"/>
      <c r="K120" s="40"/>
      <c r="L120" s="40"/>
      <c r="M120" s="63"/>
    </row>
    <row r="121" spans="1:13" ht="15" customHeight="1" thickTop="1" thickBot="1" x14ac:dyDescent="0.3">
      <c r="A121" s="50"/>
      <c r="B121" s="52"/>
      <c r="C121" s="65"/>
      <c r="D121" s="65"/>
      <c r="E121" s="65"/>
      <c r="F121" s="64"/>
      <c r="G121" s="65"/>
      <c r="H121" s="65"/>
      <c r="I121" s="65"/>
      <c r="J121" s="65"/>
      <c r="K121" s="65"/>
      <c r="L121" s="65"/>
      <c r="M121" s="66"/>
    </row>
    <row r="122" spans="1:13" ht="15" customHeight="1" thickTop="1" thickBot="1" x14ac:dyDescent="0.3">
      <c r="A122" s="50"/>
      <c r="B122" s="52"/>
      <c r="C122" s="67"/>
      <c r="D122" s="67"/>
      <c r="E122" s="67"/>
      <c r="F122" s="64"/>
      <c r="G122" s="67"/>
      <c r="H122" s="67"/>
      <c r="I122" s="67"/>
      <c r="J122" s="67"/>
      <c r="K122" s="67"/>
      <c r="L122" s="67"/>
      <c r="M122" s="68"/>
    </row>
    <row r="123" spans="1:13" ht="15" customHeight="1" thickTop="1" x14ac:dyDescent="0.25"/>
    <row r="124" spans="1:13" ht="15" customHeight="1" x14ac:dyDescent="0.25">
      <c r="A124" s="16"/>
      <c r="B124" s="16"/>
    </row>
    <row r="125" spans="1:13" ht="15" customHeight="1" x14ac:dyDescent="0.25">
      <c r="A125" s="16"/>
      <c r="B125" s="16"/>
    </row>
    <row r="126" spans="1:13" ht="15" customHeight="1" x14ac:dyDescent="0.25">
      <c r="A126" s="16"/>
      <c r="B126" s="16"/>
    </row>
    <row r="127" spans="1:13" ht="15" customHeight="1" x14ac:dyDescent="0.25">
      <c r="A127" s="16"/>
      <c r="B127" s="16"/>
    </row>
    <row r="128" spans="1:13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spans="1:13" ht="15" customHeight="1" x14ac:dyDescent="0.25"/>
    <row r="306" spans="1:13" ht="15" customHeight="1" x14ac:dyDescent="0.25">
      <c r="A306" s="53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7"/>
      <c r="M306" s="54"/>
    </row>
    <row r="307" spans="1:13" ht="15" customHeight="1" x14ac:dyDescent="0.25">
      <c r="A307" s="55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7"/>
    </row>
    <row r="308" spans="1:13" ht="15" customHeight="1" x14ac:dyDescent="0.25">
      <c r="A308" s="53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69"/>
    </row>
    <row r="309" spans="1:13" ht="15" customHeight="1" x14ac:dyDescent="0.25">
      <c r="A309" s="46"/>
      <c r="B309" s="26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</row>
    <row r="310" spans="1:13" ht="15" customHeight="1" x14ac:dyDescent="0.25">
      <c r="A310" s="46"/>
      <c r="B310" s="26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</row>
    <row r="311" spans="1:13" ht="15" customHeight="1" x14ac:dyDescent="0.25">
      <c r="A311" s="46"/>
      <c r="B311" s="26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</row>
    <row r="312" spans="1:13" ht="15" customHeight="1" x14ac:dyDescent="0.25">
      <c r="A312" s="46"/>
      <c r="B312" s="26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</row>
    <row r="313" spans="1:13" ht="15" customHeight="1" x14ac:dyDescent="0.25">
      <c r="A313" s="46"/>
      <c r="B313" s="26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</row>
    <row r="314" spans="1:13" ht="15" customHeight="1" x14ac:dyDescent="0.25">
      <c r="A314" s="46"/>
      <c r="B314" s="26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</row>
    <row r="315" spans="1:13" ht="15" customHeight="1" x14ac:dyDescent="0.25">
      <c r="A315" s="46"/>
      <c r="B315" s="26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</row>
    <row r="316" spans="1:13" ht="15" customHeight="1" x14ac:dyDescent="0.25">
      <c r="A316" s="46"/>
      <c r="B316" s="26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</row>
    <row r="317" spans="1:13" ht="15" customHeight="1" x14ac:dyDescent="0.25">
      <c r="A317" s="46"/>
      <c r="B317" s="26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</row>
    <row r="318" spans="1:13" ht="15" customHeight="1" x14ac:dyDescent="0.25">
      <c r="A318" s="46"/>
      <c r="B318" s="26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</row>
    <row r="319" spans="1:13" ht="15" customHeight="1" x14ac:dyDescent="0.25">
      <c r="A319" s="46"/>
      <c r="B319" s="26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</row>
    <row r="320" spans="1:13" ht="15" customHeight="1" x14ac:dyDescent="0.25">
      <c r="A320" s="46"/>
      <c r="B320" s="26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</row>
    <row r="321" spans="1:13" ht="15" customHeight="1" x14ac:dyDescent="0.25">
      <c r="A321" s="46"/>
      <c r="B321" s="26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</row>
    <row r="322" spans="1:13" ht="15" customHeight="1" x14ac:dyDescent="0.25">
      <c r="A322" s="46"/>
      <c r="B322" s="26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</row>
    <row r="323" spans="1:13" ht="15" customHeight="1" x14ac:dyDescent="0.25">
      <c r="A323" s="46"/>
      <c r="B323" s="26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</row>
    <row r="324" spans="1:13" ht="15" customHeight="1" x14ac:dyDescent="0.25">
      <c r="A324" s="46"/>
      <c r="B324" s="26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</row>
    <row r="325" spans="1:13" ht="15" customHeight="1" x14ac:dyDescent="0.25">
      <c r="A325" s="46"/>
      <c r="B325" s="26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</row>
    <row r="326" spans="1:13" ht="15" customHeight="1" x14ac:dyDescent="0.25">
      <c r="A326" s="46"/>
      <c r="B326" s="26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</row>
    <row r="327" spans="1:13" ht="15" customHeight="1" x14ac:dyDescent="0.25">
      <c r="A327" s="46"/>
      <c r="B327" s="26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</row>
    <row r="328" spans="1:13" ht="15" customHeight="1" x14ac:dyDescent="0.25">
      <c r="A328" s="46"/>
      <c r="B328" s="26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</row>
    <row r="329" spans="1:13" ht="15" customHeight="1" x14ac:dyDescent="0.25">
      <c r="A329" s="46"/>
      <c r="B329" s="26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</row>
    <row r="330" spans="1:13" ht="15" customHeight="1" x14ac:dyDescent="0.25">
      <c r="A330" s="46"/>
      <c r="B330" s="26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</row>
    <row r="331" spans="1:13" ht="15" customHeight="1" x14ac:dyDescent="0.25">
      <c r="A331" s="46"/>
      <c r="B331" s="26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</row>
    <row r="332" spans="1:13" ht="15" customHeight="1" x14ac:dyDescent="0.25">
      <c r="A332" s="46"/>
      <c r="B332" s="26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</row>
    <row r="333" spans="1:13" ht="15" customHeight="1" x14ac:dyDescent="0.25">
      <c r="A333" s="46"/>
      <c r="B333" s="26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</row>
    <row r="334" spans="1:13" ht="15" customHeight="1" x14ac:dyDescent="0.25">
      <c r="A334" s="46"/>
      <c r="B334" s="26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</row>
    <row r="335" spans="1:13" ht="15" customHeight="1" x14ac:dyDescent="0.25">
      <c r="A335" s="46"/>
      <c r="B335" s="26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</row>
    <row r="336" spans="1:13" ht="15" customHeight="1" x14ac:dyDescent="0.25">
      <c r="A336" s="46"/>
      <c r="B336" s="26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</row>
    <row r="337" spans="1:13" ht="15" customHeight="1" x14ac:dyDescent="0.25">
      <c r="A337" s="46"/>
      <c r="B337" s="26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</row>
    <row r="338" spans="1:13" ht="15" customHeight="1" x14ac:dyDescent="0.25">
      <c r="A338" s="46"/>
      <c r="B338" s="26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</row>
    <row r="339" spans="1:13" ht="15" customHeight="1" x14ac:dyDescent="0.25">
      <c r="A339" s="46"/>
      <c r="B339" s="26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</row>
    <row r="340" spans="1:13" ht="15" customHeight="1" x14ac:dyDescent="0.25">
      <c r="A340" s="46"/>
      <c r="B340" s="26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</row>
    <row r="341" spans="1:13" ht="15" customHeight="1" x14ac:dyDescent="0.25">
      <c r="A341" s="46"/>
      <c r="B341" s="26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</row>
    <row r="342" spans="1:13" ht="15" customHeight="1" x14ac:dyDescent="0.25">
      <c r="A342" s="46"/>
      <c r="B342" s="26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</row>
    <row r="343" spans="1:13" ht="15" customHeight="1" x14ac:dyDescent="0.25">
      <c r="A343" s="46"/>
      <c r="B343" s="26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</row>
    <row r="344" spans="1:13" ht="15" customHeight="1" x14ac:dyDescent="0.25">
      <c r="A344" s="46"/>
      <c r="B344" s="26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</row>
    <row r="345" spans="1:13" ht="15" customHeight="1" x14ac:dyDescent="0.25">
      <c r="A345" s="46"/>
      <c r="B345" s="28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</row>
    <row r="346" spans="1:13" ht="15" customHeight="1" x14ac:dyDescent="0.25">
      <c r="A346" s="70"/>
      <c r="B346" s="71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3"/>
    </row>
  </sheetData>
  <mergeCells count="8">
    <mergeCell ref="C63:K63"/>
    <mergeCell ref="A6:M6"/>
    <mergeCell ref="A7:M7"/>
    <mergeCell ref="A8:M8"/>
    <mergeCell ref="B9:K9"/>
    <mergeCell ref="A59:M59"/>
    <mergeCell ref="A60:M60"/>
    <mergeCell ref="A61:M6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346"/>
  <sheetViews>
    <sheetView workbookViewId="0">
      <selection activeCell="A7" sqref="A7:M7"/>
    </sheetView>
  </sheetViews>
  <sheetFormatPr baseColWidth="10" defaultRowHeight="15" x14ac:dyDescent="0.25"/>
  <cols>
    <col min="1" max="1" width="3.7109375" customWidth="1"/>
    <col min="2" max="2" width="46.85546875" customWidth="1"/>
    <col min="3" max="3" width="31.140625" customWidth="1"/>
    <col min="4" max="4" width="19.85546875" customWidth="1"/>
    <col min="5" max="5" width="17.42578125" customWidth="1"/>
    <col min="6" max="6" width="24.5703125" customWidth="1"/>
    <col min="7" max="7" width="29.85546875" customWidth="1"/>
    <col min="8" max="8" width="18.85546875" customWidth="1"/>
    <col min="9" max="9" width="26.7109375" customWidth="1"/>
    <col min="10" max="10" width="24" customWidth="1"/>
    <col min="11" max="11" width="22.85546875" customWidth="1"/>
    <col min="12" max="12" width="22" customWidth="1"/>
    <col min="13" max="13" width="25.42578125" customWidth="1"/>
    <col min="14" max="14" width="17.42578125" bestFit="1" customWidth="1"/>
    <col min="15" max="15" width="13.7109375" bestFit="1" customWidth="1"/>
    <col min="257" max="257" width="3.7109375" customWidth="1"/>
    <col min="258" max="258" width="46.85546875" customWidth="1"/>
    <col min="259" max="259" width="31.140625" customWidth="1"/>
    <col min="260" max="260" width="19.85546875" customWidth="1"/>
    <col min="261" max="261" width="17.42578125" customWidth="1"/>
    <col min="262" max="262" width="24.5703125" customWidth="1"/>
    <col min="263" max="263" width="29.85546875" customWidth="1"/>
    <col min="264" max="264" width="18.85546875" customWidth="1"/>
    <col min="265" max="265" width="26.7109375" customWidth="1"/>
    <col min="266" max="266" width="24" customWidth="1"/>
    <col min="267" max="267" width="22.85546875" customWidth="1"/>
    <col min="268" max="268" width="22" customWidth="1"/>
    <col min="269" max="269" width="25.42578125" customWidth="1"/>
    <col min="270" max="270" width="17.42578125" bestFit="1" customWidth="1"/>
    <col min="271" max="271" width="13.7109375" bestFit="1" customWidth="1"/>
    <col min="513" max="513" width="3.7109375" customWidth="1"/>
    <col min="514" max="514" width="46.85546875" customWidth="1"/>
    <col min="515" max="515" width="31.140625" customWidth="1"/>
    <col min="516" max="516" width="19.85546875" customWidth="1"/>
    <col min="517" max="517" width="17.42578125" customWidth="1"/>
    <col min="518" max="518" width="24.5703125" customWidth="1"/>
    <col min="519" max="519" width="29.85546875" customWidth="1"/>
    <col min="520" max="520" width="18.85546875" customWidth="1"/>
    <col min="521" max="521" width="26.7109375" customWidth="1"/>
    <col min="522" max="522" width="24" customWidth="1"/>
    <col min="523" max="523" width="22.85546875" customWidth="1"/>
    <col min="524" max="524" width="22" customWidth="1"/>
    <col min="525" max="525" width="25.42578125" customWidth="1"/>
    <col min="526" max="526" width="17.42578125" bestFit="1" customWidth="1"/>
    <col min="527" max="527" width="13.7109375" bestFit="1" customWidth="1"/>
    <col min="769" max="769" width="3.7109375" customWidth="1"/>
    <col min="770" max="770" width="46.85546875" customWidth="1"/>
    <col min="771" max="771" width="31.140625" customWidth="1"/>
    <col min="772" max="772" width="19.85546875" customWidth="1"/>
    <col min="773" max="773" width="17.42578125" customWidth="1"/>
    <col min="774" max="774" width="24.5703125" customWidth="1"/>
    <col min="775" max="775" width="29.85546875" customWidth="1"/>
    <col min="776" max="776" width="18.85546875" customWidth="1"/>
    <col min="777" max="777" width="26.7109375" customWidth="1"/>
    <col min="778" max="778" width="24" customWidth="1"/>
    <col min="779" max="779" width="22.85546875" customWidth="1"/>
    <col min="780" max="780" width="22" customWidth="1"/>
    <col min="781" max="781" width="25.42578125" customWidth="1"/>
    <col min="782" max="782" width="17.42578125" bestFit="1" customWidth="1"/>
    <col min="783" max="783" width="13.7109375" bestFit="1" customWidth="1"/>
    <col min="1025" max="1025" width="3.7109375" customWidth="1"/>
    <col min="1026" max="1026" width="46.85546875" customWidth="1"/>
    <col min="1027" max="1027" width="31.140625" customWidth="1"/>
    <col min="1028" max="1028" width="19.85546875" customWidth="1"/>
    <col min="1029" max="1029" width="17.42578125" customWidth="1"/>
    <col min="1030" max="1030" width="24.5703125" customWidth="1"/>
    <col min="1031" max="1031" width="29.85546875" customWidth="1"/>
    <col min="1032" max="1032" width="18.85546875" customWidth="1"/>
    <col min="1033" max="1033" width="26.7109375" customWidth="1"/>
    <col min="1034" max="1034" width="24" customWidth="1"/>
    <col min="1035" max="1035" width="22.85546875" customWidth="1"/>
    <col min="1036" max="1036" width="22" customWidth="1"/>
    <col min="1037" max="1037" width="25.42578125" customWidth="1"/>
    <col min="1038" max="1038" width="17.42578125" bestFit="1" customWidth="1"/>
    <col min="1039" max="1039" width="13.7109375" bestFit="1" customWidth="1"/>
    <col min="1281" max="1281" width="3.7109375" customWidth="1"/>
    <col min="1282" max="1282" width="46.85546875" customWidth="1"/>
    <col min="1283" max="1283" width="31.140625" customWidth="1"/>
    <col min="1284" max="1284" width="19.85546875" customWidth="1"/>
    <col min="1285" max="1285" width="17.42578125" customWidth="1"/>
    <col min="1286" max="1286" width="24.5703125" customWidth="1"/>
    <col min="1287" max="1287" width="29.85546875" customWidth="1"/>
    <col min="1288" max="1288" width="18.85546875" customWidth="1"/>
    <col min="1289" max="1289" width="26.7109375" customWidth="1"/>
    <col min="1290" max="1290" width="24" customWidth="1"/>
    <col min="1291" max="1291" width="22.85546875" customWidth="1"/>
    <col min="1292" max="1292" width="22" customWidth="1"/>
    <col min="1293" max="1293" width="25.42578125" customWidth="1"/>
    <col min="1294" max="1294" width="17.42578125" bestFit="1" customWidth="1"/>
    <col min="1295" max="1295" width="13.7109375" bestFit="1" customWidth="1"/>
    <col min="1537" max="1537" width="3.7109375" customWidth="1"/>
    <col min="1538" max="1538" width="46.85546875" customWidth="1"/>
    <col min="1539" max="1539" width="31.140625" customWidth="1"/>
    <col min="1540" max="1540" width="19.85546875" customWidth="1"/>
    <col min="1541" max="1541" width="17.42578125" customWidth="1"/>
    <col min="1542" max="1542" width="24.5703125" customWidth="1"/>
    <col min="1543" max="1543" width="29.85546875" customWidth="1"/>
    <col min="1544" max="1544" width="18.85546875" customWidth="1"/>
    <col min="1545" max="1545" width="26.7109375" customWidth="1"/>
    <col min="1546" max="1546" width="24" customWidth="1"/>
    <col min="1547" max="1547" width="22.85546875" customWidth="1"/>
    <col min="1548" max="1548" width="22" customWidth="1"/>
    <col min="1549" max="1549" width="25.42578125" customWidth="1"/>
    <col min="1550" max="1550" width="17.42578125" bestFit="1" customWidth="1"/>
    <col min="1551" max="1551" width="13.7109375" bestFit="1" customWidth="1"/>
    <col min="1793" max="1793" width="3.7109375" customWidth="1"/>
    <col min="1794" max="1794" width="46.85546875" customWidth="1"/>
    <col min="1795" max="1795" width="31.140625" customWidth="1"/>
    <col min="1796" max="1796" width="19.85546875" customWidth="1"/>
    <col min="1797" max="1797" width="17.42578125" customWidth="1"/>
    <col min="1798" max="1798" width="24.5703125" customWidth="1"/>
    <col min="1799" max="1799" width="29.85546875" customWidth="1"/>
    <col min="1800" max="1800" width="18.85546875" customWidth="1"/>
    <col min="1801" max="1801" width="26.7109375" customWidth="1"/>
    <col min="1802" max="1802" width="24" customWidth="1"/>
    <col min="1803" max="1803" width="22.85546875" customWidth="1"/>
    <col min="1804" max="1804" width="22" customWidth="1"/>
    <col min="1805" max="1805" width="25.42578125" customWidth="1"/>
    <col min="1806" max="1806" width="17.42578125" bestFit="1" customWidth="1"/>
    <col min="1807" max="1807" width="13.7109375" bestFit="1" customWidth="1"/>
    <col min="2049" max="2049" width="3.7109375" customWidth="1"/>
    <col min="2050" max="2050" width="46.85546875" customWidth="1"/>
    <col min="2051" max="2051" width="31.140625" customWidth="1"/>
    <col min="2052" max="2052" width="19.85546875" customWidth="1"/>
    <col min="2053" max="2053" width="17.42578125" customWidth="1"/>
    <col min="2054" max="2054" width="24.5703125" customWidth="1"/>
    <col min="2055" max="2055" width="29.85546875" customWidth="1"/>
    <col min="2056" max="2056" width="18.85546875" customWidth="1"/>
    <col min="2057" max="2057" width="26.7109375" customWidth="1"/>
    <col min="2058" max="2058" width="24" customWidth="1"/>
    <col min="2059" max="2059" width="22.85546875" customWidth="1"/>
    <col min="2060" max="2060" width="22" customWidth="1"/>
    <col min="2061" max="2061" width="25.42578125" customWidth="1"/>
    <col min="2062" max="2062" width="17.42578125" bestFit="1" customWidth="1"/>
    <col min="2063" max="2063" width="13.7109375" bestFit="1" customWidth="1"/>
    <col min="2305" max="2305" width="3.7109375" customWidth="1"/>
    <col min="2306" max="2306" width="46.85546875" customWidth="1"/>
    <col min="2307" max="2307" width="31.140625" customWidth="1"/>
    <col min="2308" max="2308" width="19.85546875" customWidth="1"/>
    <col min="2309" max="2309" width="17.42578125" customWidth="1"/>
    <col min="2310" max="2310" width="24.5703125" customWidth="1"/>
    <col min="2311" max="2311" width="29.85546875" customWidth="1"/>
    <col min="2312" max="2312" width="18.85546875" customWidth="1"/>
    <col min="2313" max="2313" width="26.7109375" customWidth="1"/>
    <col min="2314" max="2314" width="24" customWidth="1"/>
    <col min="2315" max="2315" width="22.85546875" customWidth="1"/>
    <col min="2316" max="2316" width="22" customWidth="1"/>
    <col min="2317" max="2317" width="25.42578125" customWidth="1"/>
    <col min="2318" max="2318" width="17.42578125" bestFit="1" customWidth="1"/>
    <col min="2319" max="2319" width="13.7109375" bestFit="1" customWidth="1"/>
    <col min="2561" max="2561" width="3.7109375" customWidth="1"/>
    <col min="2562" max="2562" width="46.85546875" customWidth="1"/>
    <col min="2563" max="2563" width="31.140625" customWidth="1"/>
    <col min="2564" max="2564" width="19.85546875" customWidth="1"/>
    <col min="2565" max="2565" width="17.42578125" customWidth="1"/>
    <col min="2566" max="2566" width="24.5703125" customWidth="1"/>
    <col min="2567" max="2567" width="29.85546875" customWidth="1"/>
    <col min="2568" max="2568" width="18.85546875" customWidth="1"/>
    <col min="2569" max="2569" width="26.7109375" customWidth="1"/>
    <col min="2570" max="2570" width="24" customWidth="1"/>
    <col min="2571" max="2571" width="22.85546875" customWidth="1"/>
    <col min="2572" max="2572" width="22" customWidth="1"/>
    <col min="2573" max="2573" width="25.42578125" customWidth="1"/>
    <col min="2574" max="2574" width="17.42578125" bestFit="1" customWidth="1"/>
    <col min="2575" max="2575" width="13.7109375" bestFit="1" customWidth="1"/>
    <col min="2817" max="2817" width="3.7109375" customWidth="1"/>
    <col min="2818" max="2818" width="46.85546875" customWidth="1"/>
    <col min="2819" max="2819" width="31.140625" customWidth="1"/>
    <col min="2820" max="2820" width="19.85546875" customWidth="1"/>
    <col min="2821" max="2821" width="17.42578125" customWidth="1"/>
    <col min="2822" max="2822" width="24.5703125" customWidth="1"/>
    <col min="2823" max="2823" width="29.85546875" customWidth="1"/>
    <col min="2824" max="2824" width="18.85546875" customWidth="1"/>
    <col min="2825" max="2825" width="26.7109375" customWidth="1"/>
    <col min="2826" max="2826" width="24" customWidth="1"/>
    <col min="2827" max="2827" width="22.85546875" customWidth="1"/>
    <col min="2828" max="2828" width="22" customWidth="1"/>
    <col min="2829" max="2829" width="25.42578125" customWidth="1"/>
    <col min="2830" max="2830" width="17.42578125" bestFit="1" customWidth="1"/>
    <col min="2831" max="2831" width="13.7109375" bestFit="1" customWidth="1"/>
    <col min="3073" max="3073" width="3.7109375" customWidth="1"/>
    <col min="3074" max="3074" width="46.85546875" customWidth="1"/>
    <col min="3075" max="3075" width="31.140625" customWidth="1"/>
    <col min="3076" max="3076" width="19.85546875" customWidth="1"/>
    <col min="3077" max="3077" width="17.42578125" customWidth="1"/>
    <col min="3078" max="3078" width="24.5703125" customWidth="1"/>
    <col min="3079" max="3079" width="29.85546875" customWidth="1"/>
    <col min="3080" max="3080" width="18.85546875" customWidth="1"/>
    <col min="3081" max="3081" width="26.7109375" customWidth="1"/>
    <col min="3082" max="3082" width="24" customWidth="1"/>
    <col min="3083" max="3083" width="22.85546875" customWidth="1"/>
    <col min="3084" max="3084" width="22" customWidth="1"/>
    <col min="3085" max="3085" width="25.42578125" customWidth="1"/>
    <col min="3086" max="3086" width="17.42578125" bestFit="1" customWidth="1"/>
    <col min="3087" max="3087" width="13.7109375" bestFit="1" customWidth="1"/>
    <col min="3329" max="3329" width="3.7109375" customWidth="1"/>
    <col min="3330" max="3330" width="46.85546875" customWidth="1"/>
    <col min="3331" max="3331" width="31.140625" customWidth="1"/>
    <col min="3332" max="3332" width="19.85546875" customWidth="1"/>
    <col min="3333" max="3333" width="17.42578125" customWidth="1"/>
    <col min="3334" max="3334" width="24.5703125" customWidth="1"/>
    <col min="3335" max="3335" width="29.85546875" customWidth="1"/>
    <col min="3336" max="3336" width="18.85546875" customWidth="1"/>
    <col min="3337" max="3337" width="26.7109375" customWidth="1"/>
    <col min="3338" max="3338" width="24" customWidth="1"/>
    <col min="3339" max="3339" width="22.85546875" customWidth="1"/>
    <col min="3340" max="3340" width="22" customWidth="1"/>
    <col min="3341" max="3341" width="25.42578125" customWidth="1"/>
    <col min="3342" max="3342" width="17.42578125" bestFit="1" customWidth="1"/>
    <col min="3343" max="3343" width="13.7109375" bestFit="1" customWidth="1"/>
    <col min="3585" max="3585" width="3.7109375" customWidth="1"/>
    <col min="3586" max="3586" width="46.85546875" customWidth="1"/>
    <col min="3587" max="3587" width="31.140625" customWidth="1"/>
    <col min="3588" max="3588" width="19.85546875" customWidth="1"/>
    <col min="3589" max="3589" width="17.42578125" customWidth="1"/>
    <col min="3590" max="3590" width="24.5703125" customWidth="1"/>
    <col min="3591" max="3591" width="29.85546875" customWidth="1"/>
    <col min="3592" max="3592" width="18.85546875" customWidth="1"/>
    <col min="3593" max="3593" width="26.7109375" customWidth="1"/>
    <col min="3594" max="3594" width="24" customWidth="1"/>
    <col min="3595" max="3595" width="22.85546875" customWidth="1"/>
    <col min="3596" max="3596" width="22" customWidth="1"/>
    <col min="3597" max="3597" width="25.42578125" customWidth="1"/>
    <col min="3598" max="3598" width="17.42578125" bestFit="1" customWidth="1"/>
    <col min="3599" max="3599" width="13.7109375" bestFit="1" customWidth="1"/>
    <col min="3841" max="3841" width="3.7109375" customWidth="1"/>
    <col min="3842" max="3842" width="46.85546875" customWidth="1"/>
    <col min="3843" max="3843" width="31.140625" customWidth="1"/>
    <col min="3844" max="3844" width="19.85546875" customWidth="1"/>
    <col min="3845" max="3845" width="17.42578125" customWidth="1"/>
    <col min="3846" max="3846" width="24.5703125" customWidth="1"/>
    <col min="3847" max="3847" width="29.85546875" customWidth="1"/>
    <col min="3848" max="3848" width="18.85546875" customWidth="1"/>
    <col min="3849" max="3849" width="26.7109375" customWidth="1"/>
    <col min="3850" max="3850" width="24" customWidth="1"/>
    <col min="3851" max="3851" width="22.85546875" customWidth="1"/>
    <col min="3852" max="3852" width="22" customWidth="1"/>
    <col min="3853" max="3853" width="25.42578125" customWidth="1"/>
    <col min="3854" max="3854" width="17.42578125" bestFit="1" customWidth="1"/>
    <col min="3855" max="3855" width="13.7109375" bestFit="1" customWidth="1"/>
    <col min="4097" max="4097" width="3.7109375" customWidth="1"/>
    <col min="4098" max="4098" width="46.85546875" customWidth="1"/>
    <col min="4099" max="4099" width="31.140625" customWidth="1"/>
    <col min="4100" max="4100" width="19.85546875" customWidth="1"/>
    <col min="4101" max="4101" width="17.42578125" customWidth="1"/>
    <col min="4102" max="4102" width="24.5703125" customWidth="1"/>
    <col min="4103" max="4103" width="29.85546875" customWidth="1"/>
    <col min="4104" max="4104" width="18.85546875" customWidth="1"/>
    <col min="4105" max="4105" width="26.7109375" customWidth="1"/>
    <col min="4106" max="4106" width="24" customWidth="1"/>
    <col min="4107" max="4107" width="22.85546875" customWidth="1"/>
    <col min="4108" max="4108" width="22" customWidth="1"/>
    <col min="4109" max="4109" width="25.42578125" customWidth="1"/>
    <col min="4110" max="4110" width="17.42578125" bestFit="1" customWidth="1"/>
    <col min="4111" max="4111" width="13.7109375" bestFit="1" customWidth="1"/>
    <col min="4353" max="4353" width="3.7109375" customWidth="1"/>
    <col min="4354" max="4354" width="46.85546875" customWidth="1"/>
    <col min="4355" max="4355" width="31.140625" customWidth="1"/>
    <col min="4356" max="4356" width="19.85546875" customWidth="1"/>
    <col min="4357" max="4357" width="17.42578125" customWidth="1"/>
    <col min="4358" max="4358" width="24.5703125" customWidth="1"/>
    <col min="4359" max="4359" width="29.85546875" customWidth="1"/>
    <col min="4360" max="4360" width="18.85546875" customWidth="1"/>
    <col min="4361" max="4361" width="26.7109375" customWidth="1"/>
    <col min="4362" max="4362" width="24" customWidth="1"/>
    <col min="4363" max="4363" width="22.85546875" customWidth="1"/>
    <col min="4364" max="4364" width="22" customWidth="1"/>
    <col min="4365" max="4365" width="25.42578125" customWidth="1"/>
    <col min="4366" max="4366" width="17.42578125" bestFit="1" customWidth="1"/>
    <col min="4367" max="4367" width="13.7109375" bestFit="1" customWidth="1"/>
    <col min="4609" max="4609" width="3.7109375" customWidth="1"/>
    <col min="4610" max="4610" width="46.85546875" customWidth="1"/>
    <col min="4611" max="4611" width="31.140625" customWidth="1"/>
    <col min="4612" max="4612" width="19.85546875" customWidth="1"/>
    <col min="4613" max="4613" width="17.42578125" customWidth="1"/>
    <col min="4614" max="4614" width="24.5703125" customWidth="1"/>
    <col min="4615" max="4615" width="29.85546875" customWidth="1"/>
    <col min="4616" max="4616" width="18.85546875" customWidth="1"/>
    <col min="4617" max="4617" width="26.7109375" customWidth="1"/>
    <col min="4618" max="4618" width="24" customWidth="1"/>
    <col min="4619" max="4619" width="22.85546875" customWidth="1"/>
    <col min="4620" max="4620" width="22" customWidth="1"/>
    <col min="4621" max="4621" width="25.42578125" customWidth="1"/>
    <col min="4622" max="4622" width="17.42578125" bestFit="1" customWidth="1"/>
    <col min="4623" max="4623" width="13.7109375" bestFit="1" customWidth="1"/>
    <col min="4865" max="4865" width="3.7109375" customWidth="1"/>
    <col min="4866" max="4866" width="46.85546875" customWidth="1"/>
    <col min="4867" max="4867" width="31.140625" customWidth="1"/>
    <col min="4868" max="4868" width="19.85546875" customWidth="1"/>
    <col min="4869" max="4869" width="17.42578125" customWidth="1"/>
    <col min="4870" max="4870" width="24.5703125" customWidth="1"/>
    <col min="4871" max="4871" width="29.85546875" customWidth="1"/>
    <col min="4872" max="4872" width="18.85546875" customWidth="1"/>
    <col min="4873" max="4873" width="26.7109375" customWidth="1"/>
    <col min="4874" max="4874" width="24" customWidth="1"/>
    <col min="4875" max="4875" width="22.85546875" customWidth="1"/>
    <col min="4876" max="4876" width="22" customWidth="1"/>
    <col min="4877" max="4877" width="25.42578125" customWidth="1"/>
    <col min="4878" max="4878" width="17.42578125" bestFit="1" customWidth="1"/>
    <col min="4879" max="4879" width="13.7109375" bestFit="1" customWidth="1"/>
    <col min="5121" max="5121" width="3.7109375" customWidth="1"/>
    <col min="5122" max="5122" width="46.85546875" customWidth="1"/>
    <col min="5123" max="5123" width="31.140625" customWidth="1"/>
    <col min="5124" max="5124" width="19.85546875" customWidth="1"/>
    <col min="5125" max="5125" width="17.42578125" customWidth="1"/>
    <col min="5126" max="5126" width="24.5703125" customWidth="1"/>
    <col min="5127" max="5127" width="29.85546875" customWidth="1"/>
    <col min="5128" max="5128" width="18.85546875" customWidth="1"/>
    <col min="5129" max="5129" width="26.7109375" customWidth="1"/>
    <col min="5130" max="5130" width="24" customWidth="1"/>
    <col min="5131" max="5131" width="22.85546875" customWidth="1"/>
    <col min="5132" max="5132" width="22" customWidth="1"/>
    <col min="5133" max="5133" width="25.42578125" customWidth="1"/>
    <col min="5134" max="5134" width="17.42578125" bestFit="1" customWidth="1"/>
    <col min="5135" max="5135" width="13.7109375" bestFit="1" customWidth="1"/>
    <col min="5377" max="5377" width="3.7109375" customWidth="1"/>
    <col min="5378" max="5378" width="46.85546875" customWidth="1"/>
    <col min="5379" max="5379" width="31.140625" customWidth="1"/>
    <col min="5380" max="5380" width="19.85546875" customWidth="1"/>
    <col min="5381" max="5381" width="17.42578125" customWidth="1"/>
    <col min="5382" max="5382" width="24.5703125" customWidth="1"/>
    <col min="5383" max="5383" width="29.85546875" customWidth="1"/>
    <col min="5384" max="5384" width="18.85546875" customWidth="1"/>
    <col min="5385" max="5385" width="26.7109375" customWidth="1"/>
    <col min="5386" max="5386" width="24" customWidth="1"/>
    <col min="5387" max="5387" width="22.85546875" customWidth="1"/>
    <col min="5388" max="5388" width="22" customWidth="1"/>
    <col min="5389" max="5389" width="25.42578125" customWidth="1"/>
    <col min="5390" max="5390" width="17.42578125" bestFit="1" customWidth="1"/>
    <col min="5391" max="5391" width="13.7109375" bestFit="1" customWidth="1"/>
    <col min="5633" max="5633" width="3.7109375" customWidth="1"/>
    <col min="5634" max="5634" width="46.85546875" customWidth="1"/>
    <col min="5635" max="5635" width="31.140625" customWidth="1"/>
    <col min="5636" max="5636" width="19.85546875" customWidth="1"/>
    <col min="5637" max="5637" width="17.42578125" customWidth="1"/>
    <col min="5638" max="5638" width="24.5703125" customWidth="1"/>
    <col min="5639" max="5639" width="29.85546875" customWidth="1"/>
    <col min="5640" max="5640" width="18.85546875" customWidth="1"/>
    <col min="5641" max="5641" width="26.7109375" customWidth="1"/>
    <col min="5642" max="5642" width="24" customWidth="1"/>
    <col min="5643" max="5643" width="22.85546875" customWidth="1"/>
    <col min="5644" max="5644" width="22" customWidth="1"/>
    <col min="5645" max="5645" width="25.42578125" customWidth="1"/>
    <col min="5646" max="5646" width="17.42578125" bestFit="1" customWidth="1"/>
    <col min="5647" max="5647" width="13.7109375" bestFit="1" customWidth="1"/>
    <col min="5889" max="5889" width="3.7109375" customWidth="1"/>
    <col min="5890" max="5890" width="46.85546875" customWidth="1"/>
    <col min="5891" max="5891" width="31.140625" customWidth="1"/>
    <col min="5892" max="5892" width="19.85546875" customWidth="1"/>
    <col min="5893" max="5893" width="17.42578125" customWidth="1"/>
    <col min="5894" max="5894" width="24.5703125" customWidth="1"/>
    <col min="5895" max="5895" width="29.85546875" customWidth="1"/>
    <col min="5896" max="5896" width="18.85546875" customWidth="1"/>
    <col min="5897" max="5897" width="26.7109375" customWidth="1"/>
    <col min="5898" max="5898" width="24" customWidth="1"/>
    <col min="5899" max="5899" width="22.85546875" customWidth="1"/>
    <col min="5900" max="5900" width="22" customWidth="1"/>
    <col min="5901" max="5901" width="25.42578125" customWidth="1"/>
    <col min="5902" max="5902" width="17.42578125" bestFit="1" customWidth="1"/>
    <col min="5903" max="5903" width="13.7109375" bestFit="1" customWidth="1"/>
    <col min="6145" max="6145" width="3.7109375" customWidth="1"/>
    <col min="6146" max="6146" width="46.85546875" customWidth="1"/>
    <col min="6147" max="6147" width="31.140625" customWidth="1"/>
    <col min="6148" max="6148" width="19.85546875" customWidth="1"/>
    <col min="6149" max="6149" width="17.42578125" customWidth="1"/>
    <col min="6150" max="6150" width="24.5703125" customWidth="1"/>
    <col min="6151" max="6151" width="29.85546875" customWidth="1"/>
    <col min="6152" max="6152" width="18.85546875" customWidth="1"/>
    <col min="6153" max="6153" width="26.7109375" customWidth="1"/>
    <col min="6154" max="6154" width="24" customWidth="1"/>
    <col min="6155" max="6155" width="22.85546875" customWidth="1"/>
    <col min="6156" max="6156" width="22" customWidth="1"/>
    <col min="6157" max="6157" width="25.42578125" customWidth="1"/>
    <col min="6158" max="6158" width="17.42578125" bestFit="1" customWidth="1"/>
    <col min="6159" max="6159" width="13.7109375" bestFit="1" customWidth="1"/>
    <col min="6401" max="6401" width="3.7109375" customWidth="1"/>
    <col min="6402" max="6402" width="46.85546875" customWidth="1"/>
    <col min="6403" max="6403" width="31.140625" customWidth="1"/>
    <col min="6404" max="6404" width="19.85546875" customWidth="1"/>
    <col min="6405" max="6405" width="17.42578125" customWidth="1"/>
    <col min="6406" max="6406" width="24.5703125" customWidth="1"/>
    <col min="6407" max="6407" width="29.85546875" customWidth="1"/>
    <col min="6408" max="6408" width="18.85546875" customWidth="1"/>
    <col min="6409" max="6409" width="26.7109375" customWidth="1"/>
    <col min="6410" max="6410" width="24" customWidth="1"/>
    <col min="6411" max="6411" width="22.85546875" customWidth="1"/>
    <col min="6412" max="6412" width="22" customWidth="1"/>
    <col min="6413" max="6413" width="25.42578125" customWidth="1"/>
    <col min="6414" max="6414" width="17.42578125" bestFit="1" customWidth="1"/>
    <col min="6415" max="6415" width="13.7109375" bestFit="1" customWidth="1"/>
    <col min="6657" max="6657" width="3.7109375" customWidth="1"/>
    <col min="6658" max="6658" width="46.85546875" customWidth="1"/>
    <col min="6659" max="6659" width="31.140625" customWidth="1"/>
    <col min="6660" max="6660" width="19.85546875" customWidth="1"/>
    <col min="6661" max="6661" width="17.42578125" customWidth="1"/>
    <col min="6662" max="6662" width="24.5703125" customWidth="1"/>
    <col min="6663" max="6663" width="29.85546875" customWidth="1"/>
    <col min="6664" max="6664" width="18.85546875" customWidth="1"/>
    <col min="6665" max="6665" width="26.7109375" customWidth="1"/>
    <col min="6666" max="6666" width="24" customWidth="1"/>
    <col min="6667" max="6667" width="22.85546875" customWidth="1"/>
    <col min="6668" max="6668" width="22" customWidth="1"/>
    <col min="6669" max="6669" width="25.42578125" customWidth="1"/>
    <col min="6670" max="6670" width="17.42578125" bestFit="1" customWidth="1"/>
    <col min="6671" max="6671" width="13.7109375" bestFit="1" customWidth="1"/>
    <col min="6913" max="6913" width="3.7109375" customWidth="1"/>
    <col min="6914" max="6914" width="46.85546875" customWidth="1"/>
    <col min="6915" max="6915" width="31.140625" customWidth="1"/>
    <col min="6916" max="6916" width="19.85546875" customWidth="1"/>
    <col min="6917" max="6917" width="17.42578125" customWidth="1"/>
    <col min="6918" max="6918" width="24.5703125" customWidth="1"/>
    <col min="6919" max="6919" width="29.85546875" customWidth="1"/>
    <col min="6920" max="6920" width="18.85546875" customWidth="1"/>
    <col min="6921" max="6921" width="26.7109375" customWidth="1"/>
    <col min="6922" max="6922" width="24" customWidth="1"/>
    <col min="6923" max="6923" width="22.85546875" customWidth="1"/>
    <col min="6924" max="6924" width="22" customWidth="1"/>
    <col min="6925" max="6925" width="25.42578125" customWidth="1"/>
    <col min="6926" max="6926" width="17.42578125" bestFit="1" customWidth="1"/>
    <col min="6927" max="6927" width="13.7109375" bestFit="1" customWidth="1"/>
    <col min="7169" max="7169" width="3.7109375" customWidth="1"/>
    <col min="7170" max="7170" width="46.85546875" customWidth="1"/>
    <col min="7171" max="7171" width="31.140625" customWidth="1"/>
    <col min="7172" max="7172" width="19.85546875" customWidth="1"/>
    <col min="7173" max="7173" width="17.42578125" customWidth="1"/>
    <col min="7174" max="7174" width="24.5703125" customWidth="1"/>
    <col min="7175" max="7175" width="29.85546875" customWidth="1"/>
    <col min="7176" max="7176" width="18.85546875" customWidth="1"/>
    <col min="7177" max="7177" width="26.7109375" customWidth="1"/>
    <col min="7178" max="7178" width="24" customWidth="1"/>
    <col min="7179" max="7179" width="22.85546875" customWidth="1"/>
    <col min="7180" max="7180" width="22" customWidth="1"/>
    <col min="7181" max="7181" width="25.42578125" customWidth="1"/>
    <col min="7182" max="7182" width="17.42578125" bestFit="1" customWidth="1"/>
    <col min="7183" max="7183" width="13.7109375" bestFit="1" customWidth="1"/>
    <col min="7425" max="7425" width="3.7109375" customWidth="1"/>
    <col min="7426" max="7426" width="46.85546875" customWidth="1"/>
    <col min="7427" max="7427" width="31.140625" customWidth="1"/>
    <col min="7428" max="7428" width="19.85546875" customWidth="1"/>
    <col min="7429" max="7429" width="17.42578125" customWidth="1"/>
    <col min="7430" max="7430" width="24.5703125" customWidth="1"/>
    <col min="7431" max="7431" width="29.85546875" customWidth="1"/>
    <col min="7432" max="7432" width="18.85546875" customWidth="1"/>
    <col min="7433" max="7433" width="26.7109375" customWidth="1"/>
    <col min="7434" max="7434" width="24" customWidth="1"/>
    <col min="7435" max="7435" width="22.85546875" customWidth="1"/>
    <col min="7436" max="7436" width="22" customWidth="1"/>
    <col min="7437" max="7437" width="25.42578125" customWidth="1"/>
    <col min="7438" max="7438" width="17.42578125" bestFit="1" customWidth="1"/>
    <col min="7439" max="7439" width="13.7109375" bestFit="1" customWidth="1"/>
    <col min="7681" max="7681" width="3.7109375" customWidth="1"/>
    <col min="7682" max="7682" width="46.85546875" customWidth="1"/>
    <col min="7683" max="7683" width="31.140625" customWidth="1"/>
    <col min="7684" max="7684" width="19.85546875" customWidth="1"/>
    <col min="7685" max="7685" width="17.42578125" customWidth="1"/>
    <col min="7686" max="7686" width="24.5703125" customWidth="1"/>
    <col min="7687" max="7687" width="29.85546875" customWidth="1"/>
    <col min="7688" max="7688" width="18.85546875" customWidth="1"/>
    <col min="7689" max="7689" width="26.7109375" customWidth="1"/>
    <col min="7690" max="7690" width="24" customWidth="1"/>
    <col min="7691" max="7691" width="22.85546875" customWidth="1"/>
    <col min="7692" max="7692" width="22" customWidth="1"/>
    <col min="7693" max="7693" width="25.42578125" customWidth="1"/>
    <col min="7694" max="7694" width="17.42578125" bestFit="1" customWidth="1"/>
    <col min="7695" max="7695" width="13.7109375" bestFit="1" customWidth="1"/>
    <col min="7937" max="7937" width="3.7109375" customWidth="1"/>
    <col min="7938" max="7938" width="46.85546875" customWidth="1"/>
    <col min="7939" max="7939" width="31.140625" customWidth="1"/>
    <col min="7940" max="7940" width="19.85546875" customWidth="1"/>
    <col min="7941" max="7941" width="17.42578125" customWidth="1"/>
    <col min="7942" max="7942" width="24.5703125" customWidth="1"/>
    <col min="7943" max="7943" width="29.85546875" customWidth="1"/>
    <col min="7944" max="7944" width="18.85546875" customWidth="1"/>
    <col min="7945" max="7945" width="26.7109375" customWidth="1"/>
    <col min="7946" max="7946" width="24" customWidth="1"/>
    <col min="7947" max="7947" width="22.85546875" customWidth="1"/>
    <col min="7948" max="7948" width="22" customWidth="1"/>
    <col min="7949" max="7949" width="25.42578125" customWidth="1"/>
    <col min="7950" max="7950" width="17.42578125" bestFit="1" customWidth="1"/>
    <col min="7951" max="7951" width="13.7109375" bestFit="1" customWidth="1"/>
    <col min="8193" max="8193" width="3.7109375" customWidth="1"/>
    <col min="8194" max="8194" width="46.85546875" customWidth="1"/>
    <col min="8195" max="8195" width="31.140625" customWidth="1"/>
    <col min="8196" max="8196" width="19.85546875" customWidth="1"/>
    <col min="8197" max="8197" width="17.42578125" customWidth="1"/>
    <col min="8198" max="8198" width="24.5703125" customWidth="1"/>
    <col min="8199" max="8199" width="29.85546875" customWidth="1"/>
    <col min="8200" max="8200" width="18.85546875" customWidth="1"/>
    <col min="8201" max="8201" width="26.7109375" customWidth="1"/>
    <col min="8202" max="8202" width="24" customWidth="1"/>
    <col min="8203" max="8203" width="22.85546875" customWidth="1"/>
    <col min="8204" max="8204" width="22" customWidth="1"/>
    <col min="8205" max="8205" width="25.42578125" customWidth="1"/>
    <col min="8206" max="8206" width="17.42578125" bestFit="1" customWidth="1"/>
    <col min="8207" max="8207" width="13.7109375" bestFit="1" customWidth="1"/>
    <col min="8449" max="8449" width="3.7109375" customWidth="1"/>
    <col min="8450" max="8450" width="46.85546875" customWidth="1"/>
    <col min="8451" max="8451" width="31.140625" customWidth="1"/>
    <col min="8452" max="8452" width="19.85546875" customWidth="1"/>
    <col min="8453" max="8453" width="17.42578125" customWidth="1"/>
    <col min="8454" max="8454" width="24.5703125" customWidth="1"/>
    <col min="8455" max="8455" width="29.85546875" customWidth="1"/>
    <col min="8456" max="8456" width="18.85546875" customWidth="1"/>
    <col min="8457" max="8457" width="26.7109375" customWidth="1"/>
    <col min="8458" max="8458" width="24" customWidth="1"/>
    <col min="8459" max="8459" width="22.85546875" customWidth="1"/>
    <col min="8460" max="8460" width="22" customWidth="1"/>
    <col min="8461" max="8461" width="25.42578125" customWidth="1"/>
    <col min="8462" max="8462" width="17.42578125" bestFit="1" customWidth="1"/>
    <col min="8463" max="8463" width="13.7109375" bestFit="1" customWidth="1"/>
    <col min="8705" max="8705" width="3.7109375" customWidth="1"/>
    <col min="8706" max="8706" width="46.85546875" customWidth="1"/>
    <col min="8707" max="8707" width="31.140625" customWidth="1"/>
    <col min="8708" max="8708" width="19.85546875" customWidth="1"/>
    <col min="8709" max="8709" width="17.42578125" customWidth="1"/>
    <col min="8710" max="8710" width="24.5703125" customWidth="1"/>
    <col min="8711" max="8711" width="29.85546875" customWidth="1"/>
    <col min="8712" max="8712" width="18.85546875" customWidth="1"/>
    <col min="8713" max="8713" width="26.7109375" customWidth="1"/>
    <col min="8714" max="8714" width="24" customWidth="1"/>
    <col min="8715" max="8715" width="22.85546875" customWidth="1"/>
    <col min="8716" max="8716" width="22" customWidth="1"/>
    <col min="8717" max="8717" width="25.42578125" customWidth="1"/>
    <col min="8718" max="8718" width="17.42578125" bestFit="1" customWidth="1"/>
    <col min="8719" max="8719" width="13.7109375" bestFit="1" customWidth="1"/>
    <col min="8961" max="8961" width="3.7109375" customWidth="1"/>
    <col min="8962" max="8962" width="46.85546875" customWidth="1"/>
    <col min="8963" max="8963" width="31.140625" customWidth="1"/>
    <col min="8964" max="8964" width="19.85546875" customWidth="1"/>
    <col min="8965" max="8965" width="17.42578125" customWidth="1"/>
    <col min="8966" max="8966" width="24.5703125" customWidth="1"/>
    <col min="8967" max="8967" width="29.85546875" customWidth="1"/>
    <col min="8968" max="8968" width="18.85546875" customWidth="1"/>
    <col min="8969" max="8969" width="26.7109375" customWidth="1"/>
    <col min="8970" max="8970" width="24" customWidth="1"/>
    <col min="8971" max="8971" width="22.85546875" customWidth="1"/>
    <col min="8972" max="8972" width="22" customWidth="1"/>
    <col min="8973" max="8973" width="25.42578125" customWidth="1"/>
    <col min="8974" max="8974" width="17.42578125" bestFit="1" customWidth="1"/>
    <col min="8975" max="8975" width="13.7109375" bestFit="1" customWidth="1"/>
    <col min="9217" max="9217" width="3.7109375" customWidth="1"/>
    <col min="9218" max="9218" width="46.85546875" customWidth="1"/>
    <col min="9219" max="9219" width="31.140625" customWidth="1"/>
    <col min="9220" max="9220" width="19.85546875" customWidth="1"/>
    <col min="9221" max="9221" width="17.42578125" customWidth="1"/>
    <col min="9222" max="9222" width="24.5703125" customWidth="1"/>
    <col min="9223" max="9223" width="29.85546875" customWidth="1"/>
    <col min="9224" max="9224" width="18.85546875" customWidth="1"/>
    <col min="9225" max="9225" width="26.7109375" customWidth="1"/>
    <col min="9226" max="9226" width="24" customWidth="1"/>
    <col min="9227" max="9227" width="22.85546875" customWidth="1"/>
    <col min="9228" max="9228" width="22" customWidth="1"/>
    <col min="9229" max="9229" width="25.42578125" customWidth="1"/>
    <col min="9230" max="9230" width="17.42578125" bestFit="1" customWidth="1"/>
    <col min="9231" max="9231" width="13.7109375" bestFit="1" customWidth="1"/>
    <col min="9473" max="9473" width="3.7109375" customWidth="1"/>
    <col min="9474" max="9474" width="46.85546875" customWidth="1"/>
    <col min="9475" max="9475" width="31.140625" customWidth="1"/>
    <col min="9476" max="9476" width="19.85546875" customWidth="1"/>
    <col min="9477" max="9477" width="17.42578125" customWidth="1"/>
    <col min="9478" max="9478" width="24.5703125" customWidth="1"/>
    <col min="9479" max="9479" width="29.85546875" customWidth="1"/>
    <col min="9480" max="9480" width="18.85546875" customWidth="1"/>
    <col min="9481" max="9481" width="26.7109375" customWidth="1"/>
    <col min="9482" max="9482" width="24" customWidth="1"/>
    <col min="9483" max="9483" width="22.85546875" customWidth="1"/>
    <col min="9484" max="9484" width="22" customWidth="1"/>
    <col min="9485" max="9485" width="25.42578125" customWidth="1"/>
    <col min="9486" max="9486" width="17.42578125" bestFit="1" customWidth="1"/>
    <col min="9487" max="9487" width="13.7109375" bestFit="1" customWidth="1"/>
    <col min="9729" max="9729" width="3.7109375" customWidth="1"/>
    <col min="9730" max="9730" width="46.85546875" customWidth="1"/>
    <col min="9731" max="9731" width="31.140625" customWidth="1"/>
    <col min="9732" max="9732" width="19.85546875" customWidth="1"/>
    <col min="9733" max="9733" width="17.42578125" customWidth="1"/>
    <col min="9734" max="9734" width="24.5703125" customWidth="1"/>
    <col min="9735" max="9735" width="29.85546875" customWidth="1"/>
    <col min="9736" max="9736" width="18.85546875" customWidth="1"/>
    <col min="9737" max="9737" width="26.7109375" customWidth="1"/>
    <col min="9738" max="9738" width="24" customWidth="1"/>
    <col min="9739" max="9739" width="22.85546875" customWidth="1"/>
    <col min="9740" max="9740" width="22" customWidth="1"/>
    <col min="9741" max="9741" width="25.42578125" customWidth="1"/>
    <col min="9742" max="9742" width="17.42578125" bestFit="1" customWidth="1"/>
    <col min="9743" max="9743" width="13.7109375" bestFit="1" customWidth="1"/>
    <col min="9985" max="9985" width="3.7109375" customWidth="1"/>
    <col min="9986" max="9986" width="46.85546875" customWidth="1"/>
    <col min="9987" max="9987" width="31.140625" customWidth="1"/>
    <col min="9988" max="9988" width="19.85546875" customWidth="1"/>
    <col min="9989" max="9989" width="17.42578125" customWidth="1"/>
    <col min="9990" max="9990" width="24.5703125" customWidth="1"/>
    <col min="9991" max="9991" width="29.85546875" customWidth="1"/>
    <col min="9992" max="9992" width="18.85546875" customWidth="1"/>
    <col min="9993" max="9993" width="26.7109375" customWidth="1"/>
    <col min="9994" max="9994" width="24" customWidth="1"/>
    <col min="9995" max="9995" width="22.85546875" customWidth="1"/>
    <col min="9996" max="9996" width="22" customWidth="1"/>
    <col min="9997" max="9997" width="25.42578125" customWidth="1"/>
    <col min="9998" max="9998" width="17.42578125" bestFit="1" customWidth="1"/>
    <col min="9999" max="9999" width="13.7109375" bestFit="1" customWidth="1"/>
    <col min="10241" max="10241" width="3.7109375" customWidth="1"/>
    <col min="10242" max="10242" width="46.85546875" customWidth="1"/>
    <col min="10243" max="10243" width="31.140625" customWidth="1"/>
    <col min="10244" max="10244" width="19.85546875" customWidth="1"/>
    <col min="10245" max="10245" width="17.42578125" customWidth="1"/>
    <col min="10246" max="10246" width="24.5703125" customWidth="1"/>
    <col min="10247" max="10247" width="29.85546875" customWidth="1"/>
    <col min="10248" max="10248" width="18.85546875" customWidth="1"/>
    <col min="10249" max="10249" width="26.7109375" customWidth="1"/>
    <col min="10250" max="10250" width="24" customWidth="1"/>
    <col min="10251" max="10251" width="22.85546875" customWidth="1"/>
    <col min="10252" max="10252" width="22" customWidth="1"/>
    <col min="10253" max="10253" width="25.42578125" customWidth="1"/>
    <col min="10254" max="10254" width="17.42578125" bestFit="1" customWidth="1"/>
    <col min="10255" max="10255" width="13.7109375" bestFit="1" customWidth="1"/>
    <col min="10497" max="10497" width="3.7109375" customWidth="1"/>
    <col min="10498" max="10498" width="46.85546875" customWidth="1"/>
    <col min="10499" max="10499" width="31.140625" customWidth="1"/>
    <col min="10500" max="10500" width="19.85546875" customWidth="1"/>
    <col min="10501" max="10501" width="17.42578125" customWidth="1"/>
    <col min="10502" max="10502" width="24.5703125" customWidth="1"/>
    <col min="10503" max="10503" width="29.85546875" customWidth="1"/>
    <col min="10504" max="10504" width="18.85546875" customWidth="1"/>
    <col min="10505" max="10505" width="26.7109375" customWidth="1"/>
    <col min="10506" max="10506" width="24" customWidth="1"/>
    <col min="10507" max="10507" width="22.85546875" customWidth="1"/>
    <col min="10508" max="10508" width="22" customWidth="1"/>
    <col min="10509" max="10509" width="25.42578125" customWidth="1"/>
    <col min="10510" max="10510" width="17.42578125" bestFit="1" customWidth="1"/>
    <col min="10511" max="10511" width="13.7109375" bestFit="1" customWidth="1"/>
    <col min="10753" max="10753" width="3.7109375" customWidth="1"/>
    <col min="10754" max="10754" width="46.85546875" customWidth="1"/>
    <col min="10755" max="10755" width="31.140625" customWidth="1"/>
    <col min="10756" max="10756" width="19.85546875" customWidth="1"/>
    <col min="10757" max="10757" width="17.42578125" customWidth="1"/>
    <col min="10758" max="10758" width="24.5703125" customWidth="1"/>
    <col min="10759" max="10759" width="29.85546875" customWidth="1"/>
    <col min="10760" max="10760" width="18.85546875" customWidth="1"/>
    <col min="10761" max="10761" width="26.7109375" customWidth="1"/>
    <col min="10762" max="10762" width="24" customWidth="1"/>
    <col min="10763" max="10763" width="22.85546875" customWidth="1"/>
    <col min="10764" max="10764" width="22" customWidth="1"/>
    <col min="10765" max="10765" width="25.42578125" customWidth="1"/>
    <col min="10766" max="10766" width="17.42578125" bestFit="1" customWidth="1"/>
    <col min="10767" max="10767" width="13.7109375" bestFit="1" customWidth="1"/>
    <col min="11009" max="11009" width="3.7109375" customWidth="1"/>
    <col min="11010" max="11010" width="46.85546875" customWidth="1"/>
    <col min="11011" max="11011" width="31.140625" customWidth="1"/>
    <col min="11012" max="11012" width="19.85546875" customWidth="1"/>
    <col min="11013" max="11013" width="17.42578125" customWidth="1"/>
    <col min="11014" max="11014" width="24.5703125" customWidth="1"/>
    <col min="11015" max="11015" width="29.85546875" customWidth="1"/>
    <col min="11016" max="11016" width="18.85546875" customWidth="1"/>
    <col min="11017" max="11017" width="26.7109375" customWidth="1"/>
    <col min="11018" max="11018" width="24" customWidth="1"/>
    <col min="11019" max="11019" width="22.85546875" customWidth="1"/>
    <col min="11020" max="11020" width="22" customWidth="1"/>
    <col min="11021" max="11021" width="25.42578125" customWidth="1"/>
    <col min="11022" max="11022" width="17.42578125" bestFit="1" customWidth="1"/>
    <col min="11023" max="11023" width="13.7109375" bestFit="1" customWidth="1"/>
    <col min="11265" max="11265" width="3.7109375" customWidth="1"/>
    <col min="11266" max="11266" width="46.85546875" customWidth="1"/>
    <col min="11267" max="11267" width="31.140625" customWidth="1"/>
    <col min="11268" max="11268" width="19.85546875" customWidth="1"/>
    <col min="11269" max="11269" width="17.42578125" customWidth="1"/>
    <col min="11270" max="11270" width="24.5703125" customWidth="1"/>
    <col min="11271" max="11271" width="29.85546875" customWidth="1"/>
    <col min="11272" max="11272" width="18.85546875" customWidth="1"/>
    <col min="11273" max="11273" width="26.7109375" customWidth="1"/>
    <col min="11274" max="11274" width="24" customWidth="1"/>
    <col min="11275" max="11275" width="22.85546875" customWidth="1"/>
    <col min="11276" max="11276" width="22" customWidth="1"/>
    <col min="11277" max="11277" width="25.42578125" customWidth="1"/>
    <col min="11278" max="11278" width="17.42578125" bestFit="1" customWidth="1"/>
    <col min="11279" max="11279" width="13.7109375" bestFit="1" customWidth="1"/>
    <col min="11521" max="11521" width="3.7109375" customWidth="1"/>
    <col min="11522" max="11522" width="46.85546875" customWidth="1"/>
    <col min="11523" max="11523" width="31.140625" customWidth="1"/>
    <col min="11524" max="11524" width="19.85546875" customWidth="1"/>
    <col min="11525" max="11525" width="17.42578125" customWidth="1"/>
    <col min="11526" max="11526" width="24.5703125" customWidth="1"/>
    <col min="11527" max="11527" width="29.85546875" customWidth="1"/>
    <col min="11528" max="11528" width="18.85546875" customWidth="1"/>
    <col min="11529" max="11529" width="26.7109375" customWidth="1"/>
    <col min="11530" max="11530" width="24" customWidth="1"/>
    <col min="11531" max="11531" width="22.85546875" customWidth="1"/>
    <col min="11532" max="11532" width="22" customWidth="1"/>
    <col min="11533" max="11533" width="25.42578125" customWidth="1"/>
    <col min="11534" max="11534" width="17.42578125" bestFit="1" customWidth="1"/>
    <col min="11535" max="11535" width="13.7109375" bestFit="1" customWidth="1"/>
    <col min="11777" max="11777" width="3.7109375" customWidth="1"/>
    <col min="11778" max="11778" width="46.85546875" customWidth="1"/>
    <col min="11779" max="11779" width="31.140625" customWidth="1"/>
    <col min="11780" max="11780" width="19.85546875" customWidth="1"/>
    <col min="11781" max="11781" width="17.42578125" customWidth="1"/>
    <col min="11782" max="11782" width="24.5703125" customWidth="1"/>
    <col min="11783" max="11783" width="29.85546875" customWidth="1"/>
    <col min="11784" max="11784" width="18.85546875" customWidth="1"/>
    <col min="11785" max="11785" width="26.7109375" customWidth="1"/>
    <col min="11786" max="11786" width="24" customWidth="1"/>
    <col min="11787" max="11787" width="22.85546875" customWidth="1"/>
    <col min="11788" max="11788" width="22" customWidth="1"/>
    <col min="11789" max="11789" width="25.42578125" customWidth="1"/>
    <col min="11790" max="11790" width="17.42578125" bestFit="1" customWidth="1"/>
    <col min="11791" max="11791" width="13.7109375" bestFit="1" customWidth="1"/>
    <col min="12033" max="12033" width="3.7109375" customWidth="1"/>
    <col min="12034" max="12034" width="46.85546875" customWidth="1"/>
    <col min="12035" max="12035" width="31.140625" customWidth="1"/>
    <col min="12036" max="12036" width="19.85546875" customWidth="1"/>
    <col min="12037" max="12037" width="17.42578125" customWidth="1"/>
    <col min="12038" max="12038" width="24.5703125" customWidth="1"/>
    <col min="12039" max="12039" width="29.85546875" customWidth="1"/>
    <col min="12040" max="12040" width="18.85546875" customWidth="1"/>
    <col min="12041" max="12041" width="26.7109375" customWidth="1"/>
    <col min="12042" max="12042" width="24" customWidth="1"/>
    <col min="12043" max="12043" width="22.85546875" customWidth="1"/>
    <col min="12044" max="12044" width="22" customWidth="1"/>
    <col min="12045" max="12045" width="25.42578125" customWidth="1"/>
    <col min="12046" max="12046" width="17.42578125" bestFit="1" customWidth="1"/>
    <col min="12047" max="12047" width="13.7109375" bestFit="1" customWidth="1"/>
    <col min="12289" max="12289" width="3.7109375" customWidth="1"/>
    <col min="12290" max="12290" width="46.85546875" customWidth="1"/>
    <col min="12291" max="12291" width="31.140625" customWidth="1"/>
    <col min="12292" max="12292" width="19.85546875" customWidth="1"/>
    <col min="12293" max="12293" width="17.42578125" customWidth="1"/>
    <col min="12294" max="12294" width="24.5703125" customWidth="1"/>
    <col min="12295" max="12295" width="29.85546875" customWidth="1"/>
    <col min="12296" max="12296" width="18.85546875" customWidth="1"/>
    <col min="12297" max="12297" width="26.7109375" customWidth="1"/>
    <col min="12298" max="12298" width="24" customWidth="1"/>
    <col min="12299" max="12299" width="22.85546875" customWidth="1"/>
    <col min="12300" max="12300" width="22" customWidth="1"/>
    <col min="12301" max="12301" width="25.42578125" customWidth="1"/>
    <col min="12302" max="12302" width="17.42578125" bestFit="1" customWidth="1"/>
    <col min="12303" max="12303" width="13.7109375" bestFit="1" customWidth="1"/>
    <col min="12545" max="12545" width="3.7109375" customWidth="1"/>
    <col min="12546" max="12546" width="46.85546875" customWidth="1"/>
    <col min="12547" max="12547" width="31.140625" customWidth="1"/>
    <col min="12548" max="12548" width="19.85546875" customWidth="1"/>
    <col min="12549" max="12549" width="17.42578125" customWidth="1"/>
    <col min="12550" max="12550" width="24.5703125" customWidth="1"/>
    <col min="12551" max="12551" width="29.85546875" customWidth="1"/>
    <col min="12552" max="12552" width="18.85546875" customWidth="1"/>
    <col min="12553" max="12553" width="26.7109375" customWidth="1"/>
    <col min="12554" max="12554" width="24" customWidth="1"/>
    <col min="12555" max="12555" width="22.85546875" customWidth="1"/>
    <col min="12556" max="12556" width="22" customWidth="1"/>
    <col min="12557" max="12557" width="25.42578125" customWidth="1"/>
    <col min="12558" max="12558" width="17.42578125" bestFit="1" customWidth="1"/>
    <col min="12559" max="12559" width="13.7109375" bestFit="1" customWidth="1"/>
    <col min="12801" max="12801" width="3.7109375" customWidth="1"/>
    <col min="12802" max="12802" width="46.85546875" customWidth="1"/>
    <col min="12803" max="12803" width="31.140625" customWidth="1"/>
    <col min="12804" max="12804" width="19.85546875" customWidth="1"/>
    <col min="12805" max="12805" width="17.42578125" customWidth="1"/>
    <col min="12806" max="12806" width="24.5703125" customWidth="1"/>
    <col min="12807" max="12807" width="29.85546875" customWidth="1"/>
    <col min="12808" max="12808" width="18.85546875" customWidth="1"/>
    <col min="12809" max="12809" width="26.7109375" customWidth="1"/>
    <col min="12810" max="12810" width="24" customWidth="1"/>
    <col min="12811" max="12811" width="22.85546875" customWidth="1"/>
    <col min="12812" max="12812" width="22" customWidth="1"/>
    <col min="12813" max="12813" width="25.42578125" customWidth="1"/>
    <col min="12814" max="12814" width="17.42578125" bestFit="1" customWidth="1"/>
    <col min="12815" max="12815" width="13.7109375" bestFit="1" customWidth="1"/>
    <col min="13057" max="13057" width="3.7109375" customWidth="1"/>
    <col min="13058" max="13058" width="46.85546875" customWidth="1"/>
    <col min="13059" max="13059" width="31.140625" customWidth="1"/>
    <col min="13060" max="13060" width="19.85546875" customWidth="1"/>
    <col min="13061" max="13061" width="17.42578125" customWidth="1"/>
    <col min="13062" max="13062" width="24.5703125" customWidth="1"/>
    <col min="13063" max="13063" width="29.85546875" customWidth="1"/>
    <col min="13064" max="13064" width="18.85546875" customWidth="1"/>
    <col min="13065" max="13065" width="26.7109375" customWidth="1"/>
    <col min="13066" max="13066" width="24" customWidth="1"/>
    <col min="13067" max="13067" width="22.85546875" customWidth="1"/>
    <col min="13068" max="13068" width="22" customWidth="1"/>
    <col min="13069" max="13069" width="25.42578125" customWidth="1"/>
    <col min="13070" max="13070" width="17.42578125" bestFit="1" customWidth="1"/>
    <col min="13071" max="13071" width="13.7109375" bestFit="1" customWidth="1"/>
    <col min="13313" max="13313" width="3.7109375" customWidth="1"/>
    <col min="13314" max="13314" width="46.85546875" customWidth="1"/>
    <col min="13315" max="13315" width="31.140625" customWidth="1"/>
    <col min="13316" max="13316" width="19.85546875" customWidth="1"/>
    <col min="13317" max="13317" width="17.42578125" customWidth="1"/>
    <col min="13318" max="13318" width="24.5703125" customWidth="1"/>
    <col min="13319" max="13319" width="29.85546875" customWidth="1"/>
    <col min="13320" max="13320" width="18.85546875" customWidth="1"/>
    <col min="13321" max="13321" width="26.7109375" customWidth="1"/>
    <col min="13322" max="13322" width="24" customWidth="1"/>
    <col min="13323" max="13323" width="22.85546875" customWidth="1"/>
    <col min="13324" max="13324" width="22" customWidth="1"/>
    <col min="13325" max="13325" width="25.42578125" customWidth="1"/>
    <col min="13326" max="13326" width="17.42578125" bestFit="1" customWidth="1"/>
    <col min="13327" max="13327" width="13.7109375" bestFit="1" customWidth="1"/>
    <col min="13569" max="13569" width="3.7109375" customWidth="1"/>
    <col min="13570" max="13570" width="46.85546875" customWidth="1"/>
    <col min="13571" max="13571" width="31.140625" customWidth="1"/>
    <col min="13572" max="13572" width="19.85546875" customWidth="1"/>
    <col min="13573" max="13573" width="17.42578125" customWidth="1"/>
    <col min="13574" max="13574" width="24.5703125" customWidth="1"/>
    <col min="13575" max="13575" width="29.85546875" customWidth="1"/>
    <col min="13576" max="13576" width="18.85546875" customWidth="1"/>
    <col min="13577" max="13577" width="26.7109375" customWidth="1"/>
    <col min="13578" max="13578" width="24" customWidth="1"/>
    <col min="13579" max="13579" width="22.85546875" customWidth="1"/>
    <col min="13580" max="13580" width="22" customWidth="1"/>
    <col min="13581" max="13581" width="25.42578125" customWidth="1"/>
    <col min="13582" max="13582" width="17.42578125" bestFit="1" customWidth="1"/>
    <col min="13583" max="13583" width="13.7109375" bestFit="1" customWidth="1"/>
    <col min="13825" max="13825" width="3.7109375" customWidth="1"/>
    <col min="13826" max="13826" width="46.85546875" customWidth="1"/>
    <col min="13827" max="13827" width="31.140625" customWidth="1"/>
    <col min="13828" max="13828" width="19.85546875" customWidth="1"/>
    <col min="13829" max="13829" width="17.42578125" customWidth="1"/>
    <col min="13830" max="13830" width="24.5703125" customWidth="1"/>
    <col min="13831" max="13831" width="29.85546875" customWidth="1"/>
    <col min="13832" max="13832" width="18.85546875" customWidth="1"/>
    <col min="13833" max="13833" width="26.7109375" customWidth="1"/>
    <col min="13834" max="13834" width="24" customWidth="1"/>
    <col min="13835" max="13835" width="22.85546875" customWidth="1"/>
    <col min="13836" max="13836" width="22" customWidth="1"/>
    <col min="13837" max="13837" width="25.42578125" customWidth="1"/>
    <col min="13838" max="13838" width="17.42578125" bestFit="1" customWidth="1"/>
    <col min="13839" max="13839" width="13.7109375" bestFit="1" customWidth="1"/>
    <col min="14081" max="14081" width="3.7109375" customWidth="1"/>
    <col min="14082" max="14082" width="46.85546875" customWidth="1"/>
    <col min="14083" max="14083" width="31.140625" customWidth="1"/>
    <col min="14084" max="14084" width="19.85546875" customWidth="1"/>
    <col min="14085" max="14085" width="17.42578125" customWidth="1"/>
    <col min="14086" max="14086" width="24.5703125" customWidth="1"/>
    <col min="14087" max="14087" width="29.85546875" customWidth="1"/>
    <col min="14088" max="14088" width="18.85546875" customWidth="1"/>
    <col min="14089" max="14089" width="26.7109375" customWidth="1"/>
    <col min="14090" max="14090" width="24" customWidth="1"/>
    <col min="14091" max="14091" width="22.85546875" customWidth="1"/>
    <col min="14092" max="14092" width="22" customWidth="1"/>
    <col min="14093" max="14093" width="25.42578125" customWidth="1"/>
    <col min="14094" max="14094" width="17.42578125" bestFit="1" customWidth="1"/>
    <col min="14095" max="14095" width="13.7109375" bestFit="1" customWidth="1"/>
    <col min="14337" max="14337" width="3.7109375" customWidth="1"/>
    <col min="14338" max="14338" width="46.85546875" customWidth="1"/>
    <col min="14339" max="14339" width="31.140625" customWidth="1"/>
    <col min="14340" max="14340" width="19.85546875" customWidth="1"/>
    <col min="14341" max="14341" width="17.42578125" customWidth="1"/>
    <col min="14342" max="14342" width="24.5703125" customWidth="1"/>
    <col min="14343" max="14343" width="29.85546875" customWidth="1"/>
    <col min="14344" max="14344" width="18.85546875" customWidth="1"/>
    <col min="14345" max="14345" width="26.7109375" customWidth="1"/>
    <col min="14346" max="14346" width="24" customWidth="1"/>
    <col min="14347" max="14347" width="22.85546875" customWidth="1"/>
    <col min="14348" max="14348" width="22" customWidth="1"/>
    <col min="14349" max="14349" width="25.42578125" customWidth="1"/>
    <col min="14350" max="14350" width="17.42578125" bestFit="1" customWidth="1"/>
    <col min="14351" max="14351" width="13.7109375" bestFit="1" customWidth="1"/>
    <col min="14593" max="14593" width="3.7109375" customWidth="1"/>
    <col min="14594" max="14594" width="46.85546875" customWidth="1"/>
    <col min="14595" max="14595" width="31.140625" customWidth="1"/>
    <col min="14596" max="14596" width="19.85546875" customWidth="1"/>
    <col min="14597" max="14597" width="17.42578125" customWidth="1"/>
    <col min="14598" max="14598" width="24.5703125" customWidth="1"/>
    <col min="14599" max="14599" width="29.85546875" customWidth="1"/>
    <col min="14600" max="14600" width="18.85546875" customWidth="1"/>
    <col min="14601" max="14601" width="26.7109375" customWidth="1"/>
    <col min="14602" max="14602" width="24" customWidth="1"/>
    <col min="14603" max="14603" width="22.85546875" customWidth="1"/>
    <col min="14604" max="14604" width="22" customWidth="1"/>
    <col min="14605" max="14605" width="25.42578125" customWidth="1"/>
    <col min="14606" max="14606" width="17.42578125" bestFit="1" customWidth="1"/>
    <col min="14607" max="14607" width="13.7109375" bestFit="1" customWidth="1"/>
    <col min="14849" max="14849" width="3.7109375" customWidth="1"/>
    <col min="14850" max="14850" width="46.85546875" customWidth="1"/>
    <col min="14851" max="14851" width="31.140625" customWidth="1"/>
    <col min="14852" max="14852" width="19.85546875" customWidth="1"/>
    <col min="14853" max="14853" width="17.42578125" customWidth="1"/>
    <col min="14854" max="14854" width="24.5703125" customWidth="1"/>
    <col min="14855" max="14855" width="29.85546875" customWidth="1"/>
    <col min="14856" max="14856" width="18.85546875" customWidth="1"/>
    <col min="14857" max="14857" width="26.7109375" customWidth="1"/>
    <col min="14858" max="14858" width="24" customWidth="1"/>
    <col min="14859" max="14859" width="22.85546875" customWidth="1"/>
    <col min="14860" max="14860" width="22" customWidth="1"/>
    <col min="14861" max="14861" width="25.42578125" customWidth="1"/>
    <col min="14862" max="14862" width="17.42578125" bestFit="1" customWidth="1"/>
    <col min="14863" max="14863" width="13.7109375" bestFit="1" customWidth="1"/>
    <col min="15105" max="15105" width="3.7109375" customWidth="1"/>
    <col min="15106" max="15106" width="46.85546875" customWidth="1"/>
    <col min="15107" max="15107" width="31.140625" customWidth="1"/>
    <col min="15108" max="15108" width="19.85546875" customWidth="1"/>
    <col min="15109" max="15109" width="17.42578125" customWidth="1"/>
    <col min="15110" max="15110" width="24.5703125" customWidth="1"/>
    <col min="15111" max="15111" width="29.85546875" customWidth="1"/>
    <col min="15112" max="15112" width="18.85546875" customWidth="1"/>
    <col min="15113" max="15113" width="26.7109375" customWidth="1"/>
    <col min="15114" max="15114" width="24" customWidth="1"/>
    <col min="15115" max="15115" width="22.85546875" customWidth="1"/>
    <col min="15116" max="15116" width="22" customWidth="1"/>
    <col min="15117" max="15117" width="25.42578125" customWidth="1"/>
    <col min="15118" max="15118" width="17.42578125" bestFit="1" customWidth="1"/>
    <col min="15119" max="15119" width="13.7109375" bestFit="1" customWidth="1"/>
    <col min="15361" max="15361" width="3.7109375" customWidth="1"/>
    <col min="15362" max="15362" width="46.85546875" customWidth="1"/>
    <col min="15363" max="15363" width="31.140625" customWidth="1"/>
    <col min="15364" max="15364" width="19.85546875" customWidth="1"/>
    <col min="15365" max="15365" width="17.42578125" customWidth="1"/>
    <col min="15366" max="15366" width="24.5703125" customWidth="1"/>
    <col min="15367" max="15367" width="29.85546875" customWidth="1"/>
    <col min="15368" max="15368" width="18.85546875" customWidth="1"/>
    <col min="15369" max="15369" width="26.7109375" customWidth="1"/>
    <col min="15370" max="15370" width="24" customWidth="1"/>
    <col min="15371" max="15371" width="22.85546875" customWidth="1"/>
    <col min="15372" max="15372" width="22" customWidth="1"/>
    <col min="15373" max="15373" width="25.42578125" customWidth="1"/>
    <col min="15374" max="15374" width="17.42578125" bestFit="1" customWidth="1"/>
    <col min="15375" max="15375" width="13.7109375" bestFit="1" customWidth="1"/>
    <col min="15617" max="15617" width="3.7109375" customWidth="1"/>
    <col min="15618" max="15618" width="46.85546875" customWidth="1"/>
    <col min="15619" max="15619" width="31.140625" customWidth="1"/>
    <col min="15620" max="15620" width="19.85546875" customWidth="1"/>
    <col min="15621" max="15621" width="17.42578125" customWidth="1"/>
    <col min="15622" max="15622" width="24.5703125" customWidth="1"/>
    <col min="15623" max="15623" width="29.85546875" customWidth="1"/>
    <col min="15624" max="15624" width="18.85546875" customWidth="1"/>
    <col min="15625" max="15625" width="26.7109375" customWidth="1"/>
    <col min="15626" max="15626" width="24" customWidth="1"/>
    <col min="15627" max="15627" width="22.85546875" customWidth="1"/>
    <col min="15628" max="15628" width="22" customWidth="1"/>
    <col min="15629" max="15629" width="25.42578125" customWidth="1"/>
    <col min="15630" max="15630" width="17.42578125" bestFit="1" customWidth="1"/>
    <col min="15631" max="15631" width="13.7109375" bestFit="1" customWidth="1"/>
    <col min="15873" max="15873" width="3.7109375" customWidth="1"/>
    <col min="15874" max="15874" width="46.85546875" customWidth="1"/>
    <col min="15875" max="15875" width="31.140625" customWidth="1"/>
    <col min="15876" max="15876" width="19.85546875" customWidth="1"/>
    <col min="15877" max="15877" width="17.42578125" customWidth="1"/>
    <col min="15878" max="15878" width="24.5703125" customWidth="1"/>
    <col min="15879" max="15879" width="29.85546875" customWidth="1"/>
    <col min="15880" max="15880" width="18.85546875" customWidth="1"/>
    <col min="15881" max="15881" width="26.7109375" customWidth="1"/>
    <col min="15882" max="15882" width="24" customWidth="1"/>
    <col min="15883" max="15883" width="22.85546875" customWidth="1"/>
    <col min="15884" max="15884" width="22" customWidth="1"/>
    <col min="15885" max="15885" width="25.42578125" customWidth="1"/>
    <col min="15886" max="15886" width="17.42578125" bestFit="1" customWidth="1"/>
    <col min="15887" max="15887" width="13.7109375" bestFit="1" customWidth="1"/>
    <col min="16129" max="16129" width="3.7109375" customWidth="1"/>
    <col min="16130" max="16130" width="46.85546875" customWidth="1"/>
    <col min="16131" max="16131" width="31.140625" customWidth="1"/>
    <col min="16132" max="16132" width="19.85546875" customWidth="1"/>
    <col min="16133" max="16133" width="17.42578125" customWidth="1"/>
    <col min="16134" max="16134" width="24.5703125" customWidth="1"/>
    <col min="16135" max="16135" width="29.85546875" customWidth="1"/>
    <col min="16136" max="16136" width="18.85546875" customWidth="1"/>
    <col min="16137" max="16137" width="26.7109375" customWidth="1"/>
    <col min="16138" max="16138" width="24" customWidth="1"/>
    <col min="16139" max="16139" width="22.85546875" customWidth="1"/>
    <col min="16140" max="16140" width="22" customWidth="1"/>
    <col min="16141" max="16141" width="25.42578125" customWidth="1"/>
    <col min="16142" max="16142" width="17.42578125" bestFit="1" customWidth="1"/>
    <col min="16143" max="16143" width="13.7109375" bestFit="1" customWidth="1"/>
  </cols>
  <sheetData>
    <row r="4" spans="1:13" ht="15" customHeight="1" x14ac:dyDescent="0.25"/>
    <row r="5" spans="1:13" ht="15" customHeight="1" x14ac:dyDescent="0.25"/>
    <row r="6" spans="1:13" ht="19.5" customHeight="1" x14ac:dyDescent="0.3">
      <c r="A6" s="178" t="s">
        <v>81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</row>
    <row r="7" spans="1:13" ht="22.5" customHeight="1" x14ac:dyDescent="0.3">
      <c r="A7" s="178" t="s">
        <v>85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</row>
    <row r="8" spans="1:13" ht="20.25" customHeight="1" x14ac:dyDescent="0.3">
      <c r="A8" s="178" t="s">
        <v>96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</row>
    <row r="9" spans="1:13" ht="21.75" customHeight="1" x14ac:dyDescent="0.25">
      <c r="A9" s="53"/>
      <c r="B9" s="175" t="s">
        <v>2</v>
      </c>
      <c r="C9" s="175"/>
      <c r="D9" s="175"/>
      <c r="E9" s="175"/>
      <c r="F9" s="175"/>
      <c r="G9" s="175"/>
      <c r="H9" s="175"/>
      <c r="I9" s="175"/>
      <c r="J9" s="175"/>
      <c r="K9" s="175"/>
      <c r="L9" s="27" t="s">
        <v>3</v>
      </c>
      <c r="M9" s="54"/>
    </row>
    <row r="10" spans="1:13" ht="15" customHeight="1" x14ac:dyDescent="0.25">
      <c r="A10" s="55"/>
      <c r="B10" s="56" t="s">
        <v>4</v>
      </c>
      <c r="C10" s="56" t="s">
        <v>5</v>
      </c>
      <c r="D10" s="56" t="s">
        <v>6</v>
      </c>
      <c r="E10" s="56" t="s">
        <v>7</v>
      </c>
      <c r="F10" s="56" t="s">
        <v>8</v>
      </c>
      <c r="G10" s="56" t="s">
        <v>9</v>
      </c>
      <c r="H10" s="56" t="s">
        <v>10</v>
      </c>
      <c r="I10" s="56" t="s">
        <v>11</v>
      </c>
      <c r="J10" s="56" t="s">
        <v>12</v>
      </c>
      <c r="K10" s="56" t="s">
        <v>67</v>
      </c>
      <c r="L10" s="56" t="s">
        <v>14</v>
      </c>
      <c r="M10" s="57" t="s">
        <v>15</v>
      </c>
    </row>
    <row r="11" spans="1:13" ht="15" customHeight="1" x14ac:dyDescent="0.25">
      <c r="A11" s="46">
        <v>1</v>
      </c>
      <c r="B11" s="36" t="s">
        <v>16</v>
      </c>
      <c r="C11" s="37">
        <v>47618.021907000002</v>
      </c>
      <c r="D11" s="37">
        <v>0</v>
      </c>
      <c r="E11" s="37">
        <v>0</v>
      </c>
      <c r="F11" s="37">
        <v>0</v>
      </c>
      <c r="G11" s="37">
        <v>197310.291669</v>
      </c>
      <c r="H11" s="37">
        <v>19456.74541</v>
      </c>
      <c r="I11" s="37">
        <v>416820.85335500003</v>
      </c>
      <c r="J11" s="37">
        <v>0</v>
      </c>
      <c r="K11" s="37">
        <v>0</v>
      </c>
      <c r="L11" s="37">
        <v>326753.18391999998</v>
      </c>
      <c r="M11" s="58">
        <v>1007959.096261</v>
      </c>
    </row>
    <row r="12" spans="1:13" ht="15" customHeight="1" x14ac:dyDescent="0.25">
      <c r="A12" s="46">
        <v>2</v>
      </c>
      <c r="B12" s="36" t="s">
        <v>17</v>
      </c>
      <c r="C12" s="37">
        <v>440026.55844300002</v>
      </c>
      <c r="D12" s="37">
        <v>0</v>
      </c>
      <c r="E12" s="37">
        <v>0</v>
      </c>
      <c r="F12" s="37">
        <v>0</v>
      </c>
      <c r="G12" s="37">
        <v>82428.824085999993</v>
      </c>
      <c r="H12" s="37">
        <v>16138.430179999999</v>
      </c>
      <c r="I12" s="37">
        <v>591194.14364100003</v>
      </c>
      <c r="J12" s="37">
        <v>0</v>
      </c>
      <c r="K12" s="37">
        <v>0</v>
      </c>
      <c r="L12" s="37">
        <v>1563919.1891089999</v>
      </c>
      <c r="M12" s="58">
        <v>2693707.145459</v>
      </c>
    </row>
    <row r="13" spans="1:13" s="35" customFormat="1" ht="15" customHeight="1" x14ac:dyDescent="0.3">
      <c r="A13" s="46">
        <v>3</v>
      </c>
      <c r="B13" s="36" t="s">
        <v>18</v>
      </c>
      <c r="C13" s="37">
        <v>21544.700221999999</v>
      </c>
      <c r="D13" s="37">
        <v>0</v>
      </c>
      <c r="E13" s="37">
        <v>0</v>
      </c>
      <c r="F13" s="37">
        <v>0</v>
      </c>
      <c r="G13" s="37">
        <v>439008.83085600002</v>
      </c>
      <c r="H13" s="37">
        <v>68429.230670999998</v>
      </c>
      <c r="I13" s="37">
        <v>1126676.4134800001</v>
      </c>
      <c r="J13" s="37">
        <v>0</v>
      </c>
      <c r="K13" s="37">
        <v>0</v>
      </c>
      <c r="L13" s="37">
        <v>89021.045559000006</v>
      </c>
      <c r="M13" s="58">
        <v>1744680.2207880002</v>
      </c>
    </row>
    <row r="14" spans="1:13" s="35" customFormat="1" ht="15" customHeight="1" x14ac:dyDescent="0.3">
      <c r="A14" s="46">
        <v>4</v>
      </c>
      <c r="B14" s="36" t="s">
        <v>77</v>
      </c>
      <c r="C14" s="37">
        <v>77353.729632999995</v>
      </c>
      <c r="D14" s="37">
        <v>0</v>
      </c>
      <c r="E14">
        <v>0</v>
      </c>
      <c r="F14">
        <v>0</v>
      </c>
      <c r="G14" s="37">
        <v>735362.322759</v>
      </c>
      <c r="H14" s="37">
        <v>48117.945544000002</v>
      </c>
      <c r="I14" s="37">
        <v>732800.79431300005</v>
      </c>
      <c r="J14" s="37">
        <v>0</v>
      </c>
      <c r="K14" s="37">
        <v>0</v>
      </c>
      <c r="L14" s="37">
        <v>786385.256283</v>
      </c>
      <c r="M14" s="58">
        <v>2380020.0485320003</v>
      </c>
    </row>
    <row r="15" spans="1:13" s="35" customFormat="1" ht="15" customHeight="1" x14ac:dyDescent="0.3">
      <c r="A15" s="46">
        <v>5</v>
      </c>
      <c r="B15" s="36" t="s">
        <v>20</v>
      </c>
      <c r="C15" s="37">
        <v>10891.47488</v>
      </c>
      <c r="D15" s="37">
        <v>0</v>
      </c>
      <c r="E15" s="37">
        <v>0</v>
      </c>
      <c r="F15" s="37">
        <v>0</v>
      </c>
      <c r="G15" s="37">
        <v>272425.90053599997</v>
      </c>
      <c r="H15" s="37">
        <v>7073.7522049999998</v>
      </c>
      <c r="I15" s="37">
        <v>380128.46419899998</v>
      </c>
      <c r="J15" s="37">
        <v>0</v>
      </c>
      <c r="K15" s="37">
        <v>0</v>
      </c>
      <c r="L15" s="37">
        <v>150227.748941</v>
      </c>
      <c r="M15" s="58">
        <v>820747.34076099994</v>
      </c>
    </row>
    <row r="16" spans="1:13" s="17" customFormat="1" ht="15" customHeight="1" x14ac:dyDescent="0.25">
      <c r="A16" s="46">
        <v>6</v>
      </c>
      <c r="B16" s="36" t="s">
        <v>21</v>
      </c>
      <c r="C16" s="37">
        <v>59174.610298</v>
      </c>
      <c r="D16" s="37">
        <v>0</v>
      </c>
      <c r="E16" s="37">
        <v>0</v>
      </c>
      <c r="F16" s="37">
        <v>0</v>
      </c>
      <c r="G16" s="37">
        <v>124028.547642</v>
      </c>
      <c r="H16" s="37">
        <v>28824.032598999998</v>
      </c>
      <c r="I16" s="37">
        <v>207724.13523099999</v>
      </c>
      <c r="J16" s="37">
        <v>0</v>
      </c>
      <c r="K16" s="37">
        <v>0</v>
      </c>
      <c r="L16" s="37">
        <v>1577813.5890840001</v>
      </c>
      <c r="M16" s="58">
        <v>1997564.9148540001</v>
      </c>
    </row>
    <row r="17" spans="1:13" s="17" customFormat="1" ht="15" customHeight="1" x14ac:dyDescent="0.25">
      <c r="A17" s="46">
        <v>7</v>
      </c>
      <c r="B17" s="36" t="s">
        <v>22</v>
      </c>
      <c r="C17" s="37">
        <v>66481.315753999996</v>
      </c>
      <c r="D17" s="37">
        <v>0</v>
      </c>
      <c r="E17" s="37">
        <v>0</v>
      </c>
      <c r="F17" s="37">
        <v>0</v>
      </c>
      <c r="G17" s="37">
        <v>106640.05001200001</v>
      </c>
      <c r="H17" s="37">
        <v>5047.2283479999996</v>
      </c>
      <c r="I17" s="37">
        <v>430971.83429099998</v>
      </c>
      <c r="J17" s="37">
        <v>0</v>
      </c>
      <c r="K17" s="37">
        <v>0</v>
      </c>
      <c r="L17" s="37">
        <v>1056199.0965120001</v>
      </c>
      <c r="M17" s="58">
        <v>1665339.524917</v>
      </c>
    </row>
    <row r="18" spans="1:13" ht="15" customHeight="1" x14ac:dyDescent="0.25">
      <c r="A18" s="46">
        <v>8</v>
      </c>
      <c r="B18" s="36" t="s">
        <v>23</v>
      </c>
      <c r="C18" s="37">
        <v>175249.34570100001</v>
      </c>
      <c r="D18" s="37">
        <v>0</v>
      </c>
      <c r="E18" s="37">
        <v>0</v>
      </c>
      <c r="F18" s="37">
        <v>0</v>
      </c>
      <c r="G18" s="37">
        <v>324.81</v>
      </c>
      <c r="H18" s="37">
        <v>25.310248999999999</v>
      </c>
      <c r="I18" s="37">
        <v>89804.498502999995</v>
      </c>
      <c r="J18" s="37">
        <v>0</v>
      </c>
      <c r="K18" s="37">
        <v>7620.145759</v>
      </c>
      <c r="L18" s="37">
        <v>404521.521955</v>
      </c>
      <c r="M18" s="58">
        <v>677545.63216699997</v>
      </c>
    </row>
    <row r="19" spans="1:13" ht="15" customHeight="1" x14ac:dyDescent="0.25">
      <c r="A19" s="46">
        <v>9</v>
      </c>
      <c r="B19" s="36" t="s">
        <v>24</v>
      </c>
      <c r="C19" s="37">
        <v>256002.45162499999</v>
      </c>
      <c r="D19" s="37">
        <v>3.36</v>
      </c>
      <c r="E19" s="37">
        <v>0</v>
      </c>
      <c r="F19" s="37">
        <v>0</v>
      </c>
      <c r="G19" s="37">
        <v>24718.521206000001</v>
      </c>
      <c r="H19" s="37">
        <v>3852.8662599999998</v>
      </c>
      <c r="I19" s="37">
        <v>95276.691657000003</v>
      </c>
      <c r="J19" s="37">
        <v>3.6</v>
      </c>
      <c r="K19" s="37">
        <v>0</v>
      </c>
      <c r="L19" s="37">
        <v>374958.441689</v>
      </c>
      <c r="M19" s="58">
        <v>754815.93243699986</v>
      </c>
    </row>
    <row r="20" spans="1:13" ht="15" customHeight="1" x14ac:dyDescent="0.25">
      <c r="A20" s="46">
        <v>10</v>
      </c>
      <c r="B20" s="36" t="s">
        <v>25</v>
      </c>
      <c r="C20" s="37">
        <v>160089.52796899999</v>
      </c>
      <c r="D20" s="37">
        <v>0</v>
      </c>
      <c r="E20" s="37">
        <v>0</v>
      </c>
      <c r="F20" s="37">
        <v>0</v>
      </c>
      <c r="G20" s="37">
        <v>158871.17831700001</v>
      </c>
      <c r="H20" s="37">
        <v>0</v>
      </c>
      <c r="I20" s="37">
        <v>0</v>
      </c>
      <c r="J20" s="37">
        <v>0</v>
      </c>
      <c r="K20" s="37">
        <v>0</v>
      </c>
      <c r="L20" s="37">
        <v>92022.889072000005</v>
      </c>
      <c r="M20" s="58">
        <v>410983.59535799996</v>
      </c>
    </row>
    <row r="21" spans="1:13" ht="15" customHeight="1" x14ac:dyDescent="0.25">
      <c r="A21" s="46">
        <v>11</v>
      </c>
      <c r="B21" s="36" t="s">
        <v>26</v>
      </c>
      <c r="C21" s="37">
        <v>22711.019893000001</v>
      </c>
      <c r="D21" s="37">
        <v>0</v>
      </c>
      <c r="E21" s="37">
        <v>0</v>
      </c>
      <c r="F21" s="37">
        <v>0</v>
      </c>
      <c r="G21" s="37">
        <v>595.26604899999995</v>
      </c>
      <c r="H21" s="37">
        <v>254.01153299999999</v>
      </c>
      <c r="I21" s="37">
        <v>15677.648338999999</v>
      </c>
      <c r="J21" s="37">
        <v>0</v>
      </c>
      <c r="K21" s="37">
        <v>0</v>
      </c>
      <c r="L21" s="37">
        <v>62631.785538999997</v>
      </c>
      <c r="M21" s="58">
        <v>101869.73135300001</v>
      </c>
    </row>
    <row r="22" spans="1:13" ht="15" customHeight="1" x14ac:dyDescent="0.25">
      <c r="A22" s="46">
        <v>12</v>
      </c>
      <c r="B22" s="36" t="s">
        <v>27</v>
      </c>
      <c r="C22" s="37">
        <v>565.25774899999999</v>
      </c>
      <c r="D22" s="37">
        <v>0.30399999999999999</v>
      </c>
      <c r="E22" s="37">
        <v>0</v>
      </c>
      <c r="F22" s="37">
        <v>0</v>
      </c>
      <c r="G22" s="37">
        <v>158716.120214</v>
      </c>
      <c r="H22" s="37">
        <v>44337.528933000001</v>
      </c>
      <c r="I22" s="37">
        <v>758153.34855500003</v>
      </c>
      <c r="J22" s="37">
        <v>0</v>
      </c>
      <c r="K22" s="37">
        <v>0</v>
      </c>
      <c r="L22" s="37">
        <v>936589.81891899998</v>
      </c>
      <c r="M22" s="58">
        <v>1898362.37837</v>
      </c>
    </row>
    <row r="23" spans="1:13" ht="15" customHeight="1" x14ac:dyDescent="0.25">
      <c r="A23" s="46">
        <v>13</v>
      </c>
      <c r="B23" s="36" t="s">
        <v>28</v>
      </c>
      <c r="C23" s="37">
        <v>72241.083998000002</v>
      </c>
      <c r="D23" s="37">
        <v>0</v>
      </c>
      <c r="E23" s="37">
        <v>0</v>
      </c>
      <c r="F23" s="37">
        <v>0</v>
      </c>
      <c r="G23" s="37">
        <v>59979.076675999997</v>
      </c>
      <c r="H23" s="37">
        <v>3102.5999099999999</v>
      </c>
      <c r="I23" s="37">
        <v>17403.822624</v>
      </c>
      <c r="J23" s="37">
        <v>0</v>
      </c>
      <c r="K23" s="37">
        <v>0</v>
      </c>
      <c r="L23" s="37">
        <v>376770.06195800001</v>
      </c>
      <c r="M23" s="58">
        <v>529496.645166</v>
      </c>
    </row>
    <row r="24" spans="1:13" ht="15" customHeight="1" x14ac:dyDescent="0.25">
      <c r="A24" s="46">
        <v>14</v>
      </c>
      <c r="B24" s="36" t="s">
        <v>29</v>
      </c>
      <c r="C24" s="37">
        <v>13499.988431</v>
      </c>
      <c r="D24" s="37">
        <v>0.60799999999999998</v>
      </c>
      <c r="E24" s="37">
        <v>0</v>
      </c>
      <c r="F24" s="37">
        <v>0</v>
      </c>
      <c r="G24" s="37">
        <v>13682.348803999999</v>
      </c>
      <c r="H24" s="37">
        <v>13462.571421000001</v>
      </c>
      <c r="I24" s="37">
        <v>4769.5393979999999</v>
      </c>
      <c r="J24" s="37">
        <v>0</v>
      </c>
      <c r="K24" s="37">
        <v>0</v>
      </c>
      <c r="L24" s="37">
        <v>17871.227932999998</v>
      </c>
      <c r="M24" s="58">
        <v>63286.283987000003</v>
      </c>
    </row>
    <row r="25" spans="1:13" ht="15" customHeight="1" x14ac:dyDescent="0.25">
      <c r="A25" s="46">
        <v>15</v>
      </c>
      <c r="B25" s="36" t="s">
        <v>91</v>
      </c>
      <c r="C25" s="37">
        <v>283452.17987400002</v>
      </c>
      <c r="D25" s="37">
        <v>0.91200000000000003</v>
      </c>
      <c r="E25" s="37">
        <v>0</v>
      </c>
      <c r="F25" s="37">
        <v>0</v>
      </c>
      <c r="G25" s="37">
        <v>31622.774830999999</v>
      </c>
      <c r="H25" s="37">
        <v>7685.836123</v>
      </c>
      <c r="I25" s="37">
        <v>57620.885754000003</v>
      </c>
      <c r="J25" s="37">
        <v>7.3630000000000004</v>
      </c>
      <c r="K25" s="37">
        <v>1962.055126</v>
      </c>
      <c r="L25" s="37">
        <v>11194.169833</v>
      </c>
      <c r="M25" s="58">
        <v>393546.17654100008</v>
      </c>
    </row>
    <row r="26" spans="1:13" ht="15" customHeight="1" x14ac:dyDescent="0.25">
      <c r="A26" s="46">
        <v>16</v>
      </c>
      <c r="B26" s="36" t="s">
        <v>31</v>
      </c>
      <c r="C26" s="37">
        <v>20790.384115000001</v>
      </c>
      <c r="D26" s="37">
        <v>0</v>
      </c>
      <c r="E26" s="37">
        <v>0</v>
      </c>
      <c r="F26" s="37">
        <v>0</v>
      </c>
      <c r="G26" s="37">
        <v>4266.4838399999999</v>
      </c>
      <c r="H26" s="37">
        <v>569.95122300000003</v>
      </c>
      <c r="I26" s="37">
        <v>3955.9836690000002</v>
      </c>
      <c r="J26" s="37">
        <v>0</v>
      </c>
      <c r="K26" s="37">
        <v>0</v>
      </c>
      <c r="L26" s="37">
        <v>54558.362341</v>
      </c>
      <c r="M26" s="58">
        <v>84141.165187999999</v>
      </c>
    </row>
    <row r="27" spans="1:13" ht="15" customHeight="1" x14ac:dyDescent="0.25">
      <c r="A27" s="46">
        <v>17</v>
      </c>
      <c r="B27" s="36" t="s">
        <v>32</v>
      </c>
      <c r="C27" s="37">
        <v>57852.798401</v>
      </c>
      <c r="D27" s="37">
        <v>0</v>
      </c>
      <c r="E27" s="37">
        <v>0</v>
      </c>
      <c r="F27" s="37">
        <v>0</v>
      </c>
      <c r="G27" s="37">
        <v>1610.479413</v>
      </c>
      <c r="H27" s="37">
        <v>3056.9956980000002</v>
      </c>
      <c r="I27" s="37">
        <v>13300.548065000001</v>
      </c>
      <c r="J27" s="37">
        <v>0</v>
      </c>
      <c r="K27" s="37">
        <v>0</v>
      </c>
      <c r="L27" s="37">
        <v>9204.0012399999996</v>
      </c>
      <c r="M27" s="58">
        <v>85024.822816999993</v>
      </c>
    </row>
    <row r="28" spans="1:13" ht="15" customHeight="1" x14ac:dyDescent="0.25">
      <c r="A28" s="46">
        <v>18</v>
      </c>
      <c r="B28" s="36" t="s">
        <v>34</v>
      </c>
      <c r="C28" s="37">
        <v>12513.495325</v>
      </c>
      <c r="D28" s="37">
        <v>1.8180000000000001</v>
      </c>
      <c r="E28" s="37">
        <v>0</v>
      </c>
      <c r="F28" s="37">
        <v>0</v>
      </c>
      <c r="G28" s="37">
        <v>11767.819426</v>
      </c>
      <c r="H28" s="37">
        <v>8206.9011790000004</v>
      </c>
      <c r="I28" s="37">
        <v>356815.92488599999</v>
      </c>
      <c r="J28" s="37">
        <v>0</v>
      </c>
      <c r="K28" s="37">
        <v>0</v>
      </c>
      <c r="L28" s="37">
        <v>457004.98645999999</v>
      </c>
      <c r="M28" s="58">
        <v>846310.94527599995</v>
      </c>
    </row>
    <row r="29" spans="1:13" ht="15" customHeight="1" x14ac:dyDescent="0.25">
      <c r="A29" s="46">
        <v>19</v>
      </c>
      <c r="B29" s="36" t="s">
        <v>35</v>
      </c>
      <c r="C29" s="37">
        <v>11416.438706000001</v>
      </c>
      <c r="D29" s="37">
        <v>0</v>
      </c>
      <c r="E29" s="37">
        <v>36.786760000000001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4910.0758130000004</v>
      </c>
      <c r="M29" s="58">
        <v>16363.301279000003</v>
      </c>
    </row>
    <row r="30" spans="1:13" ht="15" customHeight="1" x14ac:dyDescent="0.25">
      <c r="A30" s="46">
        <v>20</v>
      </c>
      <c r="B30" s="36" t="s">
        <v>36</v>
      </c>
      <c r="C30" s="37">
        <v>7075.6494149999999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2324.0619660000002</v>
      </c>
      <c r="M30" s="58">
        <v>9399.711381000001</v>
      </c>
    </row>
    <row r="31" spans="1:13" ht="15" customHeight="1" x14ac:dyDescent="0.25">
      <c r="A31" s="46">
        <v>21</v>
      </c>
      <c r="B31" s="36" t="s">
        <v>37</v>
      </c>
      <c r="C31" s="37">
        <v>108568.30077099999</v>
      </c>
      <c r="D31" s="37">
        <v>1.964</v>
      </c>
      <c r="E31" s="37">
        <v>36.786760000000001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7593.1028829999996</v>
      </c>
      <c r="L31" s="37">
        <v>0</v>
      </c>
      <c r="M31" s="58">
        <v>116200.154414</v>
      </c>
    </row>
    <row r="32" spans="1:13" ht="15" customHeight="1" x14ac:dyDescent="0.25">
      <c r="A32" s="46">
        <v>22</v>
      </c>
      <c r="B32" s="36" t="s">
        <v>38</v>
      </c>
      <c r="C32" s="37">
        <v>8821.5431850000004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1441.4599639999999</v>
      </c>
      <c r="M32" s="58">
        <v>10263.003149</v>
      </c>
    </row>
    <row r="33" spans="1:15" ht="15" customHeight="1" x14ac:dyDescent="0.25">
      <c r="A33" s="46">
        <v>23</v>
      </c>
      <c r="B33" s="36" t="s">
        <v>39</v>
      </c>
      <c r="C33" s="37">
        <v>3732.4168180000001</v>
      </c>
      <c r="D33" s="37">
        <v>0</v>
      </c>
      <c r="E33" s="37">
        <v>0</v>
      </c>
      <c r="F33" s="37">
        <v>0</v>
      </c>
      <c r="G33" s="37">
        <v>612.96688800000004</v>
      </c>
      <c r="H33" s="37">
        <v>0</v>
      </c>
      <c r="I33" s="37">
        <v>0</v>
      </c>
      <c r="J33" s="37">
        <v>0</v>
      </c>
      <c r="K33" s="37">
        <v>1.4731650000000001</v>
      </c>
      <c r="L33" s="37">
        <v>0</v>
      </c>
      <c r="M33" s="58">
        <v>4346.8568710000009</v>
      </c>
    </row>
    <row r="34" spans="1:15" ht="15" customHeight="1" x14ac:dyDescent="0.25">
      <c r="A34" s="46">
        <v>24</v>
      </c>
      <c r="B34" s="36" t="s">
        <v>40</v>
      </c>
      <c r="C34" s="37">
        <v>1257.3290469999999</v>
      </c>
      <c r="D34" s="37">
        <v>0.45600000000000002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58">
        <v>1257.7850469999998</v>
      </c>
    </row>
    <row r="35" spans="1:15" ht="15" customHeight="1" x14ac:dyDescent="0.25">
      <c r="A35" s="46">
        <v>25</v>
      </c>
      <c r="B35" s="36" t="s">
        <v>41</v>
      </c>
      <c r="C35" s="37">
        <v>13045.906131</v>
      </c>
      <c r="D35" s="37">
        <v>2.1160000000000001</v>
      </c>
      <c r="E35" s="37">
        <v>0</v>
      </c>
      <c r="F35" s="37">
        <v>0</v>
      </c>
      <c r="G35" s="37">
        <v>446.449073</v>
      </c>
      <c r="H35" s="37">
        <v>1721.9719399999999</v>
      </c>
      <c r="I35" s="37">
        <v>0</v>
      </c>
      <c r="J35" s="37">
        <v>5.7069999999999999</v>
      </c>
      <c r="K35" s="37">
        <v>0</v>
      </c>
      <c r="L35" s="37">
        <v>16520.062328</v>
      </c>
      <c r="M35" s="58">
        <v>31742.212471999999</v>
      </c>
    </row>
    <row r="36" spans="1:15" ht="15" customHeight="1" x14ac:dyDescent="0.25">
      <c r="A36" s="46">
        <v>26</v>
      </c>
      <c r="B36" s="36" t="s">
        <v>42</v>
      </c>
      <c r="C36" s="37">
        <v>4729.7736269999996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58">
        <v>4729.7736269999996</v>
      </c>
    </row>
    <row r="37" spans="1:15" ht="15" customHeight="1" x14ac:dyDescent="0.25">
      <c r="A37" s="46">
        <v>27</v>
      </c>
      <c r="B37" s="36" t="s">
        <v>43</v>
      </c>
      <c r="C37" s="37">
        <v>5105.3919470000001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46.296550000000003</v>
      </c>
      <c r="M37" s="58">
        <v>5151.6884970000001</v>
      </c>
    </row>
    <row r="38" spans="1:15" ht="15" customHeight="1" x14ac:dyDescent="0.25">
      <c r="A38" s="46">
        <v>28</v>
      </c>
      <c r="B38" s="36" t="s">
        <v>44</v>
      </c>
      <c r="C38" s="37">
        <v>4274.6098359999996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1.4731650000000001</v>
      </c>
      <c r="L38" s="37">
        <v>0</v>
      </c>
      <c r="M38" s="58">
        <v>4276.083001</v>
      </c>
    </row>
    <row r="39" spans="1:15" ht="15" customHeight="1" x14ac:dyDescent="0.25">
      <c r="A39" s="46">
        <v>29</v>
      </c>
      <c r="B39" s="36" t="s">
        <v>45</v>
      </c>
      <c r="C39" s="37">
        <v>2337.0614890000002</v>
      </c>
      <c r="D39" s="37">
        <v>0</v>
      </c>
      <c r="E39" s="37">
        <v>0</v>
      </c>
      <c r="F39" s="37">
        <v>0</v>
      </c>
      <c r="G39" s="37">
        <v>1073.6909889999999</v>
      </c>
      <c r="H39" s="37">
        <v>10.812836000000001</v>
      </c>
      <c r="I39" s="37">
        <v>50.180706999999998</v>
      </c>
      <c r="J39" s="37">
        <v>0</v>
      </c>
      <c r="K39" s="37">
        <v>0</v>
      </c>
      <c r="L39" s="37">
        <v>2613.0410980000001</v>
      </c>
      <c r="M39" s="58">
        <v>6084.7871190000005</v>
      </c>
    </row>
    <row r="40" spans="1:15" ht="15" customHeight="1" x14ac:dyDescent="0.25">
      <c r="A40" s="46">
        <v>30</v>
      </c>
      <c r="B40" s="36" t="s">
        <v>46</v>
      </c>
      <c r="C40" s="37">
        <v>7025.9904690000003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58">
        <v>7025.9904690000003</v>
      </c>
    </row>
    <row r="41" spans="1:15" ht="15" customHeight="1" x14ac:dyDescent="0.25">
      <c r="A41" s="46">
        <v>31</v>
      </c>
      <c r="B41" s="36" t="s">
        <v>47</v>
      </c>
      <c r="C41" s="37">
        <v>107967.23727899999</v>
      </c>
      <c r="D41" s="37">
        <v>0</v>
      </c>
      <c r="E41" s="37">
        <v>0</v>
      </c>
      <c r="F41" s="37">
        <v>0</v>
      </c>
      <c r="G41" s="37">
        <v>13334.021117</v>
      </c>
      <c r="H41" s="37">
        <v>15.670128</v>
      </c>
      <c r="I41" s="37">
        <v>4069.8059199999998</v>
      </c>
      <c r="J41" s="37">
        <v>0</v>
      </c>
      <c r="K41" s="37">
        <v>0</v>
      </c>
      <c r="L41" s="37">
        <v>400871.11922400002</v>
      </c>
      <c r="M41" s="58">
        <v>526257.85366799997</v>
      </c>
    </row>
    <row r="42" spans="1:15" ht="15" customHeight="1" x14ac:dyDescent="0.25">
      <c r="A42" s="46">
        <v>32</v>
      </c>
      <c r="B42" s="36" t="s">
        <v>48</v>
      </c>
      <c r="C42" s="37">
        <v>43.220874000000002</v>
      </c>
      <c r="D42" s="37">
        <v>0</v>
      </c>
      <c r="E42" s="37">
        <v>0</v>
      </c>
      <c r="F42" s="37">
        <v>0</v>
      </c>
      <c r="G42" s="37">
        <v>80328.482728000003</v>
      </c>
      <c r="H42" s="37">
        <v>182.782445</v>
      </c>
      <c r="I42" s="37">
        <v>85297.898918999999</v>
      </c>
      <c r="J42" s="37">
        <v>0</v>
      </c>
      <c r="K42" s="37">
        <v>0</v>
      </c>
      <c r="L42" s="37">
        <v>1558885.9976570001</v>
      </c>
      <c r="M42" s="58">
        <v>1724738.3826230001</v>
      </c>
    </row>
    <row r="43" spans="1:15" ht="15" customHeight="1" x14ac:dyDescent="0.25">
      <c r="A43" s="46">
        <v>33</v>
      </c>
      <c r="B43" s="36" t="s">
        <v>53</v>
      </c>
      <c r="C43" s="37">
        <v>144376.21337499999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11445.686946</v>
      </c>
      <c r="M43" s="58">
        <v>155821.90032099999</v>
      </c>
    </row>
    <row r="44" spans="1:15" ht="15" customHeight="1" thickBot="1" x14ac:dyDescent="0.3">
      <c r="A44" s="46">
        <v>34</v>
      </c>
      <c r="B44" s="42" t="s">
        <v>55</v>
      </c>
      <c r="C44" s="37">
        <v>39591.649670999999</v>
      </c>
      <c r="D44" s="37">
        <v>0</v>
      </c>
      <c r="E44" s="37">
        <v>0</v>
      </c>
      <c r="F44" s="37">
        <v>0</v>
      </c>
      <c r="G44" s="37">
        <v>3126.9247310000001</v>
      </c>
      <c r="H44" s="37">
        <v>4888.3971490000004</v>
      </c>
      <c r="I44" s="37">
        <v>31661.349967999999</v>
      </c>
      <c r="J44" s="37">
        <v>0.93100000000000005</v>
      </c>
      <c r="K44" s="37">
        <v>0</v>
      </c>
      <c r="L44" s="37">
        <v>96811.66029</v>
      </c>
      <c r="M44" s="49">
        <v>176080.912809</v>
      </c>
    </row>
    <row r="45" spans="1:15" ht="15" customHeight="1" thickTop="1" thickBot="1" x14ac:dyDescent="0.3">
      <c r="A45" s="50"/>
      <c r="B45" s="52" t="s">
        <v>15</v>
      </c>
      <c r="C45" s="51">
        <v>2267426.676858</v>
      </c>
      <c r="D45" s="51">
        <v>11.538</v>
      </c>
      <c r="E45" s="51">
        <v>73.573520000000002</v>
      </c>
      <c r="F45" s="51">
        <v>0</v>
      </c>
      <c r="G45" s="51">
        <v>2522282.1818619999</v>
      </c>
      <c r="H45" s="51">
        <v>284461.57198399998</v>
      </c>
      <c r="I45" s="51">
        <v>5420174.765474</v>
      </c>
      <c r="J45" s="51">
        <v>17.600999999999999</v>
      </c>
      <c r="K45" s="51">
        <v>17178.250098</v>
      </c>
      <c r="L45" s="51">
        <v>10443515.838183001</v>
      </c>
      <c r="M45" s="51">
        <v>20955141.996978998</v>
      </c>
      <c r="N45" s="11"/>
    </row>
    <row r="46" spans="1:15" ht="15" customHeight="1" thickTop="1" thickBot="1" x14ac:dyDescent="0.3">
      <c r="A46" s="50"/>
      <c r="B46" s="52" t="s">
        <v>56</v>
      </c>
      <c r="C46" s="51">
        <v>1696164.292384</v>
      </c>
      <c r="D46" s="51">
        <v>62.109400000000001</v>
      </c>
      <c r="E46" s="51">
        <v>4.0598580000000002</v>
      </c>
      <c r="F46" s="51">
        <v>0</v>
      </c>
      <c r="G46" s="51">
        <v>3347211.8285639999</v>
      </c>
      <c r="H46" s="51">
        <v>174176.986</v>
      </c>
      <c r="I46" s="51">
        <v>5552984.0048700003</v>
      </c>
      <c r="J46" s="51">
        <v>64.417788000000002</v>
      </c>
      <c r="K46" s="51">
        <v>2665.2958720000001</v>
      </c>
      <c r="L46" s="51">
        <v>9630994.1274689995</v>
      </c>
      <c r="M46" s="51">
        <v>20404327.122205</v>
      </c>
      <c r="N46" s="11"/>
    </row>
    <row r="47" spans="1:15" ht="15" customHeight="1" thickTop="1" x14ac:dyDescent="0.25"/>
    <row r="48" spans="1:15" ht="15" customHeight="1" x14ac:dyDescent="0.25">
      <c r="A48" s="16" t="s">
        <v>57</v>
      </c>
      <c r="B48" s="16" t="s">
        <v>58</v>
      </c>
      <c r="O48" s="11"/>
    </row>
    <row r="49" spans="1:17" ht="15" customHeight="1" x14ac:dyDescent="0.25">
      <c r="A49" s="16" t="s">
        <v>59</v>
      </c>
      <c r="B49" s="16" t="s">
        <v>60</v>
      </c>
    </row>
    <row r="50" spans="1:17" ht="15" customHeight="1" x14ac:dyDescent="0.25">
      <c r="A50" s="16"/>
      <c r="B50" s="16"/>
    </row>
    <row r="51" spans="1:17" ht="15" customHeight="1" x14ac:dyDescent="0.25">
      <c r="A51" s="16"/>
      <c r="B51" s="16" t="s">
        <v>61</v>
      </c>
    </row>
    <row r="52" spans="1:17" ht="15" customHeight="1" x14ac:dyDescent="0.25"/>
    <row r="53" spans="1:17" ht="15" customHeight="1" x14ac:dyDescent="0.25"/>
    <row r="54" spans="1:17" ht="15" customHeight="1" x14ac:dyDescent="0.25"/>
    <row r="55" spans="1:17" ht="15" customHeight="1" x14ac:dyDescent="0.25"/>
    <row r="56" spans="1:17" ht="15" customHeight="1" x14ac:dyDescent="0.25"/>
    <row r="57" spans="1:17" ht="15" customHeight="1" x14ac:dyDescent="0.25"/>
    <row r="58" spans="1:17" ht="18.75" customHeight="1" x14ac:dyDescent="0.25"/>
    <row r="59" spans="1:17" ht="18.75" customHeight="1" x14ac:dyDescent="0.3">
      <c r="A59" s="178" t="s">
        <v>62</v>
      </c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"/>
      <c r="O59" s="38"/>
      <c r="P59" s="17"/>
      <c r="Q59" s="17"/>
    </row>
    <row r="60" spans="1:17" ht="20.25" customHeight="1" x14ac:dyDescent="0.3">
      <c r="A60" s="178" t="s">
        <v>97</v>
      </c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"/>
      <c r="O60" s="17"/>
      <c r="P60" s="17"/>
      <c r="Q60" s="17"/>
    </row>
    <row r="61" spans="1:17" ht="21" customHeight="1" x14ac:dyDescent="0.3">
      <c r="A61" s="178" t="s">
        <v>98</v>
      </c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</row>
    <row r="62" spans="1:17" ht="15" customHeight="1" x14ac:dyDescent="0.25"/>
    <row r="63" spans="1:17" ht="15" customHeight="1" x14ac:dyDescent="0.25">
      <c r="A63" s="53"/>
      <c r="B63" s="27"/>
      <c r="C63" s="175" t="s">
        <v>65</v>
      </c>
      <c r="D63" s="175"/>
      <c r="E63" s="175"/>
      <c r="F63" s="175"/>
      <c r="G63" s="175"/>
      <c r="H63" s="175"/>
      <c r="I63" s="175"/>
      <c r="J63" s="175"/>
      <c r="K63" s="175"/>
      <c r="L63" s="27" t="s">
        <v>3</v>
      </c>
      <c r="M63" s="54"/>
    </row>
    <row r="64" spans="1:17" ht="15" customHeight="1" thickBot="1" x14ac:dyDescent="0.3">
      <c r="A64" s="60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3" t="s">
        <v>75</v>
      </c>
      <c r="M64" s="61"/>
    </row>
    <row r="65" spans="1:13" ht="15" customHeight="1" thickTop="1" thickBot="1" x14ac:dyDescent="0.3">
      <c r="A65" s="60"/>
      <c r="B65" s="43" t="s">
        <v>4</v>
      </c>
      <c r="C65" s="43" t="s">
        <v>66</v>
      </c>
      <c r="D65" s="43" t="s">
        <v>6</v>
      </c>
      <c r="E65" s="43" t="s">
        <v>7</v>
      </c>
      <c r="F65" s="43" t="s">
        <v>8</v>
      </c>
      <c r="G65" s="43" t="s">
        <v>9</v>
      </c>
      <c r="H65" s="43" t="s">
        <v>10</v>
      </c>
      <c r="I65" s="43" t="s">
        <v>11</v>
      </c>
      <c r="J65" s="43" t="s">
        <v>12</v>
      </c>
      <c r="K65" s="43" t="s">
        <v>67</v>
      </c>
      <c r="L65" s="43" t="s">
        <v>14</v>
      </c>
      <c r="M65" s="62" t="s">
        <v>15</v>
      </c>
    </row>
    <row r="66" spans="1:13" ht="15" customHeight="1" thickTop="1" x14ac:dyDescent="0.25">
      <c r="A66" s="46">
        <v>1</v>
      </c>
      <c r="B66" s="36" t="s">
        <v>16</v>
      </c>
      <c r="C66" s="39">
        <v>2.1000909265557755</v>
      </c>
      <c r="D66" s="40">
        <v>0</v>
      </c>
      <c r="E66" s="40">
        <v>0</v>
      </c>
      <c r="F66" s="40">
        <v>0</v>
      </c>
      <c r="G66" s="40">
        <v>7.8226890348700602</v>
      </c>
      <c r="H66" s="40">
        <v>6.8398502034202284</v>
      </c>
      <c r="I66" s="40">
        <v>7.6901736824079805</v>
      </c>
      <c r="J66" s="40">
        <v>0</v>
      </c>
      <c r="K66" s="40">
        <v>0</v>
      </c>
      <c r="L66" s="40">
        <v>3.1287661069593367</v>
      </c>
      <c r="M66" s="63">
        <v>4.8100800099866312</v>
      </c>
    </row>
    <row r="67" spans="1:13" ht="15" customHeight="1" x14ac:dyDescent="0.25">
      <c r="A67" s="46">
        <v>2</v>
      </c>
      <c r="B67" s="36" t="s">
        <v>17</v>
      </c>
      <c r="C67" s="40">
        <v>19.406429453002204</v>
      </c>
      <c r="D67" s="40">
        <v>0</v>
      </c>
      <c r="E67" s="40">
        <v>0</v>
      </c>
      <c r="F67" s="40">
        <v>0</v>
      </c>
      <c r="G67" s="40">
        <v>3.2680254683141499</v>
      </c>
      <c r="H67" s="40">
        <v>5.6733252465143984</v>
      </c>
      <c r="I67" s="40">
        <v>10.907289325924522</v>
      </c>
      <c r="J67" s="40">
        <v>0</v>
      </c>
      <c r="K67" s="40">
        <v>0</v>
      </c>
      <c r="L67" s="40">
        <v>14.975025780025971</v>
      </c>
      <c r="M67" s="63">
        <v>12.854635610903228</v>
      </c>
    </row>
    <row r="68" spans="1:13" ht="15" customHeight="1" x14ac:dyDescent="0.25">
      <c r="A68" s="46">
        <v>3</v>
      </c>
      <c r="B68" s="36" t="s">
        <v>18</v>
      </c>
      <c r="C68" s="40">
        <v>0.95018288537800677</v>
      </c>
      <c r="D68" s="40">
        <v>0</v>
      </c>
      <c r="E68" s="40">
        <v>0</v>
      </c>
      <c r="F68" s="40">
        <v>0</v>
      </c>
      <c r="G68" s="40">
        <v>17.40522269922689</v>
      </c>
      <c r="H68" s="40">
        <v>24.055702917527615</v>
      </c>
      <c r="I68" s="40">
        <v>20.786717444183207</v>
      </c>
      <c r="J68" s="40">
        <v>0</v>
      </c>
      <c r="K68" s="40">
        <v>0</v>
      </c>
      <c r="L68" s="40">
        <v>0.85240494617268847</v>
      </c>
      <c r="M68" s="63">
        <v>8.3257857238071793</v>
      </c>
    </row>
    <row r="69" spans="1:13" ht="15" customHeight="1" x14ac:dyDescent="0.25">
      <c r="A69" s="46">
        <v>4</v>
      </c>
      <c r="B69" s="36" t="s">
        <v>77</v>
      </c>
      <c r="C69" s="40">
        <v>3.4115206644825218</v>
      </c>
      <c r="D69" s="40">
        <v>0</v>
      </c>
      <c r="E69" s="40">
        <v>0</v>
      </c>
      <c r="F69" s="40">
        <v>0</v>
      </c>
      <c r="G69" s="40">
        <v>29.154641302510438</v>
      </c>
      <c r="H69" s="40">
        <v>16.915446683500178</v>
      </c>
      <c r="I69" s="40">
        <v>13.519873915890528</v>
      </c>
      <c r="J69" s="40">
        <v>0</v>
      </c>
      <c r="K69" s="40">
        <v>0</v>
      </c>
      <c r="L69" s="40">
        <v>7.5298900147004328</v>
      </c>
      <c r="M69" s="63">
        <v>11.357689911502945</v>
      </c>
    </row>
    <row r="70" spans="1:13" ht="15" customHeight="1" x14ac:dyDescent="0.25">
      <c r="A70" s="46">
        <v>5</v>
      </c>
      <c r="B70" s="36" t="s">
        <v>20</v>
      </c>
      <c r="C70" s="40">
        <v>0.4803451856309835</v>
      </c>
      <c r="D70" s="40">
        <v>0</v>
      </c>
      <c r="E70" s="40">
        <v>0</v>
      </c>
      <c r="F70" s="40">
        <v>0</v>
      </c>
      <c r="G70" s="40">
        <v>10.800770131710228</v>
      </c>
      <c r="H70" s="40">
        <v>2.4867162744210227</v>
      </c>
      <c r="I70" s="40">
        <v>7.0132141609230443</v>
      </c>
      <c r="J70" s="40">
        <v>0</v>
      </c>
      <c r="K70" s="40">
        <v>0</v>
      </c>
      <c r="L70" s="40">
        <v>1.4384786815925119</v>
      </c>
      <c r="M70" s="63">
        <v>3.9166870874906174</v>
      </c>
    </row>
    <row r="71" spans="1:13" ht="15" customHeight="1" x14ac:dyDescent="0.25">
      <c r="A71" s="46">
        <v>6</v>
      </c>
      <c r="B71" s="36" t="s">
        <v>21</v>
      </c>
      <c r="C71" s="40">
        <v>2.6097695198681778</v>
      </c>
      <c r="D71" s="40">
        <v>0</v>
      </c>
      <c r="E71" s="40">
        <v>0</v>
      </c>
      <c r="F71" s="40">
        <v>0</v>
      </c>
      <c r="G71" s="40">
        <v>4.9173145072308921</v>
      </c>
      <c r="H71" s="40">
        <v>10.132838821765795</v>
      </c>
      <c r="I71" s="40">
        <v>3.8324250456679567</v>
      </c>
      <c r="J71" s="40">
        <v>0</v>
      </c>
      <c r="K71" s="40">
        <v>0</v>
      </c>
      <c r="L71" s="40">
        <v>15.108069097911317</v>
      </c>
      <c r="M71" s="63">
        <v>9.5325763726248169</v>
      </c>
    </row>
    <row r="72" spans="1:13" ht="15" customHeight="1" x14ac:dyDescent="0.25">
      <c r="A72" s="46">
        <v>7</v>
      </c>
      <c r="B72" s="36" t="s">
        <v>22</v>
      </c>
      <c r="C72" s="40">
        <v>2.9320161234992588</v>
      </c>
      <c r="D72" s="40">
        <v>0</v>
      </c>
      <c r="E72" s="40">
        <v>0</v>
      </c>
      <c r="F72" s="40">
        <v>0</v>
      </c>
      <c r="G72" s="40">
        <v>4.2279190956055581</v>
      </c>
      <c r="H72" s="40">
        <v>1.7743093778177847</v>
      </c>
      <c r="I72" s="40">
        <v>7.9512534731582774</v>
      </c>
      <c r="J72" s="40">
        <v>0</v>
      </c>
      <c r="K72" s="40">
        <v>0</v>
      </c>
      <c r="L72" s="40">
        <v>10.113443718353773</v>
      </c>
      <c r="M72" s="63">
        <v>7.9471641144549814</v>
      </c>
    </row>
    <row r="73" spans="1:13" ht="15" customHeight="1" x14ac:dyDescent="0.25">
      <c r="A73" s="46">
        <v>8</v>
      </c>
      <c r="B73" s="36" t="s">
        <v>23</v>
      </c>
      <c r="C73" s="40">
        <v>7.7289972588593301</v>
      </c>
      <c r="D73" s="40">
        <v>0</v>
      </c>
      <c r="E73" s="40">
        <v>0</v>
      </c>
      <c r="F73" s="40">
        <v>0</v>
      </c>
      <c r="G73" s="40">
        <v>1.287762338154483E-2</v>
      </c>
      <c r="H73" s="40">
        <v>8.8975986540015383E-3</v>
      </c>
      <c r="I73" s="40">
        <v>1.6568561418913306</v>
      </c>
      <c r="J73" s="40">
        <v>0</v>
      </c>
      <c r="K73" s="40">
        <v>44.359266604735161</v>
      </c>
      <c r="L73" s="40">
        <v>3.8734227842697471</v>
      </c>
      <c r="M73" s="63">
        <v>3.233314440268066</v>
      </c>
    </row>
    <row r="74" spans="1:13" ht="15" customHeight="1" x14ac:dyDescent="0.25">
      <c r="A74" s="46">
        <v>9</v>
      </c>
      <c r="B74" s="36" t="s">
        <v>24</v>
      </c>
      <c r="C74" s="40">
        <v>11.290440138057544</v>
      </c>
      <c r="D74" s="40">
        <v>29.12116484659386</v>
      </c>
      <c r="E74" s="40">
        <v>0</v>
      </c>
      <c r="F74" s="40">
        <v>0</v>
      </c>
      <c r="G74" s="40">
        <v>0.9800061778873721</v>
      </c>
      <c r="H74" s="40">
        <v>1.3544417381679628</v>
      </c>
      <c r="I74" s="40">
        <v>1.7578158598114495</v>
      </c>
      <c r="J74" s="40">
        <v>20.453383330492585</v>
      </c>
      <c r="K74" s="40">
        <v>0</v>
      </c>
      <c r="L74" s="40">
        <v>3.5903468477358729</v>
      </c>
      <c r="M74" s="63">
        <v>3.6020559180454041</v>
      </c>
    </row>
    <row r="75" spans="1:13" ht="15" customHeight="1" x14ac:dyDescent="0.25">
      <c r="A75" s="46">
        <v>10</v>
      </c>
      <c r="B75" s="36" t="s">
        <v>25</v>
      </c>
      <c r="C75" s="40">
        <v>7.0604059484224617</v>
      </c>
      <c r="D75" s="40">
        <v>0</v>
      </c>
      <c r="E75" s="40">
        <v>0</v>
      </c>
      <c r="F75" s="40">
        <v>0</v>
      </c>
      <c r="G75" s="40">
        <v>6.2987075537963042</v>
      </c>
      <c r="H75" s="40">
        <v>0</v>
      </c>
      <c r="I75" s="40">
        <v>0</v>
      </c>
      <c r="J75" s="40">
        <v>0</v>
      </c>
      <c r="K75" s="40">
        <v>0</v>
      </c>
      <c r="L75" s="40">
        <v>0.88114855665322056</v>
      </c>
      <c r="M75" s="63">
        <v>1.9612541657663283</v>
      </c>
    </row>
    <row r="76" spans="1:13" ht="15" customHeight="1" x14ac:dyDescent="0.25">
      <c r="A76" s="46">
        <v>11</v>
      </c>
      <c r="B76" s="36" t="s">
        <v>26</v>
      </c>
      <c r="C76" s="40">
        <v>1.0016209178799524</v>
      </c>
      <c r="D76" s="40">
        <v>0</v>
      </c>
      <c r="E76" s="40">
        <v>0</v>
      </c>
      <c r="F76" s="40">
        <v>0</v>
      </c>
      <c r="G76" s="40">
        <v>2.360029552920849E-2</v>
      </c>
      <c r="H76" s="40">
        <v>8.9295552727342478E-2</v>
      </c>
      <c r="I76" s="40">
        <v>0.2892461777960581</v>
      </c>
      <c r="J76" s="40">
        <v>0</v>
      </c>
      <c r="K76" s="40">
        <v>0</v>
      </c>
      <c r="L76" s="40">
        <v>0.59971935227032591</v>
      </c>
      <c r="M76" s="63">
        <v>0.4861323839642131</v>
      </c>
    </row>
    <row r="77" spans="1:13" ht="15" customHeight="1" x14ac:dyDescent="0.25">
      <c r="A77" s="46">
        <v>12</v>
      </c>
      <c r="B77" s="36" t="s">
        <v>27</v>
      </c>
      <c r="C77" s="40">
        <v>2.4929483046538217E-2</v>
      </c>
      <c r="D77" s="40">
        <v>2.6347720575489686</v>
      </c>
      <c r="E77" s="40">
        <v>0</v>
      </c>
      <c r="F77" s="40">
        <v>0</v>
      </c>
      <c r="G77" s="40">
        <v>6.2925600218462678</v>
      </c>
      <c r="H77" s="40">
        <v>15.586473991465477</v>
      </c>
      <c r="I77" s="40">
        <v>13.987618137045416</v>
      </c>
      <c r="J77" s="40">
        <v>0</v>
      </c>
      <c r="K77" s="40">
        <v>0</v>
      </c>
      <c r="L77" s="40">
        <v>8.9681466800164404</v>
      </c>
      <c r="M77" s="63">
        <v>9.0591721050789253</v>
      </c>
    </row>
    <row r="78" spans="1:13" ht="15" customHeight="1" x14ac:dyDescent="0.25">
      <c r="A78" s="46">
        <v>13</v>
      </c>
      <c r="B78" s="36" t="s">
        <v>28</v>
      </c>
      <c r="C78" s="40">
        <v>3.1860383727206267</v>
      </c>
      <c r="D78" s="40">
        <v>0</v>
      </c>
      <c r="E78" s="40">
        <v>0</v>
      </c>
      <c r="F78" s="40">
        <v>0</v>
      </c>
      <c r="G78" s="40">
        <v>2.3779685360867204</v>
      </c>
      <c r="H78" s="40">
        <v>1.0906921059180923</v>
      </c>
      <c r="I78" s="40">
        <v>0.32109338493770906</v>
      </c>
      <c r="J78" s="40">
        <v>0</v>
      </c>
      <c r="K78" s="40">
        <v>0</v>
      </c>
      <c r="L78" s="40">
        <v>3.607693690476097</v>
      </c>
      <c r="M78" s="63">
        <v>2.5268101034215609</v>
      </c>
    </row>
    <row r="79" spans="1:13" ht="15" customHeight="1" x14ac:dyDescent="0.25">
      <c r="A79" s="46">
        <v>14</v>
      </c>
      <c r="B79" s="36" t="s">
        <v>29</v>
      </c>
      <c r="C79" s="40">
        <v>0.59538809209509236</v>
      </c>
      <c r="D79" s="40">
        <v>5.2695441150979372</v>
      </c>
      <c r="E79" s="40">
        <v>0</v>
      </c>
      <c r="F79" s="40">
        <v>0</v>
      </c>
      <c r="G79" s="40">
        <v>0.54245908338056814</v>
      </c>
      <c r="H79" s="40">
        <v>4.7326502933609698</v>
      </c>
      <c r="I79" s="40">
        <v>8.7996044488851427E-2</v>
      </c>
      <c r="J79" s="40">
        <v>0</v>
      </c>
      <c r="K79" s="40">
        <v>0</v>
      </c>
      <c r="L79" s="40">
        <v>0.17112271585456126</v>
      </c>
      <c r="M79" s="63">
        <v>0.30200837577776224</v>
      </c>
    </row>
    <row r="80" spans="1:13" ht="15" customHeight="1" x14ac:dyDescent="0.25">
      <c r="A80" s="46">
        <v>15</v>
      </c>
      <c r="B80" s="36" t="s">
        <v>91</v>
      </c>
      <c r="C80" s="40">
        <v>12.501051644447575</v>
      </c>
      <c r="D80" s="40">
        <v>7.9043161726469062</v>
      </c>
      <c r="E80" s="40">
        <v>0</v>
      </c>
      <c r="F80" s="40">
        <v>0</v>
      </c>
      <c r="G80" s="40">
        <v>1.2537365984822295</v>
      </c>
      <c r="H80" s="40">
        <v>2.7018890704268141</v>
      </c>
      <c r="I80" s="40">
        <v>1.0630816947276236</v>
      </c>
      <c r="J80" s="40">
        <v>41.832850406226925</v>
      </c>
      <c r="K80" s="40">
        <v>11.421740368237128</v>
      </c>
      <c r="L80" s="40">
        <v>0.107187751772947</v>
      </c>
      <c r="M80" s="63">
        <v>1.8780410869930431</v>
      </c>
    </row>
    <row r="81" spans="1:13" ht="15" customHeight="1" x14ac:dyDescent="0.25">
      <c r="A81" s="46">
        <v>16</v>
      </c>
      <c r="B81" s="36" t="s">
        <v>31</v>
      </c>
      <c r="C81" s="40">
        <v>0.91691538814430285</v>
      </c>
      <c r="D81" s="40">
        <v>0</v>
      </c>
      <c r="E81" s="40">
        <v>0</v>
      </c>
      <c r="F81" s="40">
        <v>0</v>
      </c>
      <c r="G81" s="40">
        <v>0.16915172579343976</v>
      </c>
      <c r="H81" s="40">
        <v>0.20036141227260668</v>
      </c>
      <c r="I81" s="40">
        <v>7.2986275169561715E-2</v>
      </c>
      <c r="J81" s="40">
        <v>0</v>
      </c>
      <c r="K81" s="40">
        <v>0</v>
      </c>
      <c r="L81" s="40">
        <v>0.52241374635088655</v>
      </c>
      <c r="M81" s="63">
        <v>0.40152992139175303</v>
      </c>
    </row>
    <row r="82" spans="1:13" ht="15" customHeight="1" x14ac:dyDescent="0.25">
      <c r="A82" s="46">
        <v>17</v>
      </c>
      <c r="B82" s="36" t="s">
        <v>32</v>
      </c>
      <c r="C82" s="40">
        <v>2.5514738355803113</v>
      </c>
      <c r="D82" s="40">
        <v>0</v>
      </c>
      <c r="E82" s="40">
        <v>0</v>
      </c>
      <c r="F82" s="40">
        <v>0</v>
      </c>
      <c r="G82" s="40">
        <v>6.3850088803748026E-2</v>
      </c>
      <c r="H82" s="40">
        <v>1.0746603404736672</v>
      </c>
      <c r="I82" s="40">
        <v>0.24538965329537402</v>
      </c>
      <c r="J82" s="40">
        <v>0</v>
      </c>
      <c r="K82" s="40">
        <v>0</v>
      </c>
      <c r="L82" s="40">
        <v>8.8131251798832383E-2</v>
      </c>
      <c r="M82" s="63">
        <v>0.40574682256630673</v>
      </c>
    </row>
    <row r="83" spans="1:13" ht="15" customHeight="1" x14ac:dyDescent="0.25">
      <c r="A83" s="46">
        <v>18</v>
      </c>
      <c r="B83" s="36" t="s">
        <v>34</v>
      </c>
      <c r="C83" s="40">
        <v>0.5518809253113357</v>
      </c>
      <c r="D83" s="40">
        <v>15.756630265210608</v>
      </c>
      <c r="E83" s="40">
        <v>0</v>
      </c>
      <c r="F83" s="40">
        <v>0</v>
      </c>
      <c r="G83" s="40">
        <v>0.46655443671701941</v>
      </c>
      <c r="H83" s="40">
        <v>2.8850649744217862</v>
      </c>
      <c r="I83" s="40">
        <v>6.5831073779923779</v>
      </c>
      <c r="J83" s="40">
        <v>0</v>
      </c>
      <c r="K83" s="40">
        <v>0</v>
      </c>
      <c r="L83" s="40">
        <v>4.3759687210807288</v>
      </c>
      <c r="M83" s="63">
        <v>4.0386791241882705</v>
      </c>
    </row>
    <row r="84" spans="1:13" ht="15" customHeight="1" x14ac:dyDescent="0.25">
      <c r="A84" s="46">
        <v>19</v>
      </c>
      <c r="B84" s="36" t="s">
        <v>35</v>
      </c>
      <c r="C84" s="40">
        <v>0.50349759145552153</v>
      </c>
      <c r="D84" s="40">
        <v>0</v>
      </c>
      <c r="E84" s="40">
        <v>50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4.7015544277225638E-2</v>
      </c>
      <c r="M84" s="63">
        <v>7.8087284168052981E-2</v>
      </c>
    </row>
    <row r="85" spans="1:13" ht="15" customHeight="1" x14ac:dyDescent="0.25">
      <c r="A85" s="46">
        <v>20</v>
      </c>
      <c r="B85" s="36" t="s">
        <v>36</v>
      </c>
      <c r="C85" s="40">
        <v>0.31205637153413096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2.2253635672221557E-2</v>
      </c>
      <c r="M85" s="63">
        <v>4.4856347823150573E-2</v>
      </c>
    </row>
    <row r="86" spans="1:13" ht="15" customHeight="1" x14ac:dyDescent="0.25">
      <c r="A86" s="46">
        <v>21</v>
      </c>
      <c r="B86" s="36" t="s">
        <v>37</v>
      </c>
      <c r="C86" s="40">
        <v>4.7881725075866344</v>
      </c>
      <c r="D86" s="40">
        <v>17.02201421390189</v>
      </c>
      <c r="E86" s="40">
        <v>50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44.201841512856049</v>
      </c>
      <c r="L86" s="40">
        <v>0</v>
      </c>
      <c r="M86" s="63">
        <v>0.55451857320151787</v>
      </c>
    </row>
    <row r="87" spans="1:13" ht="15" customHeight="1" x14ac:dyDescent="0.25">
      <c r="A87" s="46">
        <v>22</v>
      </c>
      <c r="B87" s="36" t="s">
        <v>38</v>
      </c>
      <c r="C87" s="40">
        <v>0.38905527905423243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1.3802439583897737E-2</v>
      </c>
      <c r="M87" s="63">
        <v>4.8976061104618468E-2</v>
      </c>
    </row>
    <row r="88" spans="1:13" ht="15" customHeight="1" x14ac:dyDescent="0.25">
      <c r="A88" s="46">
        <v>23</v>
      </c>
      <c r="B88" s="36" t="s">
        <v>39</v>
      </c>
      <c r="C88" s="40">
        <v>0.16461025426286571</v>
      </c>
      <c r="D88" s="40">
        <v>0</v>
      </c>
      <c r="E88" s="40">
        <v>0</v>
      </c>
      <c r="F88" s="40">
        <v>0</v>
      </c>
      <c r="G88" s="40">
        <v>2.4302074224997913E-2</v>
      </c>
      <c r="H88" s="40">
        <v>0</v>
      </c>
      <c r="I88" s="40">
        <v>0</v>
      </c>
      <c r="J88" s="40">
        <v>0</v>
      </c>
      <c r="K88" s="40">
        <v>8.5757570858251454E-3</v>
      </c>
      <c r="L88" s="40">
        <v>0</v>
      </c>
      <c r="M88" s="63">
        <v>2.0743628803024414E-2</v>
      </c>
    </row>
    <row r="89" spans="1:13" ht="15" customHeight="1" x14ac:dyDescent="0.25">
      <c r="A89" s="46">
        <v>24</v>
      </c>
      <c r="B89" s="36" t="s">
        <v>40</v>
      </c>
      <c r="C89" s="40">
        <v>5.545180621859383E-2</v>
      </c>
      <c r="D89" s="40">
        <v>3.9521580863234531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63">
        <v>6.0022740346084439E-3</v>
      </c>
    </row>
    <row r="90" spans="1:13" ht="15" customHeight="1" x14ac:dyDescent="0.25">
      <c r="A90" s="46">
        <v>25</v>
      </c>
      <c r="B90" s="36" t="s">
        <v>41</v>
      </c>
      <c r="C90" s="40">
        <v>0.57536176424800056</v>
      </c>
      <c r="D90" s="40">
        <v>18.339400242676373</v>
      </c>
      <c r="E90" s="40">
        <v>0</v>
      </c>
      <c r="F90" s="40">
        <v>0</v>
      </c>
      <c r="G90" s="40">
        <v>1.7700203260779576E-2</v>
      </c>
      <c r="H90" s="40">
        <v>0.60534430995018729</v>
      </c>
      <c r="I90" s="40">
        <v>0</v>
      </c>
      <c r="J90" s="40">
        <v>32.424294074200333</v>
      </c>
      <c r="K90" s="40">
        <v>0</v>
      </c>
      <c r="L90" s="40">
        <v>0.15818487359975333</v>
      </c>
      <c r="M90" s="63">
        <v>0.15147696196273031</v>
      </c>
    </row>
    <row r="91" spans="1:13" ht="15" customHeight="1" x14ac:dyDescent="0.25">
      <c r="A91" s="46">
        <v>26</v>
      </c>
      <c r="B91" s="36" t="s">
        <v>42</v>
      </c>
      <c r="C91" s="40">
        <v>0.20859654141293349</v>
      </c>
      <c r="D91" s="40"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63">
        <v>2.2570945249055663E-2</v>
      </c>
    </row>
    <row r="92" spans="1:13" ht="15" customHeight="1" x14ac:dyDescent="0.25">
      <c r="A92" s="46">
        <v>27</v>
      </c>
      <c r="B92" s="36" t="s">
        <v>43</v>
      </c>
      <c r="C92" s="40">
        <v>0.22516238337967348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4.4330425421229444E-4</v>
      </c>
      <c r="M92" s="63">
        <v>2.4584364533262022E-2</v>
      </c>
    </row>
    <row r="93" spans="1:13" ht="15" customHeight="1" x14ac:dyDescent="0.25">
      <c r="A93" s="46">
        <v>28</v>
      </c>
      <c r="B93" s="36" t="s">
        <v>44</v>
      </c>
      <c r="C93" s="40">
        <v>0.18852251672029269</v>
      </c>
      <c r="D93" s="40">
        <v>0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8.5757570858251454E-3</v>
      </c>
      <c r="L93" s="40">
        <v>0</v>
      </c>
      <c r="M93" s="63">
        <v>2.0405888929869633E-2</v>
      </c>
    </row>
    <row r="94" spans="1:13" ht="15" customHeight="1" x14ac:dyDescent="0.25">
      <c r="A94" s="46">
        <v>29</v>
      </c>
      <c r="B94" s="36" t="s">
        <v>45</v>
      </c>
      <c r="C94" s="40">
        <v>0.10307109433141601</v>
      </c>
      <c r="D94" s="40">
        <v>0</v>
      </c>
      <c r="E94" s="40">
        <v>0</v>
      </c>
      <c r="F94" s="40">
        <v>0</v>
      </c>
      <c r="G94" s="40">
        <v>4.2568234304671632E-2</v>
      </c>
      <c r="H94" s="40">
        <v>3.8011587732518707E-3</v>
      </c>
      <c r="I94" s="40">
        <v>9.2581345014272143E-4</v>
      </c>
      <c r="J94" s="40">
        <v>0</v>
      </c>
      <c r="K94" s="40">
        <v>0</v>
      </c>
      <c r="L94" s="40">
        <v>2.5020703166325896E-2</v>
      </c>
      <c r="M94" s="63">
        <v>2.9037202992359654E-2</v>
      </c>
    </row>
    <row r="95" spans="1:13" ht="15" customHeight="1" x14ac:dyDescent="0.25">
      <c r="A95" s="46">
        <v>30</v>
      </c>
      <c r="B95" s="36" t="s">
        <v>46</v>
      </c>
      <c r="C95" s="40">
        <v>0.30986627001919193</v>
      </c>
      <c r="D95" s="40">
        <v>0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63">
        <v>3.3528718011134939E-2</v>
      </c>
    </row>
    <row r="96" spans="1:13" ht="15" customHeight="1" x14ac:dyDescent="0.25">
      <c r="A96" s="46">
        <v>31</v>
      </c>
      <c r="B96" s="36" t="s">
        <v>47</v>
      </c>
      <c r="C96" s="40">
        <v>4.7616638888897382</v>
      </c>
      <c r="D96" s="40">
        <v>0</v>
      </c>
      <c r="E96" s="40">
        <v>0</v>
      </c>
      <c r="F96" s="40">
        <v>0</v>
      </c>
      <c r="G96" s="40">
        <v>0.5286490628561058</v>
      </c>
      <c r="H96" s="40">
        <v>5.5086976742438135E-3</v>
      </c>
      <c r="I96" s="40">
        <v>7.5086248988211188E-2</v>
      </c>
      <c r="J96" s="40">
        <v>0</v>
      </c>
      <c r="K96" s="40">
        <v>0</v>
      </c>
      <c r="L96" s="40">
        <v>3.8384690121152247</v>
      </c>
      <c r="M96" s="63">
        <v>2.5113542716335111</v>
      </c>
    </row>
    <row r="97" spans="1:14" ht="15" customHeight="1" x14ac:dyDescent="0.25">
      <c r="A97" s="46">
        <v>32</v>
      </c>
      <c r="B97" s="36" t="s">
        <v>68</v>
      </c>
      <c r="C97" s="40">
        <v>1.9061641305152003E-3</v>
      </c>
      <c r="D97" s="40">
        <v>0</v>
      </c>
      <c r="E97" s="40">
        <v>0</v>
      </c>
      <c r="F97" s="40">
        <v>0</v>
      </c>
      <c r="G97" s="40">
        <v>3.1847540019768874</v>
      </c>
      <c r="H97" s="40">
        <v>6.4255584234161833E-2</v>
      </c>
      <c r="I97" s="40">
        <v>1.5737112290610911</v>
      </c>
      <c r="J97" s="40">
        <v>0</v>
      </c>
      <c r="K97" s="40">
        <v>0</v>
      </c>
      <c r="L97" s="40">
        <v>14.926831364179943</v>
      </c>
      <c r="M97" s="63">
        <v>8.2306213094220375</v>
      </c>
    </row>
    <row r="98" spans="1:14" ht="15" customHeight="1" x14ac:dyDescent="0.25">
      <c r="A98" s="46">
        <v>33</v>
      </c>
      <c r="B98" s="36" t="s">
        <v>53</v>
      </c>
      <c r="C98" s="40">
        <v>6.3674038436852047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0.10959610846907435</v>
      </c>
      <c r="M98" s="63">
        <v>0.74359744421423668</v>
      </c>
    </row>
    <row r="99" spans="1:14" ht="15" customHeight="1" thickBot="1" x14ac:dyDescent="0.3">
      <c r="A99" s="46">
        <v>34</v>
      </c>
      <c r="B99" t="s">
        <v>69</v>
      </c>
      <c r="C99" s="40">
        <v>1.7461049600890566</v>
      </c>
      <c r="D99" s="40">
        <v>0</v>
      </c>
      <c r="E99" s="40">
        <v>0</v>
      </c>
      <c r="F99" s="40">
        <v>0</v>
      </c>
      <c r="G99" s="40">
        <v>0.12397204220392347</v>
      </c>
      <c r="H99" s="40">
        <v>1.7184736465124213</v>
      </c>
      <c r="I99" s="40">
        <v>0.58413891318929057</v>
      </c>
      <c r="J99" s="40">
        <v>5.2894721890801666</v>
      </c>
      <c r="K99" s="40">
        <v>0</v>
      </c>
      <c r="L99" s="40">
        <v>0.92700257068642156</v>
      </c>
      <c r="M99" s="63">
        <v>0.84027544568480961</v>
      </c>
    </row>
    <row r="100" spans="1:14" ht="15" customHeight="1" thickTop="1" thickBot="1" x14ac:dyDescent="0.3">
      <c r="A100" s="50"/>
      <c r="B100" s="52" t="s">
        <v>15</v>
      </c>
      <c r="C100" s="65">
        <v>100.00000000000001</v>
      </c>
      <c r="D100" s="65">
        <v>100</v>
      </c>
      <c r="E100" s="65">
        <v>100</v>
      </c>
      <c r="F100" s="65">
        <v>0</v>
      </c>
      <c r="G100" s="65">
        <v>99.999999999999986</v>
      </c>
      <c r="H100" s="65">
        <v>100.00000000000001</v>
      </c>
      <c r="I100" s="65">
        <v>99.999999999999986</v>
      </c>
      <c r="J100" s="65">
        <v>100.00000000000001</v>
      </c>
      <c r="K100" s="65">
        <v>99.999999999999986</v>
      </c>
      <c r="L100" s="65">
        <v>100</v>
      </c>
      <c r="M100" s="66">
        <v>100.00000000000001</v>
      </c>
    </row>
    <row r="101" spans="1:14" ht="18" customHeight="1" thickTop="1" thickBot="1" x14ac:dyDescent="0.3">
      <c r="A101" s="50"/>
      <c r="B101" s="52" t="s">
        <v>70</v>
      </c>
      <c r="C101" s="67">
        <v>2267426.676858</v>
      </c>
      <c r="D101" s="67">
        <v>11.538</v>
      </c>
      <c r="E101" s="67">
        <v>73.573520000000002</v>
      </c>
      <c r="F101" s="67">
        <v>0</v>
      </c>
      <c r="G101" s="67">
        <v>2522282.1818619999</v>
      </c>
      <c r="H101" s="67">
        <v>284461.57198399998</v>
      </c>
      <c r="I101" s="67">
        <v>5420174.765474</v>
      </c>
      <c r="J101" s="67">
        <v>17.600999999999999</v>
      </c>
      <c r="K101" s="67">
        <v>17178.250098</v>
      </c>
      <c r="L101" s="67">
        <v>10443515.838183001</v>
      </c>
      <c r="M101" s="67">
        <v>20955141.996978998</v>
      </c>
      <c r="N101" s="11"/>
    </row>
    <row r="102" spans="1:14" ht="15" customHeight="1" thickTop="1" x14ac:dyDescent="0.25"/>
    <row r="103" spans="1:14" ht="15" customHeight="1" x14ac:dyDescent="0.25">
      <c r="A103" s="16" t="s">
        <v>57</v>
      </c>
      <c r="B103" s="16" t="s">
        <v>60</v>
      </c>
    </row>
    <row r="104" spans="1:14" ht="15" customHeight="1" x14ac:dyDescent="0.25">
      <c r="A104" s="16" t="s">
        <v>59</v>
      </c>
      <c r="B104" s="16" t="s">
        <v>71</v>
      </c>
    </row>
    <row r="105" spans="1:14" ht="15" customHeight="1" x14ac:dyDescent="0.25">
      <c r="A105" s="16"/>
      <c r="B105" s="16"/>
    </row>
    <row r="106" spans="1:14" ht="15" customHeight="1" x14ac:dyDescent="0.25">
      <c r="A106" s="16"/>
      <c r="B106" s="16" t="s">
        <v>61</v>
      </c>
    </row>
    <row r="107" spans="1:14" ht="15" customHeight="1" x14ac:dyDescent="0.25"/>
    <row r="108" spans="1:14" ht="15" customHeight="1" x14ac:dyDescent="0.25"/>
    <row r="109" spans="1:14" ht="15" customHeight="1" x14ac:dyDescent="0.25"/>
    <row r="110" spans="1:14" ht="15" customHeight="1" x14ac:dyDescent="0.25"/>
    <row r="111" spans="1:14" ht="15" customHeight="1" x14ac:dyDescent="0.25"/>
    <row r="112" spans="1:14" ht="15" customHeight="1" x14ac:dyDescent="0.25">
      <c r="A112" s="46"/>
      <c r="B112" s="36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63"/>
    </row>
    <row r="113" spans="1:13" ht="15" customHeight="1" x14ac:dyDescent="0.25">
      <c r="A113" s="46"/>
      <c r="B113" s="36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63"/>
    </row>
    <row r="114" spans="1:13" ht="15" customHeight="1" x14ac:dyDescent="0.25">
      <c r="A114" s="46"/>
      <c r="B114" s="36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63"/>
    </row>
    <row r="115" spans="1:13" ht="15" customHeight="1" x14ac:dyDescent="0.25">
      <c r="A115" s="46"/>
      <c r="B115" s="36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63"/>
    </row>
    <row r="116" spans="1:13" ht="15" customHeight="1" x14ac:dyDescent="0.25">
      <c r="A116" s="46"/>
      <c r="B116" s="36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63"/>
    </row>
    <row r="117" spans="1:13" ht="15" customHeight="1" x14ac:dyDescent="0.25">
      <c r="A117" s="46"/>
      <c r="B117" s="36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63"/>
    </row>
    <row r="118" spans="1:13" ht="15" customHeight="1" x14ac:dyDescent="0.25">
      <c r="A118" s="46"/>
      <c r="B118" s="36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63"/>
    </row>
    <row r="119" spans="1:13" ht="15" customHeight="1" x14ac:dyDescent="0.25">
      <c r="A119" s="46"/>
      <c r="B119" s="36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63"/>
    </row>
    <row r="120" spans="1:13" ht="15" customHeight="1" thickBot="1" x14ac:dyDescent="0.3">
      <c r="A120" s="46"/>
      <c r="C120" s="40"/>
      <c r="D120" s="40"/>
      <c r="E120" s="40"/>
      <c r="F120" s="64"/>
      <c r="G120" s="40"/>
      <c r="H120" s="40"/>
      <c r="I120" s="40"/>
      <c r="J120" s="40"/>
      <c r="K120" s="40"/>
      <c r="L120" s="40"/>
      <c r="M120" s="63"/>
    </row>
    <row r="121" spans="1:13" ht="15" customHeight="1" thickTop="1" thickBot="1" x14ac:dyDescent="0.3">
      <c r="A121" s="50"/>
      <c r="B121" s="52"/>
      <c r="C121" s="65"/>
      <c r="D121" s="65"/>
      <c r="E121" s="65"/>
      <c r="F121" s="64"/>
      <c r="G121" s="65"/>
      <c r="H121" s="65"/>
      <c r="I121" s="65"/>
      <c r="J121" s="65"/>
      <c r="K121" s="65"/>
      <c r="L121" s="65"/>
      <c r="M121" s="66"/>
    </row>
    <row r="122" spans="1:13" ht="15" customHeight="1" thickTop="1" thickBot="1" x14ac:dyDescent="0.3">
      <c r="A122" s="50"/>
      <c r="B122" s="52"/>
      <c r="C122" s="67"/>
      <c r="D122" s="67"/>
      <c r="E122" s="67"/>
      <c r="F122" s="64"/>
      <c r="G122" s="67"/>
      <c r="H122" s="67"/>
      <c r="I122" s="67"/>
      <c r="J122" s="67"/>
      <c r="K122" s="67"/>
      <c r="L122" s="67"/>
      <c r="M122" s="68"/>
    </row>
    <row r="123" spans="1:13" ht="15" customHeight="1" thickTop="1" x14ac:dyDescent="0.25"/>
    <row r="124" spans="1:13" ht="15" customHeight="1" x14ac:dyDescent="0.25">
      <c r="A124" s="16"/>
      <c r="B124" s="16"/>
    </row>
    <row r="125" spans="1:13" ht="15" customHeight="1" x14ac:dyDescent="0.25">
      <c r="A125" s="16"/>
      <c r="B125" s="16"/>
    </row>
    <row r="126" spans="1:13" ht="15" customHeight="1" x14ac:dyDescent="0.25">
      <c r="A126" s="16"/>
      <c r="B126" s="16"/>
    </row>
    <row r="127" spans="1:13" ht="15" customHeight="1" x14ac:dyDescent="0.25">
      <c r="A127" s="16"/>
      <c r="B127" s="16"/>
    </row>
    <row r="128" spans="1:13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spans="1:13" ht="15" customHeight="1" x14ac:dyDescent="0.25"/>
    <row r="306" spans="1:13" ht="15" customHeight="1" x14ac:dyDescent="0.25">
      <c r="A306" s="53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7"/>
      <c r="M306" s="54"/>
    </row>
    <row r="307" spans="1:13" ht="15" customHeight="1" x14ac:dyDescent="0.25">
      <c r="A307" s="55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7"/>
    </row>
    <row r="308" spans="1:13" ht="15" customHeight="1" x14ac:dyDescent="0.25">
      <c r="A308" s="53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69"/>
    </row>
    <row r="309" spans="1:13" ht="15" customHeight="1" x14ac:dyDescent="0.25">
      <c r="A309" s="46"/>
      <c r="B309" s="26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</row>
    <row r="310" spans="1:13" ht="15" customHeight="1" x14ac:dyDescent="0.25">
      <c r="A310" s="46"/>
      <c r="B310" s="26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</row>
    <row r="311" spans="1:13" ht="15" customHeight="1" x14ac:dyDescent="0.25">
      <c r="A311" s="46"/>
      <c r="B311" s="26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</row>
    <row r="312" spans="1:13" ht="15" customHeight="1" x14ac:dyDescent="0.25">
      <c r="A312" s="46"/>
      <c r="B312" s="26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</row>
    <row r="313" spans="1:13" ht="15" customHeight="1" x14ac:dyDescent="0.25">
      <c r="A313" s="46"/>
      <c r="B313" s="26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</row>
    <row r="314" spans="1:13" ht="15" customHeight="1" x14ac:dyDescent="0.25">
      <c r="A314" s="46"/>
      <c r="B314" s="26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</row>
    <row r="315" spans="1:13" ht="15" customHeight="1" x14ac:dyDescent="0.25">
      <c r="A315" s="46"/>
      <c r="B315" s="26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</row>
    <row r="316" spans="1:13" ht="15" customHeight="1" x14ac:dyDescent="0.25">
      <c r="A316" s="46"/>
      <c r="B316" s="26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</row>
    <row r="317" spans="1:13" ht="15" customHeight="1" x14ac:dyDescent="0.25">
      <c r="A317" s="46"/>
      <c r="B317" s="26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</row>
    <row r="318" spans="1:13" ht="15" customHeight="1" x14ac:dyDescent="0.25">
      <c r="A318" s="46"/>
      <c r="B318" s="26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</row>
    <row r="319" spans="1:13" ht="15" customHeight="1" x14ac:dyDescent="0.25">
      <c r="A319" s="46"/>
      <c r="B319" s="26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</row>
    <row r="320" spans="1:13" ht="15" customHeight="1" x14ac:dyDescent="0.25">
      <c r="A320" s="46"/>
      <c r="B320" s="26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</row>
    <row r="321" spans="1:13" ht="15" customHeight="1" x14ac:dyDescent="0.25">
      <c r="A321" s="46"/>
      <c r="B321" s="26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</row>
    <row r="322" spans="1:13" ht="15" customHeight="1" x14ac:dyDescent="0.25">
      <c r="A322" s="46"/>
      <c r="B322" s="26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</row>
    <row r="323" spans="1:13" ht="15" customHeight="1" x14ac:dyDescent="0.25">
      <c r="A323" s="46"/>
      <c r="B323" s="26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</row>
    <row r="324" spans="1:13" ht="15" customHeight="1" x14ac:dyDescent="0.25">
      <c r="A324" s="46"/>
      <c r="B324" s="26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</row>
    <row r="325" spans="1:13" ht="15" customHeight="1" x14ac:dyDescent="0.25">
      <c r="A325" s="46"/>
      <c r="B325" s="26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</row>
    <row r="326" spans="1:13" ht="15" customHeight="1" x14ac:dyDescent="0.25">
      <c r="A326" s="46"/>
      <c r="B326" s="26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</row>
    <row r="327" spans="1:13" ht="15" customHeight="1" x14ac:dyDescent="0.25">
      <c r="A327" s="46"/>
      <c r="B327" s="26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</row>
    <row r="328" spans="1:13" ht="15" customHeight="1" x14ac:dyDescent="0.25">
      <c r="A328" s="46"/>
      <c r="B328" s="26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</row>
    <row r="329" spans="1:13" ht="15" customHeight="1" x14ac:dyDescent="0.25">
      <c r="A329" s="46"/>
      <c r="B329" s="26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</row>
    <row r="330" spans="1:13" ht="15" customHeight="1" x14ac:dyDescent="0.25">
      <c r="A330" s="46"/>
      <c r="B330" s="26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</row>
    <row r="331" spans="1:13" ht="15" customHeight="1" x14ac:dyDescent="0.25">
      <c r="A331" s="46"/>
      <c r="B331" s="26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</row>
    <row r="332" spans="1:13" ht="15" customHeight="1" x14ac:dyDescent="0.25">
      <c r="A332" s="46"/>
      <c r="B332" s="26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</row>
    <row r="333" spans="1:13" ht="15" customHeight="1" x14ac:dyDescent="0.25">
      <c r="A333" s="46"/>
      <c r="B333" s="26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</row>
    <row r="334" spans="1:13" ht="15" customHeight="1" x14ac:dyDescent="0.25">
      <c r="A334" s="46"/>
      <c r="B334" s="26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</row>
    <row r="335" spans="1:13" ht="15" customHeight="1" x14ac:dyDescent="0.25">
      <c r="A335" s="46"/>
      <c r="B335" s="26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</row>
    <row r="336" spans="1:13" ht="15" customHeight="1" x14ac:dyDescent="0.25">
      <c r="A336" s="46"/>
      <c r="B336" s="26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</row>
    <row r="337" spans="1:13" ht="15" customHeight="1" x14ac:dyDescent="0.25">
      <c r="A337" s="46"/>
      <c r="B337" s="26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</row>
    <row r="338" spans="1:13" ht="15" customHeight="1" x14ac:dyDescent="0.25">
      <c r="A338" s="46"/>
      <c r="B338" s="26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</row>
    <row r="339" spans="1:13" ht="15" customHeight="1" x14ac:dyDescent="0.25">
      <c r="A339" s="46"/>
      <c r="B339" s="26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</row>
    <row r="340" spans="1:13" ht="15" customHeight="1" x14ac:dyDescent="0.25">
      <c r="A340" s="46"/>
      <c r="B340" s="26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</row>
    <row r="341" spans="1:13" ht="15" customHeight="1" x14ac:dyDescent="0.25">
      <c r="A341" s="46"/>
      <c r="B341" s="26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</row>
    <row r="342" spans="1:13" ht="15" customHeight="1" x14ac:dyDescent="0.25">
      <c r="A342" s="46"/>
      <c r="B342" s="26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</row>
    <row r="343" spans="1:13" ht="15" customHeight="1" x14ac:dyDescent="0.25">
      <c r="A343" s="46"/>
      <c r="B343" s="26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</row>
    <row r="344" spans="1:13" ht="15" customHeight="1" x14ac:dyDescent="0.25">
      <c r="A344" s="46"/>
      <c r="B344" s="26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</row>
    <row r="345" spans="1:13" ht="15" customHeight="1" x14ac:dyDescent="0.25">
      <c r="A345" s="46"/>
      <c r="B345" s="28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</row>
    <row r="346" spans="1:13" ht="15" customHeight="1" x14ac:dyDescent="0.25">
      <c r="A346" s="70"/>
      <c r="B346" s="71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3"/>
    </row>
  </sheetData>
  <mergeCells count="8">
    <mergeCell ref="C63:K63"/>
    <mergeCell ref="A6:M6"/>
    <mergeCell ref="A7:M7"/>
    <mergeCell ref="A8:M8"/>
    <mergeCell ref="B9:K9"/>
    <mergeCell ref="A59:M59"/>
    <mergeCell ref="A60:M60"/>
    <mergeCell ref="A61:M6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5"/>
  <sheetViews>
    <sheetView workbookViewId="0">
      <selection activeCell="B7" sqref="B7"/>
    </sheetView>
  </sheetViews>
  <sheetFormatPr baseColWidth="10" defaultRowHeight="15" x14ac:dyDescent="0.25"/>
  <cols>
    <col min="1" max="1" width="3.7109375" customWidth="1"/>
    <col min="2" max="2" width="56" customWidth="1"/>
    <col min="3" max="3" width="27.85546875" bestFit="1" customWidth="1"/>
    <col min="4" max="4" width="16.42578125" customWidth="1"/>
    <col min="5" max="5" width="19" bestFit="1" customWidth="1"/>
    <col min="6" max="6" width="14.140625" style="158" bestFit="1" customWidth="1"/>
    <col min="7" max="7" width="28.140625" bestFit="1" customWidth="1"/>
    <col min="8" max="8" width="25.5703125" bestFit="1" customWidth="1"/>
    <col min="9" max="9" width="27.85546875" customWidth="1"/>
    <col min="10" max="10" width="16.85546875" customWidth="1"/>
    <col min="11" max="11" width="22.85546875" customWidth="1"/>
    <col min="12" max="12" width="28.140625" bestFit="1" customWidth="1"/>
    <col min="13" max="13" width="29.5703125" bestFit="1" customWidth="1"/>
    <col min="14" max="23" width="11.42578125" style="77"/>
    <col min="257" max="257" width="3.7109375" customWidth="1"/>
    <col min="258" max="258" width="56" customWidth="1"/>
    <col min="259" max="259" width="27.85546875" bestFit="1" customWidth="1"/>
    <col min="260" max="260" width="16.42578125" customWidth="1"/>
    <col min="261" max="261" width="19" bestFit="1" customWidth="1"/>
    <col min="262" max="262" width="14.140625" bestFit="1" customWidth="1"/>
    <col min="263" max="263" width="28.140625" bestFit="1" customWidth="1"/>
    <col min="264" max="264" width="25.5703125" bestFit="1" customWidth="1"/>
    <col min="265" max="265" width="27.85546875" customWidth="1"/>
    <col min="266" max="266" width="16.85546875" customWidth="1"/>
    <col min="267" max="267" width="22.85546875" customWidth="1"/>
    <col min="268" max="268" width="28.140625" bestFit="1" customWidth="1"/>
    <col min="269" max="269" width="29.5703125" bestFit="1" customWidth="1"/>
    <col min="513" max="513" width="3.7109375" customWidth="1"/>
    <col min="514" max="514" width="56" customWidth="1"/>
    <col min="515" max="515" width="27.85546875" bestFit="1" customWidth="1"/>
    <col min="516" max="516" width="16.42578125" customWidth="1"/>
    <col min="517" max="517" width="19" bestFit="1" customWidth="1"/>
    <col min="518" max="518" width="14.140625" bestFit="1" customWidth="1"/>
    <col min="519" max="519" width="28.140625" bestFit="1" customWidth="1"/>
    <col min="520" max="520" width="25.5703125" bestFit="1" customWidth="1"/>
    <col min="521" max="521" width="27.85546875" customWidth="1"/>
    <col min="522" max="522" width="16.85546875" customWidth="1"/>
    <col min="523" max="523" width="22.85546875" customWidth="1"/>
    <col min="524" max="524" width="28.140625" bestFit="1" customWidth="1"/>
    <col min="525" max="525" width="29.5703125" bestFit="1" customWidth="1"/>
    <col min="769" max="769" width="3.7109375" customWidth="1"/>
    <col min="770" max="770" width="56" customWidth="1"/>
    <col min="771" max="771" width="27.85546875" bestFit="1" customWidth="1"/>
    <col min="772" max="772" width="16.42578125" customWidth="1"/>
    <col min="773" max="773" width="19" bestFit="1" customWidth="1"/>
    <col min="774" max="774" width="14.140625" bestFit="1" customWidth="1"/>
    <col min="775" max="775" width="28.140625" bestFit="1" customWidth="1"/>
    <col min="776" max="776" width="25.5703125" bestFit="1" customWidth="1"/>
    <col min="777" max="777" width="27.85546875" customWidth="1"/>
    <col min="778" max="778" width="16.85546875" customWidth="1"/>
    <col min="779" max="779" width="22.85546875" customWidth="1"/>
    <col min="780" max="780" width="28.140625" bestFit="1" customWidth="1"/>
    <col min="781" max="781" width="29.5703125" bestFit="1" customWidth="1"/>
    <col min="1025" max="1025" width="3.7109375" customWidth="1"/>
    <col min="1026" max="1026" width="56" customWidth="1"/>
    <col min="1027" max="1027" width="27.85546875" bestFit="1" customWidth="1"/>
    <col min="1028" max="1028" width="16.42578125" customWidth="1"/>
    <col min="1029" max="1029" width="19" bestFit="1" customWidth="1"/>
    <col min="1030" max="1030" width="14.140625" bestFit="1" customWidth="1"/>
    <col min="1031" max="1031" width="28.140625" bestFit="1" customWidth="1"/>
    <col min="1032" max="1032" width="25.5703125" bestFit="1" customWidth="1"/>
    <col min="1033" max="1033" width="27.85546875" customWidth="1"/>
    <col min="1034" max="1034" width="16.85546875" customWidth="1"/>
    <col min="1035" max="1035" width="22.85546875" customWidth="1"/>
    <col min="1036" max="1036" width="28.140625" bestFit="1" customWidth="1"/>
    <col min="1037" max="1037" width="29.5703125" bestFit="1" customWidth="1"/>
    <col min="1281" max="1281" width="3.7109375" customWidth="1"/>
    <col min="1282" max="1282" width="56" customWidth="1"/>
    <col min="1283" max="1283" width="27.85546875" bestFit="1" customWidth="1"/>
    <col min="1284" max="1284" width="16.42578125" customWidth="1"/>
    <col min="1285" max="1285" width="19" bestFit="1" customWidth="1"/>
    <col min="1286" max="1286" width="14.140625" bestFit="1" customWidth="1"/>
    <col min="1287" max="1287" width="28.140625" bestFit="1" customWidth="1"/>
    <col min="1288" max="1288" width="25.5703125" bestFit="1" customWidth="1"/>
    <col min="1289" max="1289" width="27.85546875" customWidth="1"/>
    <col min="1290" max="1290" width="16.85546875" customWidth="1"/>
    <col min="1291" max="1291" width="22.85546875" customWidth="1"/>
    <col min="1292" max="1292" width="28.140625" bestFit="1" customWidth="1"/>
    <col min="1293" max="1293" width="29.5703125" bestFit="1" customWidth="1"/>
    <col min="1537" max="1537" width="3.7109375" customWidth="1"/>
    <col min="1538" max="1538" width="56" customWidth="1"/>
    <col min="1539" max="1539" width="27.85546875" bestFit="1" customWidth="1"/>
    <col min="1540" max="1540" width="16.42578125" customWidth="1"/>
    <col min="1541" max="1541" width="19" bestFit="1" customWidth="1"/>
    <col min="1542" max="1542" width="14.140625" bestFit="1" customWidth="1"/>
    <col min="1543" max="1543" width="28.140625" bestFit="1" customWidth="1"/>
    <col min="1544" max="1544" width="25.5703125" bestFit="1" customWidth="1"/>
    <col min="1545" max="1545" width="27.85546875" customWidth="1"/>
    <col min="1546" max="1546" width="16.85546875" customWidth="1"/>
    <col min="1547" max="1547" width="22.85546875" customWidth="1"/>
    <col min="1548" max="1548" width="28.140625" bestFit="1" customWidth="1"/>
    <col min="1549" max="1549" width="29.5703125" bestFit="1" customWidth="1"/>
    <col min="1793" max="1793" width="3.7109375" customWidth="1"/>
    <col min="1794" max="1794" width="56" customWidth="1"/>
    <col min="1795" max="1795" width="27.85546875" bestFit="1" customWidth="1"/>
    <col min="1796" max="1796" width="16.42578125" customWidth="1"/>
    <col min="1797" max="1797" width="19" bestFit="1" customWidth="1"/>
    <col min="1798" max="1798" width="14.140625" bestFit="1" customWidth="1"/>
    <col min="1799" max="1799" width="28.140625" bestFit="1" customWidth="1"/>
    <col min="1800" max="1800" width="25.5703125" bestFit="1" customWidth="1"/>
    <col min="1801" max="1801" width="27.85546875" customWidth="1"/>
    <col min="1802" max="1802" width="16.85546875" customWidth="1"/>
    <col min="1803" max="1803" width="22.85546875" customWidth="1"/>
    <col min="1804" max="1804" width="28.140625" bestFit="1" customWidth="1"/>
    <col min="1805" max="1805" width="29.5703125" bestFit="1" customWidth="1"/>
    <col min="2049" max="2049" width="3.7109375" customWidth="1"/>
    <col min="2050" max="2050" width="56" customWidth="1"/>
    <col min="2051" max="2051" width="27.85546875" bestFit="1" customWidth="1"/>
    <col min="2052" max="2052" width="16.42578125" customWidth="1"/>
    <col min="2053" max="2053" width="19" bestFit="1" customWidth="1"/>
    <col min="2054" max="2054" width="14.140625" bestFit="1" customWidth="1"/>
    <col min="2055" max="2055" width="28.140625" bestFit="1" customWidth="1"/>
    <col min="2056" max="2056" width="25.5703125" bestFit="1" customWidth="1"/>
    <col min="2057" max="2057" width="27.85546875" customWidth="1"/>
    <col min="2058" max="2058" width="16.85546875" customWidth="1"/>
    <col min="2059" max="2059" width="22.85546875" customWidth="1"/>
    <col min="2060" max="2060" width="28.140625" bestFit="1" customWidth="1"/>
    <col min="2061" max="2061" width="29.5703125" bestFit="1" customWidth="1"/>
    <col min="2305" max="2305" width="3.7109375" customWidth="1"/>
    <col min="2306" max="2306" width="56" customWidth="1"/>
    <col min="2307" max="2307" width="27.85546875" bestFit="1" customWidth="1"/>
    <col min="2308" max="2308" width="16.42578125" customWidth="1"/>
    <col min="2309" max="2309" width="19" bestFit="1" customWidth="1"/>
    <col min="2310" max="2310" width="14.140625" bestFit="1" customWidth="1"/>
    <col min="2311" max="2311" width="28.140625" bestFit="1" customWidth="1"/>
    <col min="2312" max="2312" width="25.5703125" bestFit="1" customWidth="1"/>
    <col min="2313" max="2313" width="27.85546875" customWidth="1"/>
    <col min="2314" max="2314" width="16.85546875" customWidth="1"/>
    <col min="2315" max="2315" width="22.85546875" customWidth="1"/>
    <col min="2316" max="2316" width="28.140625" bestFit="1" customWidth="1"/>
    <col min="2317" max="2317" width="29.5703125" bestFit="1" customWidth="1"/>
    <col min="2561" max="2561" width="3.7109375" customWidth="1"/>
    <col min="2562" max="2562" width="56" customWidth="1"/>
    <col min="2563" max="2563" width="27.85546875" bestFit="1" customWidth="1"/>
    <col min="2564" max="2564" width="16.42578125" customWidth="1"/>
    <col min="2565" max="2565" width="19" bestFit="1" customWidth="1"/>
    <col min="2566" max="2566" width="14.140625" bestFit="1" customWidth="1"/>
    <col min="2567" max="2567" width="28.140625" bestFit="1" customWidth="1"/>
    <col min="2568" max="2568" width="25.5703125" bestFit="1" customWidth="1"/>
    <col min="2569" max="2569" width="27.85546875" customWidth="1"/>
    <col min="2570" max="2570" width="16.85546875" customWidth="1"/>
    <col min="2571" max="2571" width="22.85546875" customWidth="1"/>
    <col min="2572" max="2572" width="28.140625" bestFit="1" customWidth="1"/>
    <col min="2573" max="2573" width="29.5703125" bestFit="1" customWidth="1"/>
    <col min="2817" max="2817" width="3.7109375" customWidth="1"/>
    <col min="2818" max="2818" width="56" customWidth="1"/>
    <col min="2819" max="2819" width="27.85546875" bestFit="1" customWidth="1"/>
    <col min="2820" max="2820" width="16.42578125" customWidth="1"/>
    <col min="2821" max="2821" width="19" bestFit="1" customWidth="1"/>
    <col min="2822" max="2822" width="14.140625" bestFit="1" customWidth="1"/>
    <col min="2823" max="2823" width="28.140625" bestFit="1" customWidth="1"/>
    <col min="2824" max="2824" width="25.5703125" bestFit="1" customWidth="1"/>
    <col min="2825" max="2825" width="27.85546875" customWidth="1"/>
    <col min="2826" max="2826" width="16.85546875" customWidth="1"/>
    <col min="2827" max="2827" width="22.85546875" customWidth="1"/>
    <col min="2828" max="2828" width="28.140625" bestFit="1" customWidth="1"/>
    <col min="2829" max="2829" width="29.5703125" bestFit="1" customWidth="1"/>
    <col min="3073" max="3073" width="3.7109375" customWidth="1"/>
    <col min="3074" max="3074" width="56" customWidth="1"/>
    <col min="3075" max="3075" width="27.85546875" bestFit="1" customWidth="1"/>
    <col min="3076" max="3076" width="16.42578125" customWidth="1"/>
    <col min="3077" max="3077" width="19" bestFit="1" customWidth="1"/>
    <col min="3078" max="3078" width="14.140625" bestFit="1" customWidth="1"/>
    <col min="3079" max="3079" width="28.140625" bestFit="1" customWidth="1"/>
    <col min="3080" max="3080" width="25.5703125" bestFit="1" customWidth="1"/>
    <col min="3081" max="3081" width="27.85546875" customWidth="1"/>
    <col min="3082" max="3082" width="16.85546875" customWidth="1"/>
    <col min="3083" max="3083" width="22.85546875" customWidth="1"/>
    <col min="3084" max="3084" width="28.140625" bestFit="1" customWidth="1"/>
    <col min="3085" max="3085" width="29.5703125" bestFit="1" customWidth="1"/>
    <col min="3329" max="3329" width="3.7109375" customWidth="1"/>
    <col min="3330" max="3330" width="56" customWidth="1"/>
    <col min="3331" max="3331" width="27.85546875" bestFit="1" customWidth="1"/>
    <col min="3332" max="3332" width="16.42578125" customWidth="1"/>
    <col min="3333" max="3333" width="19" bestFit="1" customWidth="1"/>
    <col min="3334" max="3334" width="14.140625" bestFit="1" customWidth="1"/>
    <col min="3335" max="3335" width="28.140625" bestFit="1" customWidth="1"/>
    <col min="3336" max="3336" width="25.5703125" bestFit="1" customWidth="1"/>
    <col min="3337" max="3337" width="27.85546875" customWidth="1"/>
    <col min="3338" max="3338" width="16.85546875" customWidth="1"/>
    <col min="3339" max="3339" width="22.85546875" customWidth="1"/>
    <col min="3340" max="3340" width="28.140625" bestFit="1" customWidth="1"/>
    <col min="3341" max="3341" width="29.5703125" bestFit="1" customWidth="1"/>
    <col min="3585" max="3585" width="3.7109375" customWidth="1"/>
    <col min="3586" max="3586" width="56" customWidth="1"/>
    <col min="3587" max="3587" width="27.85546875" bestFit="1" customWidth="1"/>
    <col min="3588" max="3588" width="16.42578125" customWidth="1"/>
    <col min="3589" max="3589" width="19" bestFit="1" customWidth="1"/>
    <col min="3590" max="3590" width="14.140625" bestFit="1" customWidth="1"/>
    <col min="3591" max="3591" width="28.140625" bestFit="1" customWidth="1"/>
    <col min="3592" max="3592" width="25.5703125" bestFit="1" customWidth="1"/>
    <col min="3593" max="3593" width="27.85546875" customWidth="1"/>
    <col min="3594" max="3594" width="16.85546875" customWidth="1"/>
    <col min="3595" max="3595" width="22.85546875" customWidth="1"/>
    <col min="3596" max="3596" width="28.140625" bestFit="1" customWidth="1"/>
    <col min="3597" max="3597" width="29.5703125" bestFit="1" customWidth="1"/>
    <col min="3841" max="3841" width="3.7109375" customWidth="1"/>
    <col min="3842" max="3842" width="56" customWidth="1"/>
    <col min="3843" max="3843" width="27.85546875" bestFit="1" customWidth="1"/>
    <col min="3844" max="3844" width="16.42578125" customWidth="1"/>
    <col min="3845" max="3845" width="19" bestFit="1" customWidth="1"/>
    <col min="3846" max="3846" width="14.140625" bestFit="1" customWidth="1"/>
    <col min="3847" max="3847" width="28.140625" bestFit="1" customWidth="1"/>
    <col min="3848" max="3848" width="25.5703125" bestFit="1" customWidth="1"/>
    <col min="3849" max="3849" width="27.85546875" customWidth="1"/>
    <col min="3850" max="3850" width="16.85546875" customWidth="1"/>
    <col min="3851" max="3851" width="22.85546875" customWidth="1"/>
    <col min="3852" max="3852" width="28.140625" bestFit="1" customWidth="1"/>
    <col min="3853" max="3853" width="29.5703125" bestFit="1" customWidth="1"/>
    <col min="4097" max="4097" width="3.7109375" customWidth="1"/>
    <col min="4098" max="4098" width="56" customWidth="1"/>
    <col min="4099" max="4099" width="27.85546875" bestFit="1" customWidth="1"/>
    <col min="4100" max="4100" width="16.42578125" customWidth="1"/>
    <col min="4101" max="4101" width="19" bestFit="1" customWidth="1"/>
    <col min="4102" max="4102" width="14.140625" bestFit="1" customWidth="1"/>
    <col min="4103" max="4103" width="28.140625" bestFit="1" customWidth="1"/>
    <col min="4104" max="4104" width="25.5703125" bestFit="1" customWidth="1"/>
    <col min="4105" max="4105" width="27.85546875" customWidth="1"/>
    <col min="4106" max="4106" width="16.85546875" customWidth="1"/>
    <col min="4107" max="4107" width="22.85546875" customWidth="1"/>
    <col min="4108" max="4108" width="28.140625" bestFit="1" customWidth="1"/>
    <col min="4109" max="4109" width="29.5703125" bestFit="1" customWidth="1"/>
    <col min="4353" max="4353" width="3.7109375" customWidth="1"/>
    <col min="4354" max="4354" width="56" customWidth="1"/>
    <col min="4355" max="4355" width="27.85546875" bestFit="1" customWidth="1"/>
    <col min="4356" max="4356" width="16.42578125" customWidth="1"/>
    <col min="4357" max="4357" width="19" bestFit="1" customWidth="1"/>
    <col min="4358" max="4358" width="14.140625" bestFit="1" customWidth="1"/>
    <col min="4359" max="4359" width="28.140625" bestFit="1" customWidth="1"/>
    <col min="4360" max="4360" width="25.5703125" bestFit="1" customWidth="1"/>
    <col min="4361" max="4361" width="27.85546875" customWidth="1"/>
    <col min="4362" max="4362" width="16.85546875" customWidth="1"/>
    <col min="4363" max="4363" width="22.85546875" customWidth="1"/>
    <col min="4364" max="4364" width="28.140625" bestFit="1" customWidth="1"/>
    <col min="4365" max="4365" width="29.5703125" bestFit="1" customWidth="1"/>
    <col min="4609" max="4609" width="3.7109375" customWidth="1"/>
    <col min="4610" max="4610" width="56" customWidth="1"/>
    <col min="4611" max="4611" width="27.85546875" bestFit="1" customWidth="1"/>
    <col min="4612" max="4612" width="16.42578125" customWidth="1"/>
    <col min="4613" max="4613" width="19" bestFit="1" customWidth="1"/>
    <col min="4614" max="4614" width="14.140625" bestFit="1" customWidth="1"/>
    <col min="4615" max="4615" width="28.140625" bestFit="1" customWidth="1"/>
    <col min="4616" max="4616" width="25.5703125" bestFit="1" customWidth="1"/>
    <col min="4617" max="4617" width="27.85546875" customWidth="1"/>
    <col min="4618" max="4618" width="16.85546875" customWidth="1"/>
    <col min="4619" max="4619" width="22.85546875" customWidth="1"/>
    <col min="4620" max="4620" width="28.140625" bestFit="1" customWidth="1"/>
    <col min="4621" max="4621" width="29.5703125" bestFit="1" customWidth="1"/>
    <col min="4865" max="4865" width="3.7109375" customWidth="1"/>
    <col min="4866" max="4866" width="56" customWidth="1"/>
    <col min="4867" max="4867" width="27.85546875" bestFit="1" customWidth="1"/>
    <col min="4868" max="4868" width="16.42578125" customWidth="1"/>
    <col min="4869" max="4869" width="19" bestFit="1" customWidth="1"/>
    <col min="4870" max="4870" width="14.140625" bestFit="1" customWidth="1"/>
    <col min="4871" max="4871" width="28.140625" bestFit="1" customWidth="1"/>
    <col min="4872" max="4872" width="25.5703125" bestFit="1" customWidth="1"/>
    <col min="4873" max="4873" width="27.85546875" customWidth="1"/>
    <col min="4874" max="4874" width="16.85546875" customWidth="1"/>
    <col min="4875" max="4875" width="22.85546875" customWidth="1"/>
    <col min="4876" max="4876" width="28.140625" bestFit="1" customWidth="1"/>
    <col min="4877" max="4877" width="29.5703125" bestFit="1" customWidth="1"/>
    <col min="5121" max="5121" width="3.7109375" customWidth="1"/>
    <col min="5122" max="5122" width="56" customWidth="1"/>
    <col min="5123" max="5123" width="27.85546875" bestFit="1" customWidth="1"/>
    <col min="5124" max="5124" width="16.42578125" customWidth="1"/>
    <col min="5125" max="5125" width="19" bestFit="1" customWidth="1"/>
    <col min="5126" max="5126" width="14.140625" bestFit="1" customWidth="1"/>
    <col min="5127" max="5127" width="28.140625" bestFit="1" customWidth="1"/>
    <col min="5128" max="5128" width="25.5703125" bestFit="1" customWidth="1"/>
    <col min="5129" max="5129" width="27.85546875" customWidth="1"/>
    <col min="5130" max="5130" width="16.85546875" customWidth="1"/>
    <col min="5131" max="5131" width="22.85546875" customWidth="1"/>
    <col min="5132" max="5132" width="28.140625" bestFit="1" customWidth="1"/>
    <col min="5133" max="5133" width="29.5703125" bestFit="1" customWidth="1"/>
    <col min="5377" max="5377" width="3.7109375" customWidth="1"/>
    <col min="5378" max="5378" width="56" customWidth="1"/>
    <col min="5379" max="5379" width="27.85546875" bestFit="1" customWidth="1"/>
    <col min="5380" max="5380" width="16.42578125" customWidth="1"/>
    <col min="5381" max="5381" width="19" bestFit="1" customWidth="1"/>
    <col min="5382" max="5382" width="14.140625" bestFit="1" customWidth="1"/>
    <col min="5383" max="5383" width="28.140625" bestFit="1" customWidth="1"/>
    <col min="5384" max="5384" width="25.5703125" bestFit="1" customWidth="1"/>
    <col min="5385" max="5385" width="27.85546875" customWidth="1"/>
    <col min="5386" max="5386" width="16.85546875" customWidth="1"/>
    <col min="5387" max="5387" width="22.85546875" customWidth="1"/>
    <col min="5388" max="5388" width="28.140625" bestFit="1" customWidth="1"/>
    <col min="5389" max="5389" width="29.5703125" bestFit="1" customWidth="1"/>
    <col min="5633" max="5633" width="3.7109375" customWidth="1"/>
    <col min="5634" max="5634" width="56" customWidth="1"/>
    <col min="5635" max="5635" width="27.85546875" bestFit="1" customWidth="1"/>
    <col min="5636" max="5636" width="16.42578125" customWidth="1"/>
    <col min="5637" max="5637" width="19" bestFit="1" customWidth="1"/>
    <col min="5638" max="5638" width="14.140625" bestFit="1" customWidth="1"/>
    <col min="5639" max="5639" width="28.140625" bestFit="1" customWidth="1"/>
    <col min="5640" max="5640" width="25.5703125" bestFit="1" customWidth="1"/>
    <col min="5641" max="5641" width="27.85546875" customWidth="1"/>
    <col min="5642" max="5642" width="16.85546875" customWidth="1"/>
    <col min="5643" max="5643" width="22.85546875" customWidth="1"/>
    <col min="5644" max="5644" width="28.140625" bestFit="1" customWidth="1"/>
    <col min="5645" max="5645" width="29.5703125" bestFit="1" customWidth="1"/>
    <col min="5889" max="5889" width="3.7109375" customWidth="1"/>
    <col min="5890" max="5890" width="56" customWidth="1"/>
    <col min="5891" max="5891" width="27.85546875" bestFit="1" customWidth="1"/>
    <col min="5892" max="5892" width="16.42578125" customWidth="1"/>
    <col min="5893" max="5893" width="19" bestFit="1" customWidth="1"/>
    <col min="5894" max="5894" width="14.140625" bestFit="1" customWidth="1"/>
    <col min="5895" max="5895" width="28.140625" bestFit="1" customWidth="1"/>
    <col min="5896" max="5896" width="25.5703125" bestFit="1" customWidth="1"/>
    <col min="5897" max="5897" width="27.85546875" customWidth="1"/>
    <col min="5898" max="5898" width="16.85546875" customWidth="1"/>
    <col min="5899" max="5899" width="22.85546875" customWidth="1"/>
    <col min="5900" max="5900" width="28.140625" bestFit="1" customWidth="1"/>
    <col min="5901" max="5901" width="29.5703125" bestFit="1" customWidth="1"/>
    <col min="6145" max="6145" width="3.7109375" customWidth="1"/>
    <col min="6146" max="6146" width="56" customWidth="1"/>
    <col min="6147" max="6147" width="27.85546875" bestFit="1" customWidth="1"/>
    <col min="6148" max="6148" width="16.42578125" customWidth="1"/>
    <col min="6149" max="6149" width="19" bestFit="1" customWidth="1"/>
    <col min="6150" max="6150" width="14.140625" bestFit="1" customWidth="1"/>
    <col min="6151" max="6151" width="28.140625" bestFit="1" customWidth="1"/>
    <col min="6152" max="6152" width="25.5703125" bestFit="1" customWidth="1"/>
    <col min="6153" max="6153" width="27.85546875" customWidth="1"/>
    <col min="6154" max="6154" width="16.85546875" customWidth="1"/>
    <col min="6155" max="6155" width="22.85546875" customWidth="1"/>
    <col min="6156" max="6156" width="28.140625" bestFit="1" customWidth="1"/>
    <col min="6157" max="6157" width="29.5703125" bestFit="1" customWidth="1"/>
    <col min="6401" max="6401" width="3.7109375" customWidth="1"/>
    <col min="6402" max="6402" width="56" customWidth="1"/>
    <col min="6403" max="6403" width="27.85546875" bestFit="1" customWidth="1"/>
    <col min="6404" max="6404" width="16.42578125" customWidth="1"/>
    <col min="6405" max="6405" width="19" bestFit="1" customWidth="1"/>
    <col min="6406" max="6406" width="14.140625" bestFit="1" customWidth="1"/>
    <col min="6407" max="6407" width="28.140625" bestFit="1" customWidth="1"/>
    <col min="6408" max="6408" width="25.5703125" bestFit="1" customWidth="1"/>
    <col min="6409" max="6409" width="27.85546875" customWidth="1"/>
    <col min="6410" max="6410" width="16.85546875" customWidth="1"/>
    <col min="6411" max="6411" width="22.85546875" customWidth="1"/>
    <col min="6412" max="6412" width="28.140625" bestFit="1" customWidth="1"/>
    <col min="6413" max="6413" width="29.5703125" bestFit="1" customWidth="1"/>
    <col min="6657" max="6657" width="3.7109375" customWidth="1"/>
    <col min="6658" max="6658" width="56" customWidth="1"/>
    <col min="6659" max="6659" width="27.85546875" bestFit="1" customWidth="1"/>
    <col min="6660" max="6660" width="16.42578125" customWidth="1"/>
    <col min="6661" max="6661" width="19" bestFit="1" customWidth="1"/>
    <col min="6662" max="6662" width="14.140625" bestFit="1" customWidth="1"/>
    <col min="6663" max="6663" width="28.140625" bestFit="1" customWidth="1"/>
    <col min="6664" max="6664" width="25.5703125" bestFit="1" customWidth="1"/>
    <col min="6665" max="6665" width="27.85546875" customWidth="1"/>
    <col min="6666" max="6666" width="16.85546875" customWidth="1"/>
    <col min="6667" max="6667" width="22.85546875" customWidth="1"/>
    <col min="6668" max="6668" width="28.140625" bestFit="1" customWidth="1"/>
    <col min="6669" max="6669" width="29.5703125" bestFit="1" customWidth="1"/>
    <col min="6913" max="6913" width="3.7109375" customWidth="1"/>
    <col min="6914" max="6914" width="56" customWidth="1"/>
    <col min="6915" max="6915" width="27.85546875" bestFit="1" customWidth="1"/>
    <col min="6916" max="6916" width="16.42578125" customWidth="1"/>
    <col min="6917" max="6917" width="19" bestFit="1" customWidth="1"/>
    <col min="6918" max="6918" width="14.140625" bestFit="1" customWidth="1"/>
    <col min="6919" max="6919" width="28.140625" bestFit="1" customWidth="1"/>
    <col min="6920" max="6920" width="25.5703125" bestFit="1" customWidth="1"/>
    <col min="6921" max="6921" width="27.85546875" customWidth="1"/>
    <col min="6922" max="6922" width="16.85546875" customWidth="1"/>
    <col min="6923" max="6923" width="22.85546875" customWidth="1"/>
    <col min="6924" max="6924" width="28.140625" bestFit="1" customWidth="1"/>
    <col min="6925" max="6925" width="29.5703125" bestFit="1" customWidth="1"/>
    <col min="7169" max="7169" width="3.7109375" customWidth="1"/>
    <col min="7170" max="7170" width="56" customWidth="1"/>
    <col min="7171" max="7171" width="27.85546875" bestFit="1" customWidth="1"/>
    <col min="7172" max="7172" width="16.42578125" customWidth="1"/>
    <col min="7173" max="7173" width="19" bestFit="1" customWidth="1"/>
    <col min="7174" max="7174" width="14.140625" bestFit="1" customWidth="1"/>
    <col min="7175" max="7175" width="28.140625" bestFit="1" customWidth="1"/>
    <col min="7176" max="7176" width="25.5703125" bestFit="1" customWidth="1"/>
    <col min="7177" max="7177" width="27.85546875" customWidth="1"/>
    <col min="7178" max="7178" width="16.85546875" customWidth="1"/>
    <col min="7179" max="7179" width="22.85546875" customWidth="1"/>
    <col min="7180" max="7180" width="28.140625" bestFit="1" customWidth="1"/>
    <col min="7181" max="7181" width="29.5703125" bestFit="1" customWidth="1"/>
    <col min="7425" max="7425" width="3.7109375" customWidth="1"/>
    <col min="7426" max="7426" width="56" customWidth="1"/>
    <col min="7427" max="7427" width="27.85546875" bestFit="1" customWidth="1"/>
    <col min="7428" max="7428" width="16.42578125" customWidth="1"/>
    <col min="7429" max="7429" width="19" bestFit="1" customWidth="1"/>
    <col min="7430" max="7430" width="14.140625" bestFit="1" customWidth="1"/>
    <col min="7431" max="7431" width="28.140625" bestFit="1" customWidth="1"/>
    <col min="7432" max="7432" width="25.5703125" bestFit="1" customWidth="1"/>
    <col min="7433" max="7433" width="27.85546875" customWidth="1"/>
    <col min="7434" max="7434" width="16.85546875" customWidth="1"/>
    <col min="7435" max="7435" width="22.85546875" customWidth="1"/>
    <col min="7436" max="7436" width="28.140625" bestFit="1" customWidth="1"/>
    <col min="7437" max="7437" width="29.5703125" bestFit="1" customWidth="1"/>
    <col min="7681" max="7681" width="3.7109375" customWidth="1"/>
    <col min="7682" max="7682" width="56" customWidth="1"/>
    <col min="7683" max="7683" width="27.85546875" bestFit="1" customWidth="1"/>
    <col min="7684" max="7684" width="16.42578125" customWidth="1"/>
    <col min="7685" max="7685" width="19" bestFit="1" customWidth="1"/>
    <col min="7686" max="7686" width="14.140625" bestFit="1" customWidth="1"/>
    <col min="7687" max="7687" width="28.140625" bestFit="1" customWidth="1"/>
    <col min="7688" max="7688" width="25.5703125" bestFit="1" customWidth="1"/>
    <col min="7689" max="7689" width="27.85546875" customWidth="1"/>
    <col min="7690" max="7690" width="16.85546875" customWidth="1"/>
    <col min="7691" max="7691" width="22.85546875" customWidth="1"/>
    <col min="7692" max="7692" width="28.140625" bestFit="1" customWidth="1"/>
    <col min="7693" max="7693" width="29.5703125" bestFit="1" customWidth="1"/>
    <col min="7937" max="7937" width="3.7109375" customWidth="1"/>
    <col min="7938" max="7938" width="56" customWidth="1"/>
    <col min="7939" max="7939" width="27.85546875" bestFit="1" customWidth="1"/>
    <col min="7940" max="7940" width="16.42578125" customWidth="1"/>
    <col min="7941" max="7941" width="19" bestFit="1" customWidth="1"/>
    <col min="7942" max="7942" width="14.140625" bestFit="1" customWidth="1"/>
    <col min="7943" max="7943" width="28.140625" bestFit="1" customWidth="1"/>
    <col min="7944" max="7944" width="25.5703125" bestFit="1" customWidth="1"/>
    <col min="7945" max="7945" width="27.85546875" customWidth="1"/>
    <col min="7946" max="7946" width="16.85546875" customWidth="1"/>
    <col min="7947" max="7947" width="22.85546875" customWidth="1"/>
    <col min="7948" max="7948" width="28.140625" bestFit="1" customWidth="1"/>
    <col min="7949" max="7949" width="29.5703125" bestFit="1" customWidth="1"/>
    <col min="8193" max="8193" width="3.7109375" customWidth="1"/>
    <col min="8194" max="8194" width="56" customWidth="1"/>
    <col min="8195" max="8195" width="27.85546875" bestFit="1" customWidth="1"/>
    <col min="8196" max="8196" width="16.42578125" customWidth="1"/>
    <col min="8197" max="8197" width="19" bestFit="1" customWidth="1"/>
    <col min="8198" max="8198" width="14.140625" bestFit="1" customWidth="1"/>
    <col min="8199" max="8199" width="28.140625" bestFit="1" customWidth="1"/>
    <col min="8200" max="8200" width="25.5703125" bestFit="1" customWidth="1"/>
    <col min="8201" max="8201" width="27.85546875" customWidth="1"/>
    <col min="8202" max="8202" width="16.85546875" customWidth="1"/>
    <col min="8203" max="8203" width="22.85546875" customWidth="1"/>
    <col min="8204" max="8204" width="28.140625" bestFit="1" customWidth="1"/>
    <col min="8205" max="8205" width="29.5703125" bestFit="1" customWidth="1"/>
    <col min="8449" max="8449" width="3.7109375" customWidth="1"/>
    <col min="8450" max="8450" width="56" customWidth="1"/>
    <col min="8451" max="8451" width="27.85546875" bestFit="1" customWidth="1"/>
    <col min="8452" max="8452" width="16.42578125" customWidth="1"/>
    <col min="8453" max="8453" width="19" bestFit="1" customWidth="1"/>
    <col min="8454" max="8454" width="14.140625" bestFit="1" customWidth="1"/>
    <col min="8455" max="8455" width="28.140625" bestFit="1" customWidth="1"/>
    <col min="8456" max="8456" width="25.5703125" bestFit="1" customWidth="1"/>
    <col min="8457" max="8457" width="27.85546875" customWidth="1"/>
    <col min="8458" max="8458" width="16.85546875" customWidth="1"/>
    <col min="8459" max="8459" width="22.85546875" customWidth="1"/>
    <col min="8460" max="8460" width="28.140625" bestFit="1" customWidth="1"/>
    <col min="8461" max="8461" width="29.5703125" bestFit="1" customWidth="1"/>
    <col min="8705" max="8705" width="3.7109375" customWidth="1"/>
    <col min="8706" max="8706" width="56" customWidth="1"/>
    <col min="8707" max="8707" width="27.85546875" bestFit="1" customWidth="1"/>
    <col min="8708" max="8708" width="16.42578125" customWidth="1"/>
    <col min="8709" max="8709" width="19" bestFit="1" customWidth="1"/>
    <col min="8710" max="8710" width="14.140625" bestFit="1" customWidth="1"/>
    <col min="8711" max="8711" width="28.140625" bestFit="1" customWidth="1"/>
    <col min="8712" max="8712" width="25.5703125" bestFit="1" customWidth="1"/>
    <col min="8713" max="8713" width="27.85546875" customWidth="1"/>
    <col min="8714" max="8714" width="16.85546875" customWidth="1"/>
    <col min="8715" max="8715" width="22.85546875" customWidth="1"/>
    <col min="8716" max="8716" width="28.140625" bestFit="1" customWidth="1"/>
    <col min="8717" max="8717" width="29.5703125" bestFit="1" customWidth="1"/>
    <col min="8961" max="8961" width="3.7109375" customWidth="1"/>
    <col min="8962" max="8962" width="56" customWidth="1"/>
    <col min="8963" max="8963" width="27.85546875" bestFit="1" customWidth="1"/>
    <col min="8964" max="8964" width="16.42578125" customWidth="1"/>
    <col min="8965" max="8965" width="19" bestFit="1" customWidth="1"/>
    <col min="8966" max="8966" width="14.140625" bestFit="1" customWidth="1"/>
    <col min="8967" max="8967" width="28.140625" bestFit="1" customWidth="1"/>
    <col min="8968" max="8968" width="25.5703125" bestFit="1" customWidth="1"/>
    <col min="8969" max="8969" width="27.85546875" customWidth="1"/>
    <col min="8970" max="8970" width="16.85546875" customWidth="1"/>
    <col min="8971" max="8971" width="22.85546875" customWidth="1"/>
    <col min="8972" max="8972" width="28.140625" bestFit="1" customWidth="1"/>
    <col min="8973" max="8973" width="29.5703125" bestFit="1" customWidth="1"/>
    <col min="9217" max="9217" width="3.7109375" customWidth="1"/>
    <col min="9218" max="9218" width="56" customWidth="1"/>
    <col min="9219" max="9219" width="27.85546875" bestFit="1" customWidth="1"/>
    <col min="9220" max="9220" width="16.42578125" customWidth="1"/>
    <col min="9221" max="9221" width="19" bestFit="1" customWidth="1"/>
    <col min="9222" max="9222" width="14.140625" bestFit="1" customWidth="1"/>
    <col min="9223" max="9223" width="28.140625" bestFit="1" customWidth="1"/>
    <col min="9224" max="9224" width="25.5703125" bestFit="1" customWidth="1"/>
    <col min="9225" max="9225" width="27.85546875" customWidth="1"/>
    <col min="9226" max="9226" width="16.85546875" customWidth="1"/>
    <col min="9227" max="9227" width="22.85546875" customWidth="1"/>
    <col min="9228" max="9228" width="28.140625" bestFit="1" customWidth="1"/>
    <col min="9229" max="9229" width="29.5703125" bestFit="1" customWidth="1"/>
    <col min="9473" max="9473" width="3.7109375" customWidth="1"/>
    <col min="9474" max="9474" width="56" customWidth="1"/>
    <col min="9475" max="9475" width="27.85546875" bestFit="1" customWidth="1"/>
    <col min="9476" max="9476" width="16.42578125" customWidth="1"/>
    <col min="9477" max="9477" width="19" bestFit="1" customWidth="1"/>
    <col min="9478" max="9478" width="14.140625" bestFit="1" customWidth="1"/>
    <col min="9479" max="9479" width="28.140625" bestFit="1" customWidth="1"/>
    <col min="9480" max="9480" width="25.5703125" bestFit="1" customWidth="1"/>
    <col min="9481" max="9481" width="27.85546875" customWidth="1"/>
    <col min="9482" max="9482" width="16.85546875" customWidth="1"/>
    <col min="9483" max="9483" width="22.85546875" customWidth="1"/>
    <col min="9484" max="9484" width="28.140625" bestFit="1" customWidth="1"/>
    <col min="9485" max="9485" width="29.5703125" bestFit="1" customWidth="1"/>
    <col min="9729" max="9729" width="3.7109375" customWidth="1"/>
    <col min="9730" max="9730" width="56" customWidth="1"/>
    <col min="9731" max="9731" width="27.85546875" bestFit="1" customWidth="1"/>
    <col min="9732" max="9732" width="16.42578125" customWidth="1"/>
    <col min="9733" max="9733" width="19" bestFit="1" customWidth="1"/>
    <col min="9734" max="9734" width="14.140625" bestFit="1" customWidth="1"/>
    <col min="9735" max="9735" width="28.140625" bestFit="1" customWidth="1"/>
    <col min="9736" max="9736" width="25.5703125" bestFit="1" customWidth="1"/>
    <col min="9737" max="9737" width="27.85546875" customWidth="1"/>
    <col min="9738" max="9738" width="16.85546875" customWidth="1"/>
    <col min="9739" max="9739" width="22.85546875" customWidth="1"/>
    <col min="9740" max="9740" width="28.140625" bestFit="1" customWidth="1"/>
    <col min="9741" max="9741" width="29.5703125" bestFit="1" customWidth="1"/>
    <col min="9985" max="9985" width="3.7109375" customWidth="1"/>
    <col min="9986" max="9986" width="56" customWidth="1"/>
    <col min="9987" max="9987" width="27.85546875" bestFit="1" customWidth="1"/>
    <col min="9988" max="9988" width="16.42578125" customWidth="1"/>
    <col min="9989" max="9989" width="19" bestFit="1" customWidth="1"/>
    <col min="9990" max="9990" width="14.140625" bestFit="1" customWidth="1"/>
    <col min="9991" max="9991" width="28.140625" bestFit="1" customWidth="1"/>
    <col min="9992" max="9992" width="25.5703125" bestFit="1" customWidth="1"/>
    <col min="9993" max="9993" width="27.85546875" customWidth="1"/>
    <col min="9994" max="9994" width="16.85546875" customWidth="1"/>
    <col min="9995" max="9995" width="22.85546875" customWidth="1"/>
    <col min="9996" max="9996" width="28.140625" bestFit="1" customWidth="1"/>
    <col min="9997" max="9997" width="29.5703125" bestFit="1" customWidth="1"/>
    <col min="10241" max="10241" width="3.7109375" customWidth="1"/>
    <col min="10242" max="10242" width="56" customWidth="1"/>
    <col min="10243" max="10243" width="27.85546875" bestFit="1" customWidth="1"/>
    <col min="10244" max="10244" width="16.42578125" customWidth="1"/>
    <col min="10245" max="10245" width="19" bestFit="1" customWidth="1"/>
    <col min="10246" max="10246" width="14.140625" bestFit="1" customWidth="1"/>
    <col min="10247" max="10247" width="28.140625" bestFit="1" customWidth="1"/>
    <col min="10248" max="10248" width="25.5703125" bestFit="1" customWidth="1"/>
    <col min="10249" max="10249" width="27.85546875" customWidth="1"/>
    <col min="10250" max="10250" width="16.85546875" customWidth="1"/>
    <col min="10251" max="10251" width="22.85546875" customWidth="1"/>
    <col min="10252" max="10252" width="28.140625" bestFit="1" customWidth="1"/>
    <col min="10253" max="10253" width="29.5703125" bestFit="1" customWidth="1"/>
    <col min="10497" max="10497" width="3.7109375" customWidth="1"/>
    <col min="10498" max="10498" width="56" customWidth="1"/>
    <col min="10499" max="10499" width="27.85546875" bestFit="1" customWidth="1"/>
    <col min="10500" max="10500" width="16.42578125" customWidth="1"/>
    <col min="10501" max="10501" width="19" bestFit="1" customWidth="1"/>
    <col min="10502" max="10502" width="14.140625" bestFit="1" customWidth="1"/>
    <col min="10503" max="10503" width="28.140625" bestFit="1" customWidth="1"/>
    <col min="10504" max="10504" width="25.5703125" bestFit="1" customWidth="1"/>
    <col min="10505" max="10505" width="27.85546875" customWidth="1"/>
    <col min="10506" max="10506" width="16.85546875" customWidth="1"/>
    <col min="10507" max="10507" width="22.85546875" customWidth="1"/>
    <col min="10508" max="10508" width="28.140625" bestFit="1" customWidth="1"/>
    <col min="10509" max="10509" width="29.5703125" bestFit="1" customWidth="1"/>
    <col min="10753" max="10753" width="3.7109375" customWidth="1"/>
    <col min="10754" max="10754" width="56" customWidth="1"/>
    <col min="10755" max="10755" width="27.85546875" bestFit="1" customWidth="1"/>
    <col min="10756" max="10756" width="16.42578125" customWidth="1"/>
    <col min="10757" max="10757" width="19" bestFit="1" customWidth="1"/>
    <col min="10758" max="10758" width="14.140625" bestFit="1" customWidth="1"/>
    <col min="10759" max="10759" width="28.140625" bestFit="1" customWidth="1"/>
    <col min="10760" max="10760" width="25.5703125" bestFit="1" customWidth="1"/>
    <col min="10761" max="10761" width="27.85546875" customWidth="1"/>
    <col min="10762" max="10762" width="16.85546875" customWidth="1"/>
    <col min="10763" max="10763" width="22.85546875" customWidth="1"/>
    <col min="10764" max="10764" width="28.140625" bestFit="1" customWidth="1"/>
    <col min="10765" max="10765" width="29.5703125" bestFit="1" customWidth="1"/>
    <col min="11009" max="11009" width="3.7109375" customWidth="1"/>
    <col min="11010" max="11010" width="56" customWidth="1"/>
    <col min="11011" max="11011" width="27.85546875" bestFit="1" customWidth="1"/>
    <col min="11012" max="11012" width="16.42578125" customWidth="1"/>
    <col min="11013" max="11013" width="19" bestFit="1" customWidth="1"/>
    <col min="11014" max="11014" width="14.140625" bestFit="1" customWidth="1"/>
    <col min="11015" max="11015" width="28.140625" bestFit="1" customWidth="1"/>
    <col min="11016" max="11016" width="25.5703125" bestFit="1" customWidth="1"/>
    <col min="11017" max="11017" width="27.85546875" customWidth="1"/>
    <col min="11018" max="11018" width="16.85546875" customWidth="1"/>
    <col min="11019" max="11019" width="22.85546875" customWidth="1"/>
    <col min="11020" max="11020" width="28.140625" bestFit="1" customWidth="1"/>
    <col min="11021" max="11021" width="29.5703125" bestFit="1" customWidth="1"/>
    <col min="11265" max="11265" width="3.7109375" customWidth="1"/>
    <col min="11266" max="11266" width="56" customWidth="1"/>
    <col min="11267" max="11267" width="27.85546875" bestFit="1" customWidth="1"/>
    <col min="11268" max="11268" width="16.42578125" customWidth="1"/>
    <col min="11269" max="11269" width="19" bestFit="1" customWidth="1"/>
    <col min="11270" max="11270" width="14.140625" bestFit="1" customWidth="1"/>
    <col min="11271" max="11271" width="28.140625" bestFit="1" customWidth="1"/>
    <col min="11272" max="11272" width="25.5703125" bestFit="1" customWidth="1"/>
    <col min="11273" max="11273" width="27.85546875" customWidth="1"/>
    <col min="11274" max="11274" width="16.85546875" customWidth="1"/>
    <col min="11275" max="11275" width="22.85546875" customWidth="1"/>
    <col min="11276" max="11276" width="28.140625" bestFit="1" customWidth="1"/>
    <col min="11277" max="11277" width="29.5703125" bestFit="1" customWidth="1"/>
    <col min="11521" max="11521" width="3.7109375" customWidth="1"/>
    <col min="11522" max="11522" width="56" customWidth="1"/>
    <col min="11523" max="11523" width="27.85546875" bestFit="1" customWidth="1"/>
    <col min="11524" max="11524" width="16.42578125" customWidth="1"/>
    <col min="11525" max="11525" width="19" bestFit="1" customWidth="1"/>
    <col min="11526" max="11526" width="14.140625" bestFit="1" customWidth="1"/>
    <col min="11527" max="11527" width="28.140625" bestFit="1" customWidth="1"/>
    <col min="11528" max="11528" width="25.5703125" bestFit="1" customWidth="1"/>
    <col min="11529" max="11529" width="27.85546875" customWidth="1"/>
    <col min="11530" max="11530" width="16.85546875" customWidth="1"/>
    <col min="11531" max="11531" width="22.85546875" customWidth="1"/>
    <col min="11532" max="11532" width="28.140625" bestFit="1" customWidth="1"/>
    <col min="11533" max="11533" width="29.5703125" bestFit="1" customWidth="1"/>
    <col min="11777" max="11777" width="3.7109375" customWidth="1"/>
    <col min="11778" max="11778" width="56" customWidth="1"/>
    <col min="11779" max="11779" width="27.85546875" bestFit="1" customWidth="1"/>
    <col min="11780" max="11780" width="16.42578125" customWidth="1"/>
    <col min="11781" max="11781" width="19" bestFit="1" customWidth="1"/>
    <col min="11782" max="11782" width="14.140625" bestFit="1" customWidth="1"/>
    <col min="11783" max="11783" width="28.140625" bestFit="1" customWidth="1"/>
    <col min="11784" max="11784" width="25.5703125" bestFit="1" customWidth="1"/>
    <col min="11785" max="11785" width="27.85546875" customWidth="1"/>
    <col min="11786" max="11786" width="16.85546875" customWidth="1"/>
    <col min="11787" max="11787" width="22.85546875" customWidth="1"/>
    <col min="11788" max="11788" width="28.140625" bestFit="1" customWidth="1"/>
    <col min="11789" max="11789" width="29.5703125" bestFit="1" customWidth="1"/>
    <col min="12033" max="12033" width="3.7109375" customWidth="1"/>
    <col min="12034" max="12034" width="56" customWidth="1"/>
    <col min="12035" max="12035" width="27.85546875" bestFit="1" customWidth="1"/>
    <col min="12036" max="12036" width="16.42578125" customWidth="1"/>
    <col min="12037" max="12037" width="19" bestFit="1" customWidth="1"/>
    <col min="12038" max="12038" width="14.140625" bestFit="1" customWidth="1"/>
    <col min="12039" max="12039" width="28.140625" bestFit="1" customWidth="1"/>
    <col min="12040" max="12040" width="25.5703125" bestFit="1" customWidth="1"/>
    <col min="12041" max="12041" width="27.85546875" customWidth="1"/>
    <col min="12042" max="12042" width="16.85546875" customWidth="1"/>
    <col min="12043" max="12043" width="22.85546875" customWidth="1"/>
    <col min="12044" max="12044" width="28.140625" bestFit="1" customWidth="1"/>
    <col min="12045" max="12045" width="29.5703125" bestFit="1" customWidth="1"/>
    <col min="12289" max="12289" width="3.7109375" customWidth="1"/>
    <col min="12290" max="12290" width="56" customWidth="1"/>
    <col min="12291" max="12291" width="27.85546875" bestFit="1" customWidth="1"/>
    <col min="12292" max="12292" width="16.42578125" customWidth="1"/>
    <col min="12293" max="12293" width="19" bestFit="1" customWidth="1"/>
    <col min="12294" max="12294" width="14.140625" bestFit="1" customWidth="1"/>
    <col min="12295" max="12295" width="28.140625" bestFit="1" customWidth="1"/>
    <col min="12296" max="12296" width="25.5703125" bestFit="1" customWidth="1"/>
    <col min="12297" max="12297" width="27.85546875" customWidth="1"/>
    <col min="12298" max="12298" width="16.85546875" customWidth="1"/>
    <col min="12299" max="12299" width="22.85546875" customWidth="1"/>
    <col min="12300" max="12300" width="28.140625" bestFit="1" customWidth="1"/>
    <col min="12301" max="12301" width="29.5703125" bestFit="1" customWidth="1"/>
    <col min="12545" max="12545" width="3.7109375" customWidth="1"/>
    <col min="12546" max="12546" width="56" customWidth="1"/>
    <col min="12547" max="12547" width="27.85546875" bestFit="1" customWidth="1"/>
    <col min="12548" max="12548" width="16.42578125" customWidth="1"/>
    <col min="12549" max="12549" width="19" bestFit="1" customWidth="1"/>
    <col min="12550" max="12550" width="14.140625" bestFit="1" customWidth="1"/>
    <col min="12551" max="12551" width="28.140625" bestFit="1" customWidth="1"/>
    <col min="12552" max="12552" width="25.5703125" bestFit="1" customWidth="1"/>
    <col min="12553" max="12553" width="27.85546875" customWidth="1"/>
    <col min="12554" max="12554" width="16.85546875" customWidth="1"/>
    <col min="12555" max="12555" width="22.85546875" customWidth="1"/>
    <col min="12556" max="12556" width="28.140625" bestFit="1" customWidth="1"/>
    <col min="12557" max="12557" width="29.5703125" bestFit="1" customWidth="1"/>
    <col min="12801" max="12801" width="3.7109375" customWidth="1"/>
    <col min="12802" max="12802" width="56" customWidth="1"/>
    <col min="12803" max="12803" width="27.85546875" bestFit="1" customWidth="1"/>
    <col min="12804" max="12804" width="16.42578125" customWidth="1"/>
    <col min="12805" max="12805" width="19" bestFit="1" customWidth="1"/>
    <col min="12806" max="12806" width="14.140625" bestFit="1" customWidth="1"/>
    <col min="12807" max="12807" width="28.140625" bestFit="1" customWidth="1"/>
    <col min="12808" max="12808" width="25.5703125" bestFit="1" customWidth="1"/>
    <col min="12809" max="12809" width="27.85546875" customWidth="1"/>
    <col min="12810" max="12810" width="16.85546875" customWidth="1"/>
    <col min="12811" max="12811" width="22.85546875" customWidth="1"/>
    <col min="12812" max="12812" width="28.140625" bestFit="1" customWidth="1"/>
    <col min="12813" max="12813" width="29.5703125" bestFit="1" customWidth="1"/>
    <col min="13057" max="13057" width="3.7109375" customWidth="1"/>
    <col min="13058" max="13058" width="56" customWidth="1"/>
    <col min="13059" max="13059" width="27.85546875" bestFit="1" customWidth="1"/>
    <col min="13060" max="13060" width="16.42578125" customWidth="1"/>
    <col min="13061" max="13061" width="19" bestFit="1" customWidth="1"/>
    <col min="13062" max="13062" width="14.140625" bestFit="1" customWidth="1"/>
    <col min="13063" max="13063" width="28.140625" bestFit="1" customWidth="1"/>
    <col min="13064" max="13064" width="25.5703125" bestFit="1" customWidth="1"/>
    <col min="13065" max="13065" width="27.85546875" customWidth="1"/>
    <col min="13066" max="13066" width="16.85546875" customWidth="1"/>
    <col min="13067" max="13067" width="22.85546875" customWidth="1"/>
    <col min="13068" max="13068" width="28.140625" bestFit="1" customWidth="1"/>
    <col min="13069" max="13069" width="29.5703125" bestFit="1" customWidth="1"/>
    <col min="13313" max="13313" width="3.7109375" customWidth="1"/>
    <col min="13314" max="13314" width="56" customWidth="1"/>
    <col min="13315" max="13315" width="27.85546875" bestFit="1" customWidth="1"/>
    <col min="13316" max="13316" width="16.42578125" customWidth="1"/>
    <col min="13317" max="13317" width="19" bestFit="1" customWidth="1"/>
    <col min="13318" max="13318" width="14.140625" bestFit="1" customWidth="1"/>
    <col min="13319" max="13319" width="28.140625" bestFit="1" customWidth="1"/>
    <col min="13320" max="13320" width="25.5703125" bestFit="1" customWidth="1"/>
    <col min="13321" max="13321" width="27.85546875" customWidth="1"/>
    <col min="13322" max="13322" width="16.85546875" customWidth="1"/>
    <col min="13323" max="13323" width="22.85546875" customWidth="1"/>
    <col min="13324" max="13324" width="28.140625" bestFit="1" customWidth="1"/>
    <col min="13325" max="13325" width="29.5703125" bestFit="1" customWidth="1"/>
    <col min="13569" max="13569" width="3.7109375" customWidth="1"/>
    <col min="13570" max="13570" width="56" customWidth="1"/>
    <col min="13571" max="13571" width="27.85546875" bestFit="1" customWidth="1"/>
    <col min="13572" max="13572" width="16.42578125" customWidth="1"/>
    <col min="13573" max="13573" width="19" bestFit="1" customWidth="1"/>
    <col min="13574" max="13574" width="14.140625" bestFit="1" customWidth="1"/>
    <col min="13575" max="13575" width="28.140625" bestFit="1" customWidth="1"/>
    <col min="13576" max="13576" width="25.5703125" bestFit="1" customWidth="1"/>
    <col min="13577" max="13577" width="27.85546875" customWidth="1"/>
    <col min="13578" max="13578" width="16.85546875" customWidth="1"/>
    <col min="13579" max="13579" width="22.85546875" customWidth="1"/>
    <col min="13580" max="13580" width="28.140625" bestFit="1" customWidth="1"/>
    <col min="13581" max="13581" width="29.5703125" bestFit="1" customWidth="1"/>
    <col min="13825" max="13825" width="3.7109375" customWidth="1"/>
    <col min="13826" max="13826" width="56" customWidth="1"/>
    <col min="13827" max="13827" width="27.85546875" bestFit="1" customWidth="1"/>
    <col min="13828" max="13828" width="16.42578125" customWidth="1"/>
    <col min="13829" max="13829" width="19" bestFit="1" customWidth="1"/>
    <col min="13830" max="13830" width="14.140625" bestFit="1" customWidth="1"/>
    <col min="13831" max="13831" width="28.140625" bestFit="1" customWidth="1"/>
    <col min="13832" max="13832" width="25.5703125" bestFit="1" customWidth="1"/>
    <col min="13833" max="13833" width="27.85546875" customWidth="1"/>
    <col min="13834" max="13834" width="16.85546875" customWidth="1"/>
    <col min="13835" max="13835" width="22.85546875" customWidth="1"/>
    <col min="13836" max="13836" width="28.140625" bestFit="1" customWidth="1"/>
    <col min="13837" max="13837" width="29.5703125" bestFit="1" customWidth="1"/>
    <col min="14081" max="14081" width="3.7109375" customWidth="1"/>
    <col min="14082" max="14082" width="56" customWidth="1"/>
    <col min="14083" max="14083" width="27.85546875" bestFit="1" customWidth="1"/>
    <col min="14084" max="14084" width="16.42578125" customWidth="1"/>
    <col min="14085" max="14085" width="19" bestFit="1" customWidth="1"/>
    <col min="14086" max="14086" width="14.140625" bestFit="1" customWidth="1"/>
    <col min="14087" max="14087" width="28.140625" bestFit="1" customWidth="1"/>
    <col min="14088" max="14088" width="25.5703125" bestFit="1" customWidth="1"/>
    <col min="14089" max="14089" width="27.85546875" customWidth="1"/>
    <col min="14090" max="14090" width="16.85546875" customWidth="1"/>
    <col min="14091" max="14091" width="22.85546875" customWidth="1"/>
    <col min="14092" max="14092" width="28.140625" bestFit="1" customWidth="1"/>
    <col min="14093" max="14093" width="29.5703125" bestFit="1" customWidth="1"/>
    <col min="14337" max="14337" width="3.7109375" customWidth="1"/>
    <col min="14338" max="14338" width="56" customWidth="1"/>
    <col min="14339" max="14339" width="27.85546875" bestFit="1" customWidth="1"/>
    <col min="14340" max="14340" width="16.42578125" customWidth="1"/>
    <col min="14341" max="14341" width="19" bestFit="1" customWidth="1"/>
    <col min="14342" max="14342" width="14.140625" bestFit="1" customWidth="1"/>
    <col min="14343" max="14343" width="28.140625" bestFit="1" customWidth="1"/>
    <col min="14344" max="14344" width="25.5703125" bestFit="1" customWidth="1"/>
    <col min="14345" max="14345" width="27.85546875" customWidth="1"/>
    <col min="14346" max="14346" width="16.85546875" customWidth="1"/>
    <col min="14347" max="14347" width="22.85546875" customWidth="1"/>
    <col min="14348" max="14348" width="28.140625" bestFit="1" customWidth="1"/>
    <col min="14349" max="14349" width="29.5703125" bestFit="1" customWidth="1"/>
    <col min="14593" max="14593" width="3.7109375" customWidth="1"/>
    <col min="14594" max="14594" width="56" customWidth="1"/>
    <col min="14595" max="14595" width="27.85546875" bestFit="1" customWidth="1"/>
    <col min="14596" max="14596" width="16.42578125" customWidth="1"/>
    <col min="14597" max="14597" width="19" bestFit="1" customWidth="1"/>
    <col min="14598" max="14598" width="14.140625" bestFit="1" customWidth="1"/>
    <col min="14599" max="14599" width="28.140625" bestFit="1" customWidth="1"/>
    <col min="14600" max="14600" width="25.5703125" bestFit="1" customWidth="1"/>
    <col min="14601" max="14601" width="27.85546875" customWidth="1"/>
    <col min="14602" max="14602" width="16.85546875" customWidth="1"/>
    <col min="14603" max="14603" width="22.85546875" customWidth="1"/>
    <col min="14604" max="14604" width="28.140625" bestFit="1" customWidth="1"/>
    <col min="14605" max="14605" width="29.5703125" bestFit="1" customWidth="1"/>
    <col min="14849" max="14849" width="3.7109375" customWidth="1"/>
    <col min="14850" max="14850" width="56" customWidth="1"/>
    <col min="14851" max="14851" width="27.85546875" bestFit="1" customWidth="1"/>
    <col min="14852" max="14852" width="16.42578125" customWidth="1"/>
    <col min="14853" max="14853" width="19" bestFit="1" customWidth="1"/>
    <col min="14854" max="14854" width="14.140625" bestFit="1" customWidth="1"/>
    <col min="14855" max="14855" width="28.140625" bestFit="1" customWidth="1"/>
    <col min="14856" max="14856" width="25.5703125" bestFit="1" customWidth="1"/>
    <col min="14857" max="14857" width="27.85546875" customWidth="1"/>
    <col min="14858" max="14858" width="16.85546875" customWidth="1"/>
    <col min="14859" max="14859" width="22.85546875" customWidth="1"/>
    <col min="14860" max="14860" width="28.140625" bestFit="1" customWidth="1"/>
    <col min="14861" max="14861" width="29.5703125" bestFit="1" customWidth="1"/>
    <col min="15105" max="15105" width="3.7109375" customWidth="1"/>
    <col min="15106" max="15106" width="56" customWidth="1"/>
    <col min="15107" max="15107" width="27.85546875" bestFit="1" customWidth="1"/>
    <col min="15108" max="15108" width="16.42578125" customWidth="1"/>
    <col min="15109" max="15109" width="19" bestFit="1" customWidth="1"/>
    <col min="15110" max="15110" width="14.140625" bestFit="1" customWidth="1"/>
    <col min="15111" max="15111" width="28.140625" bestFit="1" customWidth="1"/>
    <col min="15112" max="15112" width="25.5703125" bestFit="1" customWidth="1"/>
    <col min="15113" max="15113" width="27.85546875" customWidth="1"/>
    <col min="15114" max="15114" width="16.85546875" customWidth="1"/>
    <col min="15115" max="15115" width="22.85546875" customWidth="1"/>
    <col min="15116" max="15116" width="28.140625" bestFit="1" customWidth="1"/>
    <col min="15117" max="15117" width="29.5703125" bestFit="1" customWidth="1"/>
    <col min="15361" max="15361" width="3.7109375" customWidth="1"/>
    <col min="15362" max="15362" width="56" customWidth="1"/>
    <col min="15363" max="15363" width="27.85546875" bestFit="1" customWidth="1"/>
    <col min="15364" max="15364" width="16.42578125" customWidth="1"/>
    <col min="15365" max="15365" width="19" bestFit="1" customWidth="1"/>
    <col min="15366" max="15366" width="14.140625" bestFit="1" customWidth="1"/>
    <col min="15367" max="15367" width="28.140625" bestFit="1" customWidth="1"/>
    <col min="15368" max="15368" width="25.5703125" bestFit="1" customWidth="1"/>
    <col min="15369" max="15369" width="27.85546875" customWidth="1"/>
    <col min="15370" max="15370" width="16.85546875" customWidth="1"/>
    <col min="15371" max="15371" width="22.85546875" customWidth="1"/>
    <col min="15372" max="15372" width="28.140625" bestFit="1" customWidth="1"/>
    <col min="15373" max="15373" width="29.5703125" bestFit="1" customWidth="1"/>
    <col min="15617" max="15617" width="3.7109375" customWidth="1"/>
    <col min="15618" max="15618" width="56" customWidth="1"/>
    <col min="15619" max="15619" width="27.85546875" bestFit="1" customWidth="1"/>
    <col min="15620" max="15620" width="16.42578125" customWidth="1"/>
    <col min="15621" max="15621" width="19" bestFit="1" customWidth="1"/>
    <col min="15622" max="15622" width="14.140625" bestFit="1" customWidth="1"/>
    <col min="15623" max="15623" width="28.140625" bestFit="1" customWidth="1"/>
    <col min="15624" max="15624" width="25.5703125" bestFit="1" customWidth="1"/>
    <col min="15625" max="15625" width="27.85546875" customWidth="1"/>
    <col min="15626" max="15626" width="16.85546875" customWidth="1"/>
    <col min="15627" max="15627" width="22.85546875" customWidth="1"/>
    <col min="15628" max="15628" width="28.140625" bestFit="1" customWidth="1"/>
    <col min="15629" max="15629" width="29.5703125" bestFit="1" customWidth="1"/>
    <col min="15873" max="15873" width="3.7109375" customWidth="1"/>
    <col min="15874" max="15874" width="56" customWidth="1"/>
    <col min="15875" max="15875" width="27.85546875" bestFit="1" customWidth="1"/>
    <col min="15876" max="15876" width="16.42578125" customWidth="1"/>
    <col min="15877" max="15877" width="19" bestFit="1" customWidth="1"/>
    <col min="15878" max="15878" width="14.140625" bestFit="1" customWidth="1"/>
    <col min="15879" max="15879" width="28.140625" bestFit="1" customWidth="1"/>
    <col min="15880" max="15880" width="25.5703125" bestFit="1" customWidth="1"/>
    <col min="15881" max="15881" width="27.85546875" customWidth="1"/>
    <col min="15882" max="15882" width="16.85546875" customWidth="1"/>
    <col min="15883" max="15883" width="22.85546875" customWidth="1"/>
    <col min="15884" max="15884" width="28.140625" bestFit="1" customWidth="1"/>
    <col min="15885" max="15885" width="29.5703125" bestFit="1" customWidth="1"/>
    <col min="16129" max="16129" width="3.7109375" customWidth="1"/>
    <col min="16130" max="16130" width="56" customWidth="1"/>
    <col min="16131" max="16131" width="27.85546875" bestFit="1" customWidth="1"/>
    <col min="16132" max="16132" width="16.42578125" customWidth="1"/>
    <col min="16133" max="16133" width="19" bestFit="1" customWidth="1"/>
    <col min="16134" max="16134" width="14.140625" bestFit="1" customWidth="1"/>
    <col min="16135" max="16135" width="28.140625" bestFit="1" customWidth="1"/>
    <col min="16136" max="16136" width="25.5703125" bestFit="1" customWidth="1"/>
    <col min="16137" max="16137" width="27.85546875" customWidth="1"/>
    <col min="16138" max="16138" width="16.85546875" customWidth="1"/>
    <col min="16139" max="16139" width="22.85546875" customWidth="1"/>
    <col min="16140" max="16140" width="28.140625" bestFit="1" customWidth="1"/>
    <col min="16141" max="16141" width="29.5703125" bestFit="1" customWidth="1"/>
  </cols>
  <sheetData>
    <row r="1" spans="1:23" s="77" customFormat="1" x14ac:dyDescent="0.25">
      <c r="F1" s="78"/>
    </row>
    <row r="2" spans="1:23" s="77" customFormat="1" x14ac:dyDescent="0.25">
      <c r="F2" s="78"/>
    </row>
    <row r="3" spans="1:23" s="77" customFormat="1" x14ac:dyDescent="0.25">
      <c r="F3" s="78"/>
    </row>
    <row r="4" spans="1:23" s="79" customFormat="1" ht="20.25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</row>
    <row r="5" spans="1:23" s="79" customFormat="1" ht="20.25" x14ac:dyDescent="0.3">
      <c r="A5" s="179" t="s">
        <v>85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6" spans="1:23" s="79" customFormat="1" ht="20.25" x14ac:dyDescent="0.3">
      <c r="A6" s="80"/>
      <c r="B6" s="80"/>
      <c r="C6" s="80"/>
      <c r="D6" s="80"/>
      <c r="E6" s="80"/>
      <c r="F6" s="81" t="s">
        <v>99</v>
      </c>
      <c r="G6" s="82" t="s">
        <v>100</v>
      </c>
      <c r="H6" s="80" t="s">
        <v>101</v>
      </c>
      <c r="I6" s="80"/>
      <c r="J6" s="80"/>
      <c r="K6" s="80"/>
      <c r="L6" s="80"/>
      <c r="M6" s="80"/>
    </row>
    <row r="7" spans="1:23" s="79" customFormat="1" ht="20.25" x14ac:dyDescent="0.3">
      <c r="A7" s="80"/>
      <c r="B7" s="80"/>
      <c r="C7" s="80"/>
      <c r="D7" s="80"/>
      <c r="E7" s="80"/>
      <c r="F7" s="81"/>
      <c r="G7" s="82"/>
      <c r="H7" s="80"/>
      <c r="I7" s="80"/>
      <c r="J7" s="80"/>
      <c r="K7" s="80"/>
      <c r="L7" s="80"/>
      <c r="M7" s="80"/>
    </row>
    <row r="8" spans="1:23" s="79" customFormat="1" ht="21" thickBot="1" x14ac:dyDescent="0.35">
      <c r="A8" s="80"/>
      <c r="B8" s="80"/>
      <c r="C8" s="80"/>
      <c r="D8" s="80"/>
      <c r="E8" s="80"/>
      <c r="F8" s="81"/>
      <c r="G8" s="82"/>
      <c r="H8" s="80"/>
      <c r="I8" s="80"/>
      <c r="J8" s="80"/>
      <c r="K8" s="80"/>
      <c r="L8" s="80"/>
      <c r="M8" s="80"/>
    </row>
    <row r="9" spans="1:23" s="83" customFormat="1" ht="16.5" thickTop="1" x14ac:dyDescent="0.25">
      <c r="A9" s="180" t="s">
        <v>4</v>
      </c>
      <c r="B9" s="181"/>
      <c r="C9" s="184" t="s">
        <v>102</v>
      </c>
      <c r="D9" s="184"/>
      <c r="E9" s="184"/>
      <c r="F9" s="184"/>
      <c r="G9" s="184"/>
      <c r="H9" s="184"/>
      <c r="I9" s="184"/>
      <c r="J9" s="184"/>
      <c r="K9" s="184"/>
      <c r="L9" s="185" t="s">
        <v>103</v>
      </c>
      <c r="M9" s="187" t="s">
        <v>15</v>
      </c>
      <c r="N9" s="77"/>
      <c r="O9" s="77"/>
      <c r="P9" s="77"/>
      <c r="Q9" s="77"/>
      <c r="R9" s="77"/>
      <c r="S9" s="77"/>
      <c r="T9" s="77"/>
      <c r="U9" s="77"/>
      <c r="V9" s="77"/>
      <c r="W9" s="77"/>
    </row>
    <row r="10" spans="1:23" s="88" customFormat="1" ht="16.5" thickBot="1" x14ac:dyDescent="0.3">
      <c r="A10" s="182"/>
      <c r="B10" s="183"/>
      <c r="C10" s="84" t="s">
        <v>76</v>
      </c>
      <c r="D10" s="85" t="s">
        <v>6</v>
      </c>
      <c r="E10" s="85" t="s">
        <v>7</v>
      </c>
      <c r="F10" s="85" t="s">
        <v>8</v>
      </c>
      <c r="G10" s="85" t="s">
        <v>9</v>
      </c>
      <c r="H10" s="85" t="s">
        <v>10</v>
      </c>
      <c r="I10" s="85" t="s">
        <v>11</v>
      </c>
      <c r="J10" s="85" t="s">
        <v>12</v>
      </c>
      <c r="K10" s="86" t="s">
        <v>13</v>
      </c>
      <c r="L10" s="186"/>
      <c r="M10" s="188"/>
      <c r="N10" s="87"/>
      <c r="O10" s="87"/>
      <c r="P10" s="87"/>
      <c r="Q10" s="87"/>
      <c r="R10" s="87"/>
      <c r="S10" s="87"/>
      <c r="T10" s="87"/>
      <c r="U10" s="87"/>
      <c r="V10" s="87"/>
      <c r="W10" s="87"/>
    </row>
    <row r="11" spans="1:23" ht="16.5" thickTop="1" x14ac:dyDescent="0.25">
      <c r="A11" s="89">
        <v>1</v>
      </c>
      <c r="B11" s="90" t="s">
        <v>16</v>
      </c>
      <c r="C11" s="91">
        <v>28883.083858999998</v>
      </c>
      <c r="D11" s="92">
        <v>1.2</v>
      </c>
      <c r="E11" s="92">
        <v>0</v>
      </c>
      <c r="F11" s="93">
        <v>0</v>
      </c>
      <c r="G11" s="92">
        <v>325346.49388000002</v>
      </c>
      <c r="H11" s="92">
        <v>28036.714337000001</v>
      </c>
      <c r="I11" s="92">
        <v>595355.01518300001</v>
      </c>
      <c r="J11" s="92">
        <v>0</v>
      </c>
      <c r="K11" s="94">
        <v>1488.7323630000001</v>
      </c>
      <c r="L11" s="95">
        <v>311618.094836</v>
      </c>
      <c r="M11" s="96">
        <v>1290729.334458</v>
      </c>
    </row>
    <row r="12" spans="1:23" ht="15.75" x14ac:dyDescent="0.25">
      <c r="A12" s="97">
        <v>2</v>
      </c>
      <c r="B12" s="98" t="s">
        <v>17</v>
      </c>
      <c r="C12" s="99">
        <v>412150.40467000002</v>
      </c>
      <c r="D12" s="100">
        <v>0</v>
      </c>
      <c r="E12" s="100">
        <v>0</v>
      </c>
      <c r="F12" s="101">
        <v>0</v>
      </c>
      <c r="G12" s="100">
        <v>92351.578750000001</v>
      </c>
      <c r="H12" s="100">
        <v>27593.566580999999</v>
      </c>
      <c r="I12" s="100">
        <v>759224.06523900002</v>
      </c>
      <c r="J12" s="100">
        <v>0</v>
      </c>
      <c r="K12" s="102">
        <v>0</v>
      </c>
      <c r="L12" s="103">
        <v>2446950.8861099998</v>
      </c>
      <c r="M12" s="104">
        <v>3738270.50135</v>
      </c>
    </row>
    <row r="13" spans="1:23" ht="15.75" x14ac:dyDescent="0.25">
      <c r="A13" s="97">
        <v>3</v>
      </c>
      <c r="B13" s="98" t="s">
        <v>18</v>
      </c>
      <c r="C13" s="99">
        <v>49427.012877000001</v>
      </c>
      <c r="D13" s="100">
        <v>0</v>
      </c>
      <c r="E13" s="100">
        <v>0</v>
      </c>
      <c r="F13" s="101">
        <v>0</v>
      </c>
      <c r="G13" s="100">
        <v>409570.15404599998</v>
      </c>
      <c r="H13" s="100">
        <v>84178.656422</v>
      </c>
      <c r="I13" s="100">
        <v>1576329.657295</v>
      </c>
      <c r="J13" s="100">
        <v>0</v>
      </c>
      <c r="K13" s="102">
        <v>1453.582363</v>
      </c>
      <c r="L13" s="103">
        <v>55533.875756000001</v>
      </c>
      <c r="M13" s="104">
        <v>2176492.9387590005</v>
      </c>
    </row>
    <row r="14" spans="1:23" ht="15.75" x14ac:dyDescent="0.25">
      <c r="A14" s="97">
        <v>4</v>
      </c>
      <c r="B14" s="98" t="s">
        <v>19</v>
      </c>
      <c r="C14" s="99">
        <v>79550.976989000003</v>
      </c>
      <c r="D14" s="100">
        <v>0</v>
      </c>
      <c r="E14" s="105">
        <v>0</v>
      </c>
      <c r="F14" s="106">
        <v>0</v>
      </c>
      <c r="G14" s="100">
        <v>1029222.373527</v>
      </c>
      <c r="H14" s="100">
        <v>54445.804098000001</v>
      </c>
      <c r="I14" s="100">
        <v>945281.73084400001</v>
      </c>
      <c r="J14" s="100">
        <v>0</v>
      </c>
      <c r="K14" s="102">
        <v>0</v>
      </c>
      <c r="L14" s="103">
        <v>663308.69377899996</v>
      </c>
      <c r="M14" s="104">
        <v>2771809.5792370001</v>
      </c>
    </row>
    <row r="15" spans="1:23" ht="15.75" x14ac:dyDescent="0.25">
      <c r="A15" s="97">
        <v>5</v>
      </c>
      <c r="B15" s="98" t="s">
        <v>20</v>
      </c>
      <c r="C15" s="99">
        <v>13577.000889999999</v>
      </c>
      <c r="D15" s="100">
        <v>0</v>
      </c>
      <c r="E15" s="100">
        <v>0</v>
      </c>
      <c r="F15" s="101">
        <v>0</v>
      </c>
      <c r="G15" s="100">
        <v>389378.85197600001</v>
      </c>
      <c r="H15" s="100">
        <v>10976.389836</v>
      </c>
      <c r="I15" s="100">
        <v>336856.25390200003</v>
      </c>
      <c r="J15" s="100">
        <v>0</v>
      </c>
      <c r="K15" s="102">
        <v>0</v>
      </c>
      <c r="L15" s="103">
        <v>134625.73480999999</v>
      </c>
      <c r="M15" s="104">
        <v>885414.23141400004</v>
      </c>
    </row>
    <row r="16" spans="1:23" ht="15.75" x14ac:dyDescent="0.25">
      <c r="A16" s="97">
        <v>6</v>
      </c>
      <c r="B16" s="98" t="s">
        <v>21</v>
      </c>
      <c r="C16" s="99">
        <v>57593.722149000001</v>
      </c>
      <c r="D16" s="100">
        <v>0.45</v>
      </c>
      <c r="E16" s="100">
        <v>0</v>
      </c>
      <c r="F16" s="101">
        <v>0</v>
      </c>
      <c r="G16" s="100">
        <v>215940.28261299999</v>
      </c>
      <c r="H16" s="100">
        <v>48847.201810999999</v>
      </c>
      <c r="I16" s="100">
        <v>291730.21339300001</v>
      </c>
      <c r="J16" s="100">
        <v>2.9247839999999998</v>
      </c>
      <c r="K16" s="102">
        <v>6.1989140000000003</v>
      </c>
      <c r="L16" s="103">
        <v>1869783.3766409999</v>
      </c>
      <c r="M16" s="104">
        <v>2483904.3703049999</v>
      </c>
    </row>
    <row r="17" spans="1:13" ht="15.75" x14ac:dyDescent="0.25">
      <c r="A17" s="97">
        <v>7</v>
      </c>
      <c r="B17" s="98" t="s">
        <v>22</v>
      </c>
      <c r="C17" s="99">
        <v>50659.955149000001</v>
      </c>
      <c r="D17" s="100">
        <v>0</v>
      </c>
      <c r="E17" s="100">
        <v>0</v>
      </c>
      <c r="F17" s="101">
        <v>0</v>
      </c>
      <c r="G17" s="100">
        <v>72765.305768000006</v>
      </c>
      <c r="H17" s="100">
        <v>10469.333006000001</v>
      </c>
      <c r="I17" s="100">
        <v>687353.46814400004</v>
      </c>
      <c r="J17" s="100">
        <v>0</v>
      </c>
      <c r="K17" s="102">
        <v>0</v>
      </c>
      <c r="L17" s="103">
        <v>1096551.576414</v>
      </c>
      <c r="M17" s="104">
        <v>1917799.638481</v>
      </c>
    </row>
    <row r="18" spans="1:13" ht="15.75" x14ac:dyDescent="0.25">
      <c r="A18" s="97">
        <v>8</v>
      </c>
      <c r="B18" s="98" t="s">
        <v>23</v>
      </c>
      <c r="C18" s="99">
        <v>128394.28138099999</v>
      </c>
      <c r="D18" s="100">
        <v>0</v>
      </c>
      <c r="E18" s="100">
        <v>0</v>
      </c>
      <c r="F18" s="101">
        <v>0</v>
      </c>
      <c r="G18" s="100">
        <v>38524.169418999998</v>
      </c>
      <c r="H18" s="100">
        <v>0</v>
      </c>
      <c r="I18" s="100">
        <v>31493.548209</v>
      </c>
      <c r="J18" s="100">
        <v>0</v>
      </c>
      <c r="K18" s="102">
        <v>19.995930000000001</v>
      </c>
      <c r="L18" s="103">
        <v>502304.35247400001</v>
      </c>
      <c r="M18" s="104">
        <v>700736.34741299995</v>
      </c>
    </row>
    <row r="19" spans="1:13" ht="15.75" x14ac:dyDescent="0.25">
      <c r="A19" s="97">
        <v>9</v>
      </c>
      <c r="B19" s="98" t="s">
        <v>24</v>
      </c>
      <c r="C19" s="99">
        <v>275152.838567</v>
      </c>
      <c r="D19" s="100">
        <v>8.6530000000000005</v>
      </c>
      <c r="E19" s="100">
        <v>0</v>
      </c>
      <c r="F19" s="101">
        <v>0</v>
      </c>
      <c r="G19" s="100">
        <v>27405.745103000001</v>
      </c>
      <c r="H19" s="100">
        <v>10509.285793999999</v>
      </c>
      <c r="I19" s="100">
        <v>128906.763586</v>
      </c>
      <c r="J19" s="100">
        <v>5.5500000000000005E-4</v>
      </c>
      <c r="K19" s="102">
        <v>474.095122</v>
      </c>
      <c r="L19" s="103">
        <v>249692.730499</v>
      </c>
      <c r="M19" s="104">
        <v>692150.11222600006</v>
      </c>
    </row>
    <row r="20" spans="1:13" ht="15.75" x14ac:dyDescent="0.25">
      <c r="A20" s="97">
        <v>10</v>
      </c>
      <c r="B20" s="98" t="s">
        <v>25</v>
      </c>
      <c r="C20" s="99">
        <v>62069.019524000003</v>
      </c>
      <c r="D20" s="100">
        <v>0</v>
      </c>
      <c r="E20" s="100">
        <v>0</v>
      </c>
      <c r="F20" s="101">
        <v>0</v>
      </c>
      <c r="G20" s="100">
        <v>168983.20523200001</v>
      </c>
      <c r="H20" s="100">
        <v>0</v>
      </c>
      <c r="I20" s="100">
        <v>0</v>
      </c>
      <c r="J20" s="100">
        <v>0</v>
      </c>
      <c r="K20" s="102">
        <v>0</v>
      </c>
      <c r="L20" s="103">
        <v>35015.102782000002</v>
      </c>
      <c r="M20" s="104">
        <v>266067.32753800001</v>
      </c>
    </row>
    <row r="21" spans="1:13" ht="15.75" x14ac:dyDescent="0.25">
      <c r="A21" s="97">
        <v>11</v>
      </c>
      <c r="B21" s="98" t="s">
        <v>26</v>
      </c>
      <c r="C21" s="99">
        <v>18643.602742999999</v>
      </c>
      <c r="D21" s="100">
        <v>0</v>
      </c>
      <c r="E21" s="100">
        <v>0</v>
      </c>
      <c r="F21" s="101">
        <v>0</v>
      </c>
      <c r="G21" s="100">
        <v>554.26420599999994</v>
      </c>
      <c r="H21" s="100">
        <v>271.00308899999999</v>
      </c>
      <c r="I21" s="100">
        <v>8944.500618</v>
      </c>
      <c r="J21" s="100">
        <v>0</v>
      </c>
      <c r="K21" s="102">
        <v>0</v>
      </c>
      <c r="L21" s="103">
        <v>94959.725820000007</v>
      </c>
      <c r="M21" s="104">
        <v>123373.09647600001</v>
      </c>
    </row>
    <row r="22" spans="1:13" ht="15.75" x14ac:dyDescent="0.25">
      <c r="A22" s="97">
        <v>12</v>
      </c>
      <c r="B22" s="98" t="s">
        <v>27</v>
      </c>
      <c r="C22" s="99">
        <v>960.17730200000005</v>
      </c>
      <c r="D22" s="100">
        <v>0</v>
      </c>
      <c r="E22" s="100">
        <v>0</v>
      </c>
      <c r="F22" s="101">
        <v>0</v>
      </c>
      <c r="G22" s="100">
        <v>301577.68764800002</v>
      </c>
      <c r="H22" s="100">
        <v>46029.534360999998</v>
      </c>
      <c r="I22" s="100">
        <v>1006648.916857</v>
      </c>
      <c r="J22" s="100">
        <v>0</v>
      </c>
      <c r="K22" s="102">
        <v>0</v>
      </c>
      <c r="L22" s="103">
        <v>1163633.8077730001</v>
      </c>
      <c r="M22" s="104">
        <v>2518850.1239410001</v>
      </c>
    </row>
    <row r="23" spans="1:13" ht="15.75" x14ac:dyDescent="0.25">
      <c r="A23" s="97">
        <v>13</v>
      </c>
      <c r="B23" s="98" t="s">
        <v>28</v>
      </c>
      <c r="C23" s="99">
        <v>89126.390564000001</v>
      </c>
      <c r="D23" s="100">
        <v>0</v>
      </c>
      <c r="E23" s="100">
        <v>0</v>
      </c>
      <c r="F23" s="101">
        <v>0</v>
      </c>
      <c r="G23" s="100">
        <v>62356.514132999997</v>
      </c>
      <c r="H23" s="100">
        <v>16645.773636000002</v>
      </c>
      <c r="I23" s="100">
        <v>8330.9084569999995</v>
      </c>
      <c r="J23" s="100">
        <v>0</v>
      </c>
      <c r="K23" s="102">
        <v>0</v>
      </c>
      <c r="L23" s="103">
        <v>309741.877415</v>
      </c>
      <c r="M23" s="104">
        <v>486201.46420499997</v>
      </c>
    </row>
    <row r="24" spans="1:13" ht="15.75" x14ac:dyDescent="0.25">
      <c r="A24" s="97">
        <v>14</v>
      </c>
      <c r="B24" s="98" t="s">
        <v>29</v>
      </c>
      <c r="C24" s="99">
        <v>9396.6257839999998</v>
      </c>
      <c r="D24" s="100">
        <v>0</v>
      </c>
      <c r="E24" s="100">
        <v>0</v>
      </c>
      <c r="F24" s="101">
        <v>0</v>
      </c>
      <c r="G24" s="100">
        <v>23504.887462999999</v>
      </c>
      <c r="H24" s="100">
        <v>11247.806301000001</v>
      </c>
      <c r="I24" s="100">
        <v>1662.53999</v>
      </c>
      <c r="J24" s="100">
        <v>0</v>
      </c>
      <c r="K24" s="102">
        <v>0</v>
      </c>
      <c r="L24" s="103">
        <v>22301.318805999999</v>
      </c>
      <c r="M24" s="104">
        <v>68113.178344</v>
      </c>
    </row>
    <row r="25" spans="1:13" ht="15.75" x14ac:dyDescent="0.25">
      <c r="A25" s="97">
        <v>15</v>
      </c>
      <c r="B25" s="98" t="s">
        <v>91</v>
      </c>
      <c r="C25" s="99">
        <v>284111.926722</v>
      </c>
      <c r="D25" s="100">
        <v>1.359</v>
      </c>
      <c r="E25" s="100">
        <v>0</v>
      </c>
      <c r="F25" s="101">
        <v>0</v>
      </c>
      <c r="G25" s="100">
        <v>55703.289625999998</v>
      </c>
      <c r="H25" s="100">
        <v>14044.359168999999</v>
      </c>
      <c r="I25" s="100">
        <v>62211.728954999999</v>
      </c>
      <c r="J25" s="100">
        <v>0</v>
      </c>
      <c r="K25" s="102">
        <v>3109.2656780000002</v>
      </c>
      <c r="L25" s="103">
        <v>17633.546849999999</v>
      </c>
      <c r="M25" s="104">
        <v>436815.47599999997</v>
      </c>
    </row>
    <row r="26" spans="1:13" ht="15.75" x14ac:dyDescent="0.25">
      <c r="A26" s="97">
        <v>16</v>
      </c>
      <c r="B26" s="98" t="s">
        <v>31</v>
      </c>
      <c r="C26" s="99">
        <v>31094.180787000001</v>
      </c>
      <c r="D26" s="100">
        <v>0</v>
      </c>
      <c r="E26" s="100">
        <v>0</v>
      </c>
      <c r="F26" s="101">
        <v>0</v>
      </c>
      <c r="G26" s="100">
        <v>3178.0287490000001</v>
      </c>
      <c r="H26" s="100">
        <v>162.10517899999999</v>
      </c>
      <c r="I26" s="100">
        <v>2003.5732109999999</v>
      </c>
      <c r="J26" s="100">
        <v>0</v>
      </c>
      <c r="K26" s="102">
        <v>99.948051000000007</v>
      </c>
      <c r="L26" s="103">
        <v>98681.762847000005</v>
      </c>
      <c r="M26" s="104">
        <v>135219.59882400002</v>
      </c>
    </row>
    <row r="27" spans="1:13" ht="15.75" x14ac:dyDescent="0.25">
      <c r="A27" s="97">
        <v>17</v>
      </c>
      <c r="B27" s="98" t="s">
        <v>32</v>
      </c>
      <c r="C27" s="99">
        <v>66998.075580999997</v>
      </c>
      <c r="D27" s="100">
        <v>0</v>
      </c>
      <c r="E27" s="100">
        <v>0</v>
      </c>
      <c r="F27" s="101">
        <v>0</v>
      </c>
      <c r="G27" s="100">
        <v>2308.5577469999998</v>
      </c>
      <c r="H27" s="100">
        <v>4197.69074</v>
      </c>
      <c r="I27" s="100">
        <v>14485.885237</v>
      </c>
      <c r="J27" s="100">
        <v>0</v>
      </c>
      <c r="K27" s="102">
        <v>0</v>
      </c>
      <c r="L27" s="103">
        <v>18542.203046999999</v>
      </c>
      <c r="M27" s="104">
        <v>106532.412352</v>
      </c>
    </row>
    <row r="28" spans="1:13" ht="15.75" x14ac:dyDescent="0.25">
      <c r="A28" s="97">
        <v>18</v>
      </c>
      <c r="B28" s="98" t="s">
        <v>34</v>
      </c>
      <c r="C28" s="99">
        <v>9237.1663169999993</v>
      </c>
      <c r="D28" s="100">
        <v>0</v>
      </c>
      <c r="E28" s="100">
        <v>0</v>
      </c>
      <c r="F28" s="101">
        <v>0</v>
      </c>
      <c r="G28" s="100">
        <v>30803.884479</v>
      </c>
      <c r="H28" s="100">
        <v>6503.5674419999996</v>
      </c>
      <c r="I28" s="100">
        <v>498959.59993199998</v>
      </c>
      <c r="J28" s="100">
        <v>0</v>
      </c>
      <c r="K28" s="102">
        <v>0</v>
      </c>
      <c r="L28" s="103">
        <v>544941.06546399998</v>
      </c>
      <c r="M28" s="104">
        <v>1090445.283634</v>
      </c>
    </row>
    <row r="29" spans="1:13" ht="15.75" x14ac:dyDescent="0.25">
      <c r="A29" s="97">
        <v>19</v>
      </c>
      <c r="B29" s="98" t="s">
        <v>35</v>
      </c>
      <c r="C29" s="99">
        <v>10658.733396</v>
      </c>
      <c r="D29" s="100">
        <v>1.65</v>
      </c>
      <c r="E29" s="100">
        <v>12.789270999999999</v>
      </c>
      <c r="F29" s="101">
        <v>0</v>
      </c>
      <c r="G29" s="100">
        <v>0</v>
      </c>
      <c r="H29" s="100">
        <v>0</v>
      </c>
      <c r="I29" s="100">
        <v>0</v>
      </c>
      <c r="J29" s="100">
        <v>0</v>
      </c>
      <c r="K29" s="102">
        <v>6.507854</v>
      </c>
      <c r="L29" s="103">
        <v>4599.2158259999997</v>
      </c>
      <c r="M29" s="104">
        <v>15278.896346999998</v>
      </c>
    </row>
    <row r="30" spans="1:13" ht="15.75" x14ac:dyDescent="0.25">
      <c r="A30" s="97">
        <v>20</v>
      </c>
      <c r="B30" s="98" t="s">
        <v>36</v>
      </c>
      <c r="C30" s="99">
        <v>5696.3131830000002</v>
      </c>
      <c r="D30" s="100">
        <v>0</v>
      </c>
      <c r="E30" s="100">
        <v>33.15</v>
      </c>
      <c r="F30" s="101">
        <v>0</v>
      </c>
      <c r="G30" s="100">
        <v>0</v>
      </c>
      <c r="H30" s="100">
        <v>0</v>
      </c>
      <c r="I30" s="100">
        <v>0</v>
      </c>
      <c r="J30" s="100">
        <v>0</v>
      </c>
      <c r="K30" s="102">
        <v>0</v>
      </c>
      <c r="L30" s="103">
        <v>2888.1757120000002</v>
      </c>
      <c r="M30" s="104">
        <v>8617.638895</v>
      </c>
    </row>
    <row r="31" spans="1:13" ht="15.75" x14ac:dyDescent="0.25">
      <c r="A31" s="97">
        <v>21</v>
      </c>
      <c r="B31" s="98" t="s">
        <v>37</v>
      </c>
      <c r="C31" s="99">
        <v>93609.189459999994</v>
      </c>
      <c r="D31" s="100">
        <v>0</v>
      </c>
      <c r="E31" s="100">
        <v>45.939270999999998</v>
      </c>
      <c r="F31" s="101">
        <v>0</v>
      </c>
      <c r="G31" s="100">
        <v>0</v>
      </c>
      <c r="H31" s="100">
        <v>0</v>
      </c>
      <c r="I31" s="100">
        <v>0</v>
      </c>
      <c r="J31" s="100">
        <v>4.3242289999999999</v>
      </c>
      <c r="K31" s="102">
        <v>0</v>
      </c>
      <c r="L31" s="103">
        <v>0</v>
      </c>
      <c r="M31" s="104">
        <v>93659.452959999995</v>
      </c>
    </row>
    <row r="32" spans="1:13" ht="15.75" x14ac:dyDescent="0.25">
      <c r="A32" s="97">
        <v>22</v>
      </c>
      <c r="B32" s="98" t="s">
        <v>38</v>
      </c>
      <c r="C32" s="99">
        <v>7336.7334579999997</v>
      </c>
      <c r="D32" s="100">
        <v>0</v>
      </c>
      <c r="E32" s="100">
        <v>0</v>
      </c>
      <c r="F32" s="101">
        <v>0</v>
      </c>
      <c r="G32" s="100">
        <v>36.764589000000001</v>
      </c>
      <c r="H32" s="100">
        <v>3.0474260000000002</v>
      </c>
      <c r="I32" s="100">
        <v>0</v>
      </c>
      <c r="J32" s="100">
        <v>0</v>
      </c>
      <c r="K32" s="102">
        <v>0</v>
      </c>
      <c r="L32" s="103">
        <v>1623.3398649999999</v>
      </c>
      <c r="M32" s="104">
        <v>8999.885338</v>
      </c>
    </row>
    <row r="33" spans="1:13" ht="15.75" x14ac:dyDescent="0.25">
      <c r="A33" s="97">
        <v>23</v>
      </c>
      <c r="B33" s="98" t="s">
        <v>39</v>
      </c>
      <c r="C33" s="99">
        <v>3841.7455049999999</v>
      </c>
      <c r="D33" s="100">
        <v>8.7999999999999995E-2</v>
      </c>
      <c r="E33" s="100">
        <v>0</v>
      </c>
      <c r="F33" s="101">
        <v>0</v>
      </c>
      <c r="G33" s="100">
        <v>642.41208900000004</v>
      </c>
      <c r="H33" s="100">
        <v>0</v>
      </c>
      <c r="I33" s="100">
        <v>0</v>
      </c>
      <c r="J33" s="100">
        <v>0</v>
      </c>
      <c r="K33" s="102">
        <v>0</v>
      </c>
      <c r="L33" s="103">
        <v>6380.1641559999998</v>
      </c>
      <c r="M33" s="104">
        <v>10864.409749999999</v>
      </c>
    </row>
    <row r="34" spans="1:13" ht="15.75" x14ac:dyDescent="0.25">
      <c r="A34" s="97">
        <v>24</v>
      </c>
      <c r="B34" s="98" t="s">
        <v>40</v>
      </c>
      <c r="C34" s="99">
        <v>1065.4440609999999</v>
      </c>
      <c r="D34" s="100">
        <v>0</v>
      </c>
      <c r="E34" s="100">
        <v>0</v>
      </c>
      <c r="F34" s="101">
        <v>0</v>
      </c>
      <c r="G34" s="100">
        <v>0</v>
      </c>
      <c r="H34" s="100">
        <v>0</v>
      </c>
      <c r="I34" s="100">
        <v>0</v>
      </c>
      <c r="J34" s="100">
        <v>0</v>
      </c>
      <c r="K34" s="102">
        <v>0</v>
      </c>
      <c r="L34" s="103">
        <v>0</v>
      </c>
      <c r="M34" s="104">
        <v>1065.4440609999999</v>
      </c>
    </row>
    <row r="35" spans="1:13" ht="15.75" x14ac:dyDescent="0.25">
      <c r="A35" s="97">
        <v>25</v>
      </c>
      <c r="B35" s="98" t="s">
        <v>41</v>
      </c>
      <c r="C35" s="99">
        <v>9639.2754160000004</v>
      </c>
      <c r="D35" s="100">
        <v>8.4120000000000008</v>
      </c>
      <c r="E35" s="100">
        <v>0</v>
      </c>
      <c r="F35" s="101">
        <v>0</v>
      </c>
      <c r="G35" s="100">
        <v>363.91897699999998</v>
      </c>
      <c r="H35" s="100">
        <v>1994.3681899999999</v>
      </c>
      <c r="I35" s="100">
        <v>0</v>
      </c>
      <c r="J35" s="100">
        <v>0</v>
      </c>
      <c r="K35" s="102">
        <v>0</v>
      </c>
      <c r="L35" s="103">
        <v>24929.213281</v>
      </c>
      <c r="M35" s="104">
        <v>36935.187864</v>
      </c>
    </row>
    <row r="36" spans="1:13" ht="15.75" x14ac:dyDescent="0.25">
      <c r="A36" s="97">
        <v>26</v>
      </c>
      <c r="B36" s="98" t="s">
        <v>42</v>
      </c>
      <c r="C36" s="99">
        <v>2103.8135940000002</v>
      </c>
      <c r="D36" s="100">
        <v>0</v>
      </c>
      <c r="E36" s="100">
        <v>0</v>
      </c>
      <c r="F36" s="101">
        <v>0</v>
      </c>
      <c r="G36" s="100">
        <v>0</v>
      </c>
      <c r="H36" s="100">
        <v>0</v>
      </c>
      <c r="I36" s="100">
        <v>0</v>
      </c>
      <c r="J36" s="100">
        <v>0</v>
      </c>
      <c r="K36" s="102">
        <v>0</v>
      </c>
      <c r="L36" s="103">
        <v>0</v>
      </c>
      <c r="M36" s="104">
        <v>2103.8135940000002</v>
      </c>
    </row>
    <row r="37" spans="1:13" ht="15.75" x14ac:dyDescent="0.25">
      <c r="A37" s="97">
        <v>27</v>
      </c>
      <c r="B37" s="98" t="s">
        <v>43</v>
      </c>
      <c r="C37" s="99">
        <v>6036.3049659999997</v>
      </c>
      <c r="D37" s="100">
        <v>3.3</v>
      </c>
      <c r="E37" s="100">
        <v>0</v>
      </c>
      <c r="F37" s="101">
        <v>0</v>
      </c>
      <c r="G37" s="100">
        <v>0</v>
      </c>
      <c r="H37" s="100">
        <v>0</v>
      </c>
      <c r="I37" s="100">
        <v>0</v>
      </c>
      <c r="J37" s="100">
        <v>0</v>
      </c>
      <c r="K37" s="102">
        <v>0</v>
      </c>
      <c r="L37" s="103">
        <v>5.6087600000000002</v>
      </c>
      <c r="M37" s="104">
        <v>6045.213726</v>
      </c>
    </row>
    <row r="38" spans="1:13" ht="15.75" x14ac:dyDescent="0.25">
      <c r="A38" s="97">
        <v>28</v>
      </c>
      <c r="B38" s="98" t="s">
        <v>44</v>
      </c>
      <c r="C38" s="99">
        <v>3898.333106</v>
      </c>
      <c r="D38" s="100">
        <v>0</v>
      </c>
      <c r="E38" s="100">
        <v>0</v>
      </c>
      <c r="F38" s="101">
        <v>0</v>
      </c>
      <c r="G38" s="100">
        <v>0</v>
      </c>
      <c r="H38" s="100">
        <v>0</v>
      </c>
      <c r="I38" s="100">
        <v>0</v>
      </c>
      <c r="J38" s="100">
        <v>0</v>
      </c>
      <c r="K38" s="102">
        <v>0</v>
      </c>
      <c r="L38" s="103">
        <v>54.625</v>
      </c>
      <c r="M38" s="104">
        <v>3952.958106</v>
      </c>
    </row>
    <row r="39" spans="1:13" ht="15.75" x14ac:dyDescent="0.25">
      <c r="A39" s="97">
        <v>29</v>
      </c>
      <c r="B39" s="98" t="s">
        <v>45</v>
      </c>
      <c r="C39" s="99">
        <v>1372.231724</v>
      </c>
      <c r="D39" s="100">
        <v>0</v>
      </c>
      <c r="E39" s="100">
        <v>0</v>
      </c>
      <c r="F39" s="101">
        <v>0</v>
      </c>
      <c r="G39" s="100">
        <v>2458.80798</v>
      </c>
      <c r="H39" s="100">
        <v>350.472669</v>
      </c>
      <c r="I39" s="100">
        <v>0</v>
      </c>
      <c r="J39" s="100">
        <v>0</v>
      </c>
      <c r="K39" s="102">
        <v>0</v>
      </c>
      <c r="L39" s="103">
        <v>4161.7154369999998</v>
      </c>
      <c r="M39" s="104">
        <v>8343.2278100000003</v>
      </c>
    </row>
    <row r="40" spans="1:13" ht="15.75" x14ac:dyDescent="0.25">
      <c r="A40" s="97">
        <v>30</v>
      </c>
      <c r="B40" s="98" t="s">
        <v>46</v>
      </c>
      <c r="C40" s="99">
        <v>4478.8285930000002</v>
      </c>
      <c r="D40" s="100">
        <v>0</v>
      </c>
      <c r="E40" s="100">
        <v>0</v>
      </c>
      <c r="F40" s="101">
        <v>0</v>
      </c>
      <c r="G40" s="100">
        <v>0</v>
      </c>
      <c r="H40" s="100">
        <v>0</v>
      </c>
      <c r="I40" s="100">
        <v>0</v>
      </c>
      <c r="J40" s="100">
        <v>0</v>
      </c>
      <c r="K40" s="102">
        <v>0</v>
      </c>
      <c r="L40" s="103">
        <v>0</v>
      </c>
      <c r="M40" s="104">
        <v>4478.8285930000002</v>
      </c>
    </row>
    <row r="41" spans="1:13" ht="15.75" x14ac:dyDescent="0.25">
      <c r="A41" s="97">
        <v>31</v>
      </c>
      <c r="B41" s="98" t="s">
        <v>47</v>
      </c>
      <c r="C41" s="99">
        <v>133626.33072900001</v>
      </c>
      <c r="D41" s="100">
        <v>0</v>
      </c>
      <c r="E41" s="100">
        <v>0</v>
      </c>
      <c r="F41" s="101">
        <v>0</v>
      </c>
      <c r="G41" s="100">
        <v>19735.141689</v>
      </c>
      <c r="H41" s="100">
        <v>3068.2937040000002</v>
      </c>
      <c r="I41" s="100">
        <v>1946.052535</v>
      </c>
      <c r="J41" s="100">
        <v>0</v>
      </c>
      <c r="K41" s="102">
        <v>1886.9525410000001</v>
      </c>
      <c r="L41" s="103">
        <v>464416.70918100001</v>
      </c>
      <c r="M41" s="104">
        <v>624679.48037900007</v>
      </c>
    </row>
    <row r="42" spans="1:13" ht="15.75" x14ac:dyDescent="0.25">
      <c r="A42" s="97">
        <v>32</v>
      </c>
      <c r="B42" s="98" t="s">
        <v>48</v>
      </c>
      <c r="C42" s="99">
        <v>121.18283099999999</v>
      </c>
      <c r="D42" s="100">
        <v>0</v>
      </c>
      <c r="E42" s="100">
        <v>0</v>
      </c>
      <c r="F42" s="101">
        <v>0</v>
      </c>
      <c r="G42" s="100">
        <v>55048.955041000001</v>
      </c>
      <c r="H42" s="100">
        <v>34.227772999999999</v>
      </c>
      <c r="I42" s="100">
        <v>132337.79842100001</v>
      </c>
      <c r="J42" s="100">
        <v>0</v>
      </c>
      <c r="K42" s="102">
        <v>0</v>
      </c>
      <c r="L42" s="103">
        <v>1665566.4249750001</v>
      </c>
      <c r="M42" s="104">
        <v>1853108.5890410002</v>
      </c>
    </row>
    <row r="43" spans="1:13" ht="15.75" x14ac:dyDescent="0.25">
      <c r="A43" s="97">
        <v>33</v>
      </c>
      <c r="B43" s="98" t="s">
        <v>53</v>
      </c>
      <c r="C43" s="99">
        <v>112698.70861099999</v>
      </c>
      <c r="D43" s="100">
        <v>0</v>
      </c>
      <c r="E43" s="100">
        <v>0</v>
      </c>
      <c r="F43" s="101">
        <v>0</v>
      </c>
      <c r="G43" s="100">
        <v>9.1837569999999999</v>
      </c>
      <c r="H43" s="100">
        <v>0</v>
      </c>
      <c r="I43" s="100">
        <v>0</v>
      </c>
      <c r="J43" s="100">
        <v>0</v>
      </c>
      <c r="K43" s="102">
        <v>0</v>
      </c>
      <c r="L43" s="103">
        <v>5862.5633520000001</v>
      </c>
      <c r="M43" s="104">
        <v>118570.45572</v>
      </c>
    </row>
    <row r="44" spans="1:13" ht="16.5" thickBot="1" x14ac:dyDescent="0.3">
      <c r="A44" s="107">
        <v>34</v>
      </c>
      <c r="B44" s="108" t="s">
        <v>55</v>
      </c>
      <c r="C44" s="109">
        <v>52631.986957000001</v>
      </c>
      <c r="D44" s="110">
        <v>0</v>
      </c>
      <c r="E44" s="110">
        <v>0</v>
      </c>
      <c r="F44" s="111">
        <v>0</v>
      </c>
      <c r="G44" s="110">
        <v>2168.8306969999999</v>
      </c>
      <c r="H44" s="110">
        <v>13258.592839999999</v>
      </c>
      <c r="I44" s="110">
        <v>52565.602617999997</v>
      </c>
      <c r="J44" s="110">
        <v>0</v>
      </c>
      <c r="K44" s="112">
        <v>2.46</v>
      </c>
      <c r="L44" s="113">
        <v>136309.427643</v>
      </c>
      <c r="M44" s="114">
        <v>256936.90075500001</v>
      </c>
    </row>
    <row r="45" spans="1:13" ht="17.25" thickTop="1" thickBot="1" x14ac:dyDescent="0.3">
      <c r="A45" s="191" t="s">
        <v>79</v>
      </c>
      <c r="B45" s="192"/>
      <c r="C45" s="51">
        <v>2115841.597445</v>
      </c>
      <c r="D45" s="51">
        <v>25.111999999999998</v>
      </c>
      <c r="E45" s="51">
        <v>91.878541999999996</v>
      </c>
      <c r="F45" s="115">
        <v>0</v>
      </c>
      <c r="G45" s="51">
        <v>3329939.2891839999</v>
      </c>
      <c r="H45" s="51">
        <v>392867.79440399999</v>
      </c>
      <c r="I45" s="51">
        <v>7142627.8226260003</v>
      </c>
      <c r="J45" s="51">
        <v>7.249568</v>
      </c>
      <c r="K45" s="51">
        <v>8547.7388159999991</v>
      </c>
      <c r="L45" s="116">
        <v>11952616.915310999</v>
      </c>
      <c r="M45" s="117">
        <v>24942565.397895999</v>
      </c>
    </row>
    <row r="46" spans="1:13" ht="17.25" thickTop="1" thickBot="1" x14ac:dyDescent="0.3">
      <c r="A46" s="191" t="s">
        <v>104</v>
      </c>
      <c r="B46" s="192"/>
      <c r="C46" s="51">
        <v>2267426.676858</v>
      </c>
      <c r="D46" s="51">
        <v>11.538</v>
      </c>
      <c r="E46" s="51">
        <v>73.573520000000002</v>
      </c>
      <c r="F46" s="115">
        <v>0</v>
      </c>
      <c r="G46" s="51">
        <v>2522282.1818619999</v>
      </c>
      <c r="H46" s="51">
        <v>284461.57198399998</v>
      </c>
      <c r="I46" s="51">
        <v>5420174.765474</v>
      </c>
      <c r="J46" s="51">
        <v>17.600999999999999</v>
      </c>
      <c r="K46" s="51">
        <v>17178.250098</v>
      </c>
      <c r="L46" s="116">
        <v>10443515.838183001</v>
      </c>
      <c r="M46" s="117">
        <v>20955141.996978998</v>
      </c>
    </row>
    <row r="47" spans="1:13" ht="15.75" thickTop="1" x14ac:dyDescent="0.25">
      <c r="A47" s="77"/>
      <c r="B47" s="77"/>
      <c r="C47" s="77"/>
      <c r="D47" s="77"/>
      <c r="E47" s="77"/>
      <c r="F47" s="78"/>
      <c r="G47" s="77"/>
      <c r="H47" s="77"/>
      <c r="I47" s="77"/>
      <c r="J47" s="77"/>
      <c r="K47" s="77"/>
      <c r="L47" s="77"/>
      <c r="M47" s="77"/>
    </row>
    <row r="48" spans="1:13" x14ac:dyDescent="0.25">
      <c r="A48" s="118" t="s">
        <v>57</v>
      </c>
      <c r="B48" s="118" t="s">
        <v>105</v>
      </c>
      <c r="C48" s="77"/>
      <c r="D48" s="77"/>
      <c r="E48" s="77"/>
      <c r="F48" s="78"/>
      <c r="G48" s="77"/>
      <c r="H48" s="77"/>
      <c r="I48" s="77"/>
      <c r="J48" s="77"/>
      <c r="K48" s="77"/>
      <c r="L48" s="77"/>
      <c r="M48" s="77"/>
    </row>
    <row r="49" spans="1:23" s="77" customFormat="1" x14ac:dyDescent="0.25">
      <c r="A49" s="118" t="s">
        <v>59</v>
      </c>
      <c r="B49" s="118" t="s">
        <v>60</v>
      </c>
      <c r="F49" s="78"/>
    </row>
    <row r="50" spans="1:23" s="77" customFormat="1" x14ac:dyDescent="0.25">
      <c r="A50" s="118"/>
      <c r="B50" s="118"/>
      <c r="F50" s="78"/>
    </row>
    <row r="51" spans="1:23" s="77" customFormat="1" x14ac:dyDescent="0.25">
      <c r="A51" s="118"/>
      <c r="B51" s="118" t="s">
        <v>61</v>
      </c>
      <c r="F51" s="78"/>
    </row>
    <row r="52" spans="1:23" s="77" customFormat="1" x14ac:dyDescent="0.25">
      <c r="F52" s="78"/>
    </row>
    <row r="53" spans="1:23" s="77" customFormat="1" x14ac:dyDescent="0.25">
      <c r="F53" s="78"/>
    </row>
    <row r="54" spans="1:23" s="77" customFormat="1" x14ac:dyDescent="0.25">
      <c r="F54" s="78"/>
    </row>
    <row r="55" spans="1:23" s="77" customFormat="1" x14ac:dyDescent="0.25">
      <c r="F55" s="78"/>
    </row>
    <row r="56" spans="1:23" s="77" customFormat="1" ht="20.25" x14ac:dyDescent="0.3">
      <c r="A56" s="179" t="s">
        <v>62</v>
      </c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</row>
    <row r="57" spans="1:23" s="77" customFormat="1" ht="20.25" x14ac:dyDescent="0.3">
      <c r="A57" s="179" t="s">
        <v>87</v>
      </c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</row>
    <row r="58" spans="1:23" s="77" customFormat="1" ht="20.25" x14ac:dyDescent="0.3">
      <c r="A58" s="80"/>
      <c r="B58" s="80"/>
      <c r="C58" s="80"/>
      <c r="D58" s="80"/>
      <c r="E58" s="80"/>
      <c r="F58" s="81" t="s">
        <v>99</v>
      </c>
      <c r="G58" s="119" t="s">
        <v>100</v>
      </c>
      <c r="H58" s="80" t="s">
        <v>106</v>
      </c>
      <c r="I58" s="80"/>
      <c r="J58" s="80"/>
      <c r="K58" s="80"/>
      <c r="L58" s="80"/>
      <c r="M58" s="120"/>
    </row>
    <row r="59" spans="1:23" s="77" customFormat="1" x14ac:dyDescent="0.25">
      <c r="F59" s="78"/>
      <c r="M59" s="121"/>
    </row>
    <row r="60" spans="1:23" s="77" customFormat="1" ht="16.5" thickBot="1" x14ac:dyDescent="0.3">
      <c r="A60" s="122"/>
      <c r="B60" s="123"/>
      <c r="C60" s="124"/>
      <c r="D60" s="124"/>
      <c r="E60" s="124"/>
      <c r="F60" s="124"/>
      <c r="G60" s="124"/>
      <c r="H60" s="124"/>
      <c r="I60" s="124"/>
      <c r="J60" s="124"/>
      <c r="K60" s="124"/>
      <c r="L60" s="123"/>
      <c r="M60" s="122"/>
    </row>
    <row r="61" spans="1:23" s="83" customFormat="1" ht="16.5" thickTop="1" x14ac:dyDescent="0.25">
      <c r="A61" s="193" t="s">
        <v>4</v>
      </c>
      <c r="B61" s="194"/>
      <c r="C61" s="184" t="s">
        <v>107</v>
      </c>
      <c r="D61" s="184"/>
      <c r="E61" s="184"/>
      <c r="F61" s="184"/>
      <c r="G61" s="184"/>
      <c r="H61" s="184"/>
      <c r="I61" s="184"/>
      <c r="J61" s="184"/>
      <c r="K61" s="184"/>
      <c r="L61" s="185" t="s">
        <v>103</v>
      </c>
      <c r="M61" s="187" t="s">
        <v>15</v>
      </c>
      <c r="N61" s="77"/>
      <c r="O61" s="77"/>
      <c r="P61" s="77"/>
      <c r="Q61" s="77"/>
      <c r="R61" s="77"/>
      <c r="S61" s="77"/>
      <c r="T61" s="77"/>
      <c r="U61" s="77"/>
      <c r="V61" s="77"/>
      <c r="W61" s="77"/>
    </row>
    <row r="62" spans="1:23" s="88" customFormat="1" ht="16.5" thickBot="1" x14ac:dyDescent="0.3">
      <c r="A62" s="195"/>
      <c r="B62" s="196"/>
      <c r="C62" s="84" t="s">
        <v>76</v>
      </c>
      <c r="D62" s="85" t="s">
        <v>6</v>
      </c>
      <c r="E62" s="85" t="s">
        <v>7</v>
      </c>
      <c r="F62" s="85" t="s">
        <v>8</v>
      </c>
      <c r="G62" s="85" t="s">
        <v>9</v>
      </c>
      <c r="H62" s="85" t="s">
        <v>10</v>
      </c>
      <c r="I62" s="85" t="s">
        <v>11</v>
      </c>
      <c r="J62" s="85" t="s">
        <v>12</v>
      </c>
      <c r="K62" s="86" t="s">
        <v>13</v>
      </c>
      <c r="L62" s="186"/>
      <c r="M62" s="188"/>
      <c r="N62" s="87"/>
      <c r="O62" s="87"/>
      <c r="P62" s="87"/>
      <c r="Q62" s="87"/>
      <c r="R62" s="87"/>
      <c r="S62" s="87"/>
      <c r="T62" s="87"/>
      <c r="U62" s="87"/>
      <c r="V62" s="87"/>
      <c r="W62" s="87"/>
    </row>
    <row r="63" spans="1:23" ht="15.75" thickTop="1" x14ac:dyDescent="0.25">
      <c r="A63" s="89">
        <v>1</v>
      </c>
      <c r="B63" s="90" t="s">
        <v>16</v>
      </c>
      <c r="C63" s="125">
        <v>1.3650872491531492</v>
      </c>
      <c r="D63" s="126">
        <v>4.7785919082510357</v>
      </c>
      <c r="E63" s="126">
        <v>0</v>
      </c>
      <c r="F63" s="126">
        <v>0</v>
      </c>
      <c r="G63" s="126">
        <v>9.7703431091599882</v>
      </c>
      <c r="H63" s="126">
        <v>7.1364247047872915</v>
      </c>
      <c r="I63" s="126">
        <v>8.3352378139746985</v>
      </c>
      <c r="J63" s="126">
        <v>0</v>
      </c>
      <c r="K63" s="127">
        <v>17.416680540277284</v>
      </c>
      <c r="L63" s="128">
        <v>2.6071118738593984</v>
      </c>
      <c r="M63" s="129">
        <v>5.1748058544406099</v>
      </c>
    </row>
    <row r="64" spans="1:23" x14ac:dyDescent="0.25">
      <c r="A64" s="97">
        <v>2</v>
      </c>
      <c r="B64" s="98" t="s">
        <v>17</v>
      </c>
      <c r="C64" s="130">
        <v>19.479265610795025</v>
      </c>
      <c r="D64" s="131">
        <v>0</v>
      </c>
      <c r="E64" s="131">
        <v>0</v>
      </c>
      <c r="F64" s="131">
        <v>0</v>
      </c>
      <c r="G64" s="131">
        <v>2.7733712458352566</v>
      </c>
      <c r="H64" s="131">
        <v>7.0236265161059634</v>
      </c>
      <c r="I64" s="131">
        <v>10.629478170960754</v>
      </c>
      <c r="J64" s="131">
        <v>0</v>
      </c>
      <c r="K64" s="132">
        <v>0</v>
      </c>
      <c r="L64" s="133">
        <v>20.472093295113623</v>
      </c>
      <c r="M64" s="134">
        <v>14.987514081712449</v>
      </c>
    </row>
    <row r="65" spans="1:13" x14ac:dyDescent="0.25">
      <c r="A65" s="97">
        <v>3</v>
      </c>
      <c r="B65" s="98" t="s">
        <v>18</v>
      </c>
      <c r="C65" s="130">
        <v>2.3360450487733084</v>
      </c>
      <c r="D65" s="131">
        <v>0</v>
      </c>
      <c r="E65" s="131">
        <v>0</v>
      </c>
      <c r="F65" s="131">
        <v>0</v>
      </c>
      <c r="G65" s="131">
        <v>12.299628265786341</v>
      </c>
      <c r="H65" s="131">
        <v>21.426713418874971</v>
      </c>
      <c r="I65" s="131">
        <v>22.069323734068782</v>
      </c>
      <c r="J65" s="131">
        <v>0</v>
      </c>
      <c r="K65" s="132">
        <v>17.005460675507848</v>
      </c>
      <c r="L65" s="133">
        <v>0.46461687971328275</v>
      </c>
      <c r="M65" s="134">
        <v>8.7260187716801401</v>
      </c>
    </row>
    <row r="66" spans="1:13" x14ac:dyDescent="0.25">
      <c r="A66" s="97">
        <v>4</v>
      </c>
      <c r="B66" s="98" t="s">
        <v>19</v>
      </c>
      <c r="C66" s="130">
        <v>3.7597794222905137</v>
      </c>
      <c r="D66" s="131">
        <v>0</v>
      </c>
      <c r="E66" s="131">
        <v>0</v>
      </c>
      <c r="F66" s="131">
        <v>0</v>
      </c>
      <c r="G66" s="131">
        <v>30.908142285657419</v>
      </c>
      <c r="H66" s="131">
        <v>13.858556204790723</v>
      </c>
      <c r="I66" s="131">
        <v>13.234369119017956</v>
      </c>
      <c r="J66" s="131">
        <v>0</v>
      </c>
      <c r="K66" s="132">
        <v>0</v>
      </c>
      <c r="L66" s="133">
        <v>5.5494850916648915</v>
      </c>
      <c r="M66" s="134">
        <v>11.112768614694351</v>
      </c>
    </row>
    <row r="67" spans="1:13" x14ac:dyDescent="0.25">
      <c r="A67" s="97">
        <v>5</v>
      </c>
      <c r="B67" s="98" t="s">
        <v>20</v>
      </c>
      <c r="C67" s="130">
        <v>0.64168323878285627</v>
      </c>
      <c r="D67" s="131">
        <v>0</v>
      </c>
      <c r="E67" s="131">
        <v>0</v>
      </c>
      <c r="F67" s="131">
        <v>0</v>
      </c>
      <c r="G67" s="131">
        <v>11.693271803505375</v>
      </c>
      <c r="H67" s="131">
        <v>2.7939143885926638</v>
      </c>
      <c r="I67" s="131">
        <v>4.7161389654788728</v>
      </c>
      <c r="J67" s="131">
        <v>0</v>
      </c>
      <c r="K67" s="132">
        <v>0</v>
      </c>
      <c r="L67" s="133">
        <v>1.1263285334406379</v>
      </c>
      <c r="M67" s="134">
        <v>3.5498122077237815</v>
      </c>
    </row>
    <row r="68" spans="1:13" x14ac:dyDescent="0.25">
      <c r="A68" s="97">
        <v>6</v>
      </c>
      <c r="B68" s="98" t="s">
        <v>21</v>
      </c>
      <c r="C68" s="130">
        <v>2.7220242866265472</v>
      </c>
      <c r="D68" s="131">
        <v>1.7919719655941382</v>
      </c>
      <c r="E68" s="131">
        <v>0</v>
      </c>
      <c r="F68" s="131">
        <v>0</v>
      </c>
      <c r="G68" s="131">
        <v>6.4848113992467429</v>
      </c>
      <c r="H68" s="131">
        <v>12.43349607852271</v>
      </c>
      <c r="I68" s="131">
        <v>4.0843541150061613</v>
      </c>
      <c r="J68" s="131">
        <v>40.344252236822939</v>
      </c>
      <c r="K68" s="132">
        <v>7.2521097490679337E-2</v>
      </c>
      <c r="L68" s="133">
        <v>15.643297111328438</v>
      </c>
      <c r="M68" s="134">
        <v>9.9584959713667889</v>
      </c>
    </row>
    <row r="69" spans="1:13" x14ac:dyDescent="0.25">
      <c r="A69" s="97">
        <v>7</v>
      </c>
      <c r="B69" s="98" t="s">
        <v>22</v>
      </c>
      <c r="C69" s="130">
        <v>2.3943170041734128</v>
      </c>
      <c r="D69" s="131">
        <v>0</v>
      </c>
      <c r="E69" s="131">
        <v>0</v>
      </c>
      <c r="F69" s="131">
        <v>0</v>
      </c>
      <c r="G69" s="131">
        <v>2.1851841564904659</v>
      </c>
      <c r="H69" s="131">
        <v>2.6648488766768219</v>
      </c>
      <c r="I69" s="131">
        <v>9.6232575070850217</v>
      </c>
      <c r="J69" s="131">
        <v>0</v>
      </c>
      <c r="K69" s="132">
        <v>0</v>
      </c>
      <c r="L69" s="133">
        <v>9.1741547828688894</v>
      </c>
      <c r="M69" s="134">
        <v>7.6888628250034525</v>
      </c>
    </row>
    <row r="70" spans="1:13" x14ac:dyDescent="0.25">
      <c r="A70" s="97">
        <v>8</v>
      </c>
      <c r="B70" s="98" t="s">
        <v>23</v>
      </c>
      <c r="C70" s="130">
        <v>6.068236938721852</v>
      </c>
      <c r="D70" s="131">
        <v>0</v>
      </c>
      <c r="E70" s="131">
        <v>0</v>
      </c>
      <c r="F70" s="131">
        <v>0</v>
      </c>
      <c r="G70" s="131">
        <v>1.1569030565851646</v>
      </c>
      <c r="H70" s="131">
        <v>0</v>
      </c>
      <c r="I70" s="131">
        <v>0.44092383071166857</v>
      </c>
      <c r="J70" s="131">
        <v>0</v>
      </c>
      <c r="K70" s="132">
        <v>0.23393239347195327</v>
      </c>
      <c r="L70" s="133">
        <v>4.2024634105905365</v>
      </c>
      <c r="M70" s="134">
        <v>2.8093996597162767</v>
      </c>
    </row>
    <row r="71" spans="1:13" x14ac:dyDescent="0.25">
      <c r="A71" s="97">
        <v>9</v>
      </c>
      <c r="B71" s="98" t="s">
        <v>24</v>
      </c>
      <c r="C71" s="130">
        <v>13.004415779482869</v>
      </c>
      <c r="D71" s="131">
        <v>34.457629818413508</v>
      </c>
      <c r="E71" s="131">
        <v>0</v>
      </c>
      <c r="F71" s="131">
        <v>0</v>
      </c>
      <c r="G71" s="131">
        <v>0.82301035313216664</v>
      </c>
      <c r="H71" s="131">
        <v>2.6750184015320242</v>
      </c>
      <c r="I71" s="131">
        <v>1.8047526314846851</v>
      </c>
      <c r="J71" s="131">
        <v>7.6556285836618127E-3</v>
      </c>
      <c r="K71" s="132">
        <v>5.5464390314847911</v>
      </c>
      <c r="L71" s="133">
        <v>2.0890214441588095</v>
      </c>
      <c r="M71" s="134">
        <v>2.7749756337589297</v>
      </c>
    </row>
    <row r="72" spans="1:13" x14ac:dyDescent="0.25">
      <c r="A72" s="97">
        <v>10</v>
      </c>
      <c r="B72" s="98" t="s">
        <v>25</v>
      </c>
      <c r="C72" s="130">
        <v>2.933538106016627</v>
      </c>
      <c r="D72" s="131">
        <v>0</v>
      </c>
      <c r="E72" s="131">
        <v>0</v>
      </c>
      <c r="F72" s="131">
        <v>0</v>
      </c>
      <c r="G72" s="131">
        <v>5.0746632462902719</v>
      </c>
      <c r="H72" s="131">
        <v>0</v>
      </c>
      <c r="I72" s="131">
        <v>0</v>
      </c>
      <c r="J72" s="131">
        <v>0</v>
      </c>
      <c r="K72" s="132">
        <v>0</v>
      </c>
      <c r="L72" s="133">
        <v>0.29294925981561859</v>
      </c>
      <c r="M72" s="134">
        <v>1.0667199756463055</v>
      </c>
    </row>
    <row r="73" spans="1:13" x14ac:dyDescent="0.25">
      <c r="A73" s="97">
        <v>11</v>
      </c>
      <c r="B73" s="98" t="s">
        <v>26</v>
      </c>
      <c r="C73" s="130">
        <v>0.88114359626510885</v>
      </c>
      <c r="D73" s="131">
        <v>0</v>
      </c>
      <c r="E73" s="131">
        <v>0</v>
      </c>
      <c r="F73" s="131">
        <v>0</v>
      </c>
      <c r="G73" s="131">
        <v>1.6644874211380056E-2</v>
      </c>
      <c r="H73" s="131">
        <v>6.8980734196124466E-2</v>
      </c>
      <c r="I73" s="131">
        <v>0.12522702904477442</v>
      </c>
      <c r="J73" s="131">
        <v>0</v>
      </c>
      <c r="K73" s="132">
        <v>0</v>
      </c>
      <c r="L73" s="133">
        <v>0.79446807751663995</v>
      </c>
      <c r="M73" s="134">
        <v>0.49462873809446634</v>
      </c>
    </row>
    <row r="74" spans="1:13" x14ac:dyDescent="0.25">
      <c r="A74" s="97">
        <v>12</v>
      </c>
      <c r="B74" s="98" t="s">
        <v>27</v>
      </c>
      <c r="C74" s="130">
        <v>4.5380396299962586E-2</v>
      </c>
      <c r="D74" s="131">
        <v>0</v>
      </c>
      <c r="E74" s="131">
        <v>0</v>
      </c>
      <c r="F74" s="131">
        <v>0</v>
      </c>
      <c r="G74" s="131">
        <v>9.0565521307717738</v>
      </c>
      <c r="H74" s="131">
        <v>11.716291082303933</v>
      </c>
      <c r="I74" s="131">
        <v>14.093537306650589</v>
      </c>
      <c r="J74" s="131">
        <v>0</v>
      </c>
      <c r="K74" s="132">
        <v>0</v>
      </c>
      <c r="L74" s="133">
        <v>9.7353894633936982</v>
      </c>
      <c r="M74" s="134">
        <v>10.098600860653551</v>
      </c>
    </row>
    <row r="75" spans="1:13" x14ac:dyDescent="0.25">
      <c r="A75" s="97">
        <v>13</v>
      </c>
      <c r="B75" s="98" t="s">
        <v>28</v>
      </c>
      <c r="C75" s="130">
        <v>4.2123375715660956</v>
      </c>
      <c r="D75" s="131">
        <v>0</v>
      </c>
      <c r="E75" s="131">
        <v>0</v>
      </c>
      <c r="F75" s="131">
        <v>0</v>
      </c>
      <c r="G75" s="131">
        <v>1.8726021322833315</v>
      </c>
      <c r="H75" s="131">
        <v>4.2369911387754415</v>
      </c>
      <c r="I75" s="131">
        <v>0.11663646299209143</v>
      </c>
      <c r="J75" s="131">
        <v>0</v>
      </c>
      <c r="K75" s="132">
        <v>0</v>
      </c>
      <c r="L75" s="133">
        <v>2.5914147471607536</v>
      </c>
      <c r="M75" s="134">
        <v>1.9492841111123755</v>
      </c>
    </row>
    <row r="76" spans="1:13" x14ac:dyDescent="0.25">
      <c r="A76" s="97">
        <v>14</v>
      </c>
      <c r="B76" s="98" t="s">
        <v>29</v>
      </c>
      <c r="C76" s="130">
        <v>0.44410818821914477</v>
      </c>
      <c r="D76" s="131">
        <v>0</v>
      </c>
      <c r="E76" s="131">
        <v>0</v>
      </c>
      <c r="F76" s="131">
        <v>0</v>
      </c>
      <c r="G76" s="131">
        <v>0.70586534533366407</v>
      </c>
      <c r="H76" s="131">
        <v>2.8630003429177702</v>
      </c>
      <c r="I76" s="131">
        <v>2.3276307141938752E-2</v>
      </c>
      <c r="J76" s="131">
        <v>0</v>
      </c>
      <c r="K76" s="132">
        <v>0</v>
      </c>
      <c r="L76" s="133">
        <v>0.18658105554635968</v>
      </c>
      <c r="M76" s="134">
        <v>0.27308008321287436</v>
      </c>
    </row>
    <row r="77" spans="1:13" x14ac:dyDescent="0.25">
      <c r="A77" s="97">
        <v>15</v>
      </c>
      <c r="B77" s="98" t="s">
        <v>91</v>
      </c>
      <c r="C77" s="130">
        <v>13.427844837963363</v>
      </c>
      <c r="D77" s="131">
        <v>5.4117553360942976</v>
      </c>
      <c r="E77" s="131">
        <v>0</v>
      </c>
      <c r="F77" s="131">
        <v>0</v>
      </c>
      <c r="G77" s="131">
        <v>1.6728019578894506</v>
      </c>
      <c r="H77" s="131">
        <v>3.5748308639821169</v>
      </c>
      <c r="I77" s="131">
        <v>0.87099216842755434</v>
      </c>
      <c r="J77" s="131">
        <v>0</v>
      </c>
      <c r="K77" s="132">
        <v>36.375300473383106</v>
      </c>
      <c r="L77" s="133">
        <v>0.1475287543718721</v>
      </c>
      <c r="M77" s="134">
        <v>1.7512852789266298</v>
      </c>
    </row>
    <row r="78" spans="1:13" x14ac:dyDescent="0.25">
      <c r="A78" s="97">
        <v>16</v>
      </c>
      <c r="B78" s="98" t="s">
        <v>31</v>
      </c>
      <c r="C78" s="130">
        <v>1.4695892558567714</v>
      </c>
      <c r="D78" s="131">
        <v>0</v>
      </c>
      <c r="E78" s="131">
        <v>0</v>
      </c>
      <c r="F78" s="131">
        <v>0</v>
      </c>
      <c r="G78" s="131">
        <v>9.5438038745108006E-2</v>
      </c>
      <c r="H78" s="131">
        <v>4.1262017734470101E-2</v>
      </c>
      <c r="I78" s="131">
        <v>2.80509255242615E-2</v>
      </c>
      <c r="J78" s="131">
        <v>0</v>
      </c>
      <c r="K78" s="132">
        <v>1.169292290645489</v>
      </c>
      <c r="L78" s="133">
        <v>0.82560801158607511</v>
      </c>
      <c r="M78" s="134">
        <v>0.54212386202826712</v>
      </c>
    </row>
    <row r="79" spans="1:13" x14ac:dyDescent="0.25">
      <c r="A79" s="97">
        <v>17</v>
      </c>
      <c r="B79" s="98" t="s">
        <v>32</v>
      </c>
      <c r="C79" s="130">
        <v>3.1664977029426029</v>
      </c>
      <c r="D79" s="131">
        <v>0</v>
      </c>
      <c r="E79" s="131">
        <v>0</v>
      </c>
      <c r="F79" s="131">
        <v>0</v>
      </c>
      <c r="G79" s="131">
        <v>6.932732240790225E-2</v>
      </c>
      <c r="H79" s="131">
        <v>1.0684741278852101</v>
      </c>
      <c r="I79" s="131">
        <v>0.20280890446387895</v>
      </c>
      <c r="J79" s="131">
        <v>0</v>
      </c>
      <c r="K79" s="132">
        <v>0</v>
      </c>
      <c r="L79" s="133">
        <v>0.15513090713421851</v>
      </c>
      <c r="M79" s="134">
        <v>0.42711088716233819</v>
      </c>
    </row>
    <row r="80" spans="1:13" x14ac:dyDescent="0.25">
      <c r="A80" s="97">
        <v>18</v>
      </c>
      <c r="B80" s="98" t="s">
        <v>34</v>
      </c>
      <c r="C80" s="130">
        <v>0.436571732409194</v>
      </c>
      <c r="D80" s="131">
        <v>0</v>
      </c>
      <c r="E80" s="131">
        <v>0</v>
      </c>
      <c r="F80" s="131">
        <v>0</v>
      </c>
      <c r="G80" s="131">
        <v>0.92505844112696944</v>
      </c>
      <c r="H80" s="131">
        <v>1.6554086475492946</v>
      </c>
      <c r="I80" s="131">
        <v>6.9856586724486025</v>
      </c>
      <c r="J80" s="131">
        <v>0</v>
      </c>
      <c r="K80" s="132">
        <v>0</v>
      </c>
      <c r="L80" s="133">
        <v>4.5591778714663249</v>
      </c>
      <c r="M80" s="134">
        <v>4.3718248954695866</v>
      </c>
    </row>
    <row r="81" spans="1:23" x14ac:dyDescent="0.25">
      <c r="A81" s="97">
        <v>19</v>
      </c>
      <c r="B81" s="98" t="s">
        <v>35</v>
      </c>
      <c r="C81" s="130">
        <v>0.50375857100413524</v>
      </c>
      <c r="D81" s="131">
        <v>6.5705638738451739</v>
      </c>
      <c r="E81" s="131">
        <v>13.91975832616064</v>
      </c>
      <c r="F81" s="131">
        <v>0</v>
      </c>
      <c r="G81" s="131">
        <v>0</v>
      </c>
      <c r="H81" s="131">
        <v>0</v>
      </c>
      <c r="I81" s="131">
        <v>0</v>
      </c>
      <c r="J81" s="131">
        <v>0</v>
      </c>
      <c r="K81" s="132">
        <v>7.6135386680490719E-2</v>
      </c>
      <c r="L81" s="133">
        <v>3.8478735314511091E-2</v>
      </c>
      <c r="M81" s="134">
        <v>6.1256314670378023E-2</v>
      </c>
    </row>
    <row r="82" spans="1:23" x14ac:dyDescent="0.25">
      <c r="A82" s="97">
        <v>20</v>
      </c>
      <c r="B82" s="98" t="s">
        <v>36</v>
      </c>
      <c r="C82" s="130">
        <v>0.26922210007963848</v>
      </c>
      <c r="D82" s="131">
        <v>0</v>
      </c>
      <c r="E82" s="131">
        <v>36.08024167383936</v>
      </c>
      <c r="F82" s="131">
        <v>0</v>
      </c>
      <c r="G82" s="131">
        <v>0</v>
      </c>
      <c r="H82" s="131">
        <v>0</v>
      </c>
      <c r="I82" s="131">
        <v>0</v>
      </c>
      <c r="J82" s="131">
        <v>0</v>
      </c>
      <c r="K82" s="132">
        <v>0</v>
      </c>
      <c r="L82" s="133">
        <v>2.4163542866502481E-2</v>
      </c>
      <c r="M82" s="134">
        <v>3.4549930039381317E-2</v>
      </c>
    </row>
    <row r="83" spans="1:23" x14ac:dyDescent="0.25">
      <c r="A83" s="97">
        <v>21</v>
      </c>
      <c r="B83" s="98" t="s">
        <v>37</v>
      </c>
      <c r="C83" s="130">
        <v>4.4242059317218478</v>
      </c>
      <c r="D83" s="131">
        <v>0</v>
      </c>
      <c r="E83" s="131">
        <v>50</v>
      </c>
      <c r="F83" s="131">
        <v>0</v>
      </c>
      <c r="G83" s="131">
        <v>0</v>
      </c>
      <c r="H83" s="131">
        <v>0</v>
      </c>
      <c r="I83" s="131">
        <v>0</v>
      </c>
      <c r="J83" s="131">
        <v>59.648092134593398</v>
      </c>
      <c r="K83" s="132">
        <v>0</v>
      </c>
      <c r="L83" s="133">
        <v>0</v>
      </c>
      <c r="M83" s="134">
        <v>0.37550048066788083</v>
      </c>
    </row>
    <row r="84" spans="1:23" x14ac:dyDescent="0.25">
      <c r="A84" s="97">
        <v>22</v>
      </c>
      <c r="B84" s="98" t="s">
        <v>38</v>
      </c>
      <c r="C84" s="130">
        <v>0.3467524916260048</v>
      </c>
      <c r="D84" s="131">
        <v>0</v>
      </c>
      <c r="E84" s="131">
        <v>0</v>
      </c>
      <c r="F84" s="131">
        <v>0</v>
      </c>
      <c r="G84" s="131">
        <v>1.1040618403889623E-3</v>
      </c>
      <c r="H84" s="131">
        <v>7.7568740512901969E-4</v>
      </c>
      <c r="I84" s="131">
        <v>0</v>
      </c>
      <c r="J84" s="131">
        <v>0</v>
      </c>
      <c r="K84" s="132">
        <v>0</v>
      </c>
      <c r="L84" s="133">
        <v>1.3581459830110866E-2</v>
      </c>
      <c r="M84" s="134">
        <v>3.6082436567487858E-2</v>
      </c>
    </row>
    <row r="85" spans="1:23" x14ac:dyDescent="0.25">
      <c r="A85" s="97">
        <v>23</v>
      </c>
      <c r="B85" s="98" t="s">
        <v>39</v>
      </c>
      <c r="C85" s="130">
        <v>0.18157056320469017</v>
      </c>
      <c r="D85" s="131">
        <v>0.35043007327174258</v>
      </c>
      <c r="E85" s="131">
        <v>0</v>
      </c>
      <c r="F85" s="131">
        <v>0</v>
      </c>
      <c r="G85" s="131">
        <v>1.9292006046074877E-2</v>
      </c>
      <c r="H85" s="131">
        <v>0</v>
      </c>
      <c r="I85" s="131">
        <v>0</v>
      </c>
      <c r="J85" s="131">
        <v>0</v>
      </c>
      <c r="K85" s="132">
        <v>0</v>
      </c>
      <c r="L85" s="133">
        <v>5.3378805672481405E-2</v>
      </c>
      <c r="M85" s="134">
        <v>4.3557707784606853E-2</v>
      </c>
    </row>
    <row r="86" spans="1:23" s="142" customFormat="1" x14ac:dyDescent="0.25">
      <c r="A86" s="97">
        <v>24</v>
      </c>
      <c r="B86" s="135" t="s">
        <v>40</v>
      </c>
      <c r="C86" s="136">
        <v>5.0355568313175468E-2</v>
      </c>
      <c r="D86" s="137">
        <v>0</v>
      </c>
      <c r="E86" s="137">
        <v>0</v>
      </c>
      <c r="F86" s="137">
        <v>0</v>
      </c>
      <c r="G86" s="137">
        <v>0</v>
      </c>
      <c r="H86" s="137">
        <v>0</v>
      </c>
      <c r="I86" s="137">
        <v>0</v>
      </c>
      <c r="J86" s="137">
        <v>0</v>
      </c>
      <c r="K86" s="138">
        <v>0</v>
      </c>
      <c r="L86" s="139">
        <v>0</v>
      </c>
      <c r="M86" s="140">
        <v>4.2715897262511513E-3</v>
      </c>
      <c r="N86" s="141"/>
      <c r="O86" s="141"/>
      <c r="P86" s="141"/>
      <c r="Q86" s="141"/>
      <c r="R86" s="141"/>
      <c r="S86" s="141"/>
      <c r="T86" s="141"/>
      <c r="U86" s="141"/>
      <c r="V86" s="141"/>
      <c r="W86" s="141"/>
    </row>
    <row r="87" spans="1:23" x14ac:dyDescent="0.25">
      <c r="A87" s="97">
        <v>25</v>
      </c>
      <c r="B87" s="98" t="s">
        <v>41</v>
      </c>
      <c r="C87" s="130">
        <v>0.45557642063753623</v>
      </c>
      <c r="D87" s="131">
        <v>33.497929276839756</v>
      </c>
      <c r="E87" s="131">
        <v>0</v>
      </c>
      <c r="F87" s="131">
        <v>0</v>
      </c>
      <c r="G87" s="131">
        <v>1.092869705408888E-2</v>
      </c>
      <c r="H87" s="131">
        <v>0.50764359369939083</v>
      </c>
      <c r="I87" s="131">
        <v>0</v>
      </c>
      <c r="J87" s="131">
        <v>0</v>
      </c>
      <c r="K87" s="132">
        <v>0</v>
      </c>
      <c r="L87" s="133">
        <v>0.20856698961937203</v>
      </c>
      <c r="M87" s="134">
        <v>0.14808095027432752</v>
      </c>
    </row>
    <row r="88" spans="1:23" x14ac:dyDescent="0.25">
      <c r="A88" s="97">
        <v>26</v>
      </c>
      <c r="B88" s="98" t="s">
        <v>42</v>
      </c>
      <c r="C88" s="130">
        <v>9.9431526279683477E-2</v>
      </c>
      <c r="D88" s="131">
        <v>0</v>
      </c>
      <c r="E88" s="131">
        <v>0</v>
      </c>
      <c r="F88" s="131">
        <v>0</v>
      </c>
      <c r="G88" s="131">
        <v>0</v>
      </c>
      <c r="H88" s="131">
        <v>0</v>
      </c>
      <c r="I88" s="131">
        <v>0</v>
      </c>
      <c r="J88" s="131">
        <v>0</v>
      </c>
      <c r="K88" s="132">
        <v>0</v>
      </c>
      <c r="L88" s="133">
        <v>0</v>
      </c>
      <c r="M88" s="134">
        <v>8.434631965232673E-3</v>
      </c>
    </row>
    <row r="89" spans="1:23" x14ac:dyDescent="0.25">
      <c r="A89" s="97">
        <v>27</v>
      </c>
      <c r="B89" s="98" t="s">
        <v>43</v>
      </c>
      <c r="C89" s="130">
        <v>0.28529096758893407</v>
      </c>
      <c r="D89" s="131">
        <v>13.141127747690348</v>
      </c>
      <c r="E89" s="131">
        <v>0</v>
      </c>
      <c r="F89" s="131">
        <v>0</v>
      </c>
      <c r="G89" s="131">
        <v>0</v>
      </c>
      <c r="H89" s="131">
        <v>0</v>
      </c>
      <c r="I89" s="131">
        <v>0</v>
      </c>
      <c r="J89" s="131">
        <v>0</v>
      </c>
      <c r="K89" s="132">
        <v>0</v>
      </c>
      <c r="L89" s="133">
        <v>4.6924954089470738E-5</v>
      </c>
      <c r="M89" s="134">
        <v>2.4236535534993272E-2</v>
      </c>
    </row>
    <row r="90" spans="1:23" x14ac:dyDescent="0.25">
      <c r="A90" s="97">
        <v>28</v>
      </c>
      <c r="B90" s="98" t="s">
        <v>44</v>
      </c>
      <c r="C90" s="130">
        <v>0.18424503567315534</v>
      </c>
      <c r="D90" s="131">
        <v>0</v>
      </c>
      <c r="E90" s="131">
        <v>0</v>
      </c>
      <c r="F90" s="131">
        <v>0</v>
      </c>
      <c r="G90" s="131">
        <v>0</v>
      </c>
      <c r="H90" s="131">
        <v>0</v>
      </c>
      <c r="I90" s="131">
        <v>0</v>
      </c>
      <c r="J90" s="131">
        <v>0</v>
      </c>
      <c r="K90" s="132">
        <v>0</v>
      </c>
      <c r="L90" s="133">
        <v>4.5701289003939176E-4</v>
      </c>
      <c r="M90" s="134">
        <v>1.5848241922755253E-2</v>
      </c>
    </row>
    <row r="91" spans="1:23" x14ac:dyDescent="0.25">
      <c r="A91" s="97">
        <v>29</v>
      </c>
      <c r="B91" s="98" t="s">
        <v>45</v>
      </c>
      <c r="C91" s="130">
        <v>6.4855125528160931E-2</v>
      </c>
      <c r="D91" s="131">
        <v>0</v>
      </c>
      <c r="E91" s="131">
        <v>0</v>
      </c>
      <c r="F91" s="131">
        <v>0</v>
      </c>
      <c r="G91" s="131">
        <v>7.3839423679178534E-2</v>
      </c>
      <c r="H91" s="131">
        <v>8.9208806115473147E-2</v>
      </c>
      <c r="I91" s="131">
        <v>0</v>
      </c>
      <c r="J91" s="131">
        <v>0</v>
      </c>
      <c r="K91" s="132">
        <v>0</v>
      </c>
      <c r="L91" s="133">
        <v>3.481844575533035E-2</v>
      </c>
      <c r="M91" s="134">
        <v>3.3449758182066476E-2</v>
      </c>
    </row>
    <row r="92" spans="1:23" x14ac:dyDescent="0.25">
      <c r="A92" s="97">
        <v>30</v>
      </c>
      <c r="B92" s="98" t="s">
        <v>46</v>
      </c>
      <c r="C92" s="130">
        <v>0.21168071364172261</v>
      </c>
      <c r="D92" s="131">
        <v>0</v>
      </c>
      <c r="E92" s="131">
        <v>0</v>
      </c>
      <c r="F92" s="131">
        <v>0</v>
      </c>
      <c r="G92" s="131">
        <v>0</v>
      </c>
      <c r="H92" s="131">
        <v>0</v>
      </c>
      <c r="I92" s="131">
        <v>0</v>
      </c>
      <c r="J92" s="131">
        <v>0</v>
      </c>
      <c r="K92" s="132">
        <v>0</v>
      </c>
      <c r="L92" s="133">
        <v>0</v>
      </c>
      <c r="M92" s="134">
        <v>1.7956567504390734E-2</v>
      </c>
    </row>
    <row r="93" spans="1:23" x14ac:dyDescent="0.25">
      <c r="A93" s="97">
        <v>31</v>
      </c>
      <c r="B93" s="98" t="s">
        <v>47</v>
      </c>
      <c r="C93" s="130">
        <v>6.3155167612907057</v>
      </c>
      <c r="D93" s="131">
        <v>0</v>
      </c>
      <c r="E93" s="131">
        <v>0</v>
      </c>
      <c r="F93" s="131">
        <v>0</v>
      </c>
      <c r="G93" s="131">
        <v>0.59265770259241235</v>
      </c>
      <c r="H93" s="131">
        <v>0.7809990403145044</v>
      </c>
      <c r="I93" s="131">
        <v>2.72456102057482E-2</v>
      </c>
      <c r="J93" s="131">
        <v>0</v>
      </c>
      <c r="K93" s="132">
        <v>22.075458570024704</v>
      </c>
      <c r="L93" s="133">
        <v>3.8854814177646233</v>
      </c>
      <c r="M93" s="134">
        <v>2.5044716548350476</v>
      </c>
    </row>
    <row r="94" spans="1:23" x14ac:dyDescent="0.25">
      <c r="A94" s="97">
        <v>32</v>
      </c>
      <c r="B94" s="98" t="s">
        <v>68</v>
      </c>
      <c r="C94" s="130">
        <v>5.7274056406838398E-3</v>
      </c>
      <c r="D94" s="131">
        <v>0</v>
      </c>
      <c r="E94" s="131">
        <v>0</v>
      </c>
      <c r="F94" s="131">
        <v>0</v>
      </c>
      <c r="G94" s="131">
        <v>1.6531519124028751</v>
      </c>
      <c r="H94" s="131">
        <v>8.7122878198568638E-3</v>
      </c>
      <c r="I94" s="131">
        <v>1.8527886613633717</v>
      </c>
      <c r="J94" s="131">
        <v>0</v>
      </c>
      <c r="K94" s="132">
        <v>0</v>
      </c>
      <c r="L94" s="133">
        <v>13.934742799641237</v>
      </c>
      <c r="M94" s="134">
        <v>7.4295027775984774</v>
      </c>
    </row>
    <row r="95" spans="1:23" x14ac:dyDescent="0.25">
      <c r="A95" s="97">
        <v>33</v>
      </c>
      <c r="B95" s="98" t="s">
        <v>53</v>
      </c>
      <c r="C95" s="130">
        <v>5.3264246599126395</v>
      </c>
      <c r="D95" s="131">
        <v>0</v>
      </c>
      <c r="E95" s="131">
        <v>0</v>
      </c>
      <c r="F95" s="131">
        <v>0</v>
      </c>
      <c r="G95" s="131">
        <v>2.7579352662163625E-4</v>
      </c>
      <c r="H95" s="131">
        <v>0</v>
      </c>
      <c r="I95" s="131">
        <v>0</v>
      </c>
      <c r="J95" s="131">
        <v>0</v>
      </c>
      <c r="K95" s="132">
        <v>0</v>
      </c>
      <c r="L95" s="133">
        <v>4.9048366508678151E-2</v>
      </c>
      <c r="M95" s="134">
        <v>0.47537393940240752</v>
      </c>
    </row>
    <row r="96" spans="1:23" ht="15.75" thickBot="1" x14ac:dyDescent="0.3">
      <c r="A96" s="107">
        <v>34</v>
      </c>
      <c r="B96" s="108" t="s">
        <v>69</v>
      </c>
      <c r="C96" s="143">
        <v>2.4875201915188803</v>
      </c>
      <c r="D96" s="144">
        <v>0</v>
      </c>
      <c r="E96" s="144">
        <v>0</v>
      </c>
      <c r="F96" s="144">
        <v>0</v>
      </c>
      <c r="G96" s="144">
        <v>6.513123839958869E-2</v>
      </c>
      <c r="H96" s="144">
        <v>3.3748230394181191</v>
      </c>
      <c r="I96" s="144">
        <v>0.73594206394858974</v>
      </c>
      <c r="J96" s="144">
        <v>0</v>
      </c>
      <c r="K96" s="145">
        <v>2.8779541033650602E-2</v>
      </c>
      <c r="L96" s="146">
        <v>1.1404149284529572</v>
      </c>
      <c r="M96" s="147">
        <v>1.0301141709211419</v>
      </c>
    </row>
    <row r="97" spans="1:13" ht="17.25" thickTop="1" thickBot="1" x14ac:dyDescent="0.3">
      <c r="A97" s="189" t="s">
        <v>79</v>
      </c>
      <c r="B97" s="190"/>
      <c r="C97" s="148">
        <v>100</v>
      </c>
      <c r="D97" s="149">
        <v>100</v>
      </c>
      <c r="E97" s="149">
        <v>100</v>
      </c>
      <c r="F97" s="149">
        <v>0</v>
      </c>
      <c r="G97" s="149">
        <v>100</v>
      </c>
      <c r="H97" s="149">
        <v>100</v>
      </c>
      <c r="I97" s="149">
        <v>100</v>
      </c>
      <c r="J97" s="149">
        <v>100</v>
      </c>
      <c r="K97" s="150">
        <v>100</v>
      </c>
      <c r="L97" s="151">
        <v>100</v>
      </c>
      <c r="M97" s="152">
        <v>100</v>
      </c>
    </row>
    <row r="98" spans="1:13" ht="17.25" thickTop="1" thickBot="1" x14ac:dyDescent="0.3">
      <c r="A98" s="189" t="s">
        <v>70</v>
      </c>
      <c r="B98" s="190"/>
      <c r="C98" s="153">
        <v>2115841.597445</v>
      </c>
      <c r="D98" s="154">
        <v>25.111999999999998</v>
      </c>
      <c r="E98" s="154">
        <v>91.878541999999996</v>
      </c>
      <c r="F98" s="154">
        <v>0</v>
      </c>
      <c r="G98" s="154">
        <v>3329939.2891839999</v>
      </c>
      <c r="H98" s="154">
        <v>392867.79440399999</v>
      </c>
      <c r="I98" s="154">
        <v>7142627.8226260003</v>
      </c>
      <c r="J98" s="154">
        <v>7.249568</v>
      </c>
      <c r="K98" s="155">
        <v>8547.7388159999991</v>
      </c>
      <c r="L98" s="156">
        <v>11952616.915310999</v>
      </c>
      <c r="M98" s="157">
        <v>24942565.397895999</v>
      </c>
    </row>
    <row r="99" spans="1:13" ht="15.75" thickTop="1" x14ac:dyDescent="0.25">
      <c r="A99" s="77"/>
      <c r="B99" s="77"/>
      <c r="C99" s="77"/>
      <c r="D99" s="77"/>
      <c r="E99" s="77"/>
      <c r="F99" s="78"/>
      <c r="G99" s="77"/>
      <c r="H99" s="77"/>
      <c r="I99" s="77"/>
      <c r="J99" s="77"/>
      <c r="K99" s="77"/>
      <c r="L99" s="77"/>
      <c r="M99" s="77"/>
    </row>
    <row r="100" spans="1:13" x14ac:dyDescent="0.25">
      <c r="A100" s="118" t="s">
        <v>57</v>
      </c>
      <c r="B100" s="118" t="s">
        <v>60</v>
      </c>
      <c r="C100" s="77"/>
      <c r="D100" s="77"/>
      <c r="E100" s="77"/>
      <c r="F100" s="78"/>
      <c r="G100" s="77"/>
      <c r="H100" s="77"/>
      <c r="I100" s="77"/>
      <c r="J100" s="77"/>
      <c r="K100" s="77"/>
      <c r="L100" s="77"/>
      <c r="M100" s="77"/>
    </row>
    <row r="101" spans="1:13" x14ac:dyDescent="0.25">
      <c r="A101" s="118" t="s">
        <v>59</v>
      </c>
      <c r="B101" s="118" t="s">
        <v>71</v>
      </c>
      <c r="C101" s="77"/>
      <c r="D101" s="77"/>
      <c r="E101" s="77"/>
      <c r="F101" s="78"/>
      <c r="G101" s="77"/>
      <c r="H101" s="77"/>
      <c r="I101" s="77"/>
      <c r="J101" s="77"/>
      <c r="K101" s="77"/>
      <c r="L101" s="77"/>
      <c r="M101" s="77"/>
    </row>
    <row r="102" spans="1:13" x14ac:dyDescent="0.25">
      <c r="A102" s="118"/>
      <c r="B102" s="118"/>
      <c r="C102" s="77"/>
      <c r="D102" s="77"/>
      <c r="E102" s="77"/>
      <c r="F102" s="78"/>
      <c r="G102" s="77"/>
      <c r="H102" s="77"/>
      <c r="I102" s="77"/>
      <c r="J102" s="77"/>
      <c r="K102" s="77"/>
      <c r="L102" s="77"/>
      <c r="M102" s="77"/>
    </row>
    <row r="103" spans="1:13" x14ac:dyDescent="0.25">
      <c r="A103" s="118"/>
      <c r="B103" s="118" t="s">
        <v>61</v>
      </c>
      <c r="C103" s="77"/>
      <c r="D103" s="77"/>
      <c r="E103" s="77"/>
      <c r="F103" s="78"/>
      <c r="G103" s="77"/>
      <c r="H103" s="77"/>
      <c r="I103" s="77"/>
      <c r="J103" s="77"/>
      <c r="K103" s="77"/>
      <c r="L103" s="77"/>
      <c r="M103" s="77"/>
    </row>
    <row r="104" spans="1:13" x14ac:dyDescent="0.25">
      <c r="A104" s="77"/>
      <c r="B104" s="77"/>
      <c r="C104" s="77"/>
      <c r="D104" s="77"/>
      <c r="E104" s="77"/>
      <c r="F104" s="78"/>
      <c r="G104" s="77"/>
      <c r="H104" s="77"/>
      <c r="I104" s="77"/>
      <c r="J104" s="77"/>
      <c r="K104" s="77"/>
      <c r="L104" s="77"/>
      <c r="M104" s="77"/>
    </row>
    <row r="105" spans="1:13" x14ac:dyDescent="0.25">
      <c r="A105" s="77"/>
      <c r="B105" s="77"/>
      <c r="C105" s="77"/>
      <c r="D105" s="77"/>
      <c r="E105" s="77"/>
      <c r="F105" s="78"/>
      <c r="G105" s="77"/>
      <c r="H105" s="77"/>
      <c r="I105" s="77"/>
      <c r="J105" s="77"/>
      <c r="K105" s="77"/>
      <c r="L105" s="77"/>
      <c r="M105" s="77"/>
    </row>
    <row r="106" spans="1:13" x14ac:dyDescent="0.25">
      <c r="A106" s="77"/>
      <c r="B106" s="77"/>
      <c r="C106" s="77"/>
      <c r="D106" s="77"/>
      <c r="E106" s="77"/>
      <c r="F106" s="78"/>
      <c r="G106" s="77"/>
      <c r="H106" s="77"/>
      <c r="I106" s="77"/>
      <c r="J106" s="77"/>
      <c r="K106" s="77"/>
      <c r="L106" s="77"/>
      <c r="M106" s="77"/>
    </row>
    <row r="107" spans="1:13" x14ac:dyDescent="0.25">
      <c r="A107" s="77"/>
      <c r="B107" s="77"/>
      <c r="C107" s="77"/>
      <c r="D107" s="77"/>
      <c r="E107" s="77"/>
      <c r="F107" s="78"/>
      <c r="G107" s="77"/>
      <c r="H107" s="77"/>
      <c r="I107" s="77"/>
      <c r="J107" s="77"/>
      <c r="K107" s="77"/>
      <c r="L107" s="77"/>
      <c r="M107" s="77"/>
    </row>
    <row r="108" spans="1:13" x14ac:dyDescent="0.25">
      <c r="A108" s="77"/>
      <c r="B108" s="77"/>
      <c r="C108" s="77"/>
      <c r="D108" s="77"/>
      <c r="E108" s="77"/>
      <c r="F108" s="78"/>
      <c r="G108" s="77"/>
      <c r="H108" s="77"/>
      <c r="I108" s="77"/>
      <c r="J108" s="77"/>
      <c r="K108" s="77"/>
      <c r="L108" s="77"/>
      <c r="M108" s="77"/>
    </row>
    <row r="109" spans="1:13" x14ac:dyDescent="0.25">
      <c r="A109" s="77"/>
      <c r="B109" s="77"/>
      <c r="C109" s="77"/>
      <c r="D109" s="77"/>
      <c r="E109" s="77"/>
      <c r="F109" s="78"/>
      <c r="G109" s="77"/>
      <c r="H109" s="77"/>
      <c r="I109" s="77"/>
      <c r="J109" s="77"/>
      <c r="K109" s="77"/>
      <c r="L109" s="77"/>
      <c r="M109" s="77"/>
    </row>
    <row r="110" spans="1:13" x14ac:dyDescent="0.25">
      <c r="A110" s="77"/>
      <c r="B110" s="77"/>
      <c r="C110" s="77"/>
      <c r="D110" s="77"/>
      <c r="E110" s="77"/>
      <c r="F110" s="78"/>
      <c r="G110" s="77"/>
      <c r="H110" s="77"/>
      <c r="I110" s="77"/>
      <c r="J110" s="77"/>
      <c r="K110" s="77"/>
      <c r="L110" s="77"/>
      <c r="M110" s="77"/>
    </row>
    <row r="111" spans="1:13" x14ac:dyDescent="0.25">
      <c r="A111" s="77"/>
      <c r="B111" s="77"/>
      <c r="C111" s="77"/>
      <c r="D111" s="77"/>
      <c r="E111" s="77"/>
      <c r="F111" s="78"/>
      <c r="G111" s="77"/>
      <c r="H111" s="77"/>
      <c r="I111" s="77"/>
      <c r="J111" s="77"/>
      <c r="K111" s="77"/>
      <c r="L111" s="77"/>
      <c r="M111" s="77"/>
    </row>
    <row r="112" spans="1:13" x14ac:dyDescent="0.25">
      <c r="A112" s="77"/>
      <c r="B112" s="77"/>
      <c r="C112" s="77"/>
      <c r="D112" s="77"/>
      <c r="E112" s="77"/>
      <c r="F112" s="78"/>
      <c r="G112" s="77"/>
      <c r="H112" s="77"/>
      <c r="I112" s="77"/>
      <c r="J112" s="77"/>
      <c r="K112" s="77"/>
      <c r="L112" s="77"/>
      <c r="M112" s="77"/>
    </row>
    <row r="113" spans="6:6" s="77" customFormat="1" x14ac:dyDescent="0.25">
      <c r="F113" s="78"/>
    </row>
    <row r="114" spans="6:6" s="77" customFormat="1" x14ac:dyDescent="0.25">
      <c r="F114" s="78"/>
    </row>
    <row r="115" spans="6:6" s="77" customFormat="1" x14ac:dyDescent="0.25">
      <c r="F115" s="78"/>
    </row>
    <row r="116" spans="6:6" s="77" customFormat="1" x14ac:dyDescent="0.25">
      <c r="F116" s="78"/>
    </row>
    <row r="117" spans="6:6" s="77" customFormat="1" x14ac:dyDescent="0.25">
      <c r="F117" s="78"/>
    </row>
    <row r="118" spans="6:6" s="77" customFormat="1" x14ac:dyDescent="0.25">
      <c r="F118" s="78"/>
    </row>
    <row r="119" spans="6:6" s="77" customFormat="1" x14ac:dyDescent="0.25">
      <c r="F119" s="78"/>
    </row>
    <row r="120" spans="6:6" s="77" customFormat="1" x14ac:dyDescent="0.25">
      <c r="F120" s="78"/>
    </row>
    <row r="121" spans="6:6" s="77" customFormat="1" x14ac:dyDescent="0.25">
      <c r="F121" s="78"/>
    </row>
    <row r="122" spans="6:6" s="77" customFormat="1" x14ac:dyDescent="0.25">
      <c r="F122" s="78"/>
    </row>
    <row r="123" spans="6:6" s="77" customFormat="1" x14ac:dyDescent="0.25">
      <c r="F123" s="78"/>
    </row>
    <row r="124" spans="6:6" s="77" customFormat="1" x14ac:dyDescent="0.25">
      <c r="F124" s="78"/>
    </row>
    <row r="125" spans="6:6" s="77" customFormat="1" x14ac:dyDescent="0.25">
      <c r="F125" s="78"/>
    </row>
    <row r="126" spans="6:6" s="77" customFormat="1" x14ac:dyDescent="0.25">
      <c r="F126" s="78"/>
    </row>
    <row r="127" spans="6:6" s="77" customFormat="1" x14ac:dyDescent="0.25">
      <c r="F127" s="78"/>
    </row>
    <row r="128" spans="6:6" s="77" customFormat="1" x14ac:dyDescent="0.25">
      <c r="F128" s="78"/>
    </row>
    <row r="129" spans="6:6" s="77" customFormat="1" x14ac:dyDescent="0.25">
      <c r="F129" s="78"/>
    </row>
    <row r="130" spans="6:6" s="77" customFormat="1" x14ac:dyDescent="0.25">
      <c r="F130" s="78"/>
    </row>
    <row r="131" spans="6:6" s="77" customFormat="1" x14ac:dyDescent="0.25">
      <c r="F131" s="78"/>
    </row>
    <row r="132" spans="6:6" s="77" customFormat="1" x14ac:dyDescent="0.25">
      <c r="F132" s="78"/>
    </row>
    <row r="133" spans="6:6" s="77" customFormat="1" x14ac:dyDescent="0.25">
      <c r="F133" s="78"/>
    </row>
    <row r="134" spans="6:6" s="77" customFormat="1" x14ac:dyDescent="0.25">
      <c r="F134" s="78"/>
    </row>
    <row r="135" spans="6:6" s="77" customFormat="1" x14ac:dyDescent="0.25">
      <c r="F135" s="78"/>
    </row>
    <row r="136" spans="6:6" s="77" customFormat="1" x14ac:dyDescent="0.25">
      <c r="F136" s="78"/>
    </row>
    <row r="137" spans="6:6" s="77" customFormat="1" x14ac:dyDescent="0.25">
      <c r="F137" s="78"/>
    </row>
    <row r="138" spans="6:6" s="77" customFormat="1" x14ac:dyDescent="0.25">
      <c r="F138" s="78"/>
    </row>
    <row r="139" spans="6:6" s="77" customFormat="1" x14ac:dyDescent="0.25">
      <c r="F139" s="78"/>
    </row>
    <row r="140" spans="6:6" s="77" customFormat="1" x14ac:dyDescent="0.25">
      <c r="F140" s="78"/>
    </row>
    <row r="141" spans="6:6" s="77" customFormat="1" x14ac:dyDescent="0.25">
      <c r="F141" s="78"/>
    </row>
    <row r="142" spans="6:6" s="77" customFormat="1" x14ac:dyDescent="0.25">
      <c r="F142" s="78"/>
    </row>
    <row r="143" spans="6:6" s="77" customFormat="1" x14ac:dyDescent="0.25">
      <c r="F143" s="78"/>
    </row>
    <row r="144" spans="6:6" s="77" customFormat="1" x14ac:dyDescent="0.25">
      <c r="F144" s="78"/>
    </row>
    <row r="145" spans="6:6" s="77" customFormat="1" x14ac:dyDescent="0.25">
      <c r="F145" s="78"/>
    </row>
    <row r="146" spans="6:6" s="77" customFormat="1" x14ac:dyDescent="0.25">
      <c r="F146" s="78"/>
    </row>
    <row r="147" spans="6:6" s="77" customFormat="1" x14ac:dyDescent="0.25">
      <c r="F147" s="78"/>
    </row>
    <row r="148" spans="6:6" s="77" customFormat="1" x14ac:dyDescent="0.25">
      <c r="F148" s="78"/>
    </row>
    <row r="149" spans="6:6" s="77" customFormat="1" x14ac:dyDescent="0.25">
      <c r="F149" s="78"/>
    </row>
    <row r="150" spans="6:6" s="77" customFormat="1" x14ac:dyDescent="0.25">
      <c r="F150" s="78"/>
    </row>
    <row r="151" spans="6:6" s="77" customFormat="1" x14ac:dyDescent="0.25">
      <c r="F151" s="78"/>
    </row>
    <row r="152" spans="6:6" s="77" customFormat="1" x14ac:dyDescent="0.25">
      <c r="F152" s="78"/>
    </row>
    <row r="153" spans="6:6" s="77" customFormat="1" x14ac:dyDescent="0.25">
      <c r="F153" s="78"/>
    </row>
    <row r="154" spans="6:6" s="77" customFormat="1" x14ac:dyDescent="0.25">
      <c r="F154" s="78"/>
    </row>
    <row r="155" spans="6:6" s="77" customFormat="1" x14ac:dyDescent="0.25">
      <c r="F155" s="78"/>
    </row>
    <row r="156" spans="6:6" s="77" customFormat="1" x14ac:dyDescent="0.25">
      <c r="F156" s="78"/>
    </row>
    <row r="157" spans="6:6" s="77" customFormat="1" x14ac:dyDescent="0.25">
      <c r="F157" s="78"/>
    </row>
    <row r="158" spans="6:6" s="77" customFormat="1" x14ac:dyDescent="0.25">
      <c r="F158" s="78"/>
    </row>
    <row r="159" spans="6:6" s="77" customFormat="1" x14ac:dyDescent="0.25">
      <c r="F159" s="78"/>
    </row>
    <row r="160" spans="6:6" s="77" customFormat="1" x14ac:dyDescent="0.25">
      <c r="F160" s="78"/>
    </row>
    <row r="161" spans="6:6" s="77" customFormat="1" x14ac:dyDescent="0.25">
      <c r="F161" s="78"/>
    </row>
    <row r="162" spans="6:6" s="77" customFormat="1" x14ac:dyDescent="0.25">
      <c r="F162" s="78"/>
    </row>
    <row r="163" spans="6:6" s="77" customFormat="1" x14ac:dyDescent="0.25">
      <c r="F163" s="78"/>
    </row>
    <row r="164" spans="6:6" s="77" customFormat="1" x14ac:dyDescent="0.25">
      <c r="F164" s="78"/>
    </row>
    <row r="165" spans="6:6" s="77" customFormat="1" x14ac:dyDescent="0.25">
      <c r="F165" s="78"/>
    </row>
    <row r="166" spans="6:6" s="77" customFormat="1" x14ac:dyDescent="0.25">
      <c r="F166" s="78"/>
    </row>
    <row r="167" spans="6:6" s="77" customFormat="1" x14ac:dyDescent="0.25">
      <c r="F167" s="78"/>
    </row>
    <row r="168" spans="6:6" s="77" customFormat="1" x14ac:dyDescent="0.25">
      <c r="F168" s="78"/>
    </row>
    <row r="169" spans="6:6" s="77" customFormat="1" x14ac:dyDescent="0.25">
      <c r="F169" s="78"/>
    </row>
    <row r="170" spans="6:6" s="77" customFormat="1" x14ac:dyDescent="0.25">
      <c r="F170" s="78"/>
    </row>
    <row r="171" spans="6:6" s="77" customFormat="1" x14ac:dyDescent="0.25">
      <c r="F171" s="78"/>
    </row>
    <row r="172" spans="6:6" s="77" customFormat="1" x14ac:dyDescent="0.25">
      <c r="F172" s="78"/>
    </row>
    <row r="173" spans="6:6" s="77" customFormat="1" x14ac:dyDescent="0.25">
      <c r="F173" s="78"/>
    </row>
    <row r="174" spans="6:6" s="77" customFormat="1" x14ac:dyDescent="0.25">
      <c r="F174" s="78"/>
    </row>
    <row r="175" spans="6:6" s="77" customFormat="1" x14ac:dyDescent="0.25">
      <c r="F175" s="78"/>
    </row>
    <row r="176" spans="6:6" s="77" customFormat="1" x14ac:dyDescent="0.25">
      <c r="F176" s="78"/>
    </row>
    <row r="177" spans="6:6" s="77" customFormat="1" x14ac:dyDescent="0.25">
      <c r="F177" s="78"/>
    </row>
    <row r="178" spans="6:6" s="77" customFormat="1" x14ac:dyDescent="0.25">
      <c r="F178" s="78"/>
    </row>
    <row r="179" spans="6:6" s="77" customFormat="1" x14ac:dyDescent="0.25">
      <c r="F179" s="78"/>
    </row>
    <row r="180" spans="6:6" s="77" customFormat="1" x14ac:dyDescent="0.25">
      <c r="F180" s="78"/>
    </row>
    <row r="181" spans="6:6" s="77" customFormat="1" x14ac:dyDescent="0.25">
      <c r="F181" s="78"/>
    </row>
    <row r="182" spans="6:6" s="77" customFormat="1" x14ac:dyDescent="0.25">
      <c r="F182" s="78"/>
    </row>
    <row r="183" spans="6:6" s="77" customFormat="1" x14ac:dyDescent="0.25">
      <c r="F183" s="78"/>
    </row>
    <row r="184" spans="6:6" s="77" customFormat="1" x14ac:dyDescent="0.25">
      <c r="F184" s="78"/>
    </row>
    <row r="185" spans="6:6" s="77" customFormat="1" x14ac:dyDescent="0.25">
      <c r="F185" s="78"/>
    </row>
    <row r="186" spans="6:6" s="77" customFormat="1" x14ac:dyDescent="0.25">
      <c r="F186" s="78"/>
    </row>
    <row r="187" spans="6:6" s="77" customFormat="1" x14ac:dyDescent="0.25">
      <c r="F187" s="78"/>
    </row>
    <row r="188" spans="6:6" s="77" customFormat="1" x14ac:dyDescent="0.25">
      <c r="F188" s="78"/>
    </row>
    <row r="189" spans="6:6" s="77" customFormat="1" x14ac:dyDescent="0.25">
      <c r="F189" s="78"/>
    </row>
    <row r="190" spans="6:6" s="77" customFormat="1" x14ac:dyDescent="0.25">
      <c r="F190" s="78"/>
    </row>
    <row r="191" spans="6:6" s="77" customFormat="1" x14ac:dyDescent="0.25">
      <c r="F191" s="78"/>
    </row>
    <row r="192" spans="6:6" s="77" customFormat="1" x14ac:dyDescent="0.25">
      <c r="F192" s="78"/>
    </row>
    <row r="193" spans="6:6" s="77" customFormat="1" x14ac:dyDescent="0.25">
      <c r="F193" s="78"/>
    </row>
    <row r="194" spans="6:6" s="77" customFormat="1" x14ac:dyDescent="0.25">
      <c r="F194" s="78"/>
    </row>
    <row r="195" spans="6:6" s="77" customFormat="1" x14ac:dyDescent="0.25">
      <c r="F195" s="78"/>
    </row>
    <row r="196" spans="6:6" s="77" customFormat="1" x14ac:dyDescent="0.25">
      <c r="F196" s="78"/>
    </row>
    <row r="197" spans="6:6" s="77" customFormat="1" x14ac:dyDescent="0.25">
      <c r="F197" s="78"/>
    </row>
    <row r="198" spans="6:6" s="77" customFormat="1" x14ac:dyDescent="0.25">
      <c r="F198" s="78"/>
    </row>
    <row r="199" spans="6:6" s="77" customFormat="1" x14ac:dyDescent="0.25">
      <c r="F199" s="78"/>
    </row>
    <row r="200" spans="6:6" s="77" customFormat="1" x14ac:dyDescent="0.25">
      <c r="F200" s="78"/>
    </row>
    <row r="201" spans="6:6" s="77" customFormat="1" x14ac:dyDescent="0.25">
      <c r="F201" s="78"/>
    </row>
    <row r="202" spans="6:6" s="77" customFormat="1" x14ac:dyDescent="0.25">
      <c r="F202" s="78"/>
    </row>
    <row r="203" spans="6:6" s="77" customFormat="1" x14ac:dyDescent="0.25">
      <c r="F203" s="78"/>
    </row>
    <row r="204" spans="6:6" s="77" customFormat="1" x14ac:dyDescent="0.25">
      <c r="F204" s="78"/>
    </row>
    <row r="205" spans="6:6" s="77" customFormat="1" x14ac:dyDescent="0.25">
      <c r="F205" s="78"/>
    </row>
    <row r="206" spans="6:6" s="77" customFormat="1" x14ac:dyDescent="0.25">
      <c r="F206" s="78"/>
    </row>
    <row r="207" spans="6:6" s="77" customFormat="1" x14ac:dyDescent="0.25">
      <c r="F207" s="78"/>
    </row>
    <row r="208" spans="6:6" s="77" customFormat="1" x14ac:dyDescent="0.25">
      <c r="F208" s="78"/>
    </row>
    <row r="209" spans="6:6" s="77" customFormat="1" x14ac:dyDescent="0.25">
      <c r="F209" s="78"/>
    </row>
    <row r="210" spans="6:6" s="77" customFormat="1" x14ac:dyDescent="0.25">
      <c r="F210" s="78"/>
    </row>
    <row r="211" spans="6:6" s="77" customFormat="1" x14ac:dyDescent="0.25">
      <c r="F211" s="78"/>
    </row>
    <row r="212" spans="6:6" s="77" customFormat="1" x14ac:dyDescent="0.25">
      <c r="F212" s="78"/>
    </row>
    <row r="213" spans="6:6" s="77" customFormat="1" x14ac:dyDescent="0.25">
      <c r="F213" s="78"/>
    </row>
    <row r="214" spans="6:6" s="77" customFormat="1" x14ac:dyDescent="0.25">
      <c r="F214" s="78"/>
    </row>
    <row r="215" spans="6:6" s="77" customFormat="1" x14ac:dyDescent="0.25">
      <c r="F215" s="78"/>
    </row>
    <row r="216" spans="6:6" s="77" customFormat="1" x14ac:dyDescent="0.25">
      <c r="F216" s="78"/>
    </row>
    <row r="217" spans="6:6" s="77" customFormat="1" x14ac:dyDescent="0.25">
      <c r="F217" s="78"/>
    </row>
    <row r="218" spans="6:6" s="77" customFormat="1" x14ac:dyDescent="0.25">
      <c r="F218" s="78"/>
    </row>
    <row r="219" spans="6:6" s="77" customFormat="1" x14ac:dyDescent="0.25">
      <c r="F219" s="78"/>
    </row>
    <row r="220" spans="6:6" s="77" customFormat="1" x14ac:dyDescent="0.25">
      <c r="F220" s="78"/>
    </row>
    <row r="221" spans="6:6" s="77" customFormat="1" x14ac:dyDescent="0.25">
      <c r="F221" s="78"/>
    </row>
    <row r="222" spans="6:6" s="77" customFormat="1" x14ac:dyDescent="0.25">
      <c r="F222" s="78"/>
    </row>
    <row r="223" spans="6:6" s="77" customFormat="1" x14ac:dyDescent="0.25">
      <c r="F223" s="78"/>
    </row>
    <row r="224" spans="6:6" s="77" customFormat="1" x14ac:dyDescent="0.25">
      <c r="F224" s="78"/>
    </row>
    <row r="225" spans="6:6" s="77" customFormat="1" x14ac:dyDescent="0.25">
      <c r="F225" s="78"/>
    </row>
    <row r="226" spans="6:6" s="77" customFormat="1" x14ac:dyDescent="0.25">
      <c r="F226" s="78"/>
    </row>
    <row r="227" spans="6:6" s="77" customFormat="1" x14ac:dyDescent="0.25">
      <c r="F227" s="78"/>
    </row>
    <row r="228" spans="6:6" s="77" customFormat="1" x14ac:dyDescent="0.25">
      <c r="F228" s="78"/>
    </row>
    <row r="229" spans="6:6" s="77" customFormat="1" x14ac:dyDescent="0.25">
      <c r="F229" s="78"/>
    </row>
    <row r="230" spans="6:6" s="77" customFormat="1" x14ac:dyDescent="0.25">
      <c r="F230" s="78"/>
    </row>
    <row r="231" spans="6:6" s="77" customFormat="1" x14ac:dyDescent="0.25">
      <c r="F231" s="78"/>
    </row>
    <row r="232" spans="6:6" s="77" customFormat="1" x14ac:dyDescent="0.25">
      <c r="F232" s="78"/>
    </row>
    <row r="233" spans="6:6" s="77" customFormat="1" x14ac:dyDescent="0.25">
      <c r="F233" s="78"/>
    </row>
    <row r="234" spans="6:6" s="77" customFormat="1" x14ac:dyDescent="0.25">
      <c r="F234" s="78"/>
    </row>
    <row r="235" spans="6:6" s="77" customFormat="1" x14ac:dyDescent="0.25">
      <c r="F235" s="78"/>
    </row>
    <row r="236" spans="6:6" s="77" customFormat="1" x14ac:dyDescent="0.25">
      <c r="F236" s="78"/>
    </row>
    <row r="237" spans="6:6" s="77" customFormat="1" x14ac:dyDescent="0.25">
      <c r="F237" s="78"/>
    </row>
    <row r="238" spans="6:6" s="77" customFormat="1" x14ac:dyDescent="0.25">
      <c r="F238" s="78"/>
    </row>
    <row r="239" spans="6:6" s="77" customFormat="1" x14ac:dyDescent="0.25">
      <c r="F239" s="78"/>
    </row>
    <row r="240" spans="6:6" s="77" customFormat="1" x14ac:dyDescent="0.25">
      <c r="F240" s="78"/>
    </row>
    <row r="241" spans="1:13" x14ac:dyDescent="0.25">
      <c r="A241" s="77"/>
      <c r="B241" s="77"/>
      <c r="C241" s="77"/>
      <c r="D241" s="77"/>
      <c r="E241" s="77"/>
      <c r="F241" s="78"/>
      <c r="G241" s="77"/>
      <c r="H241" s="77"/>
      <c r="I241" s="77"/>
      <c r="J241" s="77"/>
      <c r="K241" s="77"/>
      <c r="L241" s="77"/>
      <c r="M241" s="77"/>
    </row>
    <row r="242" spans="1:13" x14ac:dyDescent="0.25">
      <c r="A242" s="77"/>
      <c r="B242" s="77"/>
      <c r="C242" s="77"/>
      <c r="D242" s="77"/>
      <c r="E242" s="77"/>
      <c r="F242" s="78"/>
      <c r="G242" s="77"/>
      <c r="H242" s="77"/>
      <c r="I242" s="77"/>
      <c r="J242" s="77"/>
      <c r="K242" s="77"/>
      <c r="L242" s="77"/>
      <c r="M242" s="77"/>
    </row>
    <row r="243" spans="1:13" x14ac:dyDescent="0.25">
      <c r="A243" s="77"/>
      <c r="B243" s="77"/>
      <c r="C243" s="77"/>
      <c r="D243" s="77"/>
      <c r="E243" s="77"/>
      <c r="F243" s="78"/>
      <c r="G243" s="77"/>
      <c r="H243" s="77"/>
      <c r="I243" s="77"/>
      <c r="J243" s="77"/>
      <c r="K243" s="77"/>
      <c r="L243" s="77"/>
      <c r="M243" s="77"/>
    </row>
    <row r="244" spans="1:13" x14ac:dyDescent="0.25">
      <c r="A244" s="77"/>
      <c r="B244" s="77"/>
      <c r="C244" s="77"/>
      <c r="D244" s="77"/>
      <c r="E244" s="77"/>
      <c r="F244" s="78"/>
      <c r="G244" s="77"/>
      <c r="H244" s="77"/>
      <c r="I244" s="77"/>
      <c r="J244" s="77"/>
      <c r="K244" s="77"/>
      <c r="L244" s="77"/>
      <c r="M244" s="77"/>
    </row>
    <row r="245" spans="1:13" x14ac:dyDescent="0.25">
      <c r="A245" s="77"/>
      <c r="B245" s="77"/>
      <c r="C245" s="77"/>
      <c r="D245" s="77"/>
      <c r="E245" s="77"/>
      <c r="F245" s="78"/>
      <c r="G245" s="77"/>
      <c r="H245" s="77"/>
      <c r="I245" s="77"/>
      <c r="J245" s="77"/>
      <c r="K245" s="77"/>
      <c r="L245" s="77"/>
      <c r="M245" s="77"/>
    </row>
    <row r="246" spans="1:13" x14ac:dyDescent="0.25">
      <c r="A246" s="77"/>
      <c r="B246" s="77"/>
      <c r="C246" s="77"/>
      <c r="D246" s="77"/>
      <c r="E246" s="77"/>
      <c r="F246" s="78"/>
      <c r="G246" s="77"/>
      <c r="H246" s="77"/>
      <c r="I246" s="77"/>
      <c r="J246" s="77"/>
      <c r="K246" s="77"/>
      <c r="L246" s="77"/>
      <c r="M246" s="77"/>
    </row>
    <row r="247" spans="1:13" x14ac:dyDescent="0.25">
      <c r="A247" s="77"/>
      <c r="B247" s="77"/>
      <c r="C247" s="77"/>
      <c r="D247" s="77"/>
      <c r="E247" s="77"/>
      <c r="F247" s="78"/>
      <c r="G247" s="77"/>
      <c r="H247" s="77"/>
      <c r="I247" s="77"/>
      <c r="J247" s="77"/>
      <c r="K247" s="77"/>
      <c r="L247" s="77"/>
      <c r="M247" s="77"/>
    </row>
    <row r="248" spans="1:13" x14ac:dyDescent="0.25">
      <c r="A248" s="77"/>
      <c r="B248" s="77"/>
      <c r="C248" s="77"/>
      <c r="D248" s="77"/>
      <c r="E248" s="77"/>
      <c r="F248" s="78"/>
      <c r="G248" s="77"/>
      <c r="H248" s="77"/>
      <c r="I248" s="77"/>
      <c r="J248" s="77"/>
      <c r="K248" s="77"/>
      <c r="L248" s="77"/>
      <c r="M248" s="77"/>
    </row>
    <row r="249" spans="1:13" x14ac:dyDescent="0.25">
      <c r="A249" s="77"/>
      <c r="B249" s="77"/>
      <c r="C249" s="77"/>
      <c r="D249" s="77"/>
      <c r="E249" s="77"/>
      <c r="F249" s="78"/>
      <c r="G249" s="77"/>
      <c r="H249" s="77"/>
      <c r="I249" s="77"/>
      <c r="J249" s="77"/>
      <c r="K249" s="77"/>
      <c r="L249" s="77"/>
      <c r="M249" s="77"/>
    </row>
    <row r="250" spans="1:13" x14ac:dyDescent="0.25">
      <c r="A250" s="77"/>
      <c r="B250" s="77"/>
      <c r="C250" s="77"/>
      <c r="D250" s="77"/>
      <c r="E250" s="77"/>
      <c r="F250" s="78"/>
      <c r="G250" s="77"/>
      <c r="H250" s="77"/>
      <c r="I250" s="77"/>
      <c r="J250" s="77"/>
      <c r="K250" s="77"/>
      <c r="L250" s="77"/>
      <c r="M250" s="77"/>
    </row>
    <row r="251" spans="1:13" x14ac:dyDescent="0.25">
      <c r="A251" s="77"/>
      <c r="B251" s="77"/>
      <c r="C251" s="77"/>
      <c r="D251" s="77"/>
      <c r="E251" s="77"/>
      <c r="F251" s="78"/>
      <c r="G251" s="77"/>
      <c r="H251" s="77"/>
      <c r="I251" s="77"/>
      <c r="J251" s="77"/>
      <c r="K251" s="77"/>
      <c r="L251" s="77"/>
      <c r="M251" s="77"/>
    </row>
    <row r="254" spans="1:13" ht="15" customHeight="1" x14ac:dyDescent="0.25"/>
    <row r="255" spans="1:13" ht="15.75" x14ac:dyDescent="0.25">
      <c r="A255" s="53"/>
      <c r="B255" s="28"/>
      <c r="C255" s="28"/>
      <c r="D255" s="28"/>
      <c r="E255" s="28"/>
      <c r="F255" s="159"/>
      <c r="G255" s="28"/>
      <c r="H255" s="28"/>
      <c r="I255" s="28"/>
      <c r="J255" s="28"/>
      <c r="K255" s="28"/>
      <c r="L255" s="27"/>
      <c r="M255" s="54"/>
    </row>
    <row r="256" spans="1:13" ht="15.75" x14ac:dyDescent="0.25">
      <c r="A256" s="55"/>
      <c r="B256" s="56"/>
      <c r="C256" s="56"/>
      <c r="D256" s="56"/>
      <c r="E256" s="56"/>
      <c r="F256" s="160"/>
      <c r="G256" s="56"/>
      <c r="H256" s="56"/>
      <c r="I256" s="56"/>
      <c r="J256" s="56"/>
      <c r="K256" s="56"/>
      <c r="L256" s="56"/>
      <c r="M256" s="57"/>
    </row>
    <row r="257" spans="1:13" ht="15.75" x14ac:dyDescent="0.25">
      <c r="A257" s="53"/>
      <c r="B257" s="27"/>
      <c r="C257" s="27"/>
      <c r="D257" s="27"/>
      <c r="E257" s="27"/>
      <c r="F257" s="159"/>
      <c r="G257" s="27"/>
      <c r="H257" s="27"/>
      <c r="I257" s="27"/>
      <c r="J257" s="27"/>
      <c r="K257" s="27"/>
      <c r="L257" s="27"/>
      <c r="M257" s="69"/>
    </row>
    <row r="258" spans="1:13" x14ac:dyDescent="0.25">
      <c r="A258" s="46"/>
      <c r="B258" s="26"/>
      <c r="C258" s="37"/>
      <c r="D258" s="37"/>
      <c r="E258" s="37"/>
      <c r="F258" s="29"/>
      <c r="G258" s="37"/>
      <c r="H258" s="37"/>
      <c r="I258" s="37"/>
      <c r="J258" s="37"/>
      <c r="K258" s="37"/>
      <c r="L258" s="37"/>
      <c r="M258" s="37"/>
    </row>
    <row r="259" spans="1:13" x14ac:dyDescent="0.25">
      <c r="A259" s="46"/>
      <c r="B259" s="26"/>
      <c r="C259" s="37"/>
      <c r="D259" s="37"/>
      <c r="E259" s="37"/>
      <c r="F259" s="29"/>
      <c r="G259" s="37"/>
      <c r="H259" s="37"/>
      <c r="I259" s="37"/>
      <c r="J259" s="37"/>
      <c r="K259" s="37"/>
      <c r="L259" s="37"/>
      <c r="M259" s="37"/>
    </row>
    <row r="260" spans="1:13" x14ac:dyDescent="0.25">
      <c r="A260" s="46"/>
      <c r="B260" s="26"/>
      <c r="C260" s="37"/>
      <c r="D260" s="37"/>
      <c r="E260" s="37"/>
      <c r="F260" s="29"/>
      <c r="G260" s="37"/>
      <c r="H260" s="37"/>
      <c r="I260" s="37"/>
      <c r="J260" s="37"/>
      <c r="K260" s="37"/>
      <c r="L260" s="37"/>
      <c r="M260" s="37"/>
    </row>
    <row r="261" spans="1:13" x14ac:dyDescent="0.25">
      <c r="A261" s="46"/>
      <c r="B261" s="26"/>
      <c r="C261" s="37"/>
      <c r="D261" s="37"/>
      <c r="E261" s="37"/>
      <c r="F261" s="29"/>
      <c r="G261" s="37"/>
      <c r="H261" s="37"/>
      <c r="I261" s="37"/>
      <c r="J261" s="37"/>
      <c r="K261" s="37"/>
      <c r="L261" s="37"/>
      <c r="M261" s="37"/>
    </row>
    <row r="262" spans="1:13" x14ac:dyDescent="0.25">
      <c r="A262" s="46"/>
      <c r="B262" s="26"/>
      <c r="C262" s="37"/>
      <c r="D262" s="37"/>
      <c r="E262" s="37"/>
      <c r="F262" s="29"/>
      <c r="G262" s="37"/>
      <c r="H262" s="37"/>
      <c r="I262" s="37"/>
      <c r="J262" s="37"/>
      <c r="K262" s="37"/>
      <c r="L262" s="37"/>
      <c r="M262" s="37"/>
    </row>
    <row r="263" spans="1:13" x14ac:dyDescent="0.25">
      <c r="A263" s="46"/>
      <c r="B263" s="26"/>
      <c r="C263" s="37"/>
      <c r="D263" s="37"/>
      <c r="E263" s="37"/>
      <c r="F263" s="29"/>
      <c r="G263" s="37"/>
      <c r="H263" s="37"/>
      <c r="I263" s="37"/>
      <c r="J263" s="37"/>
      <c r="K263" s="37"/>
      <c r="L263" s="37"/>
      <c r="M263" s="37"/>
    </row>
    <row r="264" spans="1:13" x14ac:dyDescent="0.25">
      <c r="A264" s="46"/>
      <c r="B264" s="26"/>
      <c r="C264" s="37"/>
      <c r="D264" s="37"/>
      <c r="E264" s="37"/>
      <c r="F264" s="29"/>
      <c r="G264" s="37"/>
      <c r="H264" s="37"/>
      <c r="I264" s="37"/>
      <c r="J264" s="37"/>
      <c r="K264" s="37"/>
      <c r="L264" s="37"/>
      <c r="M264" s="37"/>
    </row>
    <row r="265" spans="1:13" x14ac:dyDescent="0.25">
      <c r="A265" s="46"/>
      <c r="B265" s="26"/>
      <c r="C265" s="37"/>
      <c r="D265" s="37"/>
      <c r="E265" s="37"/>
      <c r="F265" s="29"/>
      <c r="G265" s="37"/>
      <c r="H265" s="37"/>
      <c r="I265" s="37"/>
      <c r="J265" s="37"/>
      <c r="K265" s="37"/>
      <c r="L265" s="37"/>
      <c r="M265" s="37"/>
    </row>
    <row r="266" spans="1:13" x14ac:dyDescent="0.25">
      <c r="A266" s="46"/>
      <c r="B266" s="26"/>
      <c r="C266" s="37"/>
      <c r="D266" s="37"/>
      <c r="E266" s="37"/>
      <c r="F266" s="29"/>
      <c r="G266" s="37"/>
      <c r="H266" s="37"/>
      <c r="I266" s="37"/>
      <c r="J266" s="37"/>
      <c r="K266" s="37"/>
      <c r="L266" s="37"/>
      <c r="M266" s="37"/>
    </row>
    <row r="267" spans="1:13" x14ac:dyDescent="0.25">
      <c r="A267" s="46"/>
      <c r="B267" s="26"/>
      <c r="C267" s="37"/>
      <c r="D267" s="37"/>
      <c r="E267" s="37"/>
      <c r="F267" s="29"/>
      <c r="G267" s="37"/>
      <c r="H267" s="37"/>
      <c r="I267" s="37"/>
      <c r="J267" s="37"/>
      <c r="K267" s="37"/>
      <c r="L267" s="37"/>
      <c r="M267" s="37"/>
    </row>
    <row r="268" spans="1:13" x14ac:dyDescent="0.25">
      <c r="A268" s="46"/>
      <c r="B268" s="26"/>
      <c r="C268" s="37"/>
      <c r="D268" s="37"/>
      <c r="E268" s="37"/>
      <c r="F268" s="29"/>
      <c r="G268" s="37"/>
      <c r="H268" s="37"/>
      <c r="I268" s="37"/>
      <c r="J268" s="37"/>
      <c r="K268" s="37"/>
      <c r="L268" s="37"/>
      <c r="M268" s="37"/>
    </row>
    <row r="269" spans="1:13" x14ac:dyDescent="0.25">
      <c r="A269" s="46"/>
      <c r="B269" s="26"/>
      <c r="C269" s="37"/>
      <c r="D269" s="37"/>
      <c r="E269" s="37"/>
      <c r="F269" s="29"/>
      <c r="G269" s="37"/>
      <c r="H269" s="37"/>
      <c r="I269" s="37"/>
      <c r="J269" s="37"/>
      <c r="K269" s="37"/>
      <c r="L269" s="37"/>
      <c r="M269" s="37"/>
    </row>
    <row r="270" spans="1:13" x14ac:dyDescent="0.25">
      <c r="A270" s="46"/>
      <c r="B270" s="26"/>
      <c r="C270" s="37"/>
      <c r="D270" s="37"/>
      <c r="E270" s="37"/>
      <c r="F270" s="29"/>
      <c r="G270" s="37"/>
      <c r="H270" s="37"/>
      <c r="I270" s="37"/>
      <c r="J270" s="37"/>
      <c r="K270" s="37"/>
      <c r="L270" s="37"/>
      <c r="M270" s="37"/>
    </row>
    <row r="271" spans="1:13" x14ac:dyDescent="0.25">
      <c r="A271" s="46"/>
      <c r="B271" s="26"/>
      <c r="C271" s="37"/>
      <c r="D271" s="37"/>
      <c r="E271" s="37"/>
      <c r="F271" s="29"/>
      <c r="G271" s="37"/>
      <c r="H271" s="37"/>
      <c r="I271" s="37"/>
      <c r="J271" s="37"/>
      <c r="K271" s="37"/>
      <c r="L271" s="37"/>
      <c r="M271" s="37"/>
    </row>
    <row r="272" spans="1:13" x14ac:dyDescent="0.25">
      <c r="A272" s="46"/>
      <c r="B272" s="26"/>
      <c r="C272" s="37"/>
      <c r="D272" s="37"/>
      <c r="E272" s="37"/>
      <c r="F272" s="29"/>
      <c r="G272" s="37"/>
      <c r="H272" s="37"/>
      <c r="I272" s="37"/>
      <c r="J272" s="37"/>
      <c r="K272" s="37"/>
      <c r="L272" s="37"/>
      <c r="M272" s="37"/>
    </row>
    <row r="273" spans="1:13" x14ac:dyDescent="0.25">
      <c r="A273" s="46"/>
      <c r="B273" s="26"/>
      <c r="C273" s="37"/>
      <c r="D273" s="37"/>
      <c r="E273" s="37"/>
      <c r="F273" s="29"/>
      <c r="G273" s="37"/>
      <c r="H273" s="37"/>
      <c r="I273" s="37"/>
      <c r="J273" s="37"/>
      <c r="K273" s="37"/>
      <c r="L273" s="37"/>
      <c r="M273" s="37"/>
    </row>
    <row r="274" spans="1:13" x14ac:dyDescent="0.25">
      <c r="A274" s="46"/>
      <c r="B274" s="26"/>
      <c r="C274" s="37"/>
      <c r="D274" s="37"/>
      <c r="E274" s="37"/>
      <c r="F274" s="29"/>
      <c r="G274" s="37"/>
      <c r="H274" s="37"/>
      <c r="I274" s="37"/>
      <c r="J274" s="37"/>
      <c r="K274" s="37"/>
      <c r="L274" s="37"/>
      <c r="M274" s="37"/>
    </row>
    <row r="275" spans="1:13" x14ac:dyDescent="0.25">
      <c r="A275" s="46"/>
      <c r="B275" s="26"/>
      <c r="C275" s="37"/>
      <c r="D275" s="37"/>
      <c r="E275" s="37"/>
      <c r="F275" s="29"/>
      <c r="G275" s="37"/>
      <c r="H275" s="37"/>
      <c r="I275" s="37"/>
      <c r="J275" s="37"/>
      <c r="K275" s="37"/>
      <c r="L275" s="37"/>
      <c r="M275" s="37"/>
    </row>
    <row r="276" spans="1:13" x14ac:dyDescent="0.25">
      <c r="A276" s="46"/>
      <c r="B276" s="26"/>
      <c r="C276" s="37"/>
      <c r="D276" s="37"/>
      <c r="E276" s="37"/>
      <c r="F276" s="29"/>
      <c r="G276" s="37"/>
      <c r="H276" s="37"/>
      <c r="I276" s="37"/>
      <c r="J276" s="37"/>
      <c r="K276" s="37"/>
      <c r="L276" s="37"/>
      <c r="M276" s="37"/>
    </row>
    <row r="277" spans="1:13" x14ac:dyDescent="0.25">
      <c r="A277" s="46"/>
      <c r="B277" s="26"/>
      <c r="C277" s="37"/>
      <c r="D277" s="37"/>
      <c r="E277" s="37"/>
      <c r="F277" s="29"/>
      <c r="G277" s="37"/>
      <c r="H277" s="37"/>
      <c r="I277" s="37"/>
      <c r="J277" s="37"/>
      <c r="K277" s="37"/>
      <c r="L277" s="37"/>
      <c r="M277" s="37"/>
    </row>
    <row r="278" spans="1:13" x14ac:dyDescent="0.25">
      <c r="A278" s="46"/>
      <c r="B278" s="26"/>
      <c r="C278" s="37"/>
      <c r="D278" s="37"/>
      <c r="E278" s="37"/>
      <c r="F278" s="29"/>
      <c r="G278" s="37"/>
      <c r="H278" s="37"/>
      <c r="I278" s="37"/>
      <c r="J278" s="37"/>
      <c r="K278" s="37"/>
      <c r="L278" s="37"/>
      <c r="M278" s="37"/>
    </row>
    <row r="279" spans="1:13" x14ac:dyDescent="0.25">
      <c r="A279" s="46"/>
      <c r="B279" s="26"/>
      <c r="C279" s="37"/>
      <c r="D279" s="37"/>
      <c r="E279" s="37"/>
      <c r="F279" s="29"/>
      <c r="G279" s="37"/>
      <c r="H279" s="37"/>
      <c r="I279" s="37"/>
      <c r="J279" s="37"/>
      <c r="K279" s="37"/>
      <c r="L279" s="37"/>
      <c r="M279" s="37"/>
    </row>
    <row r="280" spans="1:13" x14ac:dyDescent="0.25">
      <c r="A280" s="46"/>
      <c r="B280" s="26"/>
      <c r="C280" s="37"/>
      <c r="D280" s="37"/>
      <c r="E280" s="37"/>
      <c r="F280" s="29"/>
      <c r="G280" s="37"/>
      <c r="H280" s="37"/>
      <c r="I280" s="37"/>
      <c r="J280" s="37"/>
      <c r="K280" s="37"/>
      <c r="L280" s="37"/>
      <c r="M280" s="37"/>
    </row>
    <row r="281" spans="1:13" x14ac:dyDescent="0.25">
      <c r="A281" s="46"/>
      <c r="B281" s="26"/>
      <c r="C281" s="37"/>
      <c r="D281" s="37"/>
      <c r="E281" s="37"/>
      <c r="F281" s="29"/>
      <c r="G281" s="37"/>
      <c r="H281" s="37"/>
      <c r="I281" s="37"/>
      <c r="J281" s="37"/>
      <c r="K281" s="37"/>
      <c r="L281" s="37"/>
      <c r="M281" s="37"/>
    </row>
    <row r="282" spans="1:13" x14ac:dyDescent="0.25">
      <c r="A282" s="46"/>
      <c r="B282" s="26"/>
      <c r="C282" s="37"/>
      <c r="D282" s="37"/>
      <c r="E282" s="37"/>
      <c r="F282" s="29"/>
      <c r="G282" s="37"/>
      <c r="H282" s="37"/>
      <c r="I282" s="37"/>
      <c r="J282" s="37"/>
      <c r="K282" s="37"/>
      <c r="L282" s="37"/>
      <c r="M282" s="37"/>
    </row>
    <row r="283" spans="1:13" x14ac:dyDescent="0.25">
      <c r="A283" s="46"/>
      <c r="B283" s="26"/>
      <c r="C283" s="37"/>
      <c r="D283" s="37"/>
      <c r="E283" s="37"/>
      <c r="F283" s="29"/>
      <c r="G283" s="37"/>
      <c r="H283" s="37"/>
      <c r="I283" s="37"/>
      <c r="J283" s="37"/>
      <c r="K283" s="37"/>
      <c r="L283" s="37"/>
      <c r="M283" s="37"/>
    </row>
    <row r="284" spans="1:13" x14ac:dyDescent="0.25">
      <c r="A284" s="46"/>
      <c r="B284" s="26"/>
      <c r="C284" s="37"/>
      <c r="D284" s="37"/>
      <c r="E284" s="37"/>
      <c r="F284" s="29"/>
      <c r="G284" s="37"/>
      <c r="H284" s="37"/>
      <c r="I284" s="37"/>
      <c r="J284" s="37"/>
      <c r="K284" s="37"/>
      <c r="L284" s="37"/>
      <c r="M284" s="37"/>
    </row>
    <row r="285" spans="1:13" x14ac:dyDescent="0.25">
      <c r="A285" s="46"/>
      <c r="B285" s="26"/>
      <c r="C285" s="37"/>
      <c r="D285" s="37"/>
      <c r="E285" s="37"/>
      <c r="F285" s="29"/>
      <c r="G285" s="37"/>
      <c r="H285" s="37"/>
      <c r="I285" s="37"/>
      <c r="J285" s="37"/>
      <c r="K285" s="37"/>
      <c r="L285" s="37"/>
      <c r="M285" s="37"/>
    </row>
    <row r="286" spans="1:13" x14ac:dyDescent="0.25">
      <c r="A286" s="46"/>
      <c r="B286" s="26"/>
      <c r="C286" s="37"/>
      <c r="D286" s="37"/>
      <c r="E286" s="37"/>
      <c r="F286" s="29"/>
      <c r="G286" s="37"/>
      <c r="H286" s="37"/>
      <c r="I286" s="37"/>
      <c r="J286" s="37"/>
      <c r="K286" s="37"/>
      <c r="L286" s="37"/>
      <c r="M286" s="37"/>
    </row>
    <row r="287" spans="1:13" x14ac:dyDescent="0.25">
      <c r="A287" s="46"/>
      <c r="B287" s="26"/>
      <c r="C287" s="37"/>
      <c r="D287" s="37"/>
      <c r="E287" s="37"/>
      <c r="F287" s="29"/>
      <c r="G287" s="37"/>
      <c r="H287" s="37"/>
      <c r="I287" s="37"/>
      <c r="J287" s="37"/>
      <c r="K287" s="37"/>
      <c r="L287" s="37"/>
      <c r="M287" s="37"/>
    </row>
    <row r="288" spans="1:13" x14ac:dyDescent="0.25">
      <c r="A288" s="46"/>
      <c r="B288" s="26"/>
      <c r="C288" s="37"/>
      <c r="D288" s="37"/>
      <c r="E288" s="37"/>
      <c r="F288" s="29"/>
      <c r="G288" s="37"/>
      <c r="H288" s="37"/>
      <c r="I288" s="37"/>
      <c r="J288" s="37"/>
      <c r="K288" s="37"/>
      <c r="L288" s="37"/>
      <c r="M288" s="37"/>
    </row>
    <row r="289" spans="1:13" x14ac:dyDescent="0.25">
      <c r="A289" s="46"/>
      <c r="B289" s="26"/>
      <c r="C289" s="37"/>
      <c r="D289" s="37"/>
      <c r="E289" s="37"/>
      <c r="F289" s="29"/>
      <c r="G289" s="37"/>
      <c r="H289" s="37"/>
      <c r="I289" s="37"/>
      <c r="J289" s="37"/>
      <c r="K289" s="37"/>
      <c r="L289" s="37"/>
      <c r="M289" s="37"/>
    </row>
    <row r="290" spans="1:13" x14ac:dyDescent="0.25">
      <c r="A290" s="46"/>
      <c r="B290" s="26"/>
      <c r="C290" s="37"/>
      <c r="D290" s="37"/>
      <c r="E290" s="37"/>
      <c r="F290" s="29"/>
      <c r="G290" s="37"/>
      <c r="H290" s="37"/>
      <c r="I290" s="37"/>
      <c r="J290" s="37"/>
      <c r="K290" s="37"/>
      <c r="L290" s="37"/>
      <c r="M290" s="37"/>
    </row>
    <row r="291" spans="1:13" x14ac:dyDescent="0.25">
      <c r="A291" s="46"/>
      <c r="B291" s="26"/>
      <c r="C291" s="37"/>
      <c r="D291" s="37"/>
      <c r="E291" s="37"/>
      <c r="F291" s="29"/>
      <c r="G291" s="37"/>
      <c r="H291" s="37"/>
      <c r="I291" s="37"/>
      <c r="J291" s="37"/>
      <c r="K291" s="37"/>
      <c r="L291" s="37"/>
      <c r="M291" s="37"/>
    </row>
    <row r="292" spans="1:13" x14ac:dyDescent="0.25">
      <c r="A292" s="46"/>
      <c r="B292" s="26"/>
      <c r="C292" s="37"/>
      <c r="D292" s="37"/>
      <c r="E292" s="37"/>
      <c r="F292" s="29"/>
      <c r="G292" s="37"/>
      <c r="H292" s="37"/>
      <c r="I292" s="37"/>
      <c r="J292" s="37"/>
      <c r="K292" s="37"/>
      <c r="L292" s="37"/>
      <c r="M292" s="37"/>
    </row>
    <row r="293" spans="1:13" x14ac:dyDescent="0.25">
      <c r="A293" s="46"/>
      <c r="B293" s="26"/>
      <c r="C293" s="37"/>
      <c r="D293" s="37"/>
      <c r="E293" s="37"/>
      <c r="F293" s="29"/>
      <c r="G293" s="37"/>
      <c r="H293" s="37"/>
      <c r="I293" s="37"/>
      <c r="J293" s="37"/>
      <c r="K293" s="37"/>
      <c r="L293" s="37"/>
      <c r="M293" s="37"/>
    </row>
    <row r="294" spans="1:13" ht="15.75" x14ac:dyDescent="0.25">
      <c r="A294" s="46"/>
      <c r="B294" s="28"/>
      <c r="C294" s="34"/>
      <c r="D294" s="34"/>
      <c r="E294" s="34"/>
      <c r="F294" s="30"/>
      <c r="G294" s="34"/>
      <c r="H294" s="34"/>
      <c r="I294" s="34"/>
      <c r="J294" s="34"/>
      <c r="K294" s="34"/>
      <c r="L294" s="34"/>
      <c r="M294" s="34"/>
    </row>
    <row r="295" spans="1:13" ht="15.75" x14ac:dyDescent="0.25">
      <c r="A295" s="70"/>
      <c r="B295" s="71"/>
      <c r="C295" s="72"/>
      <c r="D295" s="72"/>
      <c r="E295" s="72"/>
      <c r="F295" s="161"/>
      <c r="G295" s="72"/>
      <c r="H295" s="72"/>
      <c r="I295" s="72"/>
      <c r="J295" s="72"/>
      <c r="K295" s="72"/>
      <c r="L295" s="72"/>
      <c r="M295" s="73"/>
    </row>
  </sheetData>
  <mergeCells count="16">
    <mergeCell ref="A97:B97"/>
    <mergeCell ref="A98:B98"/>
    <mergeCell ref="A45:B45"/>
    <mergeCell ref="A46:B46"/>
    <mergeCell ref="A56:M56"/>
    <mergeCell ref="A57:M57"/>
    <mergeCell ref="A61:B62"/>
    <mergeCell ref="C61:K61"/>
    <mergeCell ref="L61:L62"/>
    <mergeCell ref="M61:M62"/>
    <mergeCell ref="A4:M4"/>
    <mergeCell ref="A5:M5"/>
    <mergeCell ref="A9:B10"/>
    <mergeCell ref="C9:K9"/>
    <mergeCell ref="L9:L10"/>
    <mergeCell ref="M9:M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7"/>
  <sheetViews>
    <sheetView workbookViewId="0">
      <selection activeCell="B5" sqref="B5"/>
    </sheetView>
  </sheetViews>
  <sheetFormatPr baseColWidth="10" defaultRowHeight="15" x14ac:dyDescent="0.25"/>
  <cols>
    <col min="1" max="1" width="3.7109375" customWidth="1"/>
    <col min="2" max="2" width="56" customWidth="1"/>
    <col min="3" max="3" width="27.85546875" bestFit="1" customWidth="1"/>
    <col min="4" max="4" width="16.42578125" customWidth="1"/>
    <col min="5" max="5" width="19" bestFit="1" customWidth="1"/>
    <col min="6" max="6" width="14.140625" style="158" bestFit="1" customWidth="1"/>
    <col min="7" max="7" width="28.140625" bestFit="1" customWidth="1"/>
    <col min="8" max="8" width="25.5703125" bestFit="1" customWidth="1"/>
    <col min="9" max="9" width="27.85546875" customWidth="1"/>
    <col min="10" max="10" width="16.85546875" customWidth="1"/>
    <col min="11" max="11" width="22.85546875" customWidth="1"/>
    <col min="12" max="12" width="28.140625" bestFit="1" customWidth="1"/>
    <col min="13" max="13" width="29.5703125" bestFit="1" customWidth="1"/>
    <col min="14" max="14" width="21.42578125" style="77" bestFit="1" customWidth="1"/>
    <col min="15" max="15" width="21.42578125" style="77" customWidth="1"/>
    <col min="16" max="25" width="11.42578125" style="77"/>
    <col min="257" max="257" width="3.7109375" customWidth="1"/>
    <col min="258" max="258" width="56" customWidth="1"/>
    <col min="259" max="259" width="27.85546875" bestFit="1" customWidth="1"/>
    <col min="260" max="260" width="16.42578125" customWidth="1"/>
    <col min="261" max="261" width="19" bestFit="1" customWidth="1"/>
    <col min="262" max="262" width="14.140625" bestFit="1" customWidth="1"/>
    <col min="263" max="263" width="28.140625" bestFit="1" customWidth="1"/>
    <col min="264" max="264" width="25.5703125" bestFit="1" customWidth="1"/>
    <col min="265" max="265" width="27.85546875" customWidth="1"/>
    <col min="266" max="266" width="16.85546875" customWidth="1"/>
    <col min="267" max="267" width="22.85546875" customWidth="1"/>
    <col min="268" max="268" width="28.140625" bestFit="1" customWidth="1"/>
    <col min="269" max="269" width="29.5703125" bestFit="1" customWidth="1"/>
    <col min="270" max="270" width="21.42578125" bestFit="1" customWidth="1"/>
    <col min="271" max="271" width="21.42578125" customWidth="1"/>
    <col min="513" max="513" width="3.7109375" customWidth="1"/>
    <col min="514" max="514" width="56" customWidth="1"/>
    <col min="515" max="515" width="27.85546875" bestFit="1" customWidth="1"/>
    <col min="516" max="516" width="16.42578125" customWidth="1"/>
    <col min="517" max="517" width="19" bestFit="1" customWidth="1"/>
    <col min="518" max="518" width="14.140625" bestFit="1" customWidth="1"/>
    <col min="519" max="519" width="28.140625" bestFit="1" customWidth="1"/>
    <col min="520" max="520" width="25.5703125" bestFit="1" customWidth="1"/>
    <col min="521" max="521" width="27.85546875" customWidth="1"/>
    <col min="522" max="522" width="16.85546875" customWidth="1"/>
    <col min="523" max="523" width="22.85546875" customWidth="1"/>
    <col min="524" max="524" width="28.140625" bestFit="1" customWidth="1"/>
    <col min="525" max="525" width="29.5703125" bestFit="1" customWidth="1"/>
    <col min="526" max="526" width="21.42578125" bestFit="1" customWidth="1"/>
    <col min="527" max="527" width="21.42578125" customWidth="1"/>
    <col min="769" max="769" width="3.7109375" customWidth="1"/>
    <col min="770" max="770" width="56" customWidth="1"/>
    <col min="771" max="771" width="27.85546875" bestFit="1" customWidth="1"/>
    <col min="772" max="772" width="16.42578125" customWidth="1"/>
    <col min="773" max="773" width="19" bestFit="1" customWidth="1"/>
    <col min="774" max="774" width="14.140625" bestFit="1" customWidth="1"/>
    <col min="775" max="775" width="28.140625" bestFit="1" customWidth="1"/>
    <col min="776" max="776" width="25.5703125" bestFit="1" customWidth="1"/>
    <col min="777" max="777" width="27.85546875" customWidth="1"/>
    <col min="778" max="778" width="16.85546875" customWidth="1"/>
    <col min="779" max="779" width="22.85546875" customWidth="1"/>
    <col min="780" max="780" width="28.140625" bestFit="1" customWidth="1"/>
    <col min="781" max="781" width="29.5703125" bestFit="1" customWidth="1"/>
    <col min="782" max="782" width="21.42578125" bestFit="1" customWidth="1"/>
    <col min="783" max="783" width="21.42578125" customWidth="1"/>
    <col min="1025" max="1025" width="3.7109375" customWidth="1"/>
    <col min="1026" max="1026" width="56" customWidth="1"/>
    <col min="1027" max="1027" width="27.85546875" bestFit="1" customWidth="1"/>
    <col min="1028" max="1028" width="16.42578125" customWidth="1"/>
    <col min="1029" max="1029" width="19" bestFit="1" customWidth="1"/>
    <col min="1030" max="1030" width="14.140625" bestFit="1" customWidth="1"/>
    <col min="1031" max="1031" width="28.140625" bestFit="1" customWidth="1"/>
    <col min="1032" max="1032" width="25.5703125" bestFit="1" customWidth="1"/>
    <col min="1033" max="1033" width="27.85546875" customWidth="1"/>
    <col min="1034" max="1034" width="16.85546875" customWidth="1"/>
    <col min="1035" max="1035" width="22.85546875" customWidth="1"/>
    <col min="1036" max="1036" width="28.140625" bestFit="1" customWidth="1"/>
    <col min="1037" max="1037" width="29.5703125" bestFit="1" customWidth="1"/>
    <col min="1038" max="1038" width="21.42578125" bestFit="1" customWidth="1"/>
    <col min="1039" max="1039" width="21.42578125" customWidth="1"/>
    <col min="1281" max="1281" width="3.7109375" customWidth="1"/>
    <col min="1282" max="1282" width="56" customWidth="1"/>
    <col min="1283" max="1283" width="27.85546875" bestFit="1" customWidth="1"/>
    <col min="1284" max="1284" width="16.42578125" customWidth="1"/>
    <col min="1285" max="1285" width="19" bestFit="1" customWidth="1"/>
    <col min="1286" max="1286" width="14.140625" bestFit="1" customWidth="1"/>
    <col min="1287" max="1287" width="28.140625" bestFit="1" customWidth="1"/>
    <col min="1288" max="1288" width="25.5703125" bestFit="1" customWidth="1"/>
    <col min="1289" max="1289" width="27.85546875" customWidth="1"/>
    <col min="1290" max="1290" width="16.85546875" customWidth="1"/>
    <col min="1291" max="1291" width="22.85546875" customWidth="1"/>
    <col min="1292" max="1292" width="28.140625" bestFit="1" customWidth="1"/>
    <col min="1293" max="1293" width="29.5703125" bestFit="1" customWidth="1"/>
    <col min="1294" max="1294" width="21.42578125" bestFit="1" customWidth="1"/>
    <col min="1295" max="1295" width="21.42578125" customWidth="1"/>
    <col min="1537" max="1537" width="3.7109375" customWidth="1"/>
    <col min="1538" max="1538" width="56" customWidth="1"/>
    <col min="1539" max="1539" width="27.85546875" bestFit="1" customWidth="1"/>
    <col min="1540" max="1540" width="16.42578125" customWidth="1"/>
    <col min="1541" max="1541" width="19" bestFit="1" customWidth="1"/>
    <col min="1542" max="1542" width="14.140625" bestFit="1" customWidth="1"/>
    <col min="1543" max="1543" width="28.140625" bestFit="1" customWidth="1"/>
    <col min="1544" max="1544" width="25.5703125" bestFit="1" customWidth="1"/>
    <col min="1545" max="1545" width="27.85546875" customWidth="1"/>
    <col min="1546" max="1546" width="16.85546875" customWidth="1"/>
    <col min="1547" max="1547" width="22.85546875" customWidth="1"/>
    <col min="1548" max="1548" width="28.140625" bestFit="1" customWidth="1"/>
    <col min="1549" max="1549" width="29.5703125" bestFit="1" customWidth="1"/>
    <col min="1550" max="1550" width="21.42578125" bestFit="1" customWidth="1"/>
    <col min="1551" max="1551" width="21.42578125" customWidth="1"/>
    <col min="1793" max="1793" width="3.7109375" customWidth="1"/>
    <col min="1794" max="1794" width="56" customWidth="1"/>
    <col min="1795" max="1795" width="27.85546875" bestFit="1" customWidth="1"/>
    <col min="1796" max="1796" width="16.42578125" customWidth="1"/>
    <col min="1797" max="1797" width="19" bestFit="1" customWidth="1"/>
    <col min="1798" max="1798" width="14.140625" bestFit="1" customWidth="1"/>
    <col min="1799" max="1799" width="28.140625" bestFit="1" customWidth="1"/>
    <col min="1800" max="1800" width="25.5703125" bestFit="1" customWidth="1"/>
    <col min="1801" max="1801" width="27.85546875" customWidth="1"/>
    <col min="1802" max="1802" width="16.85546875" customWidth="1"/>
    <col min="1803" max="1803" width="22.85546875" customWidth="1"/>
    <col min="1804" max="1804" width="28.140625" bestFit="1" customWidth="1"/>
    <col min="1805" max="1805" width="29.5703125" bestFit="1" customWidth="1"/>
    <col min="1806" max="1806" width="21.42578125" bestFit="1" customWidth="1"/>
    <col min="1807" max="1807" width="21.42578125" customWidth="1"/>
    <col min="2049" max="2049" width="3.7109375" customWidth="1"/>
    <col min="2050" max="2050" width="56" customWidth="1"/>
    <col min="2051" max="2051" width="27.85546875" bestFit="1" customWidth="1"/>
    <col min="2052" max="2052" width="16.42578125" customWidth="1"/>
    <col min="2053" max="2053" width="19" bestFit="1" customWidth="1"/>
    <col min="2054" max="2054" width="14.140625" bestFit="1" customWidth="1"/>
    <col min="2055" max="2055" width="28.140625" bestFit="1" customWidth="1"/>
    <col min="2056" max="2056" width="25.5703125" bestFit="1" customWidth="1"/>
    <col min="2057" max="2057" width="27.85546875" customWidth="1"/>
    <col min="2058" max="2058" width="16.85546875" customWidth="1"/>
    <col min="2059" max="2059" width="22.85546875" customWidth="1"/>
    <col min="2060" max="2060" width="28.140625" bestFit="1" customWidth="1"/>
    <col min="2061" max="2061" width="29.5703125" bestFit="1" customWidth="1"/>
    <col min="2062" max="2062" width="21.42578125" bestFit="1" customWidth="1"/>
    <col min="2063" max="2063" width="21.42578125" customWidth="1"/>
    <col min="2305" max="2305" width="3.7109375" customWidth="1"/>
    <col min="2306" max="2306" width="56" customWidth="1"/>
    <col min="2307" max="2307" width="27.85546875" bestFit="1" customWidth="1"/>
    <col min="2308" max="2308" width="16.42578125" customWidth="1"/>
    <col min="2309" max="2309" width="19" bestFit="1" customWidth="1"/>
    <col min="2310" max="2310" width="14.140625" bestFit="1" customWidth="1"/>
    <col min="2311" max="2311" width="28.140625" bestFit="1" customWidth="1"/>
    <col min="2312" max="2312" width="25.5703125" bestFit="1" customWidth="1"/>
    <col min="2313" max="2313" width="27.85546875" customWidth="1"/>
    <col min="2314" max="2314" width="16.85546875" customWidth="1"/>
    <col min="2315" max="2315" width="22.85546875" customWidth="1"/>
    <col min="2316" max="2316" width="28.140625" bestFit="1" customWidth="1"/>
    <col min="2317" max="2317" width="29.5703125" bestFit="1" customWidth="1"/>
    <col min="2318" max="2318" width="21.42578125" bestFit="1" customWidth="1"/>
    <col min="2319" max="2319" width="21.42578125" customWidth="1"/>
    <col min="2561" max="2561" width="3.7109375" customWidth="1"/>
    <col min="2562" max="2562" width="56" customWidth="1"/>
    <col min="2563" max="2563" width="27.85546875" bestFit="1" customWidth="1"/>
    <col min="2564" max="2564" width="16.42578125" customWidth="1"/>
    <col min="2565" max="2565" width="19" bestFit="1" customWidth="1"/>
    <col min="2566" max="2566" width="14.140625" bestFit="1" customWidth="1"/>
    <col min="2567" max="2567" width="28.140625" bestFit="1" customWidth="1"/>
    <col min="2568" max="2568" width="25.5703125" bestFit="1" customWidth="1"/>
    <col min="2569" max="2569" width="27.85546875" customWidth="1"/>
    <col min="2570" max="2570" width="16.85546875" customWidth="1"/>
    <col min="2571" max="2571" width="22.85546875" customWidth="1"/>
    <col min="2572" max="2572" width="28.140625" bestFit="1" customWidth="1"/>
    <col min="2573" max="2573" width="29.5703125" bestFit="1" customWidth="1"/>
    <col min="2574" max="2574" width="21.42578125" bestFit="1" customWidth="1"/>
    <col min="2575" max="2575" width="21.42578125" customWidth="1"/>
    <col min="2817" max="2817" width="3.7109375" customWidth="1"/>
    <col min="2818" max="2818" width="56" customWidth="1"/>
    <col min="2819" max="2819" width="27.85546875" bestFit="1" customWidth="1"/>
    <col min="2820" max="2820" width="16.42578125" customWidth="1"/>
    <col min="2821" max="2821" width="19" bestFit="1" customWidth="1"/>
    <col min="2822" max="2822" width="14.140625" bestFit="1" customWidth="1"/>
    <col min="2823" max="2823" width="28.140625" bestFit="1" customWidth="1"/>
    <col min="2824" max="2824" width="25.5703125" bestFit="1" customWidth="1"/>
    <col min="2825" max="2825" width="27.85546875" customWidth="1"/>
    <col min="2826" max="2826" width="16.85546875" customWidth="1"/>
    <col min="2827" max="2827" width="22.85546875" customWidth="1"/>
    <col min="2828" max="2828" width="28.140625" bestFit="1" customWidth="1"/>
    <col min="2829" max="2829" width="29.5703125" bestFit="1" customWidth="1"/>
    <col min="2830" max="2830" width="21.42578125" bestFit="1" customWidth="1"/>
    <col min="2831" max="2831" width="21.42578125" customWidth="1"/>
    <col min="3073" max="3073" width="3.7109375" customWidth="1"/>
    <col min="3074" max="3074" width="56" customWidth="1"/>
    <col min="3075" max="3075" width="27.85546875" bestFit="1" customWidth="1"/>
    <col min="3076" max="3076" width="16.42578125" customWidth="1"/>
    <col min="3077" max="3077" width="19" bestFit="1" customWidth="1"/>
    <col min="3078" max="3078" width="14.140625" bestFit="1" customWidth="1"/>
    <col min="3079" max="3079" width="28.140625" bestFit="1" customWidth="1"/>
    <col min="3080" max="3080" width="25.5703125" bestFit="1" customWidth="1"/>
    <col min="3081" max="3081" width="27.85546875" customWidth="1"/>
    <col min="3082" max="3082" width="16.85546875" customWidth="1"/>
    <col min="3083" max="3083" width="22.85546875" customWidth="1"/>
    <col min="3084" max="3084" width="28.140625" bestFit="1" customWidth="1"/>
    <col min="3085" max="3085" width="29.5703125" bestFit="1" customWidth="1"/>
    <col min="3086" max="3086" width="21.42578125" bestFit="1" customWidth="1"/>
    <col min="3087" max="3087" width="21.42578125" customWidth="1"/>
    <col min="3329" max="3329" width="3.7109375" customWidth="1"/>
    <col min="3330" max="3330" width="56" customWidth="1"/>
    <col min="3331" max="3331" width="27.85546875" bestFit="1" customWidth="1"/>
    <col min="3332" max="3332" width="16.42578125" customWidth="1"/>
    <col min="3333" max="3333" width="19" bestFit="1" customWidth="1"/>
    <col min="3334" max="3334" width="14.140625" bestFit="1" customWidth="1"/>
    <col min="3335" max="3335" width="28.140625" bestFit="1" customWidth="1"/>
    <col min="3336" max="3336" width="25.5703125" bestFit="1" customWidth="1"/>
    <col min="3337" max="3337" width="27.85546875" customWidth="1"/>
    <col min="3338" max="3338" width="16.85546875" customWidth="1"/>
    <col min="3339" max="3339" width="22.85546875" customWidth="1"/>
    <col min="3340" max="3340" width="28.140625" bestFit="1" customWidth="1"/>
    <col min="3341" max="3341" width="29.5703125" bestFit="1" customWidth="1"/>
    <col min="3342" max="3342" width="21.42578125" bestFit="1" customWidth="1"/>
    <col min="3343" max="3343" width="21.42578125" customWidth="1"/>
    <col min="3585" max="3585" width="3.7109375" customWidth="1"/>
    <col min="3586" max="3586" width="56" customWidth="1"/>
    <col min="3587" max="3587" width="27.85546875" bestFit="1" customWidth="1"/>
    <col min="3588" max="3588" width="16.42578125" customWidth="1"/>
    <col min="3589" max="3589" width="19" bestFit="1" customWidth="1"/>
    <col min="3590" max="3590" width="14.140625" bestFit="1" customWidth="1"/>
    <col min="3591" max="3591" width="28.140625" bestFit="1" customWidth="1"/>
    <col min="3592" max="3592" width="25.5703125" bestFit="1" customWidth="1"/>
    <col min="3593" max="3593" width="27.85546875" customWidth="1"/>
    <col min="3594" max="3594" width="16.85546875" customWidth="1"/>
    <col min="3595" max="3595" width="22.85546875" customWidth="1"/>
    <col min="3596" max="3596" width="28.140625" bestFit="1" customWidth="1"/>
    <col min="3597" max="3597" width="29.5703125" bestFit="1" customWidth="1"/>
    <col min="3598" max="3598" width="21.42578125" bestFit="1" customWidth="1"/>
    <col min="3599" max="3599" width="21.42578125" customWidth="1"/>
    <col min="3841" max="3841" width="3.7109375" customWidth="1"/>
    <col min="3842" max="3842" width="56" customWidth="1"/>
    <col min="3843" max="3843" width="27.85546875" bestFit="1" customWidth="1"/>
    <col min="3844" max="3844" width="16.42578125" customWidth="1"/>
    <col min="3845" max="3845" width="19" bestFit="1" customWidth="1"/>
    <col min="3846" max="3846" width="14.140625" bestFit="1" customWidth="1"/>
    <col min="3847" max="3847" width="28.140625" bestFit="1" customWidth="1"/>
    <col min="3848" max="3848" width="25.5703125" bestFit="1" customWidth="1"/>
    <col min="3849" max="3849" width="27.85546875" customWidth="1"/>
    <col min="3850" max="3850" width="16.85546875" customWidth="1"/>
    <col min="3851" max="3851" width="22.85546875" customWidth="1"/>
    <col min="3852" max="3852" width="28.140625" bestFit="1" customWidth="1"/>
    <col min="3853" max="3853" width="29.5703125" bestFit="1" customWidth="1"/>
    <col min="3854" max="3854" width="21.42578125" bestFit="1" customWidth="1"/>
    <col min="3855" max="3855" width="21.42578125" customWidth="1"/>
    <col min="4097" max="4097" width="3.7109375" customWidth="1"/>
    <col min="4098" max="4098" width="56" customWidth="1"/>
    <col min="4099" max="4099" width="27.85546875" bestFit="1" customWidth="1"/>
    <col min="4100" max="4100" width="16.42578125" customWidth="1"/>
    <col min="4101" max="4101" width="19" bestFit="1" customWidth="1"/>
    <col min="4102" max="4102" width="14.140625" bestFit="1" customWidth="1"/>
    <col min="4103" max="4103" width="28.140625" bestFit="1" customWidth="1"/>
    <col min="4104" max="4104" width="25.5703125" bestFit="1" customWidth="1"/>
    <col min="4105" max="4105" width="27.85546875" customWidth="1"/>
    <col min="4106" max="4106" width="16.85546875" customWidth="1"/>
    <col min="4107" max="4107" width="22.85546875" customWidth="1"/>
    <col min="4108" max="4108" width="28.140625" bestFit="1" customWidth="1"/>
    <col min="4109" max="4109" width="29.5703125" bestFit="1" customWidth="1"/>
    <col min="4110" max="4110" width="21.42578125" bestFit="1" customWidth="1"/>
    <col min="4111" max="4111" width="21.42578125" customWidth="1"/>
    <col min="4353" max="4353" width="3.7109375" customWidth="1"/>
    <col min="4354" max="4354" width="56" customWidth="1"/>
    <col min="4355" max="4355" width="27.85546875" bestFit="1" customWidth="1"/>
    <col min="4356" max="4356" width="16.42578125" customWidth="1"/>
    <col min="4357" max="4357" width="19" bestFit="1" customWidth="1"/>
    <col min="4358" max="4358" width="14.140625" bestFit="1" customWidth="1"/>
    <col min="4359" max="4359" width="28.140625" bestFit="1" customWidth="1"/>
    <col min="4360" max="4360" width="25.5703125" bestFit="1" customWidth="1"/>
    <col min="4361" max="4361" width="27.85546875" customWidth="1"/>
    <col min="4362" max="4362" width="16.85546875" customWidth="1"/>
    <col min="4363" max="4363" width="22.85546875" customWidth="1"/>
    <col min="4364" max="4364" width="28.140625" bestFit="1" customWidth="1"/>
    <col min="4365" max="4365" width="29.5703125" bestFit="1" customWidth="1"/>
    <col min="4366" max="4366" width="21.42578125" bestFit="1" customWidth="1"/>
    <col min="4367" max="4367" width="21.42578125" customWidth="1"/>
    <col min="4609" max="4609" width="3.7109375" customWidth="1"/>
    <col min="4610" max="4610" width="56" customWidth="1"/>
    <col min="4611" max="4611" width="27.85546875" bestFit="1" customWidth="1"/>
    <col min="4612" max="4612" width="16.42578125" customWidth="1"/>
    <col min="4613" max="4613" width="19" bestFit="1" customWidth="1"/>
    <col min="4614" max="4614" width="14.140625" bestFit="1" customWidth="1"/>
    <col min="4615" max="4615" width="28.140625" bestFit="1" customWidth="1"/>
    <col min="4616" max="4616" width="25.5703125" bestFit="1" customWidth="1"/>
    <col min="4617" max="4617" width="27.85546875" customWidth="1"/>
    <col min="4618" max="4618" width="16.85546875" customWidth="1"/>
    <col min="4619" max="4619" width="22.85546875" customWidth="1"/>
    <col min="4620" max="4620" width="28.140625" bestFit="1" customWidth="1"/>
    <col min="4621" max="4621" width="29.5703125" bestFit="1" customWidth="1"/>
    <col min="4622" max="4622" width="21.42578125" bestFit="1" customWidth="1"/>
    <col min="4623" max="4623" width="21.42578125" customWidth="1"/>
    <col min="4865" max="4865" width="3.7109375" customWidth="1"/>
    <col min="4866" max="4866" width="56" customWidth="1"/>
    <col min="4867" max="4867" width="27.85546875" bestFit="1" customWidth="1"/>
    <col min="4868" max="4868" width="16.42578125" customWidth="1"/>
    <col min="4869" max="4869" width="19" bestFit="1" customWidth="1"/>
    <col min="4870" max="4870" width="14.140625" bestFit="1" customWidth="1"/>
    <col min="4871" max="4871" width="28.140625" bestFit="1" customWidth="1"/>
    <col min="4872" max="4872" width="25.5703125" bestFit="1" customWidth="1"/>
    <col min="4873" max="4873" width="27.85546875" customWidth="1"/>
    <col min="4874" max="4874" width="16.85546875" customWidth="1"/>
    <col min="4875" max="4875" width="22.85546875" customWidth="1"/>
    <col min="4876" max="4876" width="28.140625" bestFit="1" customWidth="1"/>
    <col min="4877" max="4877" width="29.5703125" bestFit="1" customWidth="1"/>
    <col min="4878" max="4878" width="21.42578125" bestFit="1" customWidth="1"/>
    <col min="4879" max="4879" width="21.42578125" customWidth="1"/>
    <col min="5121" max="5121" width="3.7109375" customWidth="1"/>
    <col min="5122" max="5122" width="56" customWidth="1"/>
    <col min="5123" max="5123" width="27.85546875" bestFit="1" customWidth="1"/>
    <col min="5124" max="5124" width="16.42578125" customWidth="1"/>
    <col min="5125" max="5125" width="19" bestFit="1" customWidth="1"/>
    <col min="5126" max="5126" width="14.140625" bestFit="1" customWidth="1"/>
    <col min="5127" max="5127" width="28.140625" bestFit="1" customWidth="1"/>
    <col min="5128" max="5128" width="25.5703125" bestFit="1" customWidth="1"/>
    <col min="5129" max="5129" width="27.85546875" customWidth="1"/>
    <col min="5130" max="5130" width="16.85546875" customWidth="1"/>
    <col min="5131" max="5131" width="22.85546875" customWidth="1"/>
    <col min="5132" max="5132" width="28.140625" bestFit="1" customWidth="1"/>
    <col min="5133" max="5133" width="29.5703125" bestFit="1" customWidth="1"/>
    <col min="5134" max="5134" width="21.42578125" bestFit="1" customWidth="1"/>
    <col min="5135" max="5135" width="21.42578125" customWidth="1"/>
    <col min="5377" max="5377" width="3.7109375" customWidth="1"/>
    <col min="5378" max="5378" width="56" customWidth="1"/>
    <col min="5379" max="5379" width="27.85546875" bestFit="1" customWidth="1"/>
    <col min="5380" max="5380" width="16.42578125" customWidth="1"/>
    <col min="5381" max="5381" width="19" bestFit="1" customWidth="1"/>
    <col min="5382" max="5382" width="14.140625" bestFit="1" customWidth="1"/>
    <col min="5383" max="5383" width="28.140625" bestFit="1" customWidth="1"/>
    <col min="5384" max="5384" width="25.5703125" bestFit="1" customWidth="1"/>
    <col min="5385" max="5385" width="27.85546875" customWidth="1"/>
    <col min="5386" max="5386" width="16.85546875" customWidth="1"/>
    <col min="5387" max="5387" width="22.85546875" customWidth="1"/>
    <col min="5388" max="5388" width="28.140625" bestFit="1" customWidth="1"/>
    <col min="5389" max="5389" width="29.5703125" bestFit="1" customWidth="1"/>
    <col min="5390" max="5390" width="21.42578125" bestFit="1" customWidth="1"/>
    <col min="5391" max="5391" width="21.42578125" customWidth="1"/>
    <col min="5633" max="5633" width="3.7109375" customWidth="1"/>
    <col min="5634" max="5634" width="56" customWidth="1"/>
    <col min="5635" max="5635" width="27.85546875" bestFit="1" customWidth="1"/>
    <col min="5636" max="5636" width="16.42578125" customWidth="1"/>
    <col min="5637" max="5637" width="19" bestFit="1" customWidth="1"/>
    <col min="5638" max="5638" width="14.140625" bestFit="1" customWidth="1"/>
    <col min="5639" max="5639" width="28.140625" bestFit="1" customWidth="1"/>
    <col min="5640" max="5640" width="25.5703125" bestFit="1" customWidth="1"/>
    <col min="5641" max="5641" width="27.85546875" customWidth="1"/>
    <col min="5642" max="5642" width="16.85546875" customWidth="1"/>
    <col min="5643" max="5643" width="22.85546875" customWidth="1"/>
    <col min="5644" max="5644" width="28.140625" bestFit="1" customWidth="1"/>
    <col min="5645" max="5645" width="29.5703125" bestFit="1" customWidth="1"/>
    <col min="5646" max="5646" width="21.42578125" bestFit="1" customWidth="1"/>
    <col min="5647" max="5647" width="21.42578125" customWidth="1"/>
    <col min="5889" max="5889" width="3.7109375" customWidth="1"/>
    <col min="5890" max="5890" width="56" customWidth="1"/>
    <col min="5891" max="5891" width="27.85546875" bestFit="1" customWidth="1"/>
    <col min="5892" max="5892" width="16.42578125" customWidth="1"/>
    <col min="5893" max="5893" width="19" bestFit="1" customWidth="1"/>
    <col min="5894" max="5894" width="14.140625" bestFit="1" customWidth="1"/>
    <col min="5895" max="5895" width="28.140625" bestFit="1" customWidth="1"/>
    <col min="5896" max="5896" width="25.5703125" bestFit="1" customWidth="1"/>
    <col min="5897" max="5897" width="27.85546875" customWidth="1"/>
    <col min="5898" max="5898" width="16.85546875" customWidth="1"/>
    <col min="5899" max="5899" width="22.85546875" customWidth="1"/>
    <col min="5900" max="5900" width="28.140625" bestFit="1" customWidth="1"/>
    <col min="5901" max="5901" width="29.5703125" bestFit="1" customWidth="1"/>
    <col min="5902" max="5902" width="21.42578125" bestFit="1" customWidth="1"/>
    <col min="5903" max="5903" width="21.42578125" customWidth="1"/>
    <col min="6145" max="6145" width="3.7109375" customWidth="1"/>
    <col min="6146" max="6146" width="56" customWidth="1"/>
    <col min="6147" max="6147" width="27.85546875" bestFit="1" customWidth="1"/>
    <col min="6148" max="6148" width="16.42578125" customWidth="1"/>
    <col min="6149" max="6149" width="19" bestFit="1" customWidth="1"/>
    <col min="6150" max="6150" width="14.140625" bestFit="1" customWidth="1"/>
    <col min="6151" max="6151" width="28.140625" bestFit="1" customWidth="1"/>
    <col min="6152" max="6152" width="25.5703125" bestFit="1" customWidth="1"/>
    <col min="6153" max="6153" width="27.85546875" customWidth="1"/>
    <col min="6154" max="6154" width="16.85546875" customWidth="1"/>
    <col min="6155" max="6155" width="22.85546875" customWidth="1"/>
    <col min="6156" max="6156" width="28.140625" bestFit="1" customWidth="1"/>
    <col min="6157" max="6157" width="29.5703125" bestFit="1" customWidth="1"/>
    <col min="6158" max="6158" width="21.42578125" bestFit="1" customWidth="1"/>
    <col min="6159" max="6159" width="21.42578125" customWidth="1"/>
    <col min="6401" max="6401" width="3.7109375" customWidth="1"/>
    <col min="6402" max="6402" width="56" customWidth="1"/>
    <col min="6403" max="6403" width="27.85546875" bestFit="1" customWidth="1"/>
    <col min="6404" max="6404" width="16.42578125" customWidth="1"/>
    <col min="6405" max="6405" width="19" bestFit="1" customWidth="1"/>
    <col min="6406" max="6406" width="14.140625" bestFit="1" customWidth="1"/>
    <col min="6407" max="6407" width="28.140625" bestFit="1" customWidth="1"/>
    <col min="6408" max="6408" width="25.5703125" bestFit="1" customWidth="1"/>
    <col min="6409" max="6409" width="27.85546875" customWidth="1"/>
    <col min="6410" max="6410" width="16.85546875" customWidth="1"/>
    <col min="6411" max="6411" width="22.85546875" customWidth="1"/>
    <col min="6412" max="6412" width="28.140625" bestFit="1" customWidth="1"/>
    <col min="6413" max="6413" width="29.5703125" bestFit="1" customWidth="1"/>
    <col min="6414" max="6414" width="21.42578125" bestFit="1" customWidth="1"/>
    <col min="6415" max="6415" width="21.42578125" customWidth="1"/>
    <col min="6657" max="6657" width="3.7109375" customWidth="1"/>
    <col min="6658" max="6658" width="56" customWidth="1"/>
    <col min="6659" max="6659" width="27.85546875" bestFit="1" customWidth="1"/>
    <col min="6660" max="6660" width="16.42578125" customWidth="1"/>
    <col min="6661" max="6661" width="19" bestFit="1" customWidth="1"/>
    <col min="6662" max="6662" width="14.140625" bestFit="1" customWidth="1"/>
    <col min="6663" max="6663" width="28.140625" bestFit="1" customWidth="1"/>
    <col min="6664" max="6664" width="25.5703125" bestFit="1" customWidth="1"/>
    <col min="6665" max="6665" width="27.85546875" customWidth="1"/>
    <col min="6666" max="6666" width="16.85546875" customWidth="1"/>
    <col min="6667" max="6667" width="22.85546875" customWidth="1"/>
    <col min="6668" max="6668" width="28.140625" bestFit="1" customWidth="1"/>
    <col min="6669" max="6669" width="29.5703125" bestFit="1" customWidth="1"/>
    <col min="6670" max="6670" width="21.42578125" bestFit="1" customWidth="1"/>
    <col min="6671" max="6671" width="21.42578125" customWidth="1"/>
    <col min="6913" max="6913" width="3.7109375" customWidth="1"/>
    <col min="6914" max="6914" width="56" customWidth="1"/>
    <col min="6915" max="6915" width="27.85546875" bestFit="1" customWidth="1"/>
    <col min="6916" max="6916" width="16.42578125" customWidth="1"/>
    <col min="6917" max="6917" width="19" bestFit="1" customWidth="1"/>
    <col min="6918" max="6918" width="14.140625" bestFit="1" customWidth="1"/>
    <col min="6919" max="6919" width="28.140625" bestFit="1" customWidth="1"/>
    <col min="6920" max="6920" width="25.5703125" bestFit="1" customWidth="1"/>
    <col min="6921" max="6921" width="27.85546875" customWidth="1"/>
    <col min="6922" max="6922" width="16.85546875" customWidth="1"/>
    <col min="6923" max="6923" width="22.85546875" customWidth="1"/>
    <col min="6924" max="6924" width="28.140625" bestFit="1" customWidth="1"/>
    <col min="6925" max="6925" width="29.5703125" bestFit="1" customWidth="1"/>
    <col min="6926" max="6926" width="21.42578125" bestFit="1" customWidth="1"/>
    <col min="6927" max="6927" width="21.42578125" customWidth="1"/>
    <col min="7169" max="7169" width="3.7109375" customWidth="1"/>
    <col min="7170" max="7170" width="56" customWidth="1"/>
    <col min="7171" max="7171" width="27.85546875" bestFit="1" customWidth="1"/>
    <col min="7172" max="7172" width="16.42578125" customWidth="1"/>
    <col min="7173" max="7173" width="19" bestFit="1" customWidth="1"/>
    <col min="7174" max="7174" width="14.140625" bestFit="1" customWidth="1"/>
    <col min="7175" max="7175" width="28.140625" bestFit="1" customWidth="1"/>
    <col min="7176" max="7176" width="25.5703125" bestFit="1" customWidth="1"/>
    <col min="7177" max="7177" width="27.85546875" customWidth="1"/>
    <col min="7178" max="7178" width="16.85546875" customWidth="1"/>
    <col min="7179" max="7179" width="22.85546875" customWidth="1"/>
    <col min="7180" max="7180" width="28.140625" bestFit="1" customWidth="1"/>
    <col min="7181" max="7181" width="29.5703125" bestFit="1" customWidth="1"/>
    <col min="7182" max="7182" width="21.42578125" bestFit="1" customWidth="1"/>
    <col min="7183" max="7183" width="21.42578125" customWidth="1"/>
    <col min="7425" max="7425" width="3.7109375" customWidth="1"/>
    <col min="7426" max="7426" width="56" customWidth="1"/>
    <col min="7427" max="7427" width="27.85546875" bestFit="1" customWidth="1"/>
    <col min="7428" max="7428" width="16.42578125" customWidth="1"/>
    <col min="7429" max="7429" width="19" bestFit="1" customWidth="1"/>
    <col min="7430" max="7430" width="14.140625" bestFit="1" customWidth="1"/>
    <col min="7431" max="7431" width="28.140625" bestFit="1" customWidth="1"/>
    <col min="7432" max="7432" width="25.5703125" bestFit="1" customWidth="1"/>
    <col min="7433" max="7433" width="27.85546875" customWidth="1"/>
    <col min="7434" max="7434" width="16.85546875" customWidth="1"/>
    <col min="7435" max="7435" width="22.85546875" customWidth="1"/>
    <col min="7436" max="7436" width="28.140625" bestFit="1" customWidth="1"/>
    <col min="7437" max="7437" width="29.5703125" bestFit="1" customWidth="1"/>
    <col min="7438" max="7438" width="21.42578125" bestFit="1" customWidth="1"/>
    <col min="7439" max="7439" width="21.42578125" customWidth="1"/>
    <col min="7681" max="7681" width="3.7109375" customWidth="1"/>
    <col min="7682" max="7682" width="56" customWidth="1"/>
    <col min="7683" max="7683" width="27.85546875" bestFit="1" customWidth="1"/>
    <col min="7684" max="7684" width="16.42578125" customWidth="1"/>
    <col min="7685" max="7685" width="19" bestFit="1" customWidth="1"/>
    <col min="7686" max="7686" width="14.140625" bestFit="1" customWidth="1"/>
    <col min="7687" max="7687" width="28.140625" bestFit="1" customWidth="1"/>
    <col min="7688" max="7688" width="25.5703125" bestFit="1" customWidth="1"/>
    <col min="7689" max="7689" width="27.85546875" customWidth="1"/>
    <col min="7690" max="7690" width="16.85546875" customWidth="1"/>
    <col min="7691" max="7691" width="22.85546875" customWidth="1"/>
    <col min="7692" max="7692" width="28.140625" bestFit="1" customWidth="1"/>
    <col min="7693" max="7693" width="29.5703125" bestFit="1" customWidth="1"/>
    <col min="7694" max="7694" width="21.42578125" bestFit="1" customWidth="1"/>
    <col min="7695" max="7695" width="21.42578125" customWidth="1"/>
    <col min="7937" max="7937" width="3.7109375" customWidth="1"/>
    <col min="7938" max="7938" width="56" customWidth="1"/>
    <col min="7939" max="7939" width="27.85546875" bestFit="1" customWidth="1"/>
    <col min="7940" max="7940" width="16.42578125" customWidth="1"/>
    <col min="7941" max="7941" width="19" bestFit="1" customWidth="1"/>
    <col min="7942" max="7942" width="14.140625" bestFit="1" customWidth="1"/>
    <col min="7943" max="7943" width="28.140625" bestFit="1" customWidth="1"/>
    <col min="7944" max="7944" width="25.5703125" bestFit="1" customWidth="1"/>
    <col min="7945" max="7945" width="27.85546875" customWidth="1"/>
    <col min="7946" max="7946" width="16.85546875" customWidth="1"/>
    <col min="7947" max="7947" width="22.85546875" customWidth="1"/>
    <col min="7948" max="7948" width="28.140625" bestFit="1" customWidth="1"/>
    <col min="7949" max="7949" width="29.5703125" bestFit="1" customWidth="1"/>
    <col min="7950" max="7950" width="21.42578125" bestFit="1" customWidth="1"/>
    <col min="7951" max="7951" width="21.42578125" customWidth="1"/>
    <col min="8193" max="8193" width="3.7109375" customWidth="1"/>
    <col min="8194" max="8194" width="56" customWidth="1"/>
    <col min="8195" max="8195" width="27.85546875" bestFit="1" customWidth="1"/>
    <col min="8196" max="8196" width="16.42578125" customWidth="1"/>
    <col min="8197" max="8197" width="19" bestFit="1" customWidth="1"/>
    <col min="8198" max="8198" width="14.140625" bestFit="1" customWidth="1"/>
    <col min="8199" max="8199" width="28.140625" bestFit="1" customWidth="1"/>
    <col min="8200" max="8200" width="25.5703125" bestFit="1" customWidth="1"/>
    <col min="8201" max="8201" width="27.85546875" customWidth="1"/>
    <col min="8202" max="8202" width="16.85546875" customWidth="1"/>
    <col min="8203" max="8203" width="22.85546875" customWidth="1"/>
    <col min="8204" max="8204" width="28.140625" bestFit="1" customWidth="1"/>
    <col min="8205" max="8205" width="29.5703125" bestFit="1" customWidth="1"/>
    <col min="8206" max="8206" width="21.42578125" bestFit="1" customWidth="1"/>
    <col min="8207" max="8207" width="21.42578125" customWidth="1"/>
    <col min="8449" max="8449" width="3.7109375" customWidth="1"/>
    <col min="8450" max="8450" width="56" customWidth="1"/>
    <col min="8451" max="8451" width="27.85546875" bestFit="1" customWidth="1"/>
    <col min="8452" max="8452" width="16.42578125" customWidth="1"/>
    <col min="8453" max="8453" width="19" bestFit="1" customWidth="1"/>
    <col min="8454" max="8454" width="14.140625" bestFit="1" customWidth="1"/>
    <col min="8455" max="8455" width="28.140625" bestFit="1" customWidth="1"/>
    <col min="8456" max="8456" width="25.5703125" bestFit="1" customWidth="1"/>
    <col min="8457" max="8457" width="27.85546875" customWidth="1"/>
    <col min="8458" max="8458" width="16.85546875" customWidth="1"/>
    <col min="8459" max="8459" width="22.85546875" customWidth="1"/>
    <col min="8460" max="8460" width="28.140625" bestFit="1" customWidth="1"/>
    <col min="8461" max="8461" width="29.5703125" bestFit="1" customWidth="1"/>
    <col min="8462" max="8462" width="21.42578125" bestFit="1" customWidth="1"/>
    <col min="8463" max="8463" width="21.42578125" customWidth="1"/>
    <col min="8705" max="8705" width="3.7109375" customWidth="1"/>
    <col min="8706" max="8706" width="56" customWidth="1"/>
    <col min="8707" max="8707" width="27.85546875" bestFit="1" customWidth="1"/>
    <col min="8708" max="8708" width="16.42578125" customWidth="1"/>
    <col min="8709" max="8709" width="19" bestFit="1" customWidth="1"/>
    <col min="8710" max="8710" width="14.140625" bestFit="1" customWidth="1"/>
    <col min="8711" max="8711" width="28.140625" bestFit="1" customWidth="1"/>
    <col min="8712" max="8712" width="25.5703125" bestFit="1" customWidth="1"/>
    <col min="8713" max="8713" width="27.85546875" customWidth="1"/>
    <col min="8714" max="8714" width="16.85546875" customWidth="1"/>
    <col min="8715" max="8715" width="22.85546875" customWidth="1"/>
    <col min="8716" max="8716" width="28.140625" bestFit="1" customWidth="1"/>
    <col min="8717" max="8717" width="29.5703125" bestFit="1" customWidth="1"/>
    <col min="8718" max="8718" width="21.42578125" bestFit="1" customWidth="1"/>
    <col min="8719" max="8719" width="21.42578125" customWidth="1"/>
    <col min="8961" max="8961" width="3.7109375" customWidth="1"/>
    <col min="8962" max="8962" width="56" customWidth="1"/>
    <col min="8963" max="8963" width="27.85546875" bestFit="1" customWidth="1"/>
    <col min="8964" max="8964" width="16.42578125" customWidth="1"/>
    <col min="8965" max="8965" width="19" bestFit="1" customWidth="1"/>
    <col min="8966" max="8966" width="14.140625" bestFit="1" customWidth="1"/>
    <col min="8967" max="8967" width="28.140625" bestFit="1" customWidth="1"/>
    <col min="8968" max="8968" width="25.5703125" bestFit="1" customWidth="1"/>
    <col min="8969" max="8969" width="27.85546875" customWidth="1"/>
    <col min="8970" max="8970" width="16.85546875" customWidth="1"/>
    <col min="8971" max="8971" width="22.85546875" customWidth="1"/>
    <col min="8972" max="8972" width="28.140625" bestFit="1" customWidth="1"/>
    <col min="8973" max="8973" width="29.5703125" bestFit="1" customWidth="1"/>
    <col min="8974" max="8974" width="21.42578125" bestFit="1" customWidth="1"/>
    <col min="8975" max="8975" width="21.42578125" customWidth="1"/>
    <col min="9217" max="9217" width="3.7109375" customWidth="1"/>
    <col min="9218" max="9218" width="56" customWidth="1"/>
    <col min="9219" max="9219" width="27.85546875" bestFit="1" customWidth="1"/>
    <col min="9220" max="9220" width="16.42578125" customWidth="1"/>
    <col min="9221" max="9221" width="19" bestFit="1" customWidth="1"/>
    <col min="9222" max="9222" width="14.140625" bestFit="1" customWidth="1"/>
    <col min="9223" max="9223" width="28.140625" bestFit="1" customWidth="1"/>
    <col min="9224" max="9224" width="25.5703125" bestFit="1" customWidth="1"/>
    <col min="9225" max="9225" width="27.85546875" customWidth="1"/>
    <col min="9226" max="9226" width="16.85546875" customWidth="1"/>
    <col min="9227" max="9227" width="22.85546875" customWidth="1"/>
    <col min="9228" max="9228" width="28.140625" bestFit="1" customWidth="1"/>
    <col min="9229" max="9229" width="29.5703125" bestFit="1" customWidth="1"/>
    <col min="9230" max="9230" width="21.42578125" bestFit="1" customWidth="1"/>
    <col min="9231" max="9231" width="21.42578125" customWidth="1"/>
    <col min="9473" max="9473" width="3.7109375" customWidth="1"/>
    <col min="9474" max="9474" width="56" customWidth="1"/>
    <col min="9475" max="9475" width="27.85546875" bestFit="1" customWidth="1"/>
    <col min="9476" max="9476" width="16.42578125" customWidth="1"/>
    <col min="9477" max="9477" width="19" bestFit="1" customWidth="1"/>
    <col min="9478" max="9478" width="14.140625" bestFit="1" customWidth="1"/>
    <col min="9479" max="9479" width="28.140625" bestFit="1" customWidth="1"/>
    <col min="9480" max="9480" width="25.5703125" bestFit="1" customWidth="1"/>
    <col min="9481" max="9481" width="27.85546875" customWidth="1"/>
    <col min="9482" max="9482" width="16.85546875" customWidth="1"/>
    <col min="9483" max="9483" width="22.85546875" customWidth="1"/>
    <col min="9484" max="9484" width="28.140625" bestFit="1" customWidth="1"/>
    <col min="9485" max="9485" width="29.5703125" bestFit="1" customWidth="1"/>
    <col min="9486" max="9486" width="21.42578125" bestFit="1" customWidth="1"/>
    <col min="9487" max="9487" width="21.42578125" customWidth="1"/>
    <col min="9729" max="9729" width="3.7109375" customWidth="1"/>
    <col min="9730" max="9730" width="56" customWidth="1"/>
    <col min="9731" max="9731" width="27.85546875" bestFit="1" customWidth="1"/>
    <col min="9732" max="9732" width="16.42578125" customWidth="1"/>
    <col min="9733" max="9733" width="19" bestFit="1" customWidth="1"/>
    <col min="9734" max="9734" width="14.140625" bestFit="1" customWidth="1"/>
    <col min="9735" max="9735" width="28.140625" bestFit="1" customWidth="1"/>
    <col min="9736" max="9736" width="25.5703125" bestFit="1" customWidth="1"/>
    <col min="9737" max="9737" width="27.85546875" customWidth="1"/>
    <col min="9738" max="9738" width="16.85546875" customWidth="1"/>
    <col min="9739" max="9739" width="22.85546875" customWidth="1"/>
    <col min="9740" max="9740" width="28.140625" bestFit="1" customWidth="1"/>
    <col min="9741" max="9741" width="29.5703125" bestFit="1" customWidth="1"/>
    <col min="9742" max="9742" width="21.42578125" bestFit="1" customWidth="1"/>
    <col min="9743" max="9743" width="21.42578125" customWidth="1"/>
    <col min="9985" max="9985" width="3.7109375" customWidth="1"/>
    <col min="9986" max="9986" width="56" customWidth="1"/>
    <col min="9987" max="9987" width="27.85546875" bestFit="1" customWidth="1"/>
    <col min="9988" max="9988" width="16.42578125" customWidth="1"/>
    <col min="9989" max="9989" width="19" bestFit="1" customWidth="1"/>
    <col min="9990" max="9990" width="14.140625" bestFit="1" customWidth="1"/>
    <col min="9991" max="9991" width="28.140625" bestFit="1" customWidth="1"/>
    <col min="9992" max="9992" width="25.5703125" bestFit="1" customWidth="1"/>
    <col min="9993" max="9993" width="27.85546875" customWidth="1"/>
    <col min="9994" max="9994" width="16.85546875" customWidth="1"/>
    <col min="9995" max="9995" width="22.85546875" customWidth="1"/>
    <col min="9996" max="9996" width="28.140625" bestFit="1" customWidth="1"/>
    <col min="9997" max="9997" width="29.5703125" bestFit="1" customWidth="1"/>
    <col min="9998" max="9998" width="21.42578125" bestFit="1" customWidth="1"/>
    <col min="9999" max="9999" width="21.42578125" customWidth="1"/>
    <col min="10241" max="10241" width="3.7109375" customWidth="1"/>
    <col min="10242" max="10242" width="56" customWidth="1"/>
    <col min="10243" max="10243" width="27.85546875" bestFit="1" customWidth="1"/>
    <col min="10244" max="10244" width="16.42578125" customWidth="1"/>
    <col min="10245" max="10245" width="19" bestFit="1" customWidth="1"/>
    <col min="10246" max="10246" width="14.140625" bestFit="1" customWidth="1"/>
    <col min="10247" max="10247" width="28.140625" bestFit="1" customWidth="1"/>
    <col min="10248" max="10248" width="25.5703125" bestFit="1" customWidth="1"/>
    <col min="10249" max="10249" width="27.85546875" customWidth="1"/>
    <col min="10250" max="10250" width="16.85546875" customWidth="1"/>
    <col min="10251" max="10251" width="22.85546875" customWidth="1"/>
    <col min="10252" max="10252" width="28.140625" bestFit="1" customWidth="1"/>
    <col min="10253" max="10253" width="29.5703125" bestFit="1" customWidth="1"/>
    <col min="10254" max="10254" width="21.42578125" bestFit="1" customWidth="1"/>
    <col min="10255" max="10255" width="21.42578125" customWidth="1"/>
    <col min="10497" max="10497" width="3.7109375" customWidth="1"/>
    <col min="10498" max="10498" width="56" customWidth="1"/>
    <col min="10499" max="10499" width="27.85546875" bestFit="1" customWidth="1"/>
    <col min="10500" max="10500" width="16.42578125" customWidth="1"/>
    <col min="10501" max="10501" width="19" bestFit="1" customWidth="1"/>
    <col min="10502" max="10502" width="14.140625" bestFit="1" customWidth="1"/>
    <col min="10503" max="10503" width="28.140625" bestFit="1" customWidth="1"/>
    <col min="10504" max="10504" width="25.5703125" bestFit="1" customWidth="1"/>
    <col min="10505" max="10505" width="27.85546875" customWidth="1"/>
    <col min="10506" max="10506" width="16.85546875" customWidth="1"/>
    <col min="10507" max="10507" width="22.85546875" customWidth="1"/>
    <col min="10508" max="10508" width="28.140625" bestFit="1" customWidth="1"/>
    <col min="10509" max="10509" width="29.5703125" bestFit="1" customWidth="1"/>
    <col min="10510" max="10510" width="21.42578125" bestFit="1" customWidth="1"/>
    <col min="10511" max="10511" width="21.42578125" customWidth="1"/>
    <col min="10753" max="10753" width="3.7109375" customWidth="1"/>
    <col min="10754" max="10754" width="56" customWidth="1"/>
    <col min="10755" max="10755" width="27.85546875" bestFit="1" customWidth="1"/>
    <col min="10756" max="10756" width="16.42578125" customWidth="1"/>
    <col min="10757" max="10757" width="19" bestFit="1" customWidth="1"/>
    <col min="10758" max="10758" width="14.140625" bestFit="1" customWidth="1"/>
    <col min="10759" max="10759" width="28.140625" bestFit="1" customWidth="1"/>
    <col min="10760" max="10760" width="25.5703125" bestFit="1" customWidth="1"/>
    <col min="10761" max="10761" width="27.85546875" customWidth="1"/>
    <col min="10762" max="10762" width="16.85546875" customWidth="1"/>
    <col min="10763" max="10763" width="22.85546875" customWidth="1"/>
    <col min="10764" max="10764" width="28.140625" bestFit="1" customWidth="1"/>
    <col min="10765" max="10765" width="29.5703125" bestFit="1" customWidth="1"/>
    <col min="10766" max="10766" width="21.42578125" bestFit="1" customWidth="1"/>
    <col min="10767" max="10767" width="21.42578125" customWidth="1"/>
    <col min="11009" max="11009" width="3.7109375" customWidth="1"/>
    <col min="11010" max="11010" width="56" customWidth="1"/>
    <col min="11011" max="11011" width="27.85546875" bestFit="1" customWidth="1"/>
    <col min="11012" max="11012" width="16.42578125" customWidth="1"/>
    <col min="11013" max="11013" width="19" bestFit="1" customWidth="1"/>
    <col min="11014" max="11014" width="14.140625" bestFit="1" customWidth="1"/>
    <col min="11015" max="11015" width="28.140625" bestFit="1" customWidth="1"/>
    <col min="11016" max="11016" width="25.5703125" bestFit="1" customWidth="1"/>
    <col min="11017" max="11017" width="27.85546875" customWidth="1"/>
    <col min="11018" max="11018" width="16.85546875" customWidth="1"/>
    <col min="11019" max="11019" width="22.85546875" customWidth="1"/>
    <col min="11020" max="11020" width="28.140625" bestFit="1" customWidth="1"/>
    <col min="11021" max="11021" width="29.5703125" bestFit="1" customWidth="1"/>
    <col min="11022" max="11022" width="21.42578125" bestFit="1" customWidth="1"/>
    <col min="11023" max="11023" width="21.42578125" customWidth="1"/>
    <col min="11265" max="11265" width="3.7109375" customWidth="1"/>
    <col min="11266" max="11266" width="56" customWidth="1"/>
    <col min="11267" max="11267" width="27.85546875" bestFit="1" customWidth="1"/>
    <col min="11268" max="11268" width="16.42578125" customWidth="1"/>
    <col min="11269" max="11269" width="19" bestFit="1" customWidth="1"/>
    <col min="11270" max="11270" width="14.140625" bestFit="1" customWidth="1"/>
    <col min="11271" max="11271" width="28.140625" bestFit="1" customWidth="1"/>
    <col min="11272" max="11272" width="25.5703125" bestFit="1" customWidth="1"/>
    <col min="11273" max="11273" width="27.85546875" customWidth="1"/>
    <col min="11274" max="11274" width="16.85546875" customWidth="1"/>
    <col min="11275" max="11275" width="22.85546875" customWidth="1"/>
    <col min="11276" max="11276" width="28.140625" bestFit="1" customWidth="1"/>
    <col min="11277" max="11277" width="29.5703125" bestFit="1" customWidth="1"/>
    <col min="11278" max="11278" width="21.42578125" bestFit="1" customWidth="1"/>
    <col min="11279" max="11279" width="21.42578125" customWidth="1"/>
    <col min="11521" max="11521" width="3.7109375" customWidth="1"/>
    <col min="11522" max="11522" width="56" customWidth="1"/>
    <col min="11523" max="11523" width="27.85546875" bestFit="1" customWidth="1"/>
    <col min="11524" max="11524" width="16.42578125" customWidth="1"/>
    <col min="11525" max="11525" width="19" bestFit="1" customWidth="1"/>
    <col min="11526" max="11526" width="14.140625" bestFit="1" customWidth="1"/>
    <col min="11527" max="11527" width="28.140625" bestFit="1" customWidth="1"/>
    <col min="11528" max="11528" width="25.5703125" bestFit="1" customWidth="1"/>
    <col min="11529" max="11529" width="27.85546875" customWidth="1"/>
    <col min="11530" max="11530" width="16.85546875" customWidth="1"/>
    <col min="11531" max="11531" width="22.85546875" customWidth="1"/>
    <col min="11532" max="11532" width="28.140625" bestFit="1" customWidth="1"/>
    <col min="11533" max="11533" width="29.5703125" bestFit="1" customWidth="1"/>
    <col min="11534" max="11534" width="21.42578125" bestFit="1" customWidth="1"/>
    <col min="11535" max="11535" width="21.42578125" customWidth="1"/>
    <col min="11777" max="11777" width="3.7109375" customWidth="1"/>
    <col min="11778" max="11778" width="56" customWidth="1"/>
    <col min="11779" max="11779" width="27.85546875" bestFit="1" customWidth="1"/>
    <col min="11780" max="11780" width="16.42578125" customWidth="1"/>
    <col min="11781" max="11781" width="19" bestFit="1" customWidth="1"/>
    <col min="11782" max="11782" width="14.140625" bestFit="1" customWidth="1"/>
    <col min="11783" max="11783" width="28.140625" bestFit="1" customWidth="1"/>
    <col min="11784" max="11784" width="25.5703125" bestFit="1" customWidth="1"/>
    <col min="11785" max="11785" width="27.85546875" customWidth="1"/>
    <col min="11786" max="11786" width="16.85546875" customWidth="1"/>
    <col min="11787" max="11787" width="22.85546875" customWidth="1"/>
    <col min="11788" max="11788" width="28.140625" bestFit="1" customWidth="1"/>
    <col min="11789" max="11789" width="29.5703125" bestFit="1" customWidth="1"/>
    <col min="11790" max="11790" width="21.42578125" bestFit="1" customWidth="1"/>
    <col min="11791" max="11791" width="21.42578125" customWidth="1"/>
    <col min="12033" max="12033" width="3.7109375" customWidth="1"/>
    <col min="12034" max="12034" width="56" customWidth="1"/>
    <col min="12035" max="12035" width="27.85546875" bestFit="1" customWidth="1"/>
    <col min="12036" max="12036" width="16.42578125" customWidth="1"/>
    <col min="12037" max="12037" width="19" bestFit="1" customWidth="1"/>
    <col min="12038" max="12038" width="14.140625" bestFit="1" customWidth="1"/>
    <col min="12039" max="12039" width="28.140625" bestFit="1" customWidth="1"/>
    <col min="12040" max="12040" width="25.5703125" bestFit="1" customWidth="1"/>
    <col min="12041" max="12041" width="27.85546875" customWidth="1"/>
    <col min="12042" max="12042" width="16.85546875" customWidth="1"/>
    <col min="12043" max="12043" width="22.85546875" customWidth="1"/>
    <col min="12044" max="12044" width="28.140625" bestFit="1" customWidth="1"/>
    <col min="12045" max="12045" width="29.5703125" bestFit="1" customWidth="1"/>
    <col min="12046" max="12046" width="21.42578125" bestFit="1" customWidth="1"/>
    <col min="12047" max="12047" width="21.42578125" customWidth="1"/>
    <col min="12289" max="12289" width="3.7109375" customWidth="1"/>
    <col min="12290" max="12290" width="56" customWidth="1"/>
    <col min="12291" max="12291" width="27.85546875" bestFit="1" customWidth="1"/>
    <col min="12292" max="12292" width="16.42578125" customWidth="1"/>
    <col min="12293" max="12293" width="19" bestFit="1" customWidth="1"/>
    <col min="12294" max="12294" width="14.140625" bestFit="1" customWidth="1"/>
    <col min="12295" max="12295" width="28.140625" bestFit="1" customWidth="1"/>
    <col min="12296" max="12296" width="25.5703125" bestFit="1" customWidth="1"/>
    <col min="12297" max="12297" width="27.85546875" customWidth="1"/>
    <col min="12298" max="12298" width="16.85546875" customWidth="1"/>
    <col min="12299" max="12299" width="22.85546875" customWidth="1"/>
    <col min="12300" max="12300" width="28.140625" bestFit="1" customWidth="1"/>
    <col min="12301" max="12301" width="29.5703125" bestFit="1" customWidth="1"/>
    <col min="12302" max="12302" width="21.42578125" bestFit="1" customWidth="1"/>
    <col min="12303" max="12303" width="21.42578125" customWidth="1"/>
    <col min="12545" max="12545" width="3.7109375" customWidth="1"/>
    <col min="12546" max="12546" width="56" customWidth="1"/>
    <col min="12547" max="12547" width="27.85546875" bestFit="1" customWidth="1"/>
    <col min="12548" max="12548" width="16.42578125" customWidth="1"/>
    <col min="12549" max="12549" width="19" bestFit="1" customWidth="1"/>
    <col min="12550" max="12550" width="14.140625" bestFit="1" customWidth="1"/>
    <col min="12551" max="12551" width="28.140625" bestFit="1" customWidth="1"/>
    <col min="12552" max="12552" width="25.5703125" bestFit="1" customWidth="1"/>
    <col min="12553" max="12553" width="27.85546875" customWidth="1"/>
    <col min="12554" max="12554" width="16.85546875" customWidth="1"/>
    <col min="12555" max="12555" width="22.85546875" customWidth="1"/>
    <col min="12556" max="12556" width="28.140625" bestFit="1" customWidth="1"/>
    <col min="12557" max="12557" width="29.5703125" bestFit="1" customWidth="1"/>
    <col min="12558" max="12558" width="21.42578125" bestFit="1" customWidth="1"/>
    <col min="12559" max="12559" width="21.42578125" customWidth="1"/>
    <col min="12801" max="12801" width="3.7109375" customWidth="1"/>
    <col min="12802" max="12802" width="56" customWidth="1"/>
    <col min="12803" max="12803" width="27.85546875" bestFit="1" customWidth="1"/>
    <col min="12804" max="12804" width="16.42578125" customWidth="1"/>
    <col min="12805" max="12805" width="19" bestFit="1" customWidth="1"/>
    <col min="12806" max="12806" width="14.140625" bestFit="1" customWidth="1"/>
    <col min="12807" max="12807" width="28.140625" bestFit="1" customWidth="1"/>
    <col min="12808" max="12808" width="25.5703125" bestFit="1" customWidth="1"/>
    <col min="12809" max="12809" width="27.85546875" customWidth="1"/>
    <col min="12810" max="12810" width="16.85546875" customWidth="1"/>
    <col min="12811" max="12811" width="22.85546875" customWidth="1"/>
    <col min="12812" max="12812" width="28.140625" bestFit="1" customWidth="1"/>
    <col min="12813" max="12813" width="29.5703125" bestFit="1" customWidth="1"/>
    <col min="12814" max="12814" width="21.42578125" bestFit="1" customWidth="1"/>
    <col min="12815" max="12815" width="21.42578125" customWidth="1"/>
    <col min="13057" max="13057" width="3.7109375" customWidth="1"/>
    <col min="13058" max="13058" width="56" customWidth="1"/>
    <col min="13059" max="13059" width="27.85546875" bestFit="1" customWidth="1"/>
    <col min="13060" max="13060" width="16.42578125" customWidth="1"/>
    <col min="13061" max="13061" width="19" bestFit="1" customWidth="1"/>
    <col min="13062" max="13062" width="14.140625" bestFit="1" customWidth="1"/>
    <col min="13063" max="13063" width="28.140625" bestFit="1" customWidth="1"/>
    <col min="13064" max="13064" width="25.5703125" bestFit="1" customWidth="1"/>
    <col min="13065" max="13065" width="27.85546875" customWidth="1"/>
    <col min="13066" max="13066" width="16.85546875" customWidth="1"/>
    <col min="13067" max="13067" width="22.85546875" customWidth="1"/>
    <col min="13068" max="13068" width="28.140625" bestFit="1" customWidth="1"/>
    <col min="13069" max="13069" width="29.5703125" bestFit="1" customWidth="1"/>
    <col min="13070" max="13070" width="21.42578125" bestFit="1" customWidth="1"/>
    <col min="13071" max="13071" width="21.42578125" customWidth="1"/>
    <col min="13313" max="13313" width="3.7109375" customWidth="1"/>
    <col min="13314" max="13314" width="56" customWidth="1"/>
    <col min="13315" max="13315" width="27.85546875" bestFit="1" customWidth="1"/>
    <col min="13316" max="13316" width="16.42578125" customWidth="1"/>
    <col min="13317" max="13317" width="19" bestFit="1" customWidth="1"/>
    <col min="13318" max="13318" width="14.140625" bestFit="1" customWidth="1"/>
    <col min="13319" max="13319" width="28.140625" bestFit="1" customWidth="1"/>
    <col min="13320" max="13320" width="25.5703125" bestFit="1" customWidth="1"/>
    <col min="13321" max="13321" width="27.85546875" customWidth="1"/>
    <col min="13322" max="13322" width="16.85546875" customWidth="1"/>
    <col min="13323" max="13323" width="22.85546875" customWidth="1"/>
    <col min="13324" max="13324" width="28.140625" bestFit="1" customWidth="1"/>
    <col min="13325" max="13325" width="29.5703125" bestFit="1" customWidth="1"/>
    <col min="13326" max="13326" width="21.42578125" bestFit="1" customWidth="1"/>
    <col min="13327" max="13327" width="21.42578125" customWidth="1"/>
    <col min="13569" max="13569" width="3.7109375" customWidth="1"/>
    <col min="13570" max="13570" width="56" customWidth="1"/>
    <col min="13571" max="13571" width="27.85546875" bestFit="1" customWidth="1"/>
    <col min="13572" max="13572" width="16.42578125" customWidth="1"/>
    <col min="13573" max="13573" width="19" bestFit="1" customWidth="1"/>
    <col min="13574" max="13574" width="14.140625" bestFit="1" customWidth="1"/>
    <col min="13575" max="13575" width="28.140625" bestFit="1" customWidth="1"/>
    <col min="13576" max="13576" width="25.5703125" bestFit="1" customWidth="1"/>
    <col min="13577" max="13577" width="27.85546875" customWidth="1"/>
    <col min="13578" max="13578" width="16.85546875" customWidth="1"/>
    <col min="13579" max="13579" width="22.85546875" customWidth="1"/>
    <col min="13580" max="13580" width="28.140625" bestFit="1" customWidth="1"/>
    <col min="13581" max="13581" width="29.5703125" bestFit="1" customWidth="1"/>
    <col min="13582" max="13582" width="21.42578125" bestFit="1" customWidth="1"/>
    <col min="13583" max="13583" width="21.42578125" customWidth="1"/>
    <col min="13825" max="13825" width="3.7109375" customWidth="1"/>
    <col min="13826" max="13826" width="56" customWidth="1"/>
    <col min="13827" max="13827" width="27.85546875" bestFit="1" customWidth="1"/>
    <col min="13828" max="13828" width="16.42578125" customWidth="1"/>
    <col min="13829" max="13829" width="19" bestFit="1" customWidth="1"/>
    <col min="13830" max="13830" width="14.140625" bestFit="1" customWidth="1"/>
    <col min="13831" max="13831" width="28.140625" bestFit="1" customWidth="1"/>
    <col min="13832" max="13832" width="25.5703125" bestFit="1" customWidth="1"/>
    <col min="13833" max="13833" width="27.85546875" customWidth="1"/>
    <col min="13834" max="13834" width="16.85546875" customWidth="1"/>
    <col min="13835" max="13835" width="22.85546875" customWidth="1"/>
    <col min="13836" max="13836" width="28.140625" bestFit="1" customWidth="1"/>
    <col min="13837" max="13837" width="29.5703125" bestFit="1" customWidth="1"/>
    <col min="13838" max="13838" width="21.42578125" bestFit="1" customWidth="1"/>
    <col min="13839" max="13839" width="21.42578125" customWidth="1"/>
    <col min="14081" max="14081" width="3.7109375" customWidth="1"/>
    <col min="14082" max="14082" width="56" customWidth="1"/>
    <col min="14083" max="14083" width="27.85546875" bestFit="1" customWidth="1"/>
    <col min="14084" max="14084" width="16.42578125" customWidth="1"/>
    <col min="14085" max="14085" width="19" bestFit="1" customWidth="1"/>
    <col min="14086" max="14086" width="14.140625" bestFit="1" customWidth="1"/>
    <col min="14087" max="14087" width="28.140625" bestFit="1" customWidth="1"/>
    <col min="14088" max="14088" width="25.5703125" bestFit="1" customWidth="1"/>
    <col min="14089" max="14089" width="27.85546875" customWidth="1"/>
    <col min="14090" max="14090" width="16.85546875" customWidth="1"/>
    <col min="14091" max="14091" width="22.85546875" customWidth="1"/>
    <col min="14092" max="14092" width="28.140625" bestFit="1" customWidth="1"/>
    <col min="14093" max="14093" width="29.5703125" bestFit="1" customWidth="1"/>
    <col min="14094" max="14094" width="21.42578125" bestFit="1" customWidth="1"/>
    <col min="14095" max="14095" width="21.42578125" customWidth="1"/>
    <col min="14337" max="14337" width="3.7109375" customWidth="1"/>
    <col min="14338" max="14338" width="56" customWidth="1"/>
    <col min="14339" max="14339" width="27.85546875" bestFit="1" customWidth="1"/>
    <col min="14340" max="14340" width="16.42578125" customWidth="1"/>
    <col min="14341" max="14341" width="19" bestFit="1" customWidth="1"/>
    <col min="14342" max="14342" width="14.140625" bestFit="1" customWidth="1"/>
    <col min="14343" max="14343" width="28.140625" bestFit="1" customWidth="1"/>
    <col min="14344" max="14344" width="25.5703125" bestFit="1" customWidth="1"/>
    <col min="14345" max="14345" width="27.85546875" customWidth="1"/>
    <col min="14346" max="14346" width="16.85546875" customWidth="1"/>
    <col min="14347" max="14347" width="22.85546875" customWidth="1"/>
    <col min="14348" max="14348" width="28.140625" bestFit="1" customWidth="1"/>
    <col min="14349" max="14349" width="29.5703125" bestFit="1" customWidth="1"/>
    <col min="14350" max="14350" width="21.42578125" bestFit="1" customWidth="1"/>
    <col min="14351" max="14351" width="21.42578125" customWidth="1"/>
    <col min="14593" max="14593" width="3.7109375" customWidth="1"/>
    <col min="14594" max="14594" width="56" customWidth="1"/>
    <col min="14595" max="14595" width="27.85546875" bestFit="1" customWidth="1"/>
    <col min="14596" max="14596" width="16.42578125" customWidth="1"/>
    <col min="14597" max="14597" width="19" bestFit="1" customWidth="1"/>
    <col min="14598" max="14598" width="14.140625" bestFit="1" customWidth="1"/>
    <col min="14599" max="14599" width="28.140625" bestFit="1" customWidth="1"/>
    <col min="14600" max="14600" width="25.5703125" bestFit="1" customWidth="1"/>
    <col min="14601" max="14601" width="27.85546875" customWidth="1"/>
    <col min="14602" max="14602" width="16.85546875" customWidth="1"/>
    <col min="14603" max="14603" width="22.85546875" customWidth="1"/>
    <col min="14604" max="14604" width="28.140625" bestFit="1" customWidth="1"/>
    <col min="14605" max="14605" width="29.5703125" bestFit="1" customWidth="1"/>
    <col min="14606" max="14606" width="21.42578125" bestFit="1" customWidth="1"/>
    <col min="14607" max="14607" width="21.42578125" customWidth="1"/>
    <col min="14849" max="14849" width="3.7109375" customWidth="1"/>
    <col min="14850" max="14850" width="56" customWidth="1"/>
    <col min="14851" max="14851" width="27.85546875" bestFit="1" customWidth="1"/>
    <col min="14852" max="14852" width="16.42578125" customWidth="1"/>
    <col min="14853" max="14853" width="19" bestFit="1" customWidth="1"/>
    <col min="14854" max="14854" width="14.140625" bestFit="1" customWidth="1"/>
    <col min="14855" max="14855" width="28.140625" bestFit="1" customWidth="1"/>
    <col min="14856" max="14856" width="25.5703125" bestFit="1" customWidth="1"/>
    <col min="14857" max="14857" width="27.85546875" customWidth="1"/>
    <col min="14858" max="14858" width="16.85546875" customWidth="1"/>
    <col min="14859" max="14859" width="22.85546875" customWidth="1"/>
    <col min="14860" max="14860" width="28.140625" bestFit="1" customWidth="1"/>
    <col min="14861" max="14861" width="29.5703125" bestFit="1" customWidth="1"/>
    <col min="14862" max="14862" width="21.42578125" bestFit="1" customWidth="1"/>
    <col min="14863" max="14863" width="21.42578125" customWidth="1"/>
    <col min="15105" max="15105" width="3.7109375" customWidth="1"/>
    <col min="15106" max="15106" width="56" customWidth="1"/>
    <col min="15107" max="15107" width="27.85546875" bestFit="1" customWidth="1"/>
    <col min="15108" max="15108" width="16.42578125" customWidth="1"/>
    <col min="15109" max="15109" width="19" bestFit="1" customWidth="1"/>
    <col min="15110" max="15110" width="14.140625" bestFit="1" customWidth="1"/>
    <col min="15111" max="15111" width="28.140625" bestFit="1" customWidth="1"/>
    <col min="15112" max="15112" width="25.5703125" bestFit="1" customWidth="1"/>
    <col min="15113" max="15113" width="27.85546875" customWidth="1"/>
    <col min="15114" max="15114" width="16.85546875" customWidth="1"/>
    <col min="15115" max="15115" width="22.85546875" customWidth="1"/>
    <col min="15116" max="15116" width="28.140625" bestFit="1" customWidth="1"/>
    <col min="15117" max="15117" width="29.5703125" bestFit="1" customWidth="1"/>
    <col min="15118" max="15118" width="21.42578125" bestFit="1" customWidth="1"/>
    <col min="15119" max="15119" width="21.42578125" customWidth="1"/>
    <col min="15361" max="15361" width="3.7109375" customWidth="1"/>
    <col min="15362" max="15362" width="56" customWidth="1"/>
    <col min="15363" max="15363" width="27.85546875" bestFit="1" customWidth="1"/>
    <col min="15364" max="15364" width="16.42578125" customWidth="1"/>
    <col min="15365" max="15365" width="19" bestFit="1" customWidth="1"/>
    <col min="15366" max="15366" width="14.140625" bestFit="1" customWidth="1"/>
    <col min="15367" max="15367" width="28.140625" bestFit="1" customWidth="1"/>
    <col min="15368" max="15368" width="25.5703125" bestFit="1" customWidth="1"/>
    <col min="15369" max="15369" width="27.85546875" customWidth="1"/>
    <col min="15370" max="15370" width="16.85546875" customWidth="1"/>
    <col min="15371" max="15371" width="22.85546875" customWidth="1"/>
    <col min="15372" max="15372" width="28.140625" bestFit="1" customWidth="1"/>
    <col min="15373" max="15373" width="29.5703125" bestFit="1" customWidth="1"/>
    <col min="15374" max="15374" width="21.42578125" bestFit="1" customWidth="1"/>
    <col min="15375" max="15375" width="21.42578125" customWidth="1"/>
    <col min="15617" max="15617" width="3.7109375" customWidth="1"/>
    <col min="15618" max="15618" width="56" customWidth="1"/>
    <col min="15619" max="15619" width="27.85546875" bestFit="1" customWidth="1"/>
    <col min="15620" max="15620" width="16.42578125" customWidth="1"/>
    <col min="15621" max="15621" width="19" bestFit="1" customWidth="1"/>
    <col min="15622" max="15622" width="14.140625" bestFit="1" customWidth="1"/>
    <col min="15623" max="15623" width="28.140625" bestFit="1" customWidth="1"/>
    <col min="15624" max="15624" width="25.5703125" bestFit="1" customWidth="1"/>
    <col min="15625" max="15625" width="27.85546875" customWidth="1"/>
    <col min="15626" max="15626" width="16.85546875" customWidth="1"/>
    <col min="15627" max="15627" width="22.85546875" customWidth="1"/>
    <col min="15628" max="15628" width="28.140625" bestFit="1" customWidth="1"/>
    <col min="15629" max="15629" width="29.5703125" bestFit="1" customWidth="1"/>
    <col min="15630" max="15630" width="21.42578125" bestFit="1" customWidth="1"/>
    <col min="15631" max="15631" width="21.42578125" customWidth="1"/>
    <col min="15873" max="15873" width="3.7109375" customWidth="1"/>
    <col min="15874" max="15874" width="56" customWidth="1"/>
    <col min="15875" max="15875" width="27.85546875" bestFit="1" customWidth="1"/>
    <col min="15876" max="15876" width="16.42578125" customWidth="1"/>
    <col min="15877" max="15877" width="19" bestFit="1" customWidth="1"/>
    <col min="15878" max="15878" width="14.140625" bestFit="1" customWidth="1"/>
    <col min="15879" max="15879" width="28.140625" bestFit="1" customWidth="1"/>
    <col min="15880" max="15880" width="25.5703125" bestFit="1" customWidth="1"/>
    <col min="15881" max="15881" width="27.85546875" customWidth="1"/>
    <col min="15882" max="15882" width="16.85546875" customWidth="1"/>
    <col min="15883" max="15883" width="22.85546875" customWidth="1"/>
    <col min="15884" max="15884" width="28.140625" bestFit="1" customWidth="1"/>
    <col min="15885" max="15885" width="29.5703125" bestFit="1" customWidth="1"/>
    <col min="15886" max="15886" width="21.42578125" bestFit="1" customWidth="1"/>
    <col min="15887" max="15887" width="21.42578125" customWidth="1"/>
    <col min="16129" max="16129" width="3.7109375" customWidth="1"/>
    <col min="16130" max="16130" width="56" customWidth="1"/>
    <col min="16131" max="16131" width="27.85546875" bestFit="1" customWidth="1"/>
    <col min="16132" max="16132" width="16.42578125" customWidth="1"/>
    <col min="16133" max="16133" width="19" bestFit="1" customWidth="1"/>
    <col min="16134" max="16134" width="14.140625" bestFit="1" customWidth="1"/>
    <col min="16135" max="16135" width="28.140625" bestFit="1" customWidth="1"/>
    <col min="16136" max="16136" width="25.5703125" bestFit="1" customWidth="1"/>
    <col min="16137" max="16137" width="27.85546875" customWidth="1"/>
    <col min="16138" max="16138" width="16.85546875" customWidth="1"/>
    <col min="16139" max="16139" width="22.85546875" customWidth="1"/>
    <col min="16140" max="16140" width="28.140625" bestFit="1" customWidth="1"/>
    <col min="16141" max="16141" width="29.5703125" bestFit="1" customWidth="1"/>
    <col min="16142" max="16142" width="21.42578125" bestFit="1" customWidth="1"/>
    <col min="16143" max="16143" width="21.42578125" customWidth="1"/>
  </cols>
  <sheetData>
    <row r="1" spans="1:25" s="77" customFormat="1" x14ac:dyDescent="0.25">
      <c r="F1" s="78"/>
    </row>
    <row r="2" spans="1:25" s="77" customFormat="1" x14ac:dyDescent="0.25">
      <c r="F2" s="78"/>
    </row>
    <row r="3" spans="1:25" s="79" customFormat="1" ht="20.25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25" s="79" customFormat="1" ht="20.25" x14ac:dyDescent="0.3">
      <c r="A4" s="179" t="s">
        <v>85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</row>
    <row r="5" spans="1:25" s="79" customFormat="1" ht="20.25" x14ac:dyDescent="0.3">
      <c r="A5" s="80"/>
      <c r="B5" s="80"/>
      <c r="C5" s="80"/>
      <c r="D5" s="80"/>
      <c r="E5" s="80"/>
      <c r="F5" s="81" t="s">
        <v>99</v>
      </c>
      <c r="G5" s="82" t="s">
        <v>108</v>
      </c>
      <c r="H5" s="80" t="s">
        <v>101</v>
      </c>
      <c r="I5" s="80"/>
      <c r="J5" s="80"/>
      <c r="K5" s="80"/>
      <c r="L5" s="80"/>
      <c r="M5" s="80"/>
    </row>
    <row r="6" spans="1:25" s="79" customFormat="1" ht="20.25" x14ac:dyDescent="0.3">
      <c r="A6" s="80"/>
      <c r="B6" s="80"/>
      <c r="C6" s="80"/>
      <c r="D6" s="80"/>
      <c r="E6" s="80"/>
      <c r="F6" s="81"/>
      <c r="G6" s="82"/>
      <c r="H6" s="80"/>
      <c r="I6" s="80"/>
      <c r="J6" s="80"/>
      <c r="K6" s="80"/>
      <c r="L6" s="80"/>
      <c r="M6" s="80"/>
    </row>
    <row r="7" spans="1:25" s="79" customFormat="1" ht="21" thickBot="1" x14ac:dyDescent="0.35">
      <c r="A7" s="80"/>
      <c r="B7" s="80"/>
      <c r="C7" s="80"/>
      <c r="D7" s="80"/>
      <c r="E7" s="80"/>
      <c r="F7" s="81"/>
      <c r="G7" s="82"/>
      <c r="H7" s="80"/>
      <c r="I7" s="80"/>
      <c r="J7" s="80"/>
      <c r="K7" s="80"/>
      <c r="L7" s="80"/>
      <c r="M7" s="80"/>
    </row>
    <row r="8" spans="1:25" s="83" customFormat="1" ht="16.5" thickTop="1" x14ac:dyDescent="0.25">
      <c r="A8" s="180" t="s">
        <v>4</v>
      </c>
      <c r="B8" s="181"/>
      <c r="C8" s="184" t="s">
        <v>102</v>
      </c>
      <c r="D8" s="184"/>
      <c r="E8" s="184"/>
      <c r="F8" s="184"/>
      <c r="G8" s="184"/>
      <c r="H8" s="184"/>
      <c r="I8" s="184"/>
      <c r="J8" s="184"/>
      <c r="K8" s="184"/>
      <c r="L8" s="185" t="s">
        <v>103</v>
      </c>
      <c r="M8" s="187" t="s">
        <v>15</v>
      </c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</row>
    <row r="9" spans="1:25" s="88" customFormat="1" ht="16.5" thickBot="1" x14ac:dyDescent="0.3">
      <c r="A9" s="182"/>
      <c r="B9" s="183"/>
      <c r="C9" s="84" t="s">
        <v>76</v>
      </c>
      <c r="D9" s="85" t="s">
        <v>6</v>
      </c>
      <c r="E9" s="85" t="s">
        <v>7</v>
      </c>
      <c r="F9" s="85" t="s">
        <v>8</v>
      </c>
      <c r="G9" s="85" t="s">
        <v>9</v>
      </c>
      <c r="H9" s="85" t="s">
        <v>10</v>
      </c>
      <c r="I9" s="85" t="s">
        <v>11</v>
      </c>
      <c r="J9" s="85" t="s">
        <v>12</v>
      </c>
      <c r="K9" s="86" t="s">
        <v>13</v>
      </c>
      <c r="L9" s="186"/>
      <c r="M9" s="188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</row>
    <row r="10" spans="1:25" ht="16.5" thickTop="1" x14ac:dyDescent="0.25">
      <c r="A10" s="89">
        <v>1</v>
      </c>
      <c r="B10" s="90" t="s">
        <v>16</v>
      </c>
      <c r="C10" s="91">
        <v>28943.690602999999</v>
      </c>
      <c r="D10" s="92">
        <v>0</v>
      </c>
      <c r="E10" s="92">
        <v>0</v>
      </c>
      <c r="F10" s="93">
        <v>0</v>
      </c>
      <c r="G10" s="92">
        <v>335009.45432399999</v>
      </c>
      <c r="H10" s="92">
        <v>14146.714277999999</v>
      </c>
      <c r="I10" s="92">
        <v>405295.430796</v>
      </c>
      <c r="J10" s="92">
        <v>0</v>
      </c>
      <c r="K10" s="94">
        <v>0</v>
      </c>
      <c r="L10" s="95">
        <v>697514.24752199999</v>
      </c>
      <c r="M10" s="96">
        <v>1480909.537523</v>
      </c>
    </row>
    <row r="11" spans="1:25" ht="15.75" x14ac:dyDescent="0.25">
      <c r="A11" s="97">
        <v>2</v>
      </c>
      <c r="B11" s="98" t="s">
        <v>17</v>
      </c>
      <c r="C11" s="99">
        <v>331253.87789100001</v>
      </c>
      <c r="D11" s="100">
        <v>0.151</v>
      </c>
      <c r="E11" s="100">
        <v>0</v>
      </c>
      <c r="F11" s="101">
        <v>0</v>
      </c>
      <c r="G11" s="100">
        <v>178425.76164800001</v>
      </c>
      <c r="H11" s="100">
        <v>14512.090792999999</v>
      </c>
      <c r="I11" s="100">
        <v>652493.05604399997</v>
      </c>
      <c r="J11" s="100">
        <v>84.299071999999995</v>
      </c>
      <c r="K11" s="102">
        <v>0</v>
      </c>
      <c r="L11" s="103">
        <v>1689723.671873</v>
      </c>
      <c r="M11" s="104">
        <v>2866492.9083209997</v>
      </c>
    </row>
    <row r="12" spans="1:25" ht="15.75" x14ac:dyDescent="0.25">
      <c r="A12" s="97">
        <v>3</v>
      </c>
      <c r="B12" s="98" t="s">
        <v>18</v>
      </c>
      <c r="C12" s="99">
        <v>39163.855970999997</v>
      </c>
      <c r="D12" s="100">
        <v>0.53800000000000003</v>
      </c>
      <c r="E12" s="100">
        <v>0</v>
      </c>
      <c r="F12" s="101">
        <v>0</v>
      </c>
      <c r="G12" s="100">
        <v>325810.65016000002</v>
      </c>
      <c r="H12" s="100">
        <v>21140.054885000001</v>
      </c>
      <c r="I12" s="100">
        <v>1339239.3997529999</v>
      </c>
      <c r="J12" s="100">
        <v>0</v>
      </c>
      <c r="K12" s="102">
        <v>0</v>
      </c>
      <c r="L12" s="103">
        <v>44867.626951999999</v>
      </c>
      <c r="M12" s="104">
        <v>1770222.1257209999</v>
      </c>
    </row>
    <row r="13" spans="1:25" ht="15.75" x14ac:dyDescent="0.25">
      <c r="A13" s="97">
        <v>4</v>
      </c>
      <c r="B13" s="98" t="s">
        <v>19</v>
      </c>
      <c r="C13" s="99">
        <v>46020.513849000003</v>
      </c>
      <c r="D13" s="100">
        <v>0.9</v>
      </c>
      <c r="E13" s="105">
        <v>0</v>
      </c>
      <c r="F13" s="106">
        <v>0</v>
      </c>
      <c r="G13" s="100">
        <v>803791.947958</v>
      </c>
      <c r="H13" s="100">
        <v>24372.415831999999</v>
      </c>
      <c r="I13" s="100">
        <v>1023655.250346</v>
      </c>
      <c r="J13" s="100">
        <v>0</v>
      </c>
      <c r="K13" s="102">
        <v>0</v>
      </c>
      <c r="L13" s="103">
        <v>790086.85480800003</v>
      </c>
      <c r="M13" s="104">
        <v>2687927.882793</v>
      </c>
    </row>
    <row r="14" spans="1:25" ht="15.75" x14ac:dyDescent="0.25">
      <c r="A14" s="97">
        <v>5</v>
      </c>
      <c r="B14" s="98" t="s">
        <v>20</v>
      </c>
      <c r="C14" s="99">
        <v>10608.821793999999</v>
      </c>
      <c r="D14" s="100">
        <v>0</v>
      </c>
      <c r="E14" s="100">
        <v>0</v>
      </c>
      <c r="F14" s="101">
        <v>0</v>
      </c>
      <c r="G14" s="100">
        <v>240556.43247900001</v>
      </c>
      <c r="H14" s="100">
        <v>14138.523327000001</v>
      </c>
      <c r="I14" s="100">
        <v>431927.33467200003</v>
      </c>
      <c r="J14" s="100">
        <v>0</v>
      </c>
      <c r="K14" s="102">
        <v>0</v>
      </c>
      <c r="L14" s="103">
        <v>153751.049444</v>
      </c>
      <c r="M14" s="104">
        <v>850982.16171599994</v>
      </c>
    </row>
    <row r="15" spans="1:25" ht="15.75" x14ac:dyDescent="0.25">
      <c r="A15" s="97">
        <v>6</v>
      </c>
      <c r="B15" s="98" t="s">
        <v>21</v>
      </c>
      <c r="C15" s="99">
        <v>42185.035173999997</v>
      </c>
      <c r="D15" s="100">
        <v>0</v>
      </c>
      <c r="E15" s="100">
        <v>0</v>
      </c>
      <c r="F15" s="101">
        <v>0</v>
      </c>
      <c r="G15" s="100">
        <v>100377.61410599999</v>
      </c>
      <c r="H15" s="100">
        <v>16655.090219000002</v>
      </c>
      <c r="I15" s="100">
        <v>274360.379373</v>
      </c>
      <c r="J15" s="100">
        <v>0</v>
      </c>
      <c r="K15" s="102">
        <v>104.29221</v>
      </c>
      <c r="L15" s="103">
        <v>1933147.3035520001</v>
      </c>
      <c r="M15" s="104">
        <v>2366829.7146340003</v>
      </c>
    </row>
    <row r="16" spans="1:25" ht="15.75" x14ac:dyDescent="0.25">
      <c r="A16" s="97">
        <v>7</v>
      </c>
      <c r="B16" s="98" t="s">
        <v>22</v>
      </c>
      <c r="C16" s="99">
        <v>26857.489282999999</v>
      </c>
      <c r="D16" s="100">
        <v>0</v>
      </c>
      <c r="E16" s="100">
        <v>0</v>
      </c>
      <c r="F16" s="101">
        <v>0</v>
      </c>
      <c r="G16" s="100">
        <v>40313.793142000002</v>
      </c>
      <c r="H16" s="100">
        <v>11582.668518</v>
      </c>
      <c r="I16" s="100">
        <v>569632.60404500004</v>
      </c>
      <c r="J16" s="100">
        <v>0</v>
      </c>
      <c r="K16" s="102">
        <v>0</v>
      </c>
      <c r="L16" s="103">
        <v>1118333.1721379999</v>
      </c>
      <c r="M16" s="104">
        <v>1766719.727126</v>
      </c>
    </row>
    <row r="17" spans="1:13" ht="15.75" x14ac:dyDescent="0.25">
      <c r="A17" s="97">
        <v>8</v>
      </c>
      <c r="B17" s="98" t="s">
        <v>23</v>
      </c>
      <c r="C17" s="99">
        <v>112293.248693</v>
      </c>
      <c r="D17" s="100">
        <v>0</v>
      </c>
      <c r="E17" s="100">
        <v>0</v>
      </c>
      <c r="F17" s="101">
        <v>0</v>
      </c>
      <c r="G17" s="100">
        <v>71789.018500000006</v>
      </c>
      <c r="H17" s="100">
        <v>0</v>
      </c>
      <c r="I17" s="100">
        <v>9269.6381130000009</v>
      </c>
      <c r="J17" s="100">
        <v>0</v>
      </c>
      <c r="K17" s="102">
        <v>0</v>
      </c>
      <c r="L17" s="103">
        <v>297582.42922500003</v>
      </c>
      <c r="M17" s="104">
        <v>490934.334531</v>
      </c>
    </row>
    <row r="18" spans="1:13" ht="15.75" x14ac:dyDescent="0.25">
      <c r="A18" s="97">
        <v>9</v>
      </c>
      <c r="B18" s="98" t="s">
        <v>24</v>
      </c>
      <c r="C18" s="99">
        <v>212219.22591199999</v>
      </c>
      <c r="D18" s="100">
        <v>10.141</v>
      </c>
      <c r="E18" s="100">
        <v>0</v>
      </c>
      <c r="F18" s="101">
        <v>0</v>
      </c>
      <c r="G18" s="100">
        <v>32716.636490000001</v>
      </c>
      <c r="H18" s="100">
        <v>8048.2809859999998</v>
      </c>
      <c r="I18" s="100">
        <v>141407.99904699999</v>
      </c>
      <c r="J18" s="100">
        <v>52.807482</v>
      </c>
      <c r="K18" s="102">
        <v>966.50838099999999</v>
      </c>
      <c r="L18" s="103">
        <v>244897.17765600001</v>
      </c>
      <c r="M18" s="104">
        <v>640318.776954</v>
      </c>
    </row>
    <row r="19" spans="1:13" ht="15.75" x14ac:dyDescent="0.25">
      <c r="A19" s="97">
        <v>10</v>
      </c>
      <c r="B19" s="98" t="s">
        <v>25</v>
      </c>
      <c r="C19" s="99">
        <v>47973.355969999997</v>
      </c>
      <c r="D19" s="100">
        <v>0</v>
      </c>
      <c r="E19" s="100">
        <v>0</v>
      </c>
      <c r="F19" s="101">
        <v>0</v>
      </c>
      <c r="G19" s="100">
        <v>124728.388596</v>
      </c>
      <c r="H19" s="100">
        <v>8.4938979999999997</v>
      </c>
      <c r="I19" s="100">
        <v>3644.0851710000002</v>
      </c>
      <c r="J19" s="100">
        <v>0</v>
      </c>
      <c r="K19" s="102">
        <v>0</v>
      </c>
      <c r="L19" s="103">
        <v>174801.98572500001</v>
      </c>
      <c r="M19" s="104">
        <v>351156.30936000001</v>
      </c>
    </row>
    <row r="20" spans="1:13" ht="15.75" x14ac:dyDescent="0.25">
      <c r="A20" s="97">
        <v>11</v>
      </c>
      <c r="B20" s="98" t="s">
        <v>26</v>
      </c>
      <c r="C20" s="99">
        <v>10880.887891</v>
      </c>
      <c r="D20" s="100">
        <v>0</v>
      </c>
      <c r="E20" s="100">
        <v>0</v>
      </c>
      <c r="F20" s="101">
        <v>0</v>
      </c>
      <c r="G20" s="100">
        <v>3333.2525679999999</v>
      </c>
      <c r="H20" s="100">
        <v>269.25868300000002</v>
      </c>
      <c r="I20" s="100">
        <v>2169.4352779999999</v>
      </c>
      <c r="J20" s="100">
        <v>0</v>
      </c>
      <c r="K20" s="102">
        <v>0</v>
      </c>
      <c r="L20" s="103">
        <v>74156.381231000007</v>
      </c>
      <c r="M20" s="104">
        <v>90809.215651000006</v>
      </c>
    </row>
    <row r="21" spans="1:13" ht="15.75" x14ac:dyDescent="0.25">
      <c r="A21" s="97">
        <v>12</v>
      </c>
      <c r="B21" s="98" t="s">
        <v>27</v>
      </c>
      <c r="C21" s="99">
        <v>1605.4574339999999</v>
      </c>
      <c r="D21" s="100">
        <v>0</v>
      </c>
      <c r="E21" s="100">
        <v>0</v>
      </c>
      <c r="F21" s="101">
        <v>0</v>
      </c>
      <c r="G21" s="100">
        <v>175845.77650099999</v>
      </c>
      <c r="H21" s="100">
        <v>37769.47853</v>
      </c>
      <c r="I21" s="100">
        <v>895948.881131</v>
      </c>
      <c r="J21" s="100">
        <v>0</v>
      </c>
      <c r="K21" s="102">
        <v>0</v>
      </c>
      <c r="L21" s="103">
        <v>1152138.8478260001</v>
      </c>
      <c r="M21" s="104">
        <v>2263308.4414220001</v>
      </c>
    </row>
    <row r="22" spans="1:13" ht="15.75" x14ac:dyDescent="0.25">
      <c r="A22" s="97">
        <v>13</v>
      </c>
      <c r="B22" s="98" t="s">
        <v>28</v>
      </c>
      <c r="C22" s="99">
        <v>59280.066142999996</v>
      </c>
      <c r="D22" s="100">
        <v>0</v>
      </c>
      <c r="E22" s="100">
        <v>0</v>
      </c>
      <c r="F22" s="101">
        <v>0</v>
      </c>
      <c r="G22" s="100">
        <v>125463.20082899999</v>
      </c>
      <c r="H22" s="100">
        <v>12145.353905</v>
      </c>
      <c r="I22" s="100">
        <v>7465.5369060000003</v>
      </c>
      <c r="J22" s="100">
        <v>0</v>
      </c>
      <c r="K22" s="102">
        <v>0</v>
      </c>
      <c r="L22" s="103">
        <v>117900.228304</v>
      </c>
      <c r="M22" s="104">
        <v>322254.38608699996</v>
      </c>
    </row>
    <row r="23" spans="1:13" ht="15.75" x14ac:dyDescent="0.25">
      <c r="A23" s="97">
        <v>14</v>
      </c>
      <c r="B23" s="98" t="s">
        <v>29</v>
      </c>
      <c r="C23" s="99">
        <v>6622.3673239999998</v>
      </c>
      <c r="D23" s="100">
        <v>0</v>
      </c>
      <c r="E23" s="100">
        <v>0</v>
      </c>
      <c r="F23" s="101">
        <v>0</v>
      </c>
      <c r="G23" s="100">
        <v>12666.409017</v>
      </c>
      <c r="H23" s="100">
        <v>4770.3540290000001</v>
      </c>
      <c r="I23" s="100">
        <v>914.23587599999996</v>
      </c>
      <c r="J23" s="100">
        <v>0</v>
      </c>
      <c r="K23" s="102">
        <v>0</v>
      </c>
      <c r="L23" s="103">
        <v>15949.775532</v>
      </c>
      <c r="M23" s="104">
        <v>40923.141777999997</v>
      </c>
    </row>
    <row r="24" spans="1:13" ht="15.75" x14ac:dyDescent="0.25">
      <c r="A24" s="97">
        <v>15</v>
      </c>
      <c r="B24" s="98" t="s">
        <v>91</v>
      </c>
      <c r="C24" s="99">
        <v>172453.85942399999</v>
      </c>
      <c r="D24" s="100">
        <v>2.1011000000000002</v>
      </c>
      <c r="E24" s="100">
        <v>0</v>
      </c>
      <c r="F24" s="101">
        <v>0</v>
      </c>
      <c r="G24" s="100">
        <v>28685.066924999999</v>
      </c>
      <c r="H24" s="100">
        <v>30571.741308000001</v>
      </c>
      <c r="I24" s="100">
        <v>37475.299099000003</v>
      </c>
      <c r="J24" s="100">
        <v>0</v>
      </c>
      <c r="K24" s="102">
        <v>46411.668754999999</v>
      </c>
      <c r="L24" s="103">
        <v>29216.842907999999</v>
      </c>
      <c r="M24" s="104">
        <v>344816.57951899996</v>
      </c>
    </row>
    <row r="25" spans="1:13" ht="15.75" x14ac:dyDescent="0.25">
      <c r="A25" s="97">
        <v>16</v>
      </c>
      <c r="B25" s="98" t="s">
        <v>31</v>
      </c>
      <c r="C25" s="99">
        <v>18433.200094</v>
      </c>
      <c r="D25" s="100">
        <v>0</v>
      </c>
      <c r="E25" s="100">
        <v>0</v>
      </c>
      <c r="F25" s="101">
        <v>0</v>
      </c>
      <c r="G25" s="100">
        <v>8523.5667200000007</v>
      </c>
      <c r="H25" s="100">
        <v>35.748772000000002</v>
      </c>
      <c r="I25" s="100">
        <v>1762.7045109999999</v>
      </c>
      <c r="J25" s="100">
        <v>0</v>
      </c>
      <c r="K25" s="102">
        <v>134.95947100000001</v>
      </c>
      <c r="L25" s="103">
        <v>76513.217055999994</v>
      </c>
      <c r="M25" s="104">
        <v>105403.39662399999</v>
      </c>
    </row>
    <row r="26" spans="1:13" ht="15.75" x14ac:dyDescent="0.25">
      <c r="A26" s="97">
        <v>17</v>
      </c>
      <c r="B26" s="98" t="s">
        <v>32</v>
      </c>
      <c r="C26" s="99">
        <v>69064.012094000005</v>
      </c>
      <c r="D26" s="100">
        <v>0</v>
      </c>
      <c r="E26" s="100">
        <v>0</v>
      </c>
      <c r="F26" s="101">
        <v>0</v>
      </c>
      <c r="G26" s="100">
        <v>6037.8576249999996</v>
      </c>
      <c r="H26" s="100">
        <v>403.36140699999999</v>
      </c>
      <c r="I26" s="100">
        <v>7427.1667939999998</v>
      </c>
      <c r="J26" s="100">
        <v>0</v>
      </c>
      <c r="K26" s="102">
        <v>0</v>
      </c>
      <c r="L26" s="103">
        <v>16344.574935000001</v>
      </c>
      <c r="M26" s="104">
        <v>99276.972855000015</v>
      </c>
    </row>
    <row r="27" spans="1:13" ht="15.75" x14ac:dyDescent="0.25">
      <c r="A27" s="97">
        <v>18</v>
      </c>
      <c r="B27" s="98" t="s">
        <v>34</v>
      </c>
      <c r="C27" s="99">
        <v>5974.8257540000004</v>
      </c>
      <c r="D27" s="100">
        <v>0</v>
      </c>
      <c r="E27" s="100">
        <v>0</v>
      </c>
      <c r="F27" s="101">
        <v>0</v>
      </c>
      <c r="G27" s="100">
        <v>19116.022351</v>
      </c>
      <c r="H27" s="100">
        <v>8743.0465879999992</v>
      </c>
      <c r="I27" s="100">
        <v>361974.42598499998</v>
      </c>
      <c r="J27" s="100">
        <v>0</v>
      </c>
      <c r="K27" s="102">
        <v>0</v>
      </c>
      <c r="L27" s="103">
        <v>517028.663405</v>
      </c>
      <c r="M27" s="104">
        <v>912836.98408299999</v>
      </c>
    </row>
    <row r="28" spans="1:13" ht="15.75" x14ac:dyDescent="0.25">
      <c r="A28" s="97">
        <v>19</v>
      </c>
      <c r="B28" s="98" t="s">
        <v>35</v>
      </c>
      <c r="C28" s="99">
        <v>5767.5470649999997</v>
      </c>
      <c r="D28" s="100">
        <v>0.75</v>
      </c>
      <c r="E28" s="100">
        <v>0</v>
      </c>
      <c r="F28" s="101">
        <v>0</v>
      </c>
      <c r="G28" s="100">
        <v>106.77484</v>
      </c>
      <c r="H28" s="100">
        <v>0</v>
      </c>
      <c r="I28" s="100">
        <v>0</v>
      </c>
      <c r="J28" s="100">
        <v>0</v>
      </c>
      <c r="K28" s="102">
        <v>0</v>
      </c>
      <c r="L28" s="103">
        <v>2220.541694</v>
      </c>
      <c r="M28" s="104">
        <v>8095.6135990000002</v>
      </c>
    </row>
    <row r="29" spans="1:13" ht="15.75" x14ac:dyDescent="0.25">
      <c r="A29" s="97">
        <v>20</v>
      </c>
      <c r="B29" s="98" t="s">
        <v>36</v>
      </c>
      <c r="C29" s="99">
        <v>3904.1492349999999</v>
      </c>
      <c r="D29" s="100">
        <v>0</v>
      </c>
      <c r="E29" s="100">
        <v>0.73968</v>
      </c>
      <c r="F29" s="101">
        <v>0</v>
      </c>
      <c r="G29" s="100">
        <v>0</v>
      </c>
      <c r="H29" s="100">
        <v>0</v>
      </c>
      <c r="I29" s="100">
        <v>0</v>
      </c>
      <c r="J29" s="100">
        <v>0</v>
      </c>
      <c r="K29" s="102">
        <v>0</v>
      </c>
      <c r="L29" s="103">
        <v>1920.5315760000001</v>
      </c>
      <c r="M29" s="104">
        <v>5825.4204909999999</v>
      </c>
    </row>
    <row r="30" spans="1:13" ht="15.75" x14ac:dyDescent="0.25">
      <c r="A30" s="97">
        <v>21</v>
      </c>
      <c r="B30" s="98" t="s">
        <v>37</v>
      </c>
      <c r="C30" s="99">
        <v>59416.125316999998</v>
      </c>
      <c r="D30" s="100">
        <v>2.25</v>
      </c>
      <c r="E30" s="100">
        <v>0.73968</v>
      </c>
      <c r="F30" s="101">
        <v>0</v>
      </c>
      <c r="G30" s="100">
        <v>0</v>
      </c>
      <c r="H30" s="100">
        <v>0</v>
      </c>
      <c r="I30" s="100">
        <v>0</v>
      </c>
      <c r="J30" s="100">
        <v>0.79510599999999998</v>
      </c>
      <c r="K30" s="102">
        <v>0</v>
      </c>
      <c r="L30" s="103">
        <v>0</v>
      </c>
      <c r="M30" s="104">
        <v>59419.910102999995</v>
      </c>
    </row>
    <row r="31" spans="1:13" ht="15.75" x14ac:dyDescent="0.25">
      <c r="A31" s="97">
        <v>22</v>
      </c>
      <c r="B31" s="98" t="s">
        <v>38</v>
      </c>
      <c r="C31" s="99">
        <v>5373.4368160000004</v>
      </c>
      <c r="D31" s="100">
        <v>0</v>
      </c>
      <c r="E31" s="100">
        <v>0</v>
      </c>
      <c r="F31" s="101">
        <v>0</v>
      </c>
      <c r="G31" s="100">
        <v>0</v>
      </c>
      <c r="H31" s="100">
        <v>0</v>
      </c>
      <c r="I31" s="100">
        <v>0</v>
      </c>
      <c r="J31" s="100">
        <v>0</v>
      </c>
      <c r="K31" s="102">
        <v>0</v>
      </c>
      <c r="L31" s="103">
        <v>5219.1239139999998</v>
      </c>
      <c r="M31" s="104">
        <v>10592.560730000001</v>
      </c>
    </row>
    <row r="32" spans="1:13" ht="15.75" x14ac:dyDescent="0.25">
      <c r="A32" s="97">
        <v>23</v>
      </c>
      <c r="B32" s="98" t="s">
        <v>39</v>
      </c>
      <c r="C32" s="99">
        <v>3014.1007279999999</v>
      </c>
      <c r="D32" s="100">
        <v>2.4039999999999999</v>
      </c>
      <c r="E32" s="100">
        <v>0</v>
      </c>
      <c r="F32" s="101">
        <v>0</v>
      </c>
      <c r="G32" s="100">
        <v>4111.1055550000001</v>
      </c>
      <c r="H32" s="100">
        <v>0</v>
      </c>
      <c r="I32" s="100">
        <v>0</v>
      </c>
      <c r="J32" s="100">
        <v>0</v>
      </c>
      <c r="K32" s="102">
        <v>0</v>
      </c>
      <c r="L32" s="103">
        <v>12516.440191</v>
      </c>
      <c r="M32" s="104">
        <v>19644.050474</v>
      </c>
    </row>
    <row r="33" spans="1:16" ht="15.75" x14ac:dyDescent="0.25">
      <c r="A33" s="97">
        <v>24</v>
      </c>
      <c r="B33" s="98" t="s">
        <v>40</v>
      </c>
      <c r="C33" s="99">
        <v>702.80600000000004</v>
      </c>
      <c r="D33" s="100">
        <v>0.44900000000000001</v>
      </c>
      <c r="E33" s="100">
        <v>0</v>
      </c>
      <c r="F33" s="101">
        <v>0</v>
      </c>
      <c r="G33" s="100">
        <v>0</v>
      </c>
      <c r="H33" s="100">
        <v>0</v>
      </c>
      <c r="I33" s="100">
        <v>0</v>
      </c>
      <c r="J33" s="100">
        <v>0</v>
      </c>
      <c r="K33" s="102">
        <v>0</v>
      </c>
      <c r="L33" s="103">
        <v>0</v>
      </c>
      <c r="M33" s="104">
        <v>703.255</v>
      </c>
    </row>
    <row r="34" spans="1:16" ht="15.75" x14ac:dyDescent="0.25">
      <c r="A34" s="97">
        <v>25</v>
      </c>
      <c r="B34" s="98" t="s">
        <v>41</v>
      </c>
      <c r="C34" s="99">
        <v>11777.082613</v>
      </c>
      <c r="D34" s="100">
        <v>17.402100000000001</v>
      </c>
      <c r="E34" s="100">
        <v>0</v>
      </c>
      <c r="F34" s="101">
        <v>0</v>
      </c>
      <c r="G34" s="100">
        <v>56.599552000000003</v>
      </c>
      <c r="H34" s="100">
        <v>393.86386700000003</v>
      </c>
      <c r="I34" s="100">
        <v>0</v>
      </c>
      <c r="J34" s="100">
        <v>0</v>
      </c>
      <c r="K34" s="102">
        <v>0</v>
      </c>
      <c r="L34" s="103">
        <v>19434.848398999999</v>
      </c>
      <c r="M34" s="104">
        <v>31679.796531</v>
      </c>
    </row>
    <row r="35" spans="1:16" ht="15.75" x14ac:dyDescent="0.25">
      <c r="A35" s="97">
        <v>26</v>
      </c>
      <c r="B35" s="98" t="s">
        <v>42</v>
      </c>
      <c r="C35" s="99">
        <v>1931.9397059999999</v>
      </c>
      <c r="D35" s="100">
        <v>0</v>
      </c>
      <c r="E35" s="100">
        <v>0</v>
      </c>
      <c r="F35" s="101">
        <v>0</v>
      </c>
      <c r="G35" s="100">
        <v>0</v>
      </c>
      <c r="H35" s="100">
        <v>0</v>
      </c>
      <c r="I35" s="100">
        <v>0</v>
      </c>
      <c r="J35" s="100">
        <v>0.79510599999999998</v>
      </c>
      <c r="K35" s="102">
        <v>0</v>
      </c>
      <c r="L35" s="103">
        <v>0</v>
      </c>
      <c r="M35" s="104">
        <v>1932.7348119999999</v>
      </c>
    </row>
    <row r="36" spans="1:16" ht="15.75" x14ac:dyDescent="0.25">
      <c r="A36" s="97">
        <v>27</v>
      </c>
      <c r="B36" s="98" t="s">
        <v>43</v>
      </c>
      <c r="C36" s="99">
        <v>7998.1294600000001</v>
      </c>
      <c r="D36" s="100">
        <v>0</v>
      </c>
      <c r="E36" s="100">
        <v>0</v>
      </c>
      <c r="F36" s="101">
        <v>0</v>
      </c>
      <c r="G36" s="100">
        <v>0</v>
      </c>
      <c r="H36" s="100">
        <v>0</v>
      </c>
      <c r="I36" s="100">
        <v>0</v>
      </c>
      <c r="J36" s="100">
        <v>0</v>
      </c>
      <c r="K36" s="102">
        <v>0</v>
      </c>
      <c r="L36" s="103">
        <v>28.900400000000001</v>
      </c>
      <c r="M36" s="104">
        <v>8027.0298600000006</v>
      </c>
    </row>
    <row r="37" spans="1:16" ht="15.75" x14ac:dyDescent="0.25">
      <c r="A37" s="97">
        <v>28</v>
      </c>
      <c r="B37" s="98" t="s">
        <v>44</v>
      </c>
      <c r="C37" s="99">
        <v>3132.946293</v>
      </c>
      <c r="D37" s="100">
        <v>0</v>
      </c>
      <c r="E37" s="100">
        <v>0</v>
      </c>
      <c r="F37" s="101">
        <v>0</v>
      </c>
      <c r="G37" s="100">
        <v>0</v>
      </c>
      <c r="H37" s="100">
        <v>0</v>
      </c>
      <c r="I37" s="100">
        <v>0</v>
      </c>
      <c r="J37" s="100">
        <v>8.3424099999999992</v>
      </c>
      <c r="K37" s="102">
        <v>0</v>
      </c>
      <c r="L37" s="103">
        <v>0</v>
      </c>
      <c r="M37" s="104">
        <v>3141.2887030000002</v>
      </c>
    </row>
    <row r="38" spans="1:16" ht="15.75" x14ac:dyDescent="0.25">
      <c r="A38" s="97">
        <v>29</v>
      </c>
      <c r="B38" s="98" t="s">
        <v>45</v>
      </c>
      <c r="C38" s="99">
        <v>653.621759</v>
      </c>
      <c r="D38" s="100">
        <v>0</v>
      </c>
      <c r="E38" s="100">
        <v>0</v>
      </c>
      <c r="F38" s="101">
        <v>0</v>
      </c>
      <c r="G38" s="100">
        <v>822.00089000000003</v>
      </c>
      <c r="H38" s="100">
        <v>80.280962000000002</v>
      </c>
      <c r="I38" s="100">
        <v>0</v>
      </c>
      <c r="J38" s="100">
        <v>0</v>
      </c>
      <c r="K38" s="102">
        <v>0</v>
      </c>
      <c r="L38" s="103">
        <v>2885.5324489999998</v>
      </c>
      <c r="M38" s="104">
        <v>4441.43606</v>
      </c>
    </row>
    <row r="39" spans="1:16" ht="15.75" x14ac:dyDescent="0.25">
      <c r="A39" s="97">
        <v>30</v>
      </c>
      <c r="B39" s="98" t="s">
        <v>46</v>
      </c>
      <c r="C39" s="99">
        <v>1539.0786820000001</v>
      </c>
      <c r="D39" s="100">
        <v>5.4</v>
      </c>
      <c r="E39" s="100">
        <v>0</v>
      </c>
      <c r="F39" s="101">
        <v>0</v>
      </c>
      <c r="G39" s="100">
        <v>0</v>
      </c>
      <c r="H39" s="100">
        <v>0</v>
      </c>
      <c r="I39" s="100">
        <v>0</v>
      </c>
      <c r="J39" s="100">
        <v>0</v>
      </c>
      <c r="K39" s="102">
        <v>0</v>
      </c>
      <c r="L39" s="103">
        <v>0</v>
      </c>
      <c r="M39" s="104">
        <v>1544.4786820000002</v>
      </c>
    </row>
    <row r="40" spans="1:16" ht="15.75" x14ac:dyDescent="0.25">
      <c r="A40" s="97">
        <v>31</v>
      </c>
      <c r="B40" s="98" t="s">
        <v>47</v>
      </c>
      <c r="C40" s="99">
        <v>58501.060046999999</v>
      </c>
      <c r="D40" s="100">
        <v>0</v>
      </c>
      <c r="E40" s="100">
        <v>0</v>
      </c>
      <c r="F40" s="101">
        <v>0</v>
      </c>
      <c r="G40" s="100">
        <v>28544.917348999999</v>
      </c>
      <c r="H40" s="100">
        <v>1281.94118</v>
      </c>
      <c r="I40" s="100">
        <v>2892.7678740000001</v>
      </c>
      <c r="J40" s="100">
        <v>0</v>
      </c>
      <c r="K40" s="102">
        <v>254.103917</v>
      </c>
      <c r="L40" s="103">
        <v>404783.147467</v>
      </c>
      <c r="M40" s="104">
        <v>496257.93783399998</v>
      </c>
    </row>
    <row r="41" spans="1:16" ht="15.75" x14ac:dyDescent="0.25">
      <c r="A41" s="97">
        <v>32</v>
      </c>
      <c r="B41" s="98" t="s">
        <v>48</v>
      </c>
      <c r="C41" s="99">
        <v>160.19680500000001</v>
      </c>
      <c r="D41" s="100">
        <v>0</v>
      </c>
      <c r="E41" s="100">
        <v>0</v>
      </c>
      <c r="F41" s="101">
        <v>0</v>
      </c>
      <c r="G41" s="100">
        <v>19291.739407000001</v>
      </c>
      <c r="H41" s="100">
        <v>0</v>
      </c>
      <c r="I41" s="100">
        <v>113854.240767</v>
      </c>
      <c r="J41" s="100">
        <v>0</v>
      </c>
      <c r="K41" s="102">
        <v>0</v>
      </c>
      <c r="L41" s="103">
        <v>2031034.735263</v>
      </c>
      <c r="M41" s="104">
        <v>2164340.912242</v>
      </c>
    </row>
    <row r="42" spans="1:16" ht="15.75" x14ac:dyDescent="0.25">
      <c r="A42" s="97">
        <v>33</v>
      </c>
      <c r="B42" s="98" t="s">
        <v>53</v>
      </c>
      <c r="C42" s="99">
        <v>84821.91618</v>
      </c>
      <c r="D42" s="100">
        <v>0</v>
      </c>
      <c r="E42" s="100">
        <v>0</v>
      </c>
      <c r="F42" s="101">
        <v>0</v>
      </c>
      <c r="G42" s="100">
        <v>0</v>
      </c>
      <c r="H42" s="100">
        <v>0</v>
      </c>
      <c r="I42" s="100">
        <v>0</v>
      </c>
      <c r="J42" s="100">
        <v>0</v>
      </c>
      <c r="K42" s="102">
        <v>0</v>
      </c>
      <c r="L42" s="103">
        <v>3208.9105</v>
      </c>
      <c r="M42" s="104">
        <v>88030.826679999998</v>
      </c>
    </row>
    <row r="43" spans="1:16" ht="16.5" thickBot="1" x14ac:dyDescent="0.3">
      <c r="A43" s="107">
        <v>34</v>
      </c>
      <c r="B43" s="108" t="s">
        <v>55</v>
      </c>
      <c r="C43" s="109">
        <v>36930.176957000003</v>
      </c>
      <c r="D43" s="110">
        <v>0</v>
      </c>
      <c r="E43" s="110">
        <v>0</v>
      </c>
      <c r="F43" s="111">
        <v>0</v>
      </c>
      <c r="G43" s="110">
        <v>13185.593709999999</v>
      </c>
      <c r="H43" s="110">
        <v>100.810473</v>
      </c>
      <c r="I43" s="110">
        <v>61715.142984999999</v>
      </c>
      <c r="J43" s="110">
        <v>0</v>
      </c>
      <c r="K43" s="112">
        <v>0</v>
      </c>
      <c r="L43" s="113">
        <v>80255.439589999994</v>
      </c>
      <c r="M43" s="114">
        <v>192187.163715</v>
      </c>
    </row>
    <row r="44" spans="1:16" ht="17.25" thickTop="1" thickBot="1" x14ac:dyDescent="0.3">
      <c r="A44" s="162" t="s">
        <v>79</v>
      </c>
      <c r="B44" s="163"/>
      <c r="C44" s="51">
        <v>1527458.1049609999</v>
      </c>
      <c r="D44" s="51">
        <v>42.486199999999997</v>
      </c>
      <c r="E44" s="51">
        <v>1.47936</v>
      </c>
      <c r="F44" s="115">
        <v>0</v>
      </c>
      <c r="G44" s="51">
        <v>2699309.5812420002</v>
      </c>
      <c r="H44" s="51">
        <v>221169.57243999999</v>
      </c>
      <c r="I44" s="51">
        <v>6344525.0145659996</v>
      </c>
      <c r="J44" s="51">
        <v>147.039176</v>
      </c>
      <c r="K44" s="51">
        <v>47871.532734</v>
      </c>
      <c r="L44" s="116">
        <v>11707462.201535</v>
      </c>
      <c r="M44" s="117">
        <v>22547987.012214001</v>
      </c>
      <c r="N44" s="164"/>
      <c r="O44" s="164"/>
      <c r="P44" s="165"/>
    </row>
    <row r="45" spans="1:16" ht="17.25" thickTop="1" thickBot="1" x14ac:dyDescent="0.3">
      <c r="A45" s="162" t="s">
        <v>104</v>
      </c>
      <c r="B45" s="163"/>
      <c r="C45" s="51">
        <v>2115841.597445</v>
      </c>
      <c r="D45" s="51">
        <v>25.111999999999998</v>
      </c>
      <c r="E45" s="51">
        <v>91.878541999999996</v>
      </c>
      <c r="F45" s="115">
        <v>0</v>
      </c>
      <c r="G45" s="51">
        <v>3329939.2891839999</v>
      </c>
      <c r="H45" s="51">
        <v>392867.79440399999</v>
      </c>
      <c r="I45" s="51">
        <v>7142627.8226260003</v>
      </c>
      <c r="J45" s="51">
        <v>7.249568</v>
      </c>
      <c r="K45" s="51">
        <v>8547.7388159999991</v>
      </c>
      <c r="L45" s="116">
        <v>11952616.915310999</v>
      </c>
      <c r="M45" s="117">
        <v>24942565.397895999</v>
      </c>
      <c r="N45" s="165"/>
      <c r="O45" s="165"/>
      <c r="P45" s="165"/>
    </row>
    <row r="46" spans="1:16" ht="15.75" thickTop="1" x14ac:dyDescent="0.25">
      <c r="A46" s="77"/>
      <c r="B46" s="77"/>
      <c r="C46" s="77"/>
      <c r="D46" s="77"/>
      <c r="E46" s="77"/>
      <c r="F46" s="78"/>
      <c r="G46" s="77"/>
      <c r="H46" s="77"/>
      <c r="I46" s="77"/>
      <c r="J46" s="77"/>
      <c r="K46" s="77"/>
      <c r="L46" s="77"/>
      <c r="M46" s="77"/>
    </row>
    <row r="47" spans="1:16" x14ac:dyDescent="0.25">
      <c r="A47" s="118" t="s">
        <v>57</v>
      </c>
      <c r="B47" s="118" t="s">
        <v>58</v>
      </c>
      <c r="C47" s="77"/>
      <c r="D47" s="77"/>
      <c r="E47" s="77"/>
      <c r="F47" s="78"/>
      <c r="G47" s="77"/>
      <c r="H47" s="77"/>
      <c r="I47" s="77"/>
      <c r="J47" s="77"/>
      <c r="K47" s="77"/>
      <c r="L47" s="77"/>
      <c r="M47" s="77"/>
    </row>
    <row r="48" spans="1:16" x14ac:dyDescent="0.25">
      <c r="A48" s="118" t="s">
        <v>59</v>
      </c>
      <c r="B48" s="118" t="s">
        <v>60</v>
      </c>
      <c r="C48" s="77"/>
      <c r="D48" s="77"/>
      <c r="E48" s="77"/>
      <c r="F48" s="78"/>
      <c r="G48" s="77"/>
      <c r="H48" s="77"/>
      <c r="I48" s="77"/>
      <c r="J48" s="77"/>
      <c r="K48" s="77"/>
      <c r="L48" s="77"/>
      <c r="M48" s="77"/>
    </row>
    <row r="49" spans="1:25" s="77" customFormat="1" x14ac:dyDescent="0.25">
      <c r="A49" s="118"/>
      <c r="B49" s="118"/>
      <c r="F49" s="78"/>
    </row>
    <row r="50" spans="1:25" s="77" customFormat="1" x14ac:dyDescent="0.25">
      <c r="A50" s="118"/>
      <c r="B50" s="118" t="s">
        <v>61</v>
      </c>
      <c r="F50" s="78"/>
    </row>
    <row r="51" spans="1:25" s="77" customFormat="1" x14ac:dyDescent="0.25">
      <c r="F51" s="78"/>
    </row>
    <row r="52" spans="1:25" s="77" customFormat="1" x14ac:dyDescent="0.25">
      <c r="F52" s="78"/>
    </row>
    <row r="53" spans="1:25" s="77" customFormat="1" x14ac:dyDescent="0.25">
      <c r="F53" s="78"/>
    </row>
    <row r="54" spans="1:25" s="77" customFormat="1" x14ac:dyDescent="0.25">
      <c r="F54" s="78"/>
    </row>
    <row r="55" spans="1:25" s="77" customFormat="1" ht="20.25" x14ac:dyDescent="0.3">
      <c r="A55" s="179" t="s">
        <v>62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</row>
    <row r="56" spans="1:25" s="77" customFormat="1" ht="20.25" x14ac:dyDescent="0.3">
      <c r="A56" s="179" t="s">
        <v>87</v>
      </c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</row>
    <row r="57" spans="1:25" s="77" customFormat="1" ht="20.25" x14ac:dyDescent="0.3">
      <c r="A57" s="80"/>
      <c r="B57" s="80"/>
      <c r="C57" s="80"/>
      <c r="D57" s="80"/>
      <c r="E57" s="80"/>
      <c r="F57" s="81" t="s">
        <v>99</v>
      </c>
      <c r="G57" s="119" t="s">
        <v>108</v>
      </c>
      <c r="H57" s="80" t="s">
        <v>106</v>
      </c>
      <c r="I57" s="80"/>
      <c r="J57" s="80"/>
      <c r="K57" s="80"/>
      <c r="L57" s="80"/>
      <c r="M57" s="120"/>
    </row>
    <row r="58" spans="1:25" s="77" customFormat="1" x14ac:dyDescent="0.25">
      <c r="F58" s="78"/>
      <c r="M58" s="121"/>
    </row>
    <row r="59" spans="1:25" s="77" customFormat="1" ht="16.5" thickBot="1" x14ac:dyDescent="0.3">
      <c r="A59" s="122"/>
      <c r="B59" s="123"/>
      <c r="C59" s="124"/>
      <c r="D59" s="124"/>
      <c r="E59" s="124"/>
      <c r="F59" s="124"/>
      <c r="G59" s="124"/>
      <c r="H59" s="124"/>
      <c r="I59" s="124"/>
      <c r="J59" s="124"/>
      <c r="K59" s="124"/>
      <c r="L59" s="123"/>
      <c r="M59" s="122"/>
    </row>
    <row r="60" spans="1:25" s="83" customFormat="1" ht="16.5" thickTop="1" x14ac:dyDescent="0.25">
      <c r="A60" s="193" t="s">
        <v>4</v>
      </c>
      <c r="B60" s="194"/>
      <c r="C60" s="184" t="s">
        <v>107</v>
      </c>
      <c r="D60" s="184"/>
      <c r="E60" s="184"/>
      <c r="F60" s="184"/>
      <c r="G60" s="184"/>
      <c r="H60" s="184"/>
      <c r="I60" s="184"/>
      <c r="J60" s="184"/>
      <c r="K60" s="184"/>
      <c r="L60" s="185" t="s">
        <v>103</v>
      </c>
      <c r="M60" s="187" t="s">
        <v>15</v>
      </c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</row>
    <row r="61" spans="1:25" s="88" customFormat="1" ht="16.5" thickBot="1" x14ac:dyDescent="0.3">
      <c r="A61" s="195"/>
      <c r="B61" s="196"/>
      <c r="C61" s="84" t="s">
        <v>76</v>
      </c>
      <c r="D61" s="85" t="s">
        <v>6</v>
      </c>
      <c r="E61" s="85" t="s">
        <v>7</v>
      </c>
      <c r="F61" s="85" t="s">
        <v>8</v>
      </c>
      <c r="G61" s="85" t="s">
        <v>9</v>
      </c>
      <c r="H61" s="85" t="s">
        <v>10</v>
      </c>
      <c r="I61" s="85" t="s">
        <v>11</v>
      </c>
      <c r="J61" s="85" t="s">
        <v>12</v>
      </c>
      <c r="K61" s="86" t="s">
        <v>13</v>
      </c>
      <c r="L61" s="186"/>
      <c r="M61" s="18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</row>
    <row r="62" spans="1:25" ht="15.75" thickTop="1" x14ac:dyDescent="0.25">
      <c r="A62" s="89">
        <v>1</v>
      </c>
      <c r="B62" s="90" t="s">
        <v>16</v>
      </c>
      <c r="C62" s="125">
        <v>1.8948926002614657</v>
      </c>
      <c r="D62" s="126">
        <v>0</v>
      </c>
      <c r="E62" s="126">
        <v>0</v>
      </c>
      <c r="F62" s="126">
        <v>0</v>
      </c>
      <c r="G62" s="126">
        <v>12.410931174847171</v>
      </c>
      <c r="H62" s="126">
        <v>6.3963203084085141</v>
      </c>
      <c r="I62" s="126">
        <v>6.3881130559893364</v>
      </c>
      <c r="J62" s="126">
        <v>0</v>
      </c>
      <c r="K62" s="127">
        <v>0</v>
      </c>
      <c r="L62" s="128">
        <v>5.9578603416763274</v>
      </c>
      <c r="M62" s="129">
        <v>6.567812624341177</v>
      </c>
      <c r="P62" s="166"/>
    </row>
    <row r="63" spans="1:25" x14ac:dyDescent="0.25">
      <c r="A63" s="97">
        <v>2</v>
      </c>
      <c r="B63" s="98" t="s">
        <v>17</v>
      </c>
      <c r="C63" s="130">
        <v>21.686609722068795</v>
      </c>
      <c r="D63" s="131">
        <v>0.35540952120923974</v>
      </c>
      <c r="E63" s="131">
        <v>0</v>
      </c>
      <c r="F63" s="131">
        <v>0</v>
      </c>
      <c r="G63" s="131">
        <v>6.6100518031689859</v>
      </c>
      <c r="H63" s="131">
        <v>6.5615222893903784</v>
      </c>
      <c r="I63" s="131">
        <v>10.284348387719835</v>
      </c>
      <c r="J63" s="131">
        <v>57.3310285688761</v>
      </c>
      <c r="K63" s="132">
        <v>0</v>
      </c>
      <c r="L63" s="133">
        <v>14.432877448465778</v>
      </c>
      <c r="M63" s="134">
        <v>12.712855062264547</v>
      </c>
    </row>
    <row r="64" spans="1:25" x14ac:dyDescent="0.25">
      <c r="A64" s="97">
        <v>3</v>
      </c>
      <c r="B64" s="98" t="s">
        <v>18</v>
      </c>
      <c r="C64" s="130">
        <v>2.5639888808603333</v>
      </c>
      <c r="D64" s="131">
        <v>1.266293525897821</v>
      </c>
      <c r="E64" s="131">
        <v>0</v>
      </c>
      <c r="F64" s="131">
        <v>0</v>
      </c>
      <c r="G64" s="131">
        <v>12.070147582334323</v>
      </c>
      <c r="H64" s="131">
        <v>9.5583016469116622</v>
      </c>
      <c r="I64" s="131">
        <v>21.108584120613028</v>
      </c>
      <c r="J64" s="131">
        <v>0</v>
      </c>
      <c r="K64" s="132">
        <v>0</v>
      </c>
      <c r="L64" s="133">
        <v>0.3832395627646551</v>
      </c>
      <c r="M64" s="134">
        <v>7.8509098163046218</v>
      </c>
    </row>
    <row r="65" spans="1:13" x14ac:dyDescent="0.25">
      <c r="A65" s="97">
        <v>4</v>
      </c>
      <c r="B65" s="98" t="s">
        <v>19</v>
      </c>
      <c r="C65" s="130">
        <v>3.0128822322216831</v>
      </c>
      <c r="D65" s="131">
        <v>2.1183348946246077</v>
      </c>
      <c r="E65" s="131">
        <v>0</v>
      </c>
      <c r="F65" s="131">
        <v>0</v>
      </c>
      <c r="G65" s="131">
        <v>29.777686618226323</v>
      </c>
      <c r="H65" s="131">
        <v>11.0197870182219</v>
      </c>
      <c r="I65" s="131">
        <v>16.134466299618232</v>
      </c>
      <c r="J65" s="131">
        <v>0</v>
      </c>
      <c r="K65" s="132">
        <v>0</v>
      </c>
      <c r="L65" s="133">
        <v>6.7485748935786392</v>
      </c>
      <c r="M65" s="134">
        <v>11.920921727234358</v>
      </c>
    </row>
    <row r="66" spans="1:13" x14ac:dyDescent="0.25">
      <c r="A66" s="97">
        <v>5</v>
      </c>
      <c r="B66" s="98" t="s">
        <v>20</v>
      </c>
      <c r="C66" s="130">
        <v>0.69454093434993891</v>
      </c>
      <c r="D66" s="131">
        <v>0</v>
      </c>
      <c r="E66" s="131">
        <v>0</v>
      </c>
      <c r="F66" s="131">
        <v>0</v>
      </c>
      <c r="G66" s="131">
        <v>8.9117763353514921</v>
      </c>
      <c r="H66" s="131">
        <v>6.3926168373977257</v>
      </c>
      <c r="I66" s="131">
        <v>6.8078750368288397</v>
      </c>
      <c r="J66" s="131">
        <v>0</v>
      </c>
      <c r="K66" s="132">
        <v>0</v>
      </c>
      <c r="L66" s="133">
        <v>1.3132739341566377</v>
      </c>
      <c r="M66" s="134">
        <v>3.7740937195636675</v>
      </c>
    </row>
    <row r="67" spans="1:13" x14ac:dyDescent="0.25">
      <c r="A67" s="97">
        <v>6</v>
      </c>
      <c r="B67" s="98" t="s">
        <v>21</v>
      </c>
      <c r="C67" s="130">
        <v>2.7617801782574647</v>
      </c>
      <c r="D67" s="131">
        <v>0</v>
      </c>
      <c r="E67" s="131">
        <v>0</v>
      </c>
      <c r="F67" s="131">
        <v>0</v>
      </c>
      <c r="G67" s="131">
        <v>3.7186403072675525</v>
      </c>
      <c r="H67" s="131">
        <v>7.530461824046017</v>
      </c>
      <c r="I67" s="131">
        <v>4.3243643731108801</v>
      </c>
      <c r="J67" s="131">
        <v>0</v>
      </c>
      <c r="K67" s="132">
        <v>0.21785851432730105</v>
      </c>
      <c r="L67" s="133">
        <v>16.512095194281638</v>
      </c>
      <c r="M67" s="134">
        <v>10.496855942625452</v>
      </c>
    </row>
    <row r="68" spans="1:13" x14ac:dyDescent="0.25">
      <c r="A68" s="97">
        <v>7</v>
      </c>
      <c r="B68" s="98" t="s">
        <v>22</v>
      </c>
      <c r="C68" s="130">
        <v>1.7583126630949883</v>
      </c>
      <c r="D68" s="131">
        <v>0</v>
      </c>
      <c r="E68" s="131">
        <v>0</v>
      </c>
      <c r="F68" s="131">
        <v>0</v>
      </c>
      <c r="G68" s="131">
        <v>1.4934853498149296</v>
      </c>
      <c r="H68" s="131">
        <v>5.2370081427643962</v>
      </c>
      <c r="I68" s="131">
        <v>8.9783333305048991</v>
      </c>
      <c r="J68" s="131">
        <v>0</v>
      </c>
      <c r="K68" s="132">
        <v>0</v>
      </c>
      <c r="L68" s="133">
        <v>9.5523107645939866</v>
      </c>
      <c r="M68" s="134">
        <v>7.8353767286143423</v>
      </c>
    </row>
    <row r="69" spans="1:13" x14ac:dyDescent="0.25">
      <c r="A69" s="97">
        <v>8</v>
      </c>
      <c r="B69" s="98" t="s">
        <v>23</v>
      </c>
      <c r="C69" s="130">
        <v>7.3516418112081139</v>
      </c>
      <c r="D69" s="131">
        <v>0</v>
      </c>
      <c r="E69" s="131">
        <v>0</v>
      </c>
      <c r="F69" s="131">
        <v>0</v>
      </c>
      <c r="G69" s="131">
        <v>2.6595326078518422</v>
      </c>
      <c r="H69" s="131">
        <v>0</v>
      </c>
      <c r="I69" s="131">
        <v>0.14610452463688636</v>
      </c>
      <c r="J69" s="131">
        <v>0</v>
      </c>
      <c r="K69" s="132">
        <v>0</v>
      </c>
      <c r="L69" s="133">
        <v>2.5418184069471788</v>
      </c>
      <c r="M69" s="134">
        <v>2.1772867540905811</v>
      </c>
    </row>
    <row r="70" spans="1:13" x14ac:dyDescent="0.25">
      <c r="A70" s="97">
        <v>9</v>
      </c>
      <c r="B70" s="98" t="s">
        <v>24</v>
      </c>
      <c r="C70" s="130">
        <v>13.893620075256893</v>
      </c>
      <c r="D70" s="131">
        <v>23.868926851542383</v>
      </c>
      <c r="E70" s="131">
        <v>0</v>
      </c>
      <c r="F70" s="131">
        <v>0</v>
      </c>
      <c r="G70" s="131">
        <v>1.2120372082310951</v>
      </c>
      <c r="H70" s="131">
        <v>3.638963939392422</v>
      </c>
      <c r="I70" s="131">
        <v>2.2288193162191048</v>
      </c>
      <c r="J70" s="131">
        <v>35.913885970090035</v>
      </c>
      <c r="K70" s="132">
        <v>2.0189626815803887</v>
      </c>
      <c r="L70" s="133">
        <v>2.0918041283438082</v>
      </c>
      <c r="M70" s="134">
        <v>2.8398046202844904</v>
      </c>
    </row>
    <row r="71" spans="1:13" x14ac:dyDescent="0.25">
      <c r="A71" s="97">
        <v>10</v>
      </c>
      <c r="B71" s="98" t="s">
        <v>25</v>
      </c>
      <c r="C71" s="130">
        <v>3.1407313768009946</v>
      </c>
      <c r="D71" s="131">
        <v>0</v>
      </c>
      <c r="E71" s="131">
        <v>0</v>
      </c>
      <c r="F71" s="131">
        <v>0</v>
      </c>
      <c r="G71" s="131">
        <v>4.6207515233806662</v>
      </c>
      <c r="H71" s="131">
        <v>3.8404460009092197E-3</v>
      </c>
      <c r="I71" s="131">
        <v>5.743669010105204E-2</v>
      </c>
      <c r="J71" s="131">
        <v>0</v>
      </c>
      <c r="K71" s="132">
        <v>0</v>
      </c>
      <c r="L71" s="133">
        <v>1.4930817859235215</v>
      </c>
      <c r="M71" s="134">
        <v>1.5573732110533078</v>
      </c>
    </row>
    <row r="72" spans="1:13" x14ac:dyDescent="0.25">
      <c r="A72" s="97">
        <v>11</v>
      </c>
      <c r="B72" s="98" t="s">
        <v>26</v>
      </c>
      <c r="C72" s="130">
        <v>0.71235262398753763</v>
      </c>
      <c r="D72" s="131">
        <v>0</v>
      </c>
      <c r="E72" s="131">
        <v>0</v>
      </c>
      <c r="F72" s="131">
        <v>0</v>
      </c>
      <c r="G72" s="131">
        <v>0.12348537534054584</v>
      </c>
      <c r="H72" s="131">
        <v>0.12174309514164561</v>
      </c>
      <c r="I72" s="131">
        <v>3.4193817078809342E-2</v>
      </c>
      <c r="J72" s="131">
        <v>0</v>
      </c>
      <c r="K72" s="132">
        <v>0</v>
      </c>
      <c r="L72" s="133">
        <v>0.63341123767435381</v>
      </c>
      <c r="M72" s="134">
        <v>0.40273757298959612</v>
      </c>
    </row>
    <row r="73" spans="1:13" x14ac:dyDescent="0.25">
      <c r="A73" s="97">
        <v>12</v>
      </c>
      <c r="B73" s="98" t="s">
        <v>27</v>
      </c>
      <c r="C73" s="130">
        <v>0.10510647910968343</v>
      </c>
      <c r="D73" s="131">
        <v>0</v>
      </c>
      <c r="E73" s="131">
        <v>0</v>
      </c>
      <c r="F73" s="131">
        <v>0</v>
      </c>
      <c r="G73" s="131">
        <v>6.5144723570421394</v>
      </c>
      <c r="H73" s="131">
        <v>17.077158540986144</v>
      </c>
      <c r="I73" s="131">
        <v>14.12160688269093</v>
      </c>
      <c r="J73" s="131">
        <v>0</v>
      </c>
      <c r="K73" s="132">
        <v>0</v>
      </c>
      <c r="L73" s="133">
        <v>9.8410639982671881</v>
      </c>
      <c r="M73" s="134">
        <v>10.037740576114357</v>
      </c>
    </row>
    <row r="74" spans="1:13" x14ac:dyDescent="0.25">
      <c r="A74" s="97">
        <v>13</v>
      </c>
      <c r="B74" s="98" t="s">
        <v>28</v>
      </c>
      <c r="C74" s="130">
        <v>3.8809618378707396</v>
      </c>
      <c r="D74" s="131">
        <v>0</v>
      </c>
      <c r="E74" s="131">
        <v>0</v>
      </c>
      <c r="F74" s="131">
        <v>0</v>
      </c>
      <c r="G74" s="131">
        <v>4.6479737522834323</v>
      </c>
      <c r="H74" s="131">
        <v>5.4914217046265952</v>
      </c>
      <c r="I74" s="131">
        <v>0.11766896479815808</v>
      </c>
      <c r="J74" s="131">
        <v>0</v>
      </c>
      <c r="K74" s="132">
        <v>0</v>
      </c>
      <c r="L74" s="133">
        <v>1.0070519662966901</v>
      </c>
      <c r="M74" s="134">
        <v>1.4291935945875713</v>
      </c>
    </row>
    <row r="75" spans="1:13" x14ac:dyDescent="0.25">
      <c r="A75" s="97">
        <v>14</v>
      </c>
      <c r="B75" s="98" t="s">
        <v>29</v>
      </c>
      <c r="C75" s="130">
        <v>0.43355476019220091</v>
      </c>
      <c r="D75" s="131">
        <v>0</v>
      </c>
      <c r="E75" s="131">
        <v>0</v>
      </c>
      <c r="F75" s="131">
        <v>0</v>
      </c>
      <c r="G75" s="131">
        <v>0.46924625115330276</v>
      </c>
      <c r="H75" s="131">
        <v>2.1568762720713428</v>
      </c>
      <c r="I75" s="131">
        <v>1.4409839568778792E-2</v>
      </c>
      <c r="J75" s="131">
        <v>0</v>
      </c>
      <c r="K75" s="132">
        <v>0</v>
      </c>
      <c r="L75" s="133">
        <v>0.1362359771694055</v>
      </c>
      <c r="M75" s="134">
        <v>0.1814935486517372</v>
      </c>
    </row>
    <row r="76" spans="1:13" x14ac:dyDescent="0.25">
      <c r="A76" s="97">
        <v>15</v>
      </c>
      <c r="B76" s="98" t="s">
        <v>91</v>
      </c>
      <c r="C76" s="130">
        <v>11.290251357067708</v>
      </c>
      <c r="D76" s="131">
        <v>4.9453704967730694</v>
      </c>
      <c r="E76" s="131">
        <v>0</v>
      </c>
      <c r="F76" s="131">
        <v>0</v>
      </c>
      <c r="G76" s="131">
        <v>1.0626816251213949</v>
      </c>
      <c r="H76" s="131">
        <v>13.822760956999931</v>
      </c>
      <c r="I76" s="131">
        <v>0.59067146891158584</v>
      </c>
      <c r="J76" s="131">
        <v>0</v>
      </c>
      <c r="K76" s="132">
        <v>96.950454903727874</v>
      </c>
      <c r="L76" s="133">
        <v>0.2495574395633692</v>
      </c>
      <c r="M76" s="134">
        <v>1.5292565998561938</v>
      </c>
    </row>
    <row r="77" spans="1:13" x14ac:dyDescent="0.25">
      <c r="A77" s="97">
        <v>16</v>
      </c>
      <c r="B77" s="98" t="s">
        <v>31</v>
      </c>
      <c r="C77" s="130">
        <v>1.2067892424761888</v>
      </c>
      <c r="D77" s="131">
        <v>0</v>
      </c>
      <c r="E77" s="131">
        <v>0</v>
      </c>
      <c r="F77" s="131">
        <v>0</v>
      </c>
      <c r="G77" s="131">
        <v>0.31576840163987996</v>
      </c>
      <c r="H77" s="131">
        <v>1.6163512731706395E-2</v>
      </c>
      <c r="I77" s="131">
        <v>2.7783080797271924E-2</v>
      </c>
      <c r="J77" s="131">
        <v>0</v>
      </c>
      <c r="K77" s="132">
        <v>0.28192009591568223</v>
      </c>
      <c r="L77" s="133">
        <v>0.65354229412731413</v>
      </c>
      <c r="M77" s="134">
        <v>0.4674625569320407</v>
      </c>
    </row>
    <row r="78" spans="1:13" x14ac:dyDescent="0.25">
      <c r="A78" s="97">
        <v>17</v>
      </c>
      <c r="B78" s="98" t="s">
        <v>32</v>
      </c>
      <c r="C78" s="130">
        <v>4.5214995992157432</v>
      </c>
      <c r="D78" s="131">
        <v>0</v>
      </c>
      <c r="E78" s="131">
        <v>0</v>
      </c>
      <c r="F78" s="131">
        <v>0</v>
      </c>
      <c r="G78" s="131">
        <v>0.22368155423735706</v>
      </c>
      <c r="H78" s="131">
        <v>0.18237653694855605</v>
      </c>
      <c r="I78" s="131">
        <v>0.11706418962725232</v>
      </c>
      <c r="J78" s="131">
        <v>0</v>
      </c>
      <c r="K78" s="132">
        <v>0</v>
      </c>
      <c r="L78" s="133">
        <v>0.13960818026691571</v>
      </c>
      <c r="M78" s="134">
        <v>0.44029195511432012</v>
      </c>
    </row>
    <row r="79" spans="1:13" x14ac:dyDescent="0.25">
      <c r="A79" s="97">
        <v>18</v>
      </c>
      <c r="B79" s="98" t="s">
        <v>34</v>
      </c>
      <c r="C79" s="130">
        <v>0.39116135065141788</v>
      </c>
      <c r="D79" s="131">
        <v>0</v>
      </c>
      <c r="E79" s="131">
        <v>0</v>
      </c>
      <c r="F79" s="131">
        <v>0</v>
      </c>
      <c r="G79" s="131">
        <v>0.70818191747403725</v>
      </c>
      <c r="H79" s="131">
        <v>3.9530964822802912</v>
      </c>
      <c r="I79" s="131">
        <v>5.7053037879741266</v>
      </c>
      <c r="J79" s="131">
        <v>0</v>
      </c>
      <c r="K79" s="132">
        <v>0</v>
      </c>
      <c r="L79" s="133">
        <v>4.4162317546257874</v>
      </c>
      <c r="M79" s="134">
        <v>4.0484189723389772</v>
      </c>
    </row>
    <row r="80" spans="1:13" x14ac:dyDescent="0.25">
      <c r="A80" s="97">
        <v>19</v>
      </c>
      <c r="B80" s="98" t="s">
        <v>35</v>
      </c>
      <c r="C80" s="130">
        <v>0.37759117885248056</v>
      </c>
      <c r="D80" s="131">
        <v>1.7652790788538395</v>
      </c>
      <c r="E80" s="131">
        <v>0</v>
      </c>
      <c r="F80" s="131">
        <v>0</v>
      </c>
      <c r="G80" s="131">
        <v>3.9556352017567032E-3</v>
      </c>
      <c r="H80" s="131">
        <v>0</v>
      </c>
      <c r="I80" s="131">
        <v>0</v>
      </c>
      <c r="J80" s="131">
        <v>0</v>
      </c>
      <c r="K80" s="132">
        <v>0</v>
      </c>
      <c r="L80" s="133">
        <v>1.8966891848763417E-2</v>
      </c>
      <c r="M80" s="134">
        <v>3.5903930557591217E-2</v>
      </c>
    </row>
    <row r="81" spans="1:25" x14ac:dyDescent="0.25">
      <c r="A81" s="97">
        <v>20</v>
      </c>
      <c r="B81" s="98" t="s">
        <v>36</v>
      </c>
      <c r="C81" s="130">
        <v>0.25559779494572016</v>
      </c>
      <c r="D81" s="131">
        <v>0</v>
      </c>
      <c r="E81" s="131">
        <v>50</v>
      </c>
      <c r="F81" s="131">
        <v>0</v>
      </c>
      <c r="G81" s="131">
        <v>0</v>
      </c>
      <c r="H81" s="131">
        <v>0</v>
      </c>
      <c r="I81" s="131">
        <v>0</v>
      </c>
      <c r="J81" s="131">
        <v>0</v>
      </c>
      <c r="K81" s="132">
        <v>0</v>
      </c>
      <c r="L81" s="133">
        <v>1.6404337190584251E-2</v>
      </c>
      <c r="M81" s="134">
        <v>2.5835656583642844E-2</v>
      </c>
    </row>
    <row r="82" spans="1:25" x14ac:dyDescent="0.25">
      <c r="A82" s="97">
        <v>21</v>
      </c>
      <c r="B82" s="98" t="s">
        <v>37</v>
      </c>
      <c r="C82" s="130">
        <v>3.8898693930801489</v>
      </c>
      <c r="D82" s="131">
        <v>5.2958372365615185</v>
      </c>
      <c r="E82" s="131">
        <v>50</v>
      </c>
      <c r="F82" s="131">
        <v>0</v>
      </c>
      <c r="G82" s="131">
        <v>0</v>
      </c>
      <c r="H82" s="131">
        <v>0</v>
      </c>
      <c r="I82" s="131">
        <v>0</v>
      </c>
      <c r="J82" s="131">
        <v>0.54074432517222482</v>
      </c>
      <c r="K82" s="132">
        <v>0</v>
      </c>
      <c r="L82" s="133">
        <v>0</v>
      </c>
      <c r="M82" s="134">
        <v>0.26352645169971439</v>
      </c>
    </row>
    <row r="83" spans="1:25" x14ac:dyDescent="0.25">
      <c r="A83" s="97">
        <v>22</v>
      </c>
      <c r="B83" s="98" t="s">
        <v>38</v>
      </c>
      <c r="C83" s="130">
        <v>0.35178947288621037</v>
      </c>
      <c r="D83" s="131">
        <v>0</v>
      </c>
      <c r="E83" s="131">
        <v>0</v>
      </c>
      <c r="F83" s="131">
        <v>0</v>
      </c>
      <c r="G83" s="131">
        <v>0</v>
      </c>
      <c r="H83" s="131">
        <v>0</v>
      </c>
      <c r="I83" s="131">
        <v>0</v>
      </c>
      <c r="J83" s="131">
        <v>0</v>
      </c>
      <c r="K83" s="132">
        <v>0</v>
      </c>
      <c r="L83" s="133">
        <v>4.4579464141389288E-2</v>
      </c>
      <c r="M83" s="134">
        <v>4.6977855381334595E-2</v>
      </c>
    </row>
    <row r="84" spans="1:25" x14ac:dyDescent="0.25">
      <c r="A84" s="97">
        <v>23</v>
      </c>
      <c r="B84" s="98" t="s">
        <v>39</v>
      </c>
      <c r="C84" s="130">
        <v>0.19732788206829133</v>
      </c>
      <c r="D84" s="131">
        <v>5.6583078740861739</v>
      </c>
      <c r="E84" s="131">
        <v>0</v>
      </c>
      <c r="F84" s="131">
        <v>0</v>
      </c>
      <c r="G84" s="131">
        <v>0.1523021139764342</v>
      </c>
      <c r="H84" s="131">
        <v>0</v>
      </c>
      <c r="I84" s="131">
        <v>0</v>
      </c>
      <c r="J84" s="131">
        <v>0</v>
      </c>
      <c r="K84" s="132">
        <v>0</v>
      </c>
      <c r="L84" s="133">
        <v>0.10690993466849659</v>
      </c>
      <c r="M84" s="134">
        <v>8.7121082974542394E-2</v>
      </c>
    </row>
    <row r="85" spans="1:25" s="142" customFormat="1" x14ac:dyDescent="0.25">
      <c r="A85" s="97">
        <v>24</v>
      </c>
      <c r="B85" s="135" t="s">
        <v>40</v>
      </c>
      <c r="C85" s="136">
        <v>4.6011474731606106E-2</v>
      </c>
      <c r="D85" s="137">
        <v>1.0568137418738319</v>
      </c>
      <c r="E85" s="137">
        <v>0</v>
      </c>
      <c r="F85" s="137">
        <v>0</v>
      </c>
      <c r="G85" s="137">
        <v>0</v>
      </c>
      <c r="H85" s="137">
        <v>0</v>
      </c>
      <c r="I85" s="137">
        <v>0</v>
      </c>
      <c r="J85" s="137">
        <v>0</v>
      </c>
      <c r="K85" s="138">
        <v>0</v>
      </c>
      <c r="L85" s="139">
        <v>0</v>
      </c>
      <c r="M85" s="140">
        <v>3.1189258696089116E-3</v>
      </c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</row>
    <row r="86" spans="1:25" x14ac:dyDescent="0.25">
      <c r="A86" s="97">
        <v>25</v>
      </c>
      <c r="B86" s="98" t="s">
        <v>41</v>
      </c>
      <c r="C86" s="130">
        <v>0.77102491876860346</v>
      </c>
      <c r="D86" s="131">
        <v>40.959417410829872</v>
      </c>
      <c r="E86" s="131">
        <v>0</v>
      </c>
      <c r="F86" s="131">
        <v>0</v>
      </c>
      <c r="G86" s="131">
        <v>2.0968158818581136E-3</v>
      </c>
      <c r="H86" s="131">
        <v>0.1780823024861837</v>
      </c>
      <c r="I86" s="131">
        <v>0</v>
      </c>
      <c r="J86" s="131">
        <v>0</v>
      </c>
      <c r="K86" s="132">
        <v>0</v>
      </c>
      <c r="L86" s="133">
        <v>0.16600393889336529</v>
      </c>
      <c r="M86" s="134">
        <v>0.14049944464594288</v>
      </c>
    </row>
    <row r="87" spans="1:25" x14ac:dyDescent="0.25">
      <c r="A87" s="97">
        <v>26</v>
      </c>
      <c r="B87" s="98" t="s">
        <v>42</v>
      </c>
      <c r="C87" s="130">
        <v>0.12648070017274401</v>
      </c>
      <c r="D87" s="131">
        <v>0</v>
      </c>
      <c r="E87" s="131">
        <v>0</v>
      </c>
      <c r="F87" s="131">
        <v>0</v>
      </c>
      <c r="G87" s="131">
        <v>0</v>
      </c>
      <c r="H87" s="131">
        <v>0</v>
      </c>
      <c r="I87" s="131">
        <v>0</v>
      </c>
      <c r="J87" s="131">
        <v>0.54074432517222482</v>
      </c>
      <c r="K87" s="132">
        <v>0</v>
      </c>
      <c r="L87" s="133">
        <v>0</v>
      </c>
      <c r="M87" s="134">
        <v>8.5716512562875723E-3</v>
      </c>
    </row>
    <row r="88" spans="1:25" x14ac:dyDescent="0.25">
      <c r="A88" s="97">
        <v>27</v>
      </c>
      <c r="B88" s="98" t="s">
        <v>43</v>
      </c>
      <c r="C88" s="130">
        <v>0.5236234914740403</v>
      </c>
      <c r="D88" s="131">
        <v>0</v>
      </c>
      <c r="E88" s="131">
        <v>0</v>
      </c>
      <c r="F88" s="131">
        <v>0</v>
      </c>
      <c r="G88" s="131">
        <v>0</v>
      </c>
      <c r="H88" s="131">
        <v>0</v>
      </c>
      <c r="I88" s="131">
        <v>0</v>
      </c>
      <c r="J88" s="131">
        <v>0</v>
      </c>
      <c r="K88" s="132">
        <v>0</v>
      </c>
      <c r="L88" s="133">
        <v>2.468545232305835E-4</v>
      </c>
      <c r="M88" s="134">
        <v>3.5599762655761001E-2</v>
      </c>
    </row>
    <row r="89" spans="1:25" x14ac:dyDescent="0.25">
      <c r="A89" s="97">
        <v>28</v>
      </c>
      <c r="B89" s="98" t="s">
        <v>44</v>
      </c>
      <c r="C89" s="130">
        <v>0.20510849252261437</v>
      </c>
      <c r="D89" s="131">
        <v>0</v>
      </c>
      <c r="E89" s="131">
        <v>0</v>
      </c>
      <c r="F89" s="131">
        <v>0</v>
      </c>
      <c r="G89" s="131">
        <v>0</v>
      </c>
      <c r="H89" s="131">
        <v>0</v>
      </c>
      <c r="I89" s="131">
        <v>0</v>
      </c>
      <c r="J89" s="131">
        <v>5.6735968106894177</v>
      </c>
      <c r="K89" s="132">
        <v>0</v>
      </c>
      <c r="L89" s="133">
        <v>0</v>
      </c>
      <c r="M89" s="134">
        <v>1.3931570482537521E-2</v>
      </c>
    </row>
    <row r="90" spans="1:25" x14ac:dyDescent="0.25">
      <c r="A90" s="97">
        <v>29</v>
      </c>
      <c r="B90" s="98" t="s">
        <v>45</v>
      </c>
      <c r="C90" s="130">
        <v>4.279146883813803E-2</v>
      </c>
      <c r="D90" s="131">
        <v>0</v>
      </c>
      <c r="E90" s="131">
        <v>0</v>
      </c>
      <c r="F90" s="131">
        <v>0</v>
      </c>
      <c r="G90" s="131">
        <v>3.0452264375758736E-2</v>
      </c>
      <c r="H90" s="131">
        <v>3.6298375547015635E-2</v>
      </c>
      <c r="I90" s="131">
        <v>0</v>
      </c>
      <c r="J90" s="131">
        <v>0</v>
      </c>
      <c r="K90" s="132">
        <v>0</v>
      </c>
      <c r="L90" s="133">
        <v>2.464695080221288E-2</v>
      </c>
      <c r="M90" s="134">
        <v>1.9697705420861394E-2</v>
      </c>
    </row>
    <row r="91" spans="1:25" x14ac:dyDescent="0.25">
      <c r="A91" s="97">
        <v>30</v>
      </c>
      <c r="B91" s="98" t="s">
        <v>46</v>
      </c>
      <c r="C91" s="130">
        <v>0.10076077877365394</v>
      </c>
      <c r="D91" s="131">
        <v>12.710009367747647</v>
      </c>
      <c r="E91" s="131">
        <v>0</v>
      </c>
      <c r="F91" s="131">
        <v>0</v>
      </c>
      <c r="G91" s="131">
        <v>0</v>
      </c>
      <c r="H91" s="131">
        <v>0</v>
      </c>
      <c r="I91" s="131">
        <v>0</v>
      </c>
      <c r="J91" s="131">
        <v>0</v>
      </c>
      <c r="K91" s="132">
        <v>0</v>
      </c>
      <c r="L91" s="133">
        <v>0</v>
      </c>
      <c r="M91" s="134">
        <v>6.8497408711623471E-3</v>
      </c>
    </row>
    <row r="92" spans="1:25" x14ac:dyDescent="0.25">
      <c r="A92" s="97">
        <v>31</v>
      </c>
      <c r="B92" s="98" t="s">
        <v>47</v>
      </c>
      <c r="C92" s="130">
        <v>3.82996167665716</v>
      </c>
      <c r="D92" s="131">
        <v>0</v>
      </c>
      <c r="E92" s="131">
        <v>0</v>
      </c>
      <c r="F92" s="131">
        <v>0</v>
      </c>
      <c r="G92" s="131">
        <v>1.057489572421181</v>
      </c>
      <c r="H92" s="131">
        <v>0.57961914284017146</v>
      </c>
      <c r="I92" s="131">
        <v>4.5594711461593648E-2</v>
      </c>
      <c r="J92" s="131">
        <v>0</v>
      </c>
      <c r="K92" s="132">
        <v>0.53080380444874853</v>
      </c>
      <c r="L92" s="133">
        <v>3.4574798577092793</v>
      </c>
      <c r="M92" s="134">
        <v>2.2008968586206055</v>
      </c>
    </row>
    <row r="93" spans="1:25" x14ac:dyDescent="0.25">
      <c r="A93" s="97">
        <v>32</v>
      </c>
      <c r="B93" s="98" t="s">
        <v>68</v>
      </c>
      <c r="C93" s="130">
        <v>1.0487803526636839E-2</v>
      </c>
      <c r="D93" s="131">
        <v>0</v>
      </c>
      <c r="E93" s="131">
        <v>0</v>
      </c>
      <c r="F93" s="131">
        <v>0</v>
      </c>
      <c r="G93" s="131">
        <v>0.71469162118572305</v>
      </c>
      <c r="H93" s="131">
        <v>0</v>
      </c>
      <c r="I93" s="131">
        <v>1.7945274154583541</v>
      </c>
      <c r="J93" s="131">
        <v>0</v>
      </c>
      <c r="K93" s="132">
        <v>0</v>
      </c>
      <c r="L93" s="133">
        <v>17.348206642056933</v>
      </c>
      <c r="M93" s="134">
        <v>9.5988209992741247</v>
      </c>
    </row>
    <row r="94" spans="1:25" x14ac:dyDescent="0.25">
      <c r="A94" s="97">
        <v>33</v>
      </c>
      <c r="B94" s="98" t="s">
        <v>53</v>
      </c>
      <c r="C94" s="130">
        <v>5.5531419097197245</v>
      </c>
      <c r="D94" s="131">
        <v>0</v>
      </c>
      <c r="E94" s="131">
        <v>0</v>
      </c>
      <c r="F94" s="131">
        <v>0</v>
      </c>
      <c r="G94" s="131">
        <v>0</v>
      </c>
      <c r="H94" s="131">
        <v>0</v>
      </c>
      <c r="I94" s="131">
        <v>0</v>
      </c>
      <c r="J94" s="131">
        <v>0</v>
      </c>
      <c r="K94" s="132">
        <v>0</v>
      </c>
      <c r="L94" s="133">
        <v>2.7409104080466477E-2</v>
      </c>
      <c r="M94" s="134">
        <v>0.39041545762960861</v>
      </c>
    </row>
    <row r="95" spans="1:25" ht="15.75" thickBot="1" x14ac:dyDescent="0.3">
      <c r="A95" s="107">
        <v>34</v>
      </c>
      <c r="B95" s="108" t="s">
        <v>69</v>
      </c>
      <c r="C95" s="143">
        <v>2.4177538380303352</v>
      </c>
      <c r="D95" s="144">
        <v>0</v>
      </c>
      <c r="E95" s="144">
        <v>0</v>
      </c>
      <c r="F95" s="144">
        <v>0</v>
      </c>
      <c r="G95" s="144">
        <v>0.48848023219082098</v>
      </c>
      <c r="H95" s="144">
        <v>4.5580624806492484E-2</v>
      </c>
      <c r="I95" s="144">
        <v>0.97273070629104696</v>
      </c>
      <c r="J95" s="144">
        <v>0</v>
      </c>
      <c r="K95" s="145">
        <v>0</v>
      </c>
      <c r="L95" s="146">
        <v>0.68550671536208307</v>
      </c>
      <c r="M95" s="147">
        <v>0.85234732311533745</v>
      </c>
    </row>
    <row r="96" spans="1:25" ht="17.25" thickTop="1" thickBot="1" x14ac:dyDescent="0.3">
      <c r="A96" s="189" t="s">
        <v>79</v>
      </c>
      <c r="B96" s="190"/>
      <c r="C96" s="148">
        <v>100</v>
      </c>
      <c r="D96" s="149">
        <v>100</v>
      </c>
      <c r="E96" s="149">
        <v>100</v>
      </c>
      <c r="F96" s="149">
        <v>0</v>
      </c>
      <c r="G96" s="149">
        <v>100</v>
      </c>
      <c r="H96" s="149">
        <v>100</v>
      </c>
      <c r="I96" s="149">
        <v>100</v>
      </c>
      <c r="J96" s="149">
        <v>100</v>
      </c>
      <c r="K96" s="150">
        <v>100</v>
      </c>
      <c r="L96" s="151">
        <v>100</v>
      </c>
      <c r="M96" s="152">
        <v>100</v>
      </c>
    </row>
    <row r="97" spans="1:13" ht="17.25" thickTop="1" thickBot="1" x14ac:dyDescent="0.3">
      <c r="A97" s="189" t="s">
        <v>70</v>
      </c>
      <c r="B97" s="190"/>
      <c r="C97" s="153">
        <v>1527458.1049609999</v>
      </c>
      <c r="D97" s="154">
        <v>42.486199999999997</v>
      </c>
      <c r="E97" s="154">
        <v>1.47936</v>
      </c>
      <c r="F97" s="154">
        <v>0</v>
      </c>
      <c r="G97" s="154">
        <v>2699309.5812420002</v>
      </c>
      <c r="H97" s="154">
        <v>221169.57243999999</v>
      </c>
      <c r="I97" s="154">
        <v>6344525.0145659996</v>
      </c>
      <c r="J97" s="154">
        <v>147.039176</v>
      </c>
      <c r="K97" s="155">
        <v>47871.532734</v>
      </c>
      <c r="L97" s="156">
        <v>11707462.201535</v>
      </c>
      <c r="M97" s="157">
        <v>22547987.012214001</v>
      </c>
    </row>
    <row r="98" spans="1:13" ht="15.75" thickTop="1" x14ac:dyDescent="0.25">
      <c r="A98" s="77"/>
      <c r="B98" s="77"/>
      <c r="C98" s="77"/>
      <c r="D98" s="77"/>
      <c r="E98" s="77"/>
      <c r="F98" s="78"/>
      <c r="G98" s="77"/>
      <c r="H98" s="77"/>
      <c r="I98" s="77"/>
      <c r="J98" s="77"/>
      <c r="K98" s="77"/>
      <c r="L98" s="77"/>
      <c r="M98" s="77"/>
    </row>
    <row r="99" spans="1:13" x14ac:dyDescent="0.25">
      <c r="A99" s="118" t="s">
        <v>57</v>
      </c>
      <c r="B99" s="118" t="s">
        <v>60</v>
      </c>
      <c r="C99" s="77"/>
      <c r="D99" s="77"/>
      <c r="E99" s="77"/>
      <c r="F99" s="78"/>
      <c r="G99" s="77"/>
      <c r="H99" s="77"/>
      <c r="I99" s="77"/>
      <c r="J99" s="77"/>
      <c r="K99" s="77"/>
      <c r="L99" s="77"/>
      <c r="M99" s="77"/>
    </row>
    <row r="100" spans="1:13" x14ac:dyDescent="0.25">
      <c r="A100" s="118" t="s">
        <v>59</v>
      </c>
      <c r="B100" s="118" t="s">
        <v>71</v>
      </c>
      <c r="C100" s="77"/>
      <c r="D100" s="77"/>
      <c r="E100" s="77"/>
      <c r="F100" s="78"/>
      <c r="G100" s="77"/>
      <c r="H100" s="77"/>
      <c r="I100" s="77"/>
      <c r="J100" s="77"/>
      <c r="K100" s="77"/>
      <c r="L100" s="77"/>
      <c r="M100" s="77"/>
    </row>
    <row r="101" spans="1:13" x14ac:dyDescent="0.25">
      <c r="A101" s="118"/>
      <c r="B101" s="118"/>
      <c r="C101" s="77"/>
      <c r="D101" s="77"/>
      <c r="E101" s="77"/>
      <c r="F101" s="78"/>
      <c r="G101" s="77"/>
      <c r="H101" s="77"/>
      <c r="I101" s="77"/>
      <c r="J101" s="77"/>
      <c r="K101" s="77"/>
      <c r="L101" s="77"/>
      <c r="M101" s="77"/>
    </row>
    <row r="102" spans="1:13" x14ac:dyDescent="0.25">
      <c r="A102" s="118"/>
      <c r="B102" s="118" t="s">
        <v>61</v>
      </c>
      <c r="C102" s="77"/>
      <c r="D102" s="77"/>
      <c r="E102" s="77"/>
      <c r="F102" s="78"/>
      <c r="G102" s="77"/>
      <c r="H102" s="77"/>
      <c r="I102" s="77"/>
      <c r="J102" s="77"/>
      <c r="K102" s="77"/>
      <c r="L102" s="77"/>
      <c r="M102" s="77"/>
    </row>
    <row r="103" spans="1:13" x14ac:dyDescent="0.25">
      <c r="A103" s="77"/>
      <c r="B103" s="77"/>
      <c r="C103" s="77"/>
      <c r="D103" s="77"/>
      <c r="E103" s="77"/>
      <c r="F103" s="78"/>
      <c r="G103" s="77"/>
      <c r="H103" s="77"/>
      <c r="I103" s="77"/>
      <c r="J103" s="77"/>
      <c r="K103" s="77"/>
      <c r="L103" s="77"/>
      <c r="M103" s="77"/>
    </row>
    <row r="104" spans="1:13" x14ac:dyDescent="0.25">
      <c r="A104" s="77"/>
      <c r="B104" s="77"/>
      <c r="C104" s="77"/>
      <c r="D104" s="77"/>
      <c r="E104" s="77"/>
      <c r="F104" s="78"/>
      <c r="G104" s="77"/>
      <c r="H104" s="77"/>
      <c r="I104" s="77"/>
      <c r="J104" s="77"/>
      <c r="K104" s="77"/>
      <c r="L104" s="77"/>
      <c r="M104" s="77"/>
    </row>
    <row r="105" spans="1:13" s="167" customFormat="1" ht="20.25" customHeight="1" x14ac:dyDescent="0.25">
      <c r="B105" s="168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</row>
    <row r="106" spans="1:13" x14ac:dyDescent="0.25">
      <c r="A106" s="77"/>
      <c r="B106" s="77"/>
      <c r="C106" s="77"/>
      <c r="D106" s="77"/>
      <c r="E106" s="77"/>
      <c r="F106" s="78"/>
      <c r="G106" s="77"/>
      <c r="H106" s="77"/>
      <c r="I106" s="77"/>
      <c r="J106" s="77"/>
      <c r="K106" s="77"/>
      <c r="L106" s="77"/>
      <c r="M106" s="77"/>
    </row>
    <row r="107" spans="1:13" x14ac:dyDescent="0.25">
      <c r="A107" s="77"/>
      <c r="B107" s="77"/>
      <c r="C107" s="77"/>
      <c r="D107" s="77"/>
      <c r="E107" s="77"/>
      <c r="F107" s="78"/>
      <c r="G107" s="77"/>
      <c r="H107" s="77"/>
      <c r="I107" s="77"/>
      <c r="J107" s="77"/>
      <c r="K107" s="77"/>
      <c r="L107" s="77"/>
      <c r="M107" s="77"/>
    </row>
    <row r="108" spans="1:13" x14ac:dyDescent="0.25">
      <c r="A108" s="77"/>
      <c r="B108" s="77"/>
      <c r="C108" s="77"/>
      <c r="D108" s="77"/>
      <c r="E108" s="77"/>
      <c r="F108" s="78"/>
      <c r="G108" s="77"/>
      <c r="H108" s="77"/>
      <c r="I108" s="77"/>
      <c r="J108" s="77"/>
      <c r="K108" s="77"/>
      <c r="L108" s="77"/>
      <c r="M108" s="77"/>
    </row>
    <row r="109" spans="1:13" x14ac:dyDescent="0.25">
      <c r="A109" s="77"/>
      <c r="B109" s="77"/>
      <c r="C109" s="77"/>
      <c r="D109" s="77"/>
      <c r="E109" s="77"/>
      <c r="F109" s="78"/>
      <c r="G109" s="77"/>
      <c r="H109" s="77"/>
      <c r="I109" s="77"/>
      <c r="J109" s="77"/>
      <c r="K109" s="77"/>
      <c r="L109" s="77"/>
      <c r="M109" s="77"/>
    </row>
    <row r="110" spans="1:13" x14ac:dyDescent="0.25">
      <c r="A110" s="77"/>
      <c r="B110" s="77"/>
      <c r="C110" s="77"/>
      <c r="D110" s="77"/>
      <c r="E110" s="77"/>
      <c r="F110" s="78"/>
      <c r="G110" s="77"/>
      <c r="H110" s="77"/>
      <c r="I110" s="77"/>
      <c r="J110" s="77"/>
      <c r="K110" s="77"/>
      <c r="L110" s="77"/>
      <c r="M110" s="77"/>
    </row>
    <row r="111" spans="1:13" x14ac:dyDescent="0.25">
      <c r="A111" s="77"/>
      <c r="B111" s="77"/>
      <c r="C111" s="77"/>
      <c r="D111" s="77"/>
      <c r="E111" s="77"/>
      <c r="F111" s="78"/>
      <c r="G111" s="77"/>
      <c r="H111" s="77"/>
      <c r="I111" s="77"/>
      <c r="J111" s="77"/>
      <c r="K111" s="77"/>
      <c r="L111" s="77"/>
      <c r="M111" s="77"/>
    </row>
    <row r="112" spans="1:13" x14ac:dyDescent="0.25">
      <c r="A112" s="77"/>
      <c r="B112" s="77"/>
      <c r="C112" s="77"/>
      <c r="D112" s="77"/>
      <c r="E112" s="77"/>
      <c r="F112" s="78"/>
      <c r="G112" s="77"/>
      <c r="H112" s="77"/>
      <c r="I112" s="77"/>
      <c r="J112" s="77"/>
      <c r="K112" s="77"/>
      <c r="L112" s="77"/>
      <c r="M112" s="77"/>
    </row>
    <row r="113" spans="6:6" s="77" customFormat="1" x14ac:dyDescent="0.25">
      <c r="F113" s="78"/>
    </row>
    <row r="114" spans="6:6" s="77" customFormat="1" x14ac:dyDescent="0.25">
      <c r="F114" s="78"/>
    </row>
    <row r="115" spans="6:6" s="77" customFormat="1" x14ac:dyDescent="0.25">
      <c r="F115" s="78"/>
    </row>
    <row r="116" spans="6:6" s="77" customFormat="1" x14ac:dyDescent="0.25">
      <c r="F116" s="78"/>
    </row>
    <row r="117" spans="6:6" s="77" customFormat="1" x14ac:dyDescent="0.25">
      <c r="F117" s="78"/>
    </row>
    <row r="118" spans="6:6" s="77" customFormat="1" x14ac:dyDescent="0.25">
      <c r="F118" s="78"/>
    </row>
    <row r="119" spans="6:6" s="77" customFormat="1" x14ac:dyDescent="0.25">
      <c r="F119" s="78"/>
    </row>
    <row r="120" spans="6:6" s="77" customFormat="1" x14ac:dyDescent="0.25">
      <c r="F120" s="78"/>
    </row>
    <row r="121" spans="6:6" s="77" customFormat="1" x14ac:dyDescent="0.25">
      <c r="F121" s="78"/>
    </row>
    <row r="122" spans="6:6" s="77" customFormat="1" x14ac:dyDescent="0.25">
      <c r="F122" s="78"/>
    </row>
    <row r="123" spans="6:6" s="77" customFormat="1" x14ac:dyDescent="0.25">
      <c r="F123" s="78"/>
    </row>
    <row r="124" spans="6:6" s="77" customFormat="1" x14ac:dyDescent="0.25">
      <c r="F124" s="78"/>
    </row>
    <row r="125" spans="6:6" s="77" customFormat="1" x14ac:dyDescent="0.25">
      <c r="F125" s="78"/>
    </row>
    <row r="126" spans="6:6" s="77" customFormat="1" x14ac:dyDescent="0.25">
      <c r="F126" s="78"/>
    </row>
    <row r="127" spans="6:6" s="77" customFormat="1" x14ac:dyDescent="0.25">
      <c r="F127" s="78"/>
    </row>
    <row r="128" spans="6:6" s="77" customFormat="1" x14ac:dyDescent="0.25">
      <c r="F128" s="78"/>
    </row>
    <row r="129" spans="6:6" s="77" customFormat="1" x14ac:dyDescent="0.25">
      <c r="F129" s="78"/>
    </row>
    <row r="130" spans="6:6" s="77" customFormat="1" x14ac:dyDescent="0.25">
      <c r="F130" s="78"/>
    </row>
    <row r="131" spans="6:6" s="77" customFormat="1" x14ac:dyDescent="0.25">
      <c r="F131" s="78"/>
    </row>
    <row r="132" spans="6:6" s="77" customFormat="1" x14ac:dyDescent="0.25">
      <c r="F132" s="78"/>
    </row>
    <row r="133" spans="6:6" s="77" customFormat="1" x14ac:dyDescent="0.25">
      <c r="F133" s="78"/>
    </row>
    <row r="134" spans="6:6" s="77" customFormat="1" x14ac:dyDescent="0.25">
      <c r="F134" s="78"/>
    </row>
    <row r="256" ht="15" customHeight="1" x14ac:dyDescent="0.25"/>
    <row r="257" spans="1:13" ht="15.75" x14ac:dyDescent="0.25">
      <c r="A257" s="53"/>
      <c r="B257" s="28"/>
      <c r="C257" s="28"/>
      <c r="D257" s="28"/>
      <c r="E257" s="28"/>
      <c r="F257" s="159"/>
      <c r="G257" s="28"/>
      <c r="H257" s="28"/>
      <c r="I257" s="28"/>
      <c r="J257" s="28"/>
      <c r="K257" s="28"/>
      <c r="L257" s="27"/>
      <c r="M257" s="54"/>
    </row>
    <row r="258" spans="1:13" ht="15.75" x14ac:dyDescent="0.25">
      <c r="A258" s="55"/>
      <c r="B258" s="56"/>
      <c r="C258" s="56"/>
      <c r="D258" s="56"/>
      <c r="E258" s="56"/>
      <c r="F258" s="160"/>
      <c r="G258" s="56"/>
      <c r="H258" s="56"/>
      <c r="I258" s="56"/>
      <c r="J258" s="56"/>
      <c r="K258" s="56"/>
      <c r="L258" s="56"/>
      <c r="M258" s="57"/>
    </row>
    <row r="259" spans="1:13" ht="15.75" x14ac:dyDescent="0.25">
      <c r="A259" s="53"/>
      <c r="B259" s="27"/>
      <c r="C259" s="27"/>
      <c r="D259" s="27"/>
      <c r="E259" s="27"/>
      <c r="F259" s="159"/>
      <c r="G259" s="27"/>
      <c r="H259" s="27"/>
      <c r="I259" s="27"/>
      <c r="J259" s="27"/>
      <c r="K259" s="27"/>
      <c r="L259" s="27"/>
      <c r="M259" s="69"/>
    </row>
    <row r="260" spans="1:13" x14ac:dyDescent="0.25">
      <c r="A260" s="46"/>
      <c r="B260" s="26"/>
      <c r="C260" s="37"/>
      <c r="D260" s="37"/>
      <c r="E260" s="37"/>
      <c r="F260" s="29"/>
      <c r="G260" s="37"/>
      <c r="H260" s="37"/>
      <c r="I260" s="37"/>
      <c r="J260" s="37"/>
      <c r="K260" s="37"/>
      <c r="L260" s="37"/>
      <c r="M260" s="37"/>
    </row>
    <row r="261" spans="1:13" x14ac:dyDescent="0.25">
      <c r="A261" s="46"/>
      <c r="B261" s="26"/>
      <c r="C261" s="37"/>
      <c r="D261" s="37"/>
      <c r="E261" s="37"/>
      <c r="F261" s="29"/>
      <c r="G261" s="37"/>
      <c r="H261" s="37"/>
      <c r="I261" s="37"/>
      <c r="J261" s="37"/>
      <c r="K261" s="37"/>
      <c r="L261" s="37"/>
      <c r="M261" s="37"/>
    </row>
    <row r="262" spans="1:13" x14ac:dyDescent="0.25">
      <c r="A262" s="46"/>
      <c r="B262" s="26"/>
      <c r="C262" s="37"/>
      <c r="D262" s="37"/>
      <c r="E262" s="37"/>
      <c r="F262" s="29"/>
      <c r="G262" s="37"/>
      <c r="H262" s="37"/>
      <c r="I262" s="37"/>
      <c r="J262" s="37"/>
      <c r="K262" s="37"/>
      <c r="L262" s="37"/>
      <c r="M262" s="37"/>
    </row>
    <row r="263" spans="1:13" x14ac:dyDescent="0.25">
      <c r="A263" s="46"/>
      <c r="B263" s="26"/>
      <c r="C263" s="37"/>
      <c r="D263" s="37"/>
      <c r="E263" s="37"/>
      <c r="F263" s="29"/>
      <c r="G263" s="37"/>
      <c r="H263" s="37"/>
      <c r="I263" s="37"/>
      <c r="J263" s="37"/>
      <c r="K263" s="37"/>
      <c r="L263" s="37"/>
      <c r="M263" s="37"/>
    </row>
    <row r="264" spans="1:13" x14ac:dyDescent="0.25">
      <c r="A264" s="46"/>
      <c r="B264" s="26"/>
      <c r="C264" s="37"/>
      <c r="D264" s="37"/>
      <c r="E264" s="37"/>
      <c r="F264" s="29"/>
      <c r="G264" s="37"/>
      <c r="H264" s="37"/>
      <c r="I264" s="37"/>
      <c r="J264" s="37"/>
      <c r="K264" s="37"/>
      <c r="L264" s="37"/>
      <c r="M264" s="37"/>
    </row>
    <row r="265" spans="1:13" x14ac:dyDescent="0.25">
      <c r="A265" s="46"/>
      <c r="B265" s="26"/>
      <c r="C265" s="37"/>
      <c r="D265" s="37"/>
      <c r="E265" s="37"/>
      <c r="F265" s="29"/>
      <c r="G265" s="37"/>
      <c r="H265" s="37"/>
      <c r="I265" s="37"/>
      <c r="J265" s="37"/>
      <c r="K265" s="37"/>
      <c r="L265" s="37"/>
      <c r="M265" s="37"/>
    </row>
    <row r="266" spans="1:13" x14ac:dyDescent="0.25">
      <c r="A266" s="46"/>
      <c r="B266" s="26"/>
      <c r="C266" s="37"/>
      <c r="D266" s="37"/>
      <c r="E266" s="37"/>
      <c r="F266" s="29"/>
      <c r="G266" s="37"/>
      <c r="H266" s="37"/>
      <c r="I266" s="37"/>
      <c r="J266" s="37"/>
      <c r="K266" s="37"/>
      <c r="L266" s="37"/>
      <c r="M266" s="37"/>
    </row>
    <row r="267" spans="1:13" x14ac:dyDescent="0.25">
      <c r="A267" s="46"/>
      <c r="B267" s="26"/>
      <c r="C267" s="37"/>
      <c r="D267" s="37"/>
      <c r="E267" s="37"/>
      <c r="F267" s="29"/>
      <c r="G267" s="37"/>
      <c r="H267" s="37"/>
      <c r="I267" s="37"/>
      <c r="J267" s="37"/>
      <c r="K267" s="37"/>
      <c r="L267" s="37"/>
      <c r="M267" s="37"/>
    </row>
    <row r="268" spans="1:13" x14ac:dyDescent="0.25">
      <c r="A268" s="46"/>
      <c r="B268" s="26"/>
      <c r="C268" s="37"/>
      <c r="D268" s="37"/>
      <c r="E268" s="37"/>
      <c r="F268" s="29"/>
      <c r="G268" s="37"/>
      <c r="H268" s="37"/>
      <c r="I268" s="37"/>
      <c r="J268" s="37"/>
      <c r="K268" s="37"/>
      <c r="L268" s="37"/>
      <c r="M268" s="37"/>
    </row>
    <row r="269" spans="1:13" x14ac:dyDescent="0.25">
      <c r="A269" s="46"/>
      <c r="B269" s="26"/>
      <c r="C269" s="37"/>
      <c r="D269" s="37"/>
      <c r="E269" s="37"/>
      <c r="F269" s="29"/>
      <c r="G269" s="37"/>
      <c r="H269" s="37"/>
      <c r="I269" s="37"/>
      <c r="J269" s="37"/>
      <c r="K269" s="37"/>
      <c r="L269" s="37"/>
      <c r="M269" s="37"/>
    </row>
    <row r="270" spans="1:13" x14ac:dyDescent="0.25">
      <c r="A270" s="46"/>
      <c r="B270" s="26"/>
      <c r="C270" s="37"/>
      <c r="D270" s="37"/>
      <c r="E270" s="37"/>
      <c r="F270" s="29"/>
      <c r="G270" s="37"/>
      <c r="H270" s="37"/>
      <c r="I270" s="37"/>
      <c r="J270" s="37"/>
      <c r="K270" s="37"/>
      <c r="L270" s="37"/>
      <c r="M270" s="37"/>
    </row>
    <row r="271" spans="1:13" x14ac:dyDescent="0.25">
      <c r="A271" s="46"/>
      <c r="B271" s="26"/>
      <c r="C271" s="37"/>
      <c r="D271" s="37"/>
      <c r="E271" s="37"/>
      <c r="F271" s="29"/>
      <c r="G271" s="37"/>
      <c r="H271" s="37"/>
      <c r="I271" s="37"/>
      <c r="J271" s="37"/>
      <c r="K271" s="37"/>
      <c r="L271" s="37"/>
      <c r="M271" s="37"/>
    </row>
    <row r="272" spans="1:13" x14ac:dyDescent="0.25">
      <c r="A272" s="46"/>
      <c r="B272" s="26"/>
      <c r="C272" s="37"/>
      <c r="D272" s="37"/>
      <c r="E272" s="37"/>
      <c r="F272" s="29"/>
      <c r="G272" s="37"/>
      <c r="H272" s="37"/>
      <c r="I272" s="37"/>
      <c r="J272" s="37"/>
      <c r="K272" s="37"/>
      <c r="L272" s="37"/>
      <c r="M272" s="37"/>
    </row>
    <row r="273" spans="1:13" x14ac:dyDescent="0.25">
      <c r="A273" s="46"/>
      <c r="B273" s="26"/>
      <c r="C273" s="37"/>
      <c r="D273" s="37"/>
      <c r="E273" s="37"/>
      <c r="F273" s="29"/>
      <c r="G273" s="37"/>
      <c r="H273" s="37"/>
      <c r="I273" s="37"/>
      <c r="J273" s="37"/>
      <c r="K273" s="37"/>
      <c r="L273" s="37"/>
      <c r="M273" s="37"/>
    </row>
    <row r="274" spans="1:13" x14ac:dyDescent="0.25">
      <c r="A274" s="46"/>
      <c r="B274" s="26"/>
      <c r="C274" s="37"/>
      <c r="D274" s="37"/>
      <c r="E274" s="37"/>
      <c r="F274" s="29"/>
      <c r="G274" s="37"/>
      <c r="H274" s="37"/>
      <c r="I274" s="37"/>
      <c r="J274" s="37"/>
      <c r="K274" s="37"/>
      <c r="L274" s="37"/>
      <c r="M274" s="37"/>
    </row>
    <row r="275" spans="1:13" x14ac:dyDescent="0.25">
      <c r="A275" s="46"/>
      <c r="B275" s="26"/>
      <c r="C275" s="37"/>
      <c r="D275" s="37"/>
      <c r="E275" s="37"/>
      <c r="F275" s="29"/>
      <c r="G275" s="37"/>
      <c r="H275" s="37"/>
      <c r="I275" s="37"/>
      <c r="J275" s="37"/>
      <c r="K275" s="37"/>
      <c r="L275" s="37"/>
      <c r="M275" s="37"/>
    </row>
    <row r="276" spans="1:13" x14ac:dyDescent="0.25">
      <c r="A276" s="46"/>
      <c r="B276" s="26"/>
      <c r="C276" s="37"/>
      <c r="D276" s="37"/>
      <c r="E276" s="37"/>
      <c r="F276" s="29"/>
      <c r="G276" s="37"/>
      <c r="H276" s="37"/>
      <c r="I276" s="37"/>
      <c r="J276" s="37"/>
      <c r="K276" s="37"/>
      <c r="L276" s="37"/>
      <c r="M276" s="37"/>
    </row>
    <row r="277" spans="1:13" x14ac:dyDescent="0.25">
      <c r="A277" s="46"/>
      <c r="B277" s="26"/>
      <c r="C277" s="37"/>
      <c r="D277" s="37"/>
      <c r="E277" s="37"/>
      <c r="F277" s="29"/>
      <c r="G277" s="37"/>
      <c r="H277" s="37"/>
      <c r="I277" s="37"/>
      <c r="J277" s="37"/>
      <c r="K277" s="37"/>
      <c r="L277" s="37"/>
      <c r="M277" s="37"/>
    </row>
    <row r="278" spans="1:13" x14ac:dyDescent="0.25">
      <c r="A278" s="46"/>
      <c r="B278" s="26"/>
      <c r="C278" s="37"/>
      <c r="D278" s="37"/>
      <c r="E278" s="37"/>
      <c r="F278" s="29"/>
      <c r="G278" s="37"/>
      <c r="H278" s="37"/>
      <c r="I278" s="37"/>
      <c r="J278" s="37"/>
      <c r="K278" s="37"/>
      <c r="L278" s="37"/>
      <c r="M278" s="37"/>
    </row>
    <row r="279" spans="1:13" x14ac:dyDescent="0.25">
      <c r="A279" s="46"/>
      <c r="B279" s="26"/>
      <c r="C279" s="37"/>
      <c r="D279" s="37"/>
      <c r="E279" s="37"/>
      <c r="F279" s="29"/>
      <c r="G279" s="37"/>
      <c r="H279" s="37"/>
      <c r="I279" s="37"/>
      <c r="J279" s="37"/>
      <c r="K279" s="37"/>
      <c r="L279" s="37"/>
      <c r="M279" s="37"/>
    </row>
    <row r="280" spans="1:13" x14ac:dyDescent="0.25">
      <c r="A280" s="46"/>
      <c r="B280" s="26"/>
      <c r="C280" s="37"/>
      <c r="D280" s="37"/>
      <c r="E280" s="37"/>
      <c r="F280" s="29"/>
      <c r="G280" s="37"/>
      <c r="H280" s="37"/>
      <c r="I280" s="37"/>
      <c r="J280" s="37"/>
      <c r="K280" s="37"/>
      <c r="L280" s="37"/>
      <c r="M280" s="37"/>
    </row>
    <row r="281" spans="1:13" x14ac:dyDescent="0.25">
      <c r="A281" s="46"/>
      <c r="B281" s="26"/>
      <c r="C281" s="37"/>
      <c r="D281" s="37"/>
      <c r="E281" s="37"/>
      <c r="F281" s="29"/>
      <c r="G281" s="37"/>
      <c r="H281" s="37"/>
      <c r="I281" s="37"/>
      <c r="J281" s="37"/>
      <c r="K281" s="37"/>
      <c r="L281" s="37"/>
      <c r="M281" s="37"/>
    </row>
    <row r="282" spans="1:13" x14ac:dyDescent="0.25">
      <c r="A282" s="46"/>
      <c r="B282" s="26"/>
      <c r="C282" s="37"/>
      <c r="D282" s="37"/>
      <c r="E282" s="37"/>
      <c r="F282" s="29"/>
      <c r="G282" s="37"/>
      <c r="H282" s="37"/>
      <c r="I282" s="37"/>
      <c r="J282" s="37"/>
      <c r="K282" s="37"/>
      <c r="L282" s="37"/>
      <c r="M282" s="37"/>
    </row>
    <row r="283" spans="1:13" x14ac:dyDescent="0.25">
      <c r="A283" s="46"/>
      <c r="B283" s="26"/>
      <c r="C283" s="37"/>
      <c r="D283" s="37"/>
      <c r="E283" s="37"/>
      <c r="F283" s="29"/>
      <c r="G283" s="37"/>
      <c r="H283" s="37"/>
      <c r="I283" s="37"/>
      <c r="J283" s="37"/>
      <c r="K283" s="37"/>
      <c r="L283" s="37"/>
      <c r="M283" s="37"/>
    </row>
    <row r="284" spans="1:13" x14ac:dyDescent="0.25">
      <c r="A284" s="46"/>
      <c r="B284" s="26"/>
      <c r="C284" s="37"/>
      <c r="D284" s="37"/>
      <c r="E284" s="37"/>
      <c r="F284" s="29"/>
      <c r="G284" s="37"/>
      <c r="H284" s="37"/>
      <c r="I284" s="37"/>
      <c r="J284" s="37"/>
      <c r="K284" s="37"/>
      <c r="L284" s="37"/>
      <c r="M284" s="37"/>
    </row>
    <row r="285" spans="1:13" x14ac:dyDescent="0.25">
      <c r="A285" s="46"/>
      <c r="B285" s="26"/>
      <c r="C285" s="37"/>
      <c r="D285" s="37"/>
      <c r="E285" s="37"/>
      <c r="F285" s="29"/>
      <c r="G285" s="37"/>
      <c r="H285" s="37"/>
      <c r="I285" s="37"/>
      <c r="J285" s="37"/>
      <c r="K285" s="37"/>
      <c r="L285" s="37"/>
      <c r="M285" s="37"/>
    </row>
    <row r="286" spans="1:13" x14ac:dyDescent="0.25">
      <c r="A286" s="46"/>
      <c r="B286" s="26"/>
      <c r="C286" s="37"/>
      <c r="D286" s="37"/>
      <c r="E286" s="37"/>
      <c r="F286" s="29"/>
      <c r="G286" s="37"/>
      <c r="H286" s="37"/>
      <c r="I286" s="37"/>
      <c r="J286" s="37"/>
      <c r="K286" s="37"/>
      <c r="L286" s="37"/>
      <c r="M286" s="37"/>
    </row>
    <row r="287" spans="1:13" x14ac:dyDescent="0.25">
      <c r="A287" s="46"/>
      <c r="B287" s="26"/>
      <c r="C287" s="37"/>
      <c r="D287" s="37"/>
      <c r="E287" s="37"/>
      <c r="F287" s="29"/>
      <c r="G287" s="37"/>
      <c r="H287" s="37"/>
      <c r="I287" s="37"/>
      <c r="J287" s="37"/>
      <c r="K287" s="37"/>
      <c r="L287" s="37"/>
      <c r="M287" s="37"/>
    </row>
    <row r="288" spans="1:13" x14ac:dyDescent="0.25">
      <c r="A288" s="46"/>
      <c r="B288" s="26"/>
      <c r="C288" s="37"/>
      <c r="D288" s="37"/>
      <c r="E288" s="37"/>
      <c r="F288" s="29"/>
      <c r="G288" s="37"/>
      <c r="H288" s="37"/>
      <c r="I288" s="37"/>
      <c r="J288" s="37"/>
      <c r="K288" s="37"/>
      <c r="L288" s="37"/>
      <c r="M288" s="37"/>
    </row>
    <row r="289" spans="1:13" x14ac:dyDescent="0.25">
      <c r="A289" s="46"/>
      <c r="B289" s="26"/>
      <c r="C289" s="37"/>
      <c r="D289" s="37"/>
      <c r="E289" s="37"/>
      <c r="F289" s="29"/>
      <c r="G289" s="37"/>
      <c r="H289" s="37"/>
      <c r="I289" s="37"/>
      <c r="J289" s="37"/>
      <c r="K289" s="37"/>
      <c r="L289" s="37"/>
      <c r="M289" s="37"/>
    </row>
    <row r="290" spans="1:13" x14ac:dyDescent="0.25">
      <c r="A290" s="46"/>
      <c r="B290" s="26"/>
      <c r="C290" s="37"/>
      <c r="D290" s="37"/>
      <c r="E290" s="37"/>
      <c r="F290" s="29"/>
      <c r="G290" s="37"/>
      <c r="H290" s="37"/>
      <c r="I290" s="37"/>
      <c r="J290" s="37"/>
      <c r="K290" s="37"/>
      <c r="L290" s="37"/>
      <c r="M290" s="37"/>
    </row>
    <row r="291" spans="1:13" x14ac:dyDescent="0.25">
      <c r="A291" s="46"/>
      <c r="B291" s="26"/>
      <c r="C291" s="37"/>
      <c r="D291" s="37"/>
      <c r="E291" s="37"/>
      <c r="F291" s="29"/>
      <c r="G291" s="37"/>
      <c r="H291" s="37"/>
      <c r="I291" s="37"/>
      <c r="J291" s="37"/>
      <c r="K291" s="37"/>
      <c r="L291" s="37"/>
      <c r="M291" s="37"/>
    </row>
    <row r="292" spans="1:13" x14ac:dyDescent="0.25">
      <c r="A292" s="46"/>
      <c r="B292" s="26"/>
      <c r="C292" s="37"/>
      <c r="D292" s="37"/>
      <c r="E292" s="37"/>
      <c r="F292" s="29"/>
      <c r="G292" s="37"/>
      <c r="H292" s="37"/>
      <c r="I292" s="37"/>
      <c r="J292" s="37"/>
      <c r="K292" s="37"/>
      <c r="L292" s="37"/>
      <c r="M292" s="37"/>
    </row>
    <row r="293" spans="1:13" x14ac:dyDescent="0.25">
      <c r="A293" s="46"/>
      <c r="B293" s="26"/>
      <c r="C293" s="37"/>
      <c r="D293" s="37"/>
      <c r="E293" s="37"/>
      <c r="F293" s="29"/>
      <c r="G293" s="37"/>
      <c r="H293" s="37"/>
      <c r="I293" s="37"/>
      <c r="J293" s="37"/>
      <c r="K293" s="37"/>
      <c r="L293" s="37"/>
      <c r="M293" s="37"/>
    </row>
    <row r="294" spans="1:13" x14ac:dyDescent="0.25">
      <c r="A294" s="46"/>
      <c r="B294" s="26"/>
      <c r="C294" s="37"/>
      <c r="D294" s="37"/>
      <c r="E294" s="37"/>
      <c r="F294" s="29"/>
      <c r="G294" s="37"/>
      <c r="H294" s="37"/>
      <c r="I294" s="37"/>
      <c r="J294" s="37"/>
      <c r="K294" s="37"/>
      <c r="L294" s="37"/>
      <c r="M294" s="37"/>
    </row>
    <row r="295" spans="1:13" x14ac:dyDescent="0.25">
      <c r="A295" s="46"/>
      <c r="B295" s="26"/>
      <c r="C295" s="37"/>
      <c r="D295" s="37"/>
      <c r="E295" s="37"/>
      <c r="F295" s="29"/>
      <c r="G295" s="37"/>
      <c r="H295" s="37"/>
      <c r="I295" s="37"/>
      <c r="J295" s="37"/>
      <c r="K295" s="37"/>
      <c r="L295" s="37"/>
      <c r="M295" s="37"/>
    </row>
    <row r="296" spans="1:13" ht="15.75" x14ac:dyDescent="0.25">
      <c r="A296" s="46"/>
      <c r="B296" s="28"/>
      <c r="C296" s="34"/>
      <c r="D296" s="34"/>
      <c r="E296" s="34"/>
      <c r="F296" s="30"/>
      <c r="G296" s="34"/>
      <c r="H296" s="34"/>
      <c r="I296" s="34"/>
      <c r="J296" s="34"/>
      <c r="K296" s="34"/>
      <c r="L296" s="34"/>
      <c r="M296" s="34"/>
    </row>
    <row r="297" spans="1:13" ht="15.75" x14ac:dyDescent="0.25">
      <c r="A297" s="70"/>
      <c r="B297" s="71"/>
      <c r="C297" s="72"/>
      <c r="D297" s="72"/>
      <c r="E297" s="72"/>
      <c r="F297" s="161"/>
      <c r="G297" s="72"/>
      <c r="H297" s="72"/>
      <c r="I297" s="72"/>
      <c r="J297" s="72"/>
      <c r="K297" s="72"/>
      <c r="L297" s="72"/>
      <c r="M297" s="73"/>
    </row>
  </sheetData>
  <mergeCells count="14">
    <mergeCell ref="A96:B96"/>
    <mergeCell ref="A97:B97"/>
    <mergeCell ref="A55:M55"/>
    <mergeCell ref="A56:M56"/>
    <mergeCell ref="A60:B61"/>
    <mergeCell ref="C60:K60"/>
    <mergeCell ref="L60:L61"/>
    <mergeCell ref="M60:M61"/>
    <mergeCell ref="A3:M3"/>
    <mergeCell ref="A4:M4"/>
    <mergeCell ref="A8:B9"/>
    <mergeCell ref="C8:K8"/>
    <mergeCell ref="L8:L9"/>
    <mergeCell ref="M8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2013-12-12T20:24:21Z</dcterms:modified>
</cp:coreProperties>
</file>