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M102" i="4" l="1"/>
  <c r="M111" i="4" s="1"/>
  <c r="M112" i="4" s="1"/>
  <c r="L102" i="4"/>
  <c r="L111" i="4" s="1"/>
  <c r="L112" i="4" s="1"/>
  <c r="K102" i="4"/>
  <c r="K111" i="4" s="1"/>
  <c r="I102" i="4"/>
  <c r="I111" i="4" s="1"/>
  <c r="I112" i="4" s="1"/>
  <c r="H102" i="4"/>
  <c r="H111" i="4" s="1"/>
  <c r="F102" i="4"/>
  <c r="F111" i="4" s="1"/>
  <c r="F112" i="4" s="1"/>
  <c r="E102" i="4"/>
  <c r="E111" i="4" s="1"/>
  <c r="E112" i="4" s="1"/>
  <c r="D102" i="4"/>
  <c r="D111" i="4" s="1"/>
  <c r="M85" i="4"/>
  <c r="L85" i="4"/>
  <c r="K85" i="4"/>
  <c r="I85" i="4"/>
  <c r="H85" i="4"/>
  <c r="F85" i="4"/>
  <c r="E85" i="4"/>
  <c r="D85" i="4"/>
  <c r="M81" i="4"/>
  <c r="L81" i="4"/>
  <c r="K81" i="4"/>
  <c r="I81" i="4"/>
  <c r="H81" i="4"/>
  <c r="F81" i="4"/>
  <c r="E81" i="4"/>
  <c r="D81" i="4"/>
  <c r="B72" i="4"/>
  <c r="E66" i="4"/>
  <c r="E67" i="4" s="1"/>
  <c r="D66" i="4"/>
  <c r="B56" i="4"/>
  <c r="H46" i="4"/>
  <c r="G46" i="4"/>
  <c r="E46" i="4"/>
  <c r="D46" i="4"/>
  <c r="H40" i="4"/>
  <c r="H51" i="4" s="1"/>
  <c r="H52" i="4" s="1"/>
  <c r="G40" i="4"/>
  <c r="G51" i="4" s="1"/>
  <c r="E40" i="4"/>
  <c r="E51" i="4" s="1"/>
  <c r="E52" i="4" s="1"/>
  <c r="D40" i="4"/>
  <c r="D51" i="4" s="1"/>
  <c r="H36" i="4"/>
  <c r="G36" i="4"/>
  <c r="E36" i="4"/>
  <c r="D36" i="4"/>
  <c r="H30" i="4"/>
  <c r="G30" i="4"/>
  <c r="E30" i="4"/>
  <c r="D30" i="4"/>
  <c r="H22" i="4"/>
  <c r="G22" i="4"/>
  <c r="E22" i="4"/>
  <c r="D22" i="4"/>
  <c r="H16" i="4"/>
  <c r="G16" i="4"/>
  <c r="E16" i="4"/>
  <c r="D16" i="4"/>
  <c r="H11" i="4"/>
  <c r="G11" i="4"/>
  <c r="E11" i="4"/>
  <c r="D11" i="4"/>
  <c r="M95" i="3"/>
  <c r="M114" i="3" s="1"/>
  <c r="M115" i="3" s="1"/>
  <c r="L95" i="3"/>
  <c r="L114" i="3" s="1"/>
  <c r="L115" i="3" s="1"/>
  <c r="K95" i="3"/>
  <c r="K114" i="3" s="1"/>
  <c r="I95" i="3"/>
  <c r="I114" i="3" s="1"/>
  <c r="I115" i="3" s="1"/>
  <c r="H95" i="3"/>
  <c r="H114" i="3" s="1"/>
  <c r="F95" i="3"/>
  <c r="F114" i="3" s="1"/>
  <c r="F115" i="3" s="1"/>
  <c r="E95" i="3"/>
  <c r="E114" i="3" s="1"/>
  <c r="E115" i="3" s="1"/>
  <c r="D95" i="3"/>
  <c r="D114" i="3" s="1"/>
  <c r="M88" i="3"/>
  <c r="L88" i="3"/>
  <c r="K88" i="3"/>
  <c r="I88" i="3"/>
  <c r="H88" i="3"/>
  <c r="F88" i="3"/>
  <c r="E88" i="3"/>
  <c r="D88" i="3"/>
  <c r="M84" i="3"/>
  <c r="L84" i="3"/>
  <c r="K84" i="3"/>
  <c r="I84" i="3"/>
  <c r="H84" i="3"/>
  <c r="F84" i="3"/>
  <c r="E84" i="3"/>
  <c r="D84" i="3"/>
  <c r="B75" i="3"/>
  <c r="E69" i="3"/>
  <c r="E70" i="3" s="1"/>
  <c r="D69" i="3"/>
  <c r="B57" i="3"/>
  <c r="H44" i="3"/>
  <c r="H51" i="3" s="1"/>
  <c r="H52" i="3" s="1"/>
  <c r="G44" i="3"/>
  <c r="G51" i="3" s="1"/>
  <c r="E44" i="3"/>
  <c r="E51" i="3" s="1"/>
  <c r="E52" i="3" s="1"/>
  <c r="D44" i="3"/>
  <c r="D51" i="3" s="1"/>
  <c r="H40" i="3"/>
  <c r="G40" i="3"/>
  <c r="E40" i="3"/>
  <c r="D40" i="3"/>
  <c r="H34" i="3"/>
  <c r="G34" i="3"/>
  <c r="E34" i="3"/>
  <c r="D34" i="3"/>
  <c r="H30" i="3"/>
  <c r="G30" i="3"/>
  <c r="E30" i="3"/>
  <c r="D30" i="3"/>
  <c r="H22" i="3"/>
  <c r="G22" i="3"/>
  <c r="E22" i="3"/>
  <c r="D22" i="3"/>
  <c r="H16" i="3"/>
  <c r="G16" i="3"/>
  <c r="E16" i="3"/>
  <c r="D16" i="3"/>
  <c r="H11" i="3"/>
  <c r="G11" i="3"/>
  <c r="E11" i="3"/>
  <c r="D11" i="3"/>
  <c r="L93" i="2"/>
  <c r="L112" i="2" s="1"/>
  <c r="L113" i="2" s="1"/>
  <c r="K93" i="2"/>
  <c r="K112" i="2" s="1"/>
  <c r="K113" i="2" s="1"/>
  <c r="J93" i="2"/>
  <c r="J112" i="2" s="1"/>
  <c r="H93" i="2"/>
  <c r="H112" i="2" s="1"/>
  <c r="H113" i="2" s="1"/>
  <c r="G93" i="2"/>
  <c r="G112" i="2" s="1"/>
  <c r="E93" i="2"/>
  <c r="E112" i="2" s="1"/>
  <c r="E113" i="2" s="1"/>
  <c r="D93" i="2"/>
  <c r="D112" i="2" s="1"/>
  <c r="D113" i="2" s="1"/>
  <c r="C93" i="2"/>
  <c r="C112" i="2" s="1"/>
  <c r="L86" i="2"/>
  <c r="K86" i="2"/>
  <c r="J86" i="2"/>
  <c r="H86" i="2"/>
  <c r="G86" i="2"/>
  <c r="E86" i="2"/>
  <c r="D86" i="2"/>
  <c r="C86" i="2"/>
  <c r="L82" i="2"/>
  <c r="K82" i="2"/>
  <c r="J82" i="2"/>
  <c r="H82" i="2"/>
  <c r="G82" i="2"/>
  <c r="E82" i="2"/>
  <c r="D82" i="2"/>
  <c r="C82" i="2"/>
  <c r="A73" i="2"/>
  <c r="E68" i="2"/>
  <c r="E69" i="2" s="1"/>
  <c r="D68" i="2"/>
  <c r="B56" i="2"/>
  <c r="H44" i="2"/>
  <c r="H51" i="2" s="1"/>
  <c r="H52" i="2" s="1"/>
  <c r="G44" i="2"/>
  <c r="G51" i="2" s="1"/>
  <c r="E44" i="2"/>
  <c r="E51" i="2" s="1"/>
  <c r="E52" i="2" s="1"/>
  <c r="D44" i="2"/>
  <c r="D51" i="2" s="1"/>
  <c r="H40" i="2"/>
  <c r="G40" i="2"/>
  <c r="E40" i="2"/>
  <c r="D40" i="2"/>
  <c r="H34" i="2"/>
  <c r="G34" i="2"/>
  <c r="E34" i="2"/>
  <c r="D34" i="2"/>
  <c r="H30" i="2"/>
  <c r="G30" i="2"/>
  <c r="E30" i="2"/>
  <c r="D30" i="2"/>
  <c r="H22" i="2"/>
  <c r="G22" i="2"/>
  <c r="E22" i="2"/>
  <c r="D22" i="2"/>
  <c r="H16" i="2"/>
  <c r="G16" i="2"/>
  <c r="E16" i="2"/>
  <c r="D16" i="2"/>
  <c r="H11" i="2"/>
  <c r="G11" i="2"/>
  <c r="E11" i="2"/>
  <c r="D11" i="2"/>
  <c r="M93" i="1"/>
  <c r="M112" i="1" s="1"/>
  <c r="M113" i="1" s="1"/>
  <c r="L93" i="1"/>
  <c r="L112" i="1" s="1"/>
  <c r="L113" i="1" s="1"/>
  <c r="K93" i="1"/>
  <c r="K112" i="1" s="1"/>
  <c r="I93" i="1"/>
  <c r="I112" i="1" s="1"/>
  <c r="I113" i="1" s="1"/>
  <c r="H93" i="1"/>
  <c r="H112" i="1" s="1"/>
  <c r="F93" i="1"/>
  <c r="F112" i="1" s="1"/>
  <c r="E93" i="1"/>
  <c r="E112" i="1" s="1"/>
  <c r="E113" i="1" s="1"/>
  <c r="D93" i="1"/>
  <c r="D112" i="1" s="1"/>
  <c r="M86" i="1"/>
  <c r="L86" i="1"/>
  <c r="K86" i="1"/>
  <c r="I86" i="1"/>
  <c r="H86" i="1"/>
  <c r="F86" i="1"/>
  <c r="E86" i="1"/>
  <c r="D86" i="1"/>
  <c r="M82" i="1"/>
  <c r="L82" i="1"/>
  <c r="K82" i="1"/>
  <c r="I82" i="1"/>
  <c r="H82" i="1"/>
  <c r="F82" i="1"/>
  <c r="E82" i="1"/>
  <c r="D82" i="1"/>
  <c r="B73" i="1"/>
  <c r="E68" i="1"/>
  <c r="E69" i="1" s="1"/>
  <c r="D68" i="1"/>
  <c r="B56" i="1"/>
  <c r="K48" i="1"/>
  <c r="J48" i="1"/>
  <c r="K46" i="1"/>
  <c r="J46" i="1"/>
  <c r="K45" i="1"/>
  <c r="J45" i="1"/>
  <c r="H44" i="1"/>
  <c r="H51" i="1" s="1"/>
  <c r="H52" i="1" s="1"/>
  <c r="G44" i="1"/>
  <c r="G51" i="1" s="1"/>
  <c r="E44" i="1"/>
  <c r="E51" i="1" s="1"/>
  <c r="E52" i="1" s="1"/>
  <c r="D44" i="1"/>
  <c r="D51" i="1" s="1"/>
  <c r="K42" i="1"/>
  <c r="J42" i="1"/>
  <c r="K41" i="1"/>
  <c r="J41" i="1"/>
  <c r="H40" i="1"/>
  <c r="G40" i="1"/>
  <c r="E40" i="1"/>
  <c r="K40" i="1" s="1"/>
  <c r="D40" i="1"/>
  <c r="J40" i="1" s="1"/>
  <c r="K38" i="1"/>
  <c r="J38" i="1"/>
  <c r="K37" i="1"/>
  <c r="J37" i="1"/>
  <c r="K36" i="1"/>
  <c r="J36" i="1"/>
  <c r="K35" i="1"/>
  <c r="J35" i="1"/>
  <c r="H34" i="1"/>
  <c r="G34" i="1"/>
  <c r="E34" i="1"/>
  <c r="K34" i="1" s="1"/>
  <c r="D34" i="1"/>
  <c r="J34" i="1" s="1"/>
  <c r="K32" i="1"/>
  <c r="J32" i="1"/>
  <c r="K31" i="1"/>
  <c r="J31" i="1"/>
  <c r="H30" i="1"/>
  <c r="G30" i="1"/>
  <c r="E30" i="1"/>
  <c r="K30" i="1" s="1"/>
  <c r="D30" i="1"/>
  <c r="J30" i="1" s="1"/>
  <c r="K28" i="1"/>
  <c r="J28" i="1"/>
  <c r="K27" i="1"/>
  <c r="J27" i="1"/>
  <c r="K26" i="1"/>
  <c r="J26" i="1"/>
  <c r="K25" i="1"/>
  <c r="J25" i="1"/>
  <c r="K24" i="1"/>
  <c r="J24" i="1"/>
  <c r="K23" i="1"/>
  <c r="J23" i="1"/>
  <c r="H22" i="1"/>
  <c r="G22" i="1"/>
  <c r="E22" i="1"/>
  <c r="K22" i="1" s="1"/>
  <c r="D22" i="1"/>
  <c r="J22" i="1" s="1"/>
  <c r="K20" i="1"/>
  <c r="J20" i="1"/>
  <c r="K18" i="1"/>
  <c r="J18" i="1"/>
  <c r="K17" i="1"/>
  <c r="J17" i="1"/>
  <c r="H16" i="1"/>
  <c r="G16" i="1"/>
  <c r="E16" i="1"/>
  <c r="K16" i="1" s="1"/>
  <c r="D16" i="1"/>
  <c r="J16" i="1" s="1"/>
  <c r="K14" i="1"/>
  <c r="J14" i="1"/>
  <c r="K13" i="1"/>
  <c r="J13" i="1"/>
  <c r="K12" i="1"/>
  <c r="J12" i="1"/>
  <c r="H11" i="1"/>
  <c r="G11" i="1"/>
  <c r="E11" i="1"/>
  <c r="K11" i="1" s="1"/>
  <c r="D11" i="1"/>
  <c r="J11" i="1" s="1"/>
  <c r="K9" i="1"/>
  <c r="J9" i="1"/>
  <c r="K7" i="1"/>
  <c r="J7" i="1"/>
  <c r="J44" i="1" l="1"/>
  <c r="K44" i="1"/>
</calcChain>
</file>

<file path=xl/sharedStrings.xml><?xml version="1.0" encoding="utf-8"?>
<sst xmlns="http://schemas.openxmlformats.org/spreadsheetml/2006/main" count="502" uniqueCount="67">
  <si>
    <t>A. RESERVAS SEGURO DE INVALIDEZ Y SOBREVIVENCIA (Circular Nº 528)</t>
  </si>
  <si>
    <t xml:space="preserve">     (al 31 de marzo de 2011,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</si>
  <si>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</si>
  <si>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</si>
  <si>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</si>
  <si>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</si>
  <si>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</si>
  <si>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</si>
  <si>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</si>
  <si>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</si>
  <si>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</si>
  <si>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</si>
  <si>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</si>
  <si>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</si>
  <si>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</si>
  <si>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</si>
  <si>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</si>
  <si>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Corp Seguros</t>
  </si>
  <si>
    <t>Santa María</t>
  </si>
  <si>
    <t>Cruz del Sur</t>
  </si>
  <si>
    <t>Capital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</si>
  <si>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</si>
  <si>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</si>
  <si>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</si>
  <si>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</si>
  <si>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</si>
  <si>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</si>
  <si>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</si>
  <si>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</si>
  <si>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Interamericana</t>
  </si>
  <si>
    <t>Magister</t>
  </si>
  <si>
    <t>Unión Rentas</t>
  </si>
  <si>
    <t>Concordia D- Magister D</t>
  </si>
  <si>
    <t>Penta</t>
  </si>
  <si>
    <t>Renta Nacional</t>
  </si>
  <si>
    <t>Security</t>
  </si>
  <si>
    <t>Protección</t>
  </si>
  <si>
    <t>TOTAL</t>
  </si>
  <si>
    <t>TOTAL (miles de pesos)</t>
  </si>
  <si>
    <t>U.F. al 31.03.2011 $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</si>
  <si>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</si>
  <si>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</si>
  <si>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</si>
  <si>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</si>
  <si>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</si>
  <si>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</si>
  <si>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</si>
  <si>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</si>
  <si>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</si>
  <si>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</si>
  <si>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</si>
  <si>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</si>
  <si>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</si>
  <si>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</si>
  <si>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</si>
  <si>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</si>
  <si>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 xml:space="preserve">Total  </t>
  </si>
  <si>
    <t>Bansander</t>
  </si>
  <si>
    <t>Metlife</t>
  </si>
  <si>
    <t>Summa-Bansander</t>
  </si>
  <si>
    <t>Principal</t>
  </si>
  <si>
    <t xml:space="preserve">     (al 30 de junio de 2011, montos expresados en U.F.)</t>
  </si>
  <si>
    <t>U.F. al 30.06.2011 $</t>
  </si>
  <si>
    <t xml:space="preserve">     (al 30 de septiembre de 2011, montos expresados en U.F.)</t>
  </si>
  <si>
    <t xml:space="preserve">     (al 31 de diciembre de 2011, montos expresados en U.F.)</t>
  </si>
  <si>
    <t>Sura (ex ING)</t>
  </si>
  <si>
    <t>U.F. al 31.12.2011 $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</si>
</sst>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.00000;[Red]\-#,##0.00000"/>
    <numFmt numFmtId="166" formatCode="#,##0[$€];[Red]\-#,##0[$€]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sz val="10"/>
      <name val="Courier"/>
    </font>
    <font>
      <sz val="8"/>
      <name val="Verdana"/>
      <family val="2"/>
    </font>
    <font>
      <sz val="9"/>
      <name val="Arial"/>
      <family val="2"/>
    </font>
    <font>
      <sz val="10"/>
      <color rgb="FFFF00FF"/>
      <name val="Courier"/>
      <family val="3"/>
    </font>
    <font>
      <sz val="10"/>
      <color rgb="FF800080"/>
      <name val="Times New Roman"/>
      <family val="1"/>
    </font>
    <font>
      <sz val="10"/>
      <color rgb="FF788494"/>
      <name val="Arial"/>
      <family val="2"/>
    </font>
    <font>
      <sz val="10"/>
      <color rgb="FF666699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7" fontId="10" fillId="0" borderId="0"/>
    <xf numFmtId="166" fontId="10" fillId="0" borderId="0" applyFont="0" applyFill="0" applyBorder="0" applyAlignment="0" applyProtection="0"/>
  </cellStyleXfs>
  <cellXfs count="165">
    <xf numFmtId="0" fontId="0" fillId="0" borderId="0" xfId="0"/>
    <xf numFmtId="164" fontId="2" fillId="0" borderId="0" xfId="0" applyNumberFormat="1" applyFont="1" applyFill="1" applyBorder="1" applyAlignment="1">
      <alignment readingOrder="1"/>
    </xf>
    <xf numFmtId="164" fontId="3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quotePrefix="1" applyNumberFormat="1" applyFont="1" applyFill="1" applyBorder="1" applyAlignment="1" applyProtection="1">
      <alignment horizontal="left" readingOrder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6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3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7" fillId="0" borderId="4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2" fillId="2" borderId="0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3" fontId="9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/>
    <xf numFmtId="3" fontId="9" fillId="2" borderId="7" xfId="0" applyNumberFormat="1" applyFont="1" applyFill="1" applyBorder="1" applyProtection="1">
      <protection locked="0"/>
    </xf>
    <xf numFmtId="3" fontId="2" fillId="2" borderId="0" xfId="0" applyNumberFormat="1" applyFont="1" applyFill="1" applyBorder="1"/>
    <xf numFmtId="164" fontId="5" fillId="2" borderId="0" xfId="0" applyNumberFormat="1" applyFont="1" applyFill="1" applyBorder="1" applyAlignment="1" applyProtection="1">
      <alignment horizontal="left"/>
      <protection locked="0"/>
    </xf>
    <xf numFmtId="164" fontId="7" fillId="0" borderId="4" xfId="0" applyNumberFormat="1" applyFont="1" applyFill="1" applyBorder="1"/>
    <xf numFmtId="164" fontId="8" fillId="0" borderId="0" xfId="0" applyNumberFormat="1" applyFont="1" applyFill="1" applyBorder="1" applyAlignment="1"/>
    <xf numFmtId="3" fontId="5" fillId="0" borderId="0" xfId="0" applyNumberFormat="1" applyFont="1" applyFill="1" applyBorder="1" applyProtection="1"/>
    <xf numFmtId="3" fontId="5" fillId="0" borderId="7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9" fillId="0" borderId="7" xfId="0" applyNumberFormat="1" applyFont="1" applyFill="1" applyBorder="1" applyProtection="1"/>
    <xf numFmtId="164" fontId="8" fillId="0" borderId="0" xfId="0" applyNumberFormat="1" applyFont="1" applyFill="1" applyBorder="1"/>
    <xf numFmtId="3" fontId="5" fillId="0" borderId="0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64" fontId="7" fillId="0" borderId="4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Protection="1">
      <protection locked="0"/>
    </xf>
    <xf numFmtId="164" fontId="8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9" fillId="0" borderId="4" xfId="0" applyNumberFormat="1" applyFont="1" applyFill="1" applyBorder="1" applyAlignment="1" applyProtection="1">
      <alignment horizontal="left"/>
    </xf>
    <xf numFmtId="3" fontId="5" fillId="3" borderId="0" xfId="0" applyNumberFormat="1" applyFont="1" applyFill="1" applyBorder="1"/>
    <xf numFmtId="164" fontId="11" fillId="0" borderId="0" xfId="0" applyNumberFormat="1" applyFont="1" applyFill="1" applyBorder="1"/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/>
    <xf numFmtId="164" fontId="5" fillId="0" borderId="0" xfId="0" quotePrefix="1" applyNumberFormat="1" applyFont="1" applyFill="1" applyBorder="1" applyAlignment="1" applyProtection="1">
      <alignment horizontal="left"/>
      <protection locked="0"/>
    </xf>
    <xf numFmtId="164" fontId="5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37" fontId="5" fillId="0" borderId="0" xfId="0" applyNumberFormat="1" applyFont="1" applyFill="1" applyBorder="1" applyProtection="1">
      <protection locked="0"/>
    </xf>
    <xf numFmtId="37" fontId="5" fillId="0" borderId="7" xfId="0" applyNumberFormat="1" applyFont="1" applyFill="1" applyBorder="1" applyProtection="1">
      <protection locked="0"/>
    </xf>
    <xf numFmtId="164" fontId="7" fillId="0" borderId="8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3" fontId="5" fillId="0" borderId="0" xfId="0" applyNumberFormat="1" applyFont="1" applyFill="1" applyBorder="1"/>
    <xf numFmtId="165" fontId="13" fillId="0" borderId="0" xfId="1" applyNumberFormat="1" applyFont="1" applyFill="1" applyBorder="1" applyProtection="1">
      <protection locked="0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3" quotePrefix="1" applyFont="1" applyFill="1" applyBorder="1" applyAlignment="1" applyProtection="1">
      <alignment horizontal="left"/>
    </xf>
    <xf numFmtId="37" fontId="2" fillId="0" borderId="0" xfId="3" applyFont="1" applyFill="1" applyBorder="1"/>
    <xf numFmtId="37" fontId="5" fillId="0" borderId="0" xfId="3" quotePrefix="1" applyFont="1" applyFill="1" applyBorder="1" applyAlignment="1" applyProtection="1">
      <alignment horizontal="left"/>
      <protection locked="0"/>
    </xf>
    <xf numFmtId="37" fontId="2" fillId="0" borderId="1" xfId="3" applyFont="1" applyFill="1" applyBorder="1" applyAlignment="1" applyProtection="1">
      <alignment horizontal="fill"/>
    </xf>
    <xf numFmtId="37" fontId="2" fillId="0" borderId="2" xfId="3" applyFont="1" applyFill="1" applyBorder="1" applyAlignment="1" applyProtection="1">
      <alignment horizontal="fill"/>
    </xf>
    <xf numFmtId="37" fontId="2" fillId="0" borderId="3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left"/>
    </xf>
    <xf numFmtId="37" fontId="2" fillId="0" borderId="4" xfId="3" applyFont="1" applyFill="1" applyBorder="1"/>
    <xf numFmtId="37" fontId="2" fillId="0" borderId="13" xfId="3" applyFont="1" applyFill="1" applyBorder="1"/>
    <xf numFmtId="37" fontId="9" fillId="0" borderId="13" xfId="3" applyFont="1" applyFill="1" applyBorder="1" applyAlignment="1" applyProtection="1">
      <alignment horizontal="left"/>
    </xf>
    <xf numFmtId="37" fontId="5" fillId="0" borderId="13" xfId="3" quotePrefix="1" applyFont="1" applyFill="1" applyBorder="1" applyAlignment="1" applyProtection="1">
      <alignment horizontal="left"/>
    </xf>
    <xf numFmtId="37" fontId="2" fillId="0" borderId="14" xfId="3" applyFont="1" applyFill="1" applyBorder="1"/>
    <xf numFmtId="37" fontId="2" fillId="0" borderId="0" xfId="3" applyFont="1" applyFill="1" applyBorder="1" applyAlignment="1" applyProtection="1">
      <alignment horizontal="right"/>
    </xf>
    <xf numFmtId="37" fontId="3" fillId="0" borderId="4" xfId="3" applyFont="1" applyFill="1" applyBorder="1" applyAlignment="1" applyProtection="1">
      <alignment horizontal="left"/>
    </xf>
    <xf numFmtId="37" fontId="3" fillId="0" borderId="0" xfId="3" applyFont="1" applyFill="1" applyBorder="1" applyAlignment="1" applyProtection="1">
      <alignment horizontal="left"/>
    </xf>
    <xf numFmtId="37" fontId="2" fillId="0" borderId="15" xfId="3" applyFont="1" applyFill="1" applyBorder="1"/>
    <xf numFmtId="37" fontId="5" fillId="0" borderId="15" xfId="3" quotePrefix="1" applyFont="1" applyFill="1" applyBorder="1" applyAlignment="1" applyProtection="1">
      <alignment horizontal="left"/>
    </xf>
    <xf numFmtId="37" fontId="2" fillId="0" borderId="16" xfId="3" applyFont="1" applyFill="1" applyBorder="1"/>
    <xf numFmtId="37" fontId="8" fillId="0" borderId="15" xfId="3" quotePrefix="1" applyFont="1" applyFill="1" applyBorder="1" applyAlignment="1" applyProtection="1">
      <alignment horizontal="left"/>
    </xf>
    <xf numFmtId="37" fontId="2" fillId="0" borderId="7" xfId="3" applyFont="1" applyFill="1" applyBorder="1"/>
    <xf numFmtId="37" fontId="3" fillId="0" borderId="0" xfId="3" applyFont="1" applyFill="1" applyBorder="1"/>
    <xf numFmtId="37" fontId="3" fillId="0" borderId="0" xfId="3" quotePrefix="1" applyFont="1" applyFill="1" applyBorder="1" applyAlignment="1" applyProtection="1">
      <alignment horizontal="right"/>
    </xf>
    <xf numFmtId="37" fontId="3" fillId="0" borderId="0" xfId="3" quotePrefix="1" applyFont="1" applyFill="1" applyBorder="1" applyAlignment="1" applyProtection="1">
      <alignment horizontal="center"/>
    </xf>
    <xf numFmtId="37" fontId="3" fillId="0" borderId="0" xfId="3" applyFont="1" applyFill="1" applyBorder="1" applyAlignment="1">
      <alignment horizontal="left"/>
    </xf>
    <xf numFmtId="37" fontId="3" fillId="0" borderId="7" xfId="3" quotePrefix="1" applyFont="1" applyFill="1" applyBorder="1" applyAlignment="1" applyProtection="1">
      <alignment horizontal="right"/>
    </xf>
    <xf numFmtId="37" fontId="3" fillId="0" borderId="0" xfId="3" applyFont="1" applyFill="1" applyBorder="1" applyAlignment="1" applyProtection="1">
      <alignment horizontal="right"/>
    </xf>
    <xf numFmtId="37" fontId="3" fillId="0" borderId="7" xfId="3" applyFont="1" applyFill="1" applyBorder="1" applyAlignment="1" applyProtection="1">
      <alignment horizontal="right"/>
    </xf>
    <xf numFmtId="37" fontId="2" fillId="0" borderId="8" xfId="3" applyFont="1" applyFill="1" applyBorder="1" applyAlignment="1" applyProtection="1">
      <alignment horizontal="fill"/>
    </xf>
    <xf numFmtId="37" fontId="2" fillId="0" borderId="9" xfId="3" applyFont="1" applyFill="1" applyBorder="1" applyAlignment="1" applyProtection="1">
      <alignment horizontal="fill"/>
    </xf>
    <xf numFmtId="37" fontId="2" fillId="0" borderId="10" xfId="3" applyFont="1" applyFill="1" applyBorder="1" applyAlignment="1" applyProtection="1">
      <alignment horizontal="fill"/>
    </xf>
    <xf numFmtId="37" fontId="7" fillId="0" borderId="4" xfId="3" applyFont="1" applyFill="1" applyBorder="1" applyAlignment="1" applyProtection="1">
      <alignment horizontal="left"/>
    </xf>
    <xf numFmtId="37" fontId="8" fillId="0" borderId="0" xfId="3" applyFont="1" applyFill="1" applyBorder="1" applyAlignment="1" applyProtection="1">
      <alignment horizontal="left"/>
    </xf>
    <xf numFmtId="3" fontId="8" fillId="0" borderId="0" xfId="3" applyNumberFormat="1" applyFont="1" applyFill="1" applyBorder="1" applyProtection="1">
      <protection locked="0"/>
    </xf>
    <xf numFmtId="3" fontId="8" fillId="0" borderId="0" xfId="3" applyNumberFormat="1" applyFont="1" applyFill="1" applyBorder="1" applyProtection="1"/>
    <xf numFmtId="3" fontId="8" fillId="0" borderId="7" xfId="3" applyNumberFormat="1" applyFont="1" applyFill="1" applyBorder="1" applyProtection="1"/>
    <xf numFmtId="37" fontId="2" fillId="0" borderId="4" xfId="3" applyFont="1" applyFill="1" applyBorder="1" applyAlignment="1" applyProtection="1">
      <alignment horizontal="fill"/>
    </xf>
    <xf numFmtId="37" fontId="2" fillId="0" borderId="0" xfId="3" applyFont="1" applyFill="1" applyBorder="1" applyAlignment="1" applyProtection="1">
      <alignment horizontal="fill"/>
    </xf>
    <xf numFmtId="37" fontId="2" fillId="0" borderId="7" xfId="3" applyFont="1" applyFill="1" applyBorder="1" applyAlignment="1" applyProtection="1">
      <alignment horizontal="fill"/>
    </xf>
    <xf numFmtId="37" fontId="7" fillId="0" borderId="0" xfId="3" applyFont="1" applyFill="1" applyBorder="1" applyAlignment="1" applyProtection="1">
      <alignment horizontal="left"/>
    </xf>
    <xf numFmtId="3" fontId="8" fillId="0" borderId="0" xfId="3" applyNumberFormat="1" applyFont="1" applyFill="1" applyBorder="1" applyAlignment="1" applyProtection="1"/>
    <xf numFmtId="3" fontId="8" fillId="0" borderId="17" xfId="3" applyNumberFormat="1" applyFont="1" applyFill="1" applyBorder="1" applyAlignment="1" applyProtection="1"/>
    <xf numFmtId="37" fontId="7" fillId="0" borderId="4" xfId="3" applyFont="1" applyFill="1" applyBorder="1"/>
    <xf numFmtId="3" fontId="2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/>
    <xf numFmtId="3" fontId="2" fillId="0" borderId="17" xfId="3" applyNumberFormat="1" applyFont="1" applyFill="1" applyBorder="1" applyAlignment="1"/>
    <xf numFmtId="37" fontId="8" fillId="0" borderId="0" xfId="3" applyFont="1" applyFill="1" applyBorder="1"/>
    <xf numFmtId="37" fontId="8" fillId="0" borderId="0" xfId="3" quotePrefix="1" applyFont="1" applyFill="1" applyBorder="1" applyAlignment="1" applyProtection="1">
      <alignment horizontal="left"/>
    </xf>
    <xf numFmtId="3" fontId="5" fillId="0" borderId="0" xfId="3" applyNumberFormat="1" applyFont="1" applyFill="1" applyBorder="1" applyProtection="1">
      <protection locked="0"/>
    </xf>
    <xf numFmtId="3" fontId="5" fillId="0" borderId="7" xfId="3" applyNumberFormat="1" applyFont="1" applyFill="1" applyBorder="1" applyProtection="1">
      <protection locked="0"/>
    </xf>
    <xf numFmtId="37" fontId="7" fillId="2" borderId="4" xfId="3" applyFont="1" applyFill="1" applyBorder="1"/>
    <xf numFmtId="37" fontId="8" fillId="2" borderId="0" xfId="3" applyFont="1" applyFill="1" applyBorder="1" applyAlignment="1" applyProtection="1">
      <alignment horizontal="left"/>
    </xf>
    <xf numFmtId="3" fontId="5" fillId="2" borderId="0" xfId="3" applyNumberFormat="1" applyFont="1" applyFill="1" applyBorder="1" applyProtection="1">
      <protection locked="0"/>
    </xf>
    <xf numFmtId="3" fontId="5" fillId="2" borderId="7" xfId="3" applyNumberFormat="1" applyFont="1" applyFill="1" applyBorder="1" applyProtection="1">
      <protection locked="0"/>
    </xf>
    <xf numFmtId="37" fontId="2" fillId="2" borderId="0" xfId="3" applyFont="1" applyFill="1" applyBorder="1"/>
    <xf numFmtId="3" fontId="8" fillId="0" borderId="0" xfId="3" applyNumberFormat="1" applyFont="1" applyFill="1" applyBorder="1" applyAlignment="1" applyProtection="1">
      <alignment readingOrder="2"/>
      <protection locked="0"/>
    </xf>
    <xf numFmtId="3" fontId="8" fillId="0" borderId="0" xfId="3" applyNumberFormat="1" applyFont="1" applyFill="1" applyBorder="1"/>
    <xf numFmtId="3" fontId="8" fillId="0" borderId="7" xfId="3" applyNumberFormat="1" applyFont="1" applyFill="1" applyBorder="1" applyProtection="1">
      <protection locked="0"/>
    </xf>
    <xf numFmtId="3" fontId="5" fillId="0" borderId="0" xfId="3" applyNumberFormat="1" applyFont="1" applyFill="1" applyBorder="1"/>
    <xf numFmtId="37" fontId="7" fillId="0" borderId="4" xfId="3" quotePrefix="1" applyFont="1" applyFill="1" applyBorder="1" applyAlignment="1" applyProtection="1">
      <alignment horizontal="left"/>
    </xf>
    <xf numFmtId="3" fontId="8" fillId="0" borderId="17" xfId="3" applyNumberFormat="1" applyFont="1" applyFill="1" applyBorder="1" applyProtection="1">
      <protection locked="0"/>
    </xf>
    <xf numFmtId="37" fontId="14" fillId="0" borderId="0" xfId="3" applyFont="1" applyFill="1" applyBorder="1"/>
    <xf numFmtId="37" fontId="5" fillId="0" borderId="0" xfId="3" applyFont="1" applyFill="1" applyBorder="1"/>
    <xf numFmtId="37" fontId="5" fillId="0" borderId="17" xfId="3" applyFont="1" applyFill="1" applyBorder="1"/>
    <xf numFmtId="3" fontId="2" fillId="0" borderId="2" xfId="3" applyNumberFormat="1" applyFont="1" applyFill="1" applyBorder="1" applyAlignment="1" applyProtection="1">
      <alignment horizontal="fill"/>
    </xf>
    <xf numFmtId="3" fontId="2" fillId="0" borderId="18" xfId="3" applyNumberFormat="1" applyFont="1" applyFill="1" applyBorder="1" applyAlignment="1" applyProtection="1">
      <alignment horizontal="fill"/>
    </xf>
    <xf numFmtId="3" fontId="9" fillId="0" borderId="0" xfId="3" applyNumberFormat="1" applyFont="1" applyFill="1" applyBorder="1" applyProtection="1"/>
    <xf numFmtId="3" fontId="9" fillId="0" borderId="17" xfId="3" applyNumberFormat="1" applyFont="1" applyFill="1" applyBorder="1" applyProtection="1"/>
    <xf numFmtId="37" fontId="9" fillId="0" borderId="4" xfId="3" applyFont="1" applyFill="1" applyBorder="1" applyAlignment="1" applyProtection="1">
      <alignment horizontal="left"/>
    </xf>
    <xf numFmtId="3" fontId="9" fillId="0" borderId="7" xfId="3" applyNumberFormat="1" applyFont="1" applyFill="1" applyBorder="1" applyProtection="1"/>
    <xf numFmtId="165" fontId="13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3" applyNumberFormat="1" applyFont="1" applyFill="1" applyBorder="1" applyAlignment="1" applyProtection="1">
      <alignment horizontal="fill"/>
    </xf>
    <xf numFmtId="3" fontId="2" fillId="0" borderId="10" xfId="3" applyNumberFormat="1" applyFont="1" applyFill="1" applyBorder="1" applyAlignment="1" applyProtection="1">
      <alignment horizontal="fill"/>
    </xf>
    <xf numFmtId="37" fontId="5" fillId="0" borderId="0" xfId="3" applyFont="1" applyFill="1" applyBorder="1" applyProtection="1">
      <protection locked="0"/>
    </xf>
    <xf numFmtId="164" fontId="15" fillId="0" borderId="0" xfId="0" applyNumberFormat="1" applyFont="1" applyFill="1" applyBorder="1"/>
    <xf numFmtId="164" fontId="5" fillId="2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/>
    <xf numFmtId="3" fontId="5" fillId="0" borderId="0" xfId="4" applyNumberFormat="1" applyFont="1" applyFill="1" applyBorder="1" applyProtection="1">
      <protection locked="0"/>
    </xf>
    <xf numFmtId="164" fontId="16" fillId="0" borderId="0" xfId="0" applyNumberFormat="1" applyFont="1" applyFill="1" applyBorder="1"/>
    <xf numFmtId="164" fontId="12" fillId="0" borderId="0" xfId="0" applyNumberFormat="1" applyFont="1" applyFill="1" applyBorder="1"/>
    <xf numFmtId="37" fontId="17" fillId="0" borderId="0" xfId="3" applyFont="1" applyFill="1" applyBorder="1" applyProtection="1">
      <protection locked="0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3" fillId="0" borderId="11" xfId="0" quotePrefix="1" applyNumberFormat="1" applyFont="1" applyFill="1" applyBorder="1" applyAlignment="1" applyProtection="1">
      <alignment horizontal="center"/>
    </xf>
    <xf numFmtId="164" fontId="3" fillId="0" borderId="12" xfId="0" quotePrefix="1" applyNumberFormat="1" applyFont="1" applyFill="1" applyBorder="1" applyAlignment="1" applyProtection="1">
      <alignment horizontal="center"/>
    </xf>
  </cellXfs>
  <cellStyles count="5">
    <cellStyle name="Euro" xfId="4"/>
    <cellStyle name="Millares" xfId="1" builtinId="3"/>
    <cellStyle name="Millares [0]" xfId="2" builtinId="6"/>
    <cellStyle name="Normal" xfId="0" builtinId="0"/>
    <cellStyle name="Normal_CRES967.XLS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abc_reservas_marzo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abc_reservas_junio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abc_reservas_sept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1/abc_reservas_dic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marzo de 2011, montos expresados en U.F.)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junio de 2011, montos expresados en U.F.)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septiembre de 2011, montos expresados en U.F.)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diciembre de 2011,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2" customWidth="1"/>
    <col min="2" max="2" width="19.28515625" customWidth="1"/>
    <col min="3" max="3" width="21.85546875" customWidth="1"/>
    <col min="5" max="5" width="9.5703125" bestFit="1" customWidth="1"/>
    <col min="8" max="8" width="10.140625" bestFit="1" customWidth="1"/>
    <col min="16" max="16" width="10.140625" bestFit="1" customWidth="1"/>
  </cols>
  <sheetData>
    <row r="1" spans="1:12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A2" s="3"/>
      <c r="B2" s="5" t="s">
        <v>1</v>
      </c>
      <c r="C2" s="3"/>
      <c r="D2" s="3"/>
      <c r="E2" s="3"/>
      <c r="F2" s="3"/>
      <c r="G2" s="3"/>
      <c r="H2" s="3"/>
      <c r="I2" s="4"/>
      <c r="J2" s="3"/>
      <c r="K2" s="3"/>
      <c r="L2" s="6"/>
    </row>
    <row r="3" spans="1:12" x14ac:dyDescent="0.25">
      <c r="A3" s="3"/>
      <c r="B3" s="7"/>
      <c r="C3" s="8"/>
      <c r="D3" s="8"/>
      <c r="E3" s="8"/>
      <c r="F3" s="8"/>
      <c r="G3" s="8"/>
      <c r="H3" s="9"/>
      <c r="I3" s="3"/>
      <c r="J3" s="3"/>
      <c r="K3" s="3"/>
      <c r="L3" s="6"/>
    </row>
    <row r="4" spans="1:12" x14ac:dyDescent="0.25">
      <c r="A4" s="3"/>
      <c r="B4" s="10" t="s">
        <v>2</v>
      </c>
      <c r="C4" s="11" t="s">
        <v>3</v>
      </c>
      <c r="D4" s="160" t="s">
        <v>4</v>
      </c>
      <c r="E4" s="160"/>
      <c r="F4" s="12"/>
      <c r="G4" s="161" t="s">
        <v>5</v>
      </c>
      <c r="H4" s="162"/>
      <c r="I4" s="13"/>
      <c r="J4" s="3"/>
      <c r="K4" s="3"/>
      <c r="L4" s="6"/>
    </row>
    <row r="5" spans="1:12" x14ac:dyDescent="0.25">
      <c r="A5" s="13"/>
      <c r="B5" s="14"/>
      <c r="C5" s="3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J5" s="3"/>
      <c r="K5" s="3"/>
      <c r="L5" s="6"/>
    </row>
    <row r="6" spans="1:12" x14ac:dyDescent="0.25">
      <c r="A6" s="13"/>
      <c r="B6" s="18"/>
      <c r="C6" s="19"/>
      <c r="D6" s="19"/>
      <c r="E6" s="19"/>
      <c r="F6" s="19"/>
      <c r="G6" s="19"/>
      <c r="H6" s="20"/>
      <c r="I6" s="21"/>
      <c r="J6" s="3"/>
      <c r="K6" s="3"/>
      <c r="L6" s="6"/>
    </row>
    <row r="7" spans="1:12" x14ac:dyDescent="0.25">
      <c r="A7" s="13"/>
      <c r="B7" s="22" t="s">
        <v>8</v>
      </c>
      <c r="C7" s="23" t="s">
        <v>9</v>
      </c>
      <c r="D7" s="24">
        <v>528</v>
      </c>
      <c r="E7" s="24">
        <v>610457</v>
      </c>
      <c r="F7" s="24"/>
      <c r="G7" s="24">
        <v>267</v>
      </c>
      <c r="H7" s="25">
        <v>187777</v>
      </c>
      <c r="I7" s="13"/>
      <c r="J7" s="26">
        <f>+D7+G7</f>
        <v>795</v>
      </c>
      <c r="K7" s="26">
        <f>+E7+H7</f>
        <v>798234</v>
      </c>
      <c r="L7" s="27"/>
    </row>
    <row r="8" spans="1:12" x14ac:dyDescent="0.25">
      <c r="A8" s="13"/>
      <c r="B8" s="28"/>
      <c r="C8" s="29"/>
      <c r="D8" s="29"/>
      <c r="E8" s="29"/>
      <c r="F8" s="29"/>
      <c r="G8" s="29"/>
      <c r="H8" s="30"/>
      <c r="I8" s="21"/>
      <c r="J8" s="3"/>
      <c r="K8" s="3"/>
      <c r="L8" s="6"/>
    </row>
    <row r="9" spans="1:12" x14ac:dyDescent="0.25">
      <c r="A9" s="31"/>
      <c r="B9" s="32" t="s">
        <v>10</v>
      </c>
      <c r="C9" s="33" t="s">
        <v>11</v>
      </c>
      <c r="D9" s="34">
        <v>159</v>
      </c>
      <c r="E9" s="34">
        <v>103620</v>
      </c>
      <c r="F9" s="35"/>
      <c r="G9" s="34">
        <v>133</v>
      </c>
      <c r="H9" s="36">
        <v>51189</v>
      </c>
      <c r="I9" s="31"/>
      <c r="J9" s="37">
        <f>+D9+G9</f>
        <v>292</v>
      </c>
      <c r="K9" s="37">
        <f>+E9+H9</f>
        <v>154809</v>
      </c>
      <c r="L9" s="38"/>
    </row>
    <row r="10" spans="1:12" x14ac:dyDescent="0.25">
      <c r="A10" s="13"/>
      <c r="B10" s="39"/>
      <c r="C10" s="40"/>
      <c r="D10" s="41"/>
      <c r="E10" s="41"/>
      <c r="F10" s="41"/>
      <c r="G10" s="41"/>
      <c r="H10" s="42"/>
      <c r="I10" s="13"/>
      <c r="J10" s="26"/>
      <c r="K10" s="26"/>
      <c r="L10" s="6"/>
    </row>
    <row r="11" spans="1:12" x14ac:dyDescent="0.25">
      <c r="A11" s="13"/>
      <c r="B11" s="22" t="s">
        <v>12</v>
      </c>
      <c r="C11" s="43" t="s">
        <v>13</v>
      </c>
      <c r="D11" s="44">
        <f>SUM(D12:D14)</f>
        <v>3600</v>
      </c>
      <c r="E11" s="44">
        <f>SUM(E12:E14)</f>
        <v>3004128</v>
      </c>
      <c r="F11" s="44"/>
      <c r="G11" s="44">
        <f>SUM(G12:G14)</f>
        <v>2718</v>
      </c>
      <c r="H11" s="45">
        <f>SUM(H12:H14)</f>
        <v>1373815</v>
      </c>
      <c r="I11" s="13"/>
      <c r="J11" s="26">
        <f t="shared" ref="J11:K14" si="0">+D11+G11</f>
        <v>6318</v>
      </c>
      <c r="K11" s="26">
        <f t="shared" si="0"/>
        <v>4377943</v>
      </c>
      <c r="L11" s="6"/>
    </row>
    <row r="12" spans="1:12" x14ac:dyDescent="0.25">
      <c r="A12" s="13"/>
      <c r="B12" s="22"/>
      <c r="C12" s="23" t="s">
        <v>14</v>
      </c>
      <c r="D12" s="41">
        <v>360</v>
      </c>
      <c r="E12" s="41">
        <v>265705</v>
      </c>
      <c r="F12" s="41"/>
      <c r="G12" s="41">
        <v>334</v>
      </c>
      <c r="H12" s="42">
        <v>134576</v>
      </c>
      <c r="I12" s="13"/>
      <c r="J12" s="26">
        <f t="shared" si="0"/>
        <v>694</v>
      </c>
      <c r="K12" s="26">
        <f t="shared" si="0"/>
        <v>400281</v>
      </c>
      <c r="L12" s="6"/>
    </row>
    <row r="13" spans="1:12" x14ac:dyDescent="0.25">
      <c r="A13" s="13"/>
      <c r="B13" s="39"/>
      <c r="C13" s="23" t="s">
        <v>15</v>
      </c>
      <c r="D13" s="41">
        <v>3103</v>
      </c>
      <c r="E13" s="41">
        <v>2655325</v>
      </c>
      <c r="F13" s="41"/>
      <c r="G13" s="41">
        <v>2276</v>
      </c>
      <c r="H13" s="42">
        <v>1197733</v>
      </c>
      <c r="I13" s="13"/>
      <c r="J13" s="26">
        <f t="shared" si="0"/>
        <v>5379</v>
      </c>
      <c r="K13" s="26">
        <f t="shared" si="0"/>
        <v>3853058</v>
      </c>
      <c r="L13" s="27"/>
    </row>
    <row r="14" spans="1:12" x14ac:dyDescent="0.25">
      <c r="A14" s="13"/>
      <c r="B14" s="39"/>
      <c r="C14" s="23" t="s">
        <v>16</v>
      </c>
      <c r="D14" s="41">
        <v>137</v>
      </c>
      <c r="E14" s="41">
        <v>83098</v>
      </c>
      <c r="F14" s="41"/>
      <c r="G14" s="41">
        <v>108</v>
      </c>
      <c r="H14" s="42">
        <v>41506</v>
      </c>
      <c r="I14" s="13"/>
      <c r="J14" s="26">
        <f t="shared" si="0"/>
        <v>245</v>
      </c>
      <c r="K14" s="26">
        <f t="shared" si="0"/>
        <v>124604</v>
      </c>
      <c r="L14" s="3"/>
    </row>
    <row r="15" spans="1:12" x14ac:dyDescent="0.25">
      <c r="A15" s="13"/>
      <c r="B15" s="39"/>
      <c r="C15" s="23"/>
      <c r="D15" s="41"/>
      <c r="E15" s="41"/>
      <c r="F15" s="41"/>
      <c r="G15" s="41"/>
      <c r="H15" s="42"/>
      <c r="I15" s="13"/>
      <c r="J15" s="26"/>
      <c r="K15" s="26"/>
      <c r="L15" s="3"/>
    </row>
    <row r="16" spans="1:12" x14ac:dyDescent="0.25">
      <c r="A16" s="13"/>
      <c r="B16" s="39" t="s">
        <v>17</v>
      </c>
      <c r="C16" s="43" t="s">
        <v>13</v>
      </c>
      <c r="D16" s="44">
        <f>SUM(D17:D18)</f>
        <v>2751</v>
      </c>
      <c r="E16" s="44">
        <f>SUM(E17:E18)</f>
        <v>2473307</v>
      </c>
      <c r="F16" s="44"/>
      <c r="G16" s="44">
        <f>SUM(G17:G18)</f>
        <v>1896</v>
      </c>
      <c r="H16" s="44">
        <f>SUM(H17:H18)</f>
        <v>978643</v>
      </c>
      <c r="I16" s="13"/>
      <c r="J16" s="26">
        <f t="shared" ref="J16:K18" si="1">+D16+G16</f>
        <v>4647</v>
      </c>
      <c r="K16" s="26">
        <f t="shared" si="1"/>
        <v>3451950</v>
      </c>
      <c r="L16" s="3"/>
    </row>
    <row r="17" spans="1:12" x14ac:dyDescent="0.25">
      <c r="A17" s="13"/>
      <c r="B17" s="39"/>
      <c r="C17" s="23" t="s">
        <v>16</v>
      </c>
      <c r="D17" s="41">
        <v>653</v>
      </c>
      <c r="E17" s="41">
        <v>518858</v>
      </c>
      <c r="F17" s="41"/>
      <c r="G17" s="41">
        <v>379</v>
      </c>
      <c r="H17" s="42">
        <v>129755</v>
      </c>
      <c r="I17" s="13"/>
      <c r="J17" s="26">
        <f t="shared" si="1"/>
        <v>1032</v>
      </c>
      <c r="K17" s="26">
        <f t="shared" si="1"/>
        <v>648613</v>
      </c>
      <c r="L17" s="3"/>
    </row>
    <row r="18" spans="1:12" x14ac:dyDescent="0.25">
      <c r="A18" s="13"/>
      <c r="B18" s="39"/>
      <c r="C18" s="23" t="s">
        <v>18</v>
      </c>
      <c r="D18" s="41">
        <v>2098</v>
      </c>
      <c r="E18" s="41">
        <v>1954449</v>
      </c>
      <c r="F18" s="41"/>
      <c r="G18" s="41">
        <v>1517</v>
      </c>
      <c r="H18" s="42">
        <v>848888</v>
      </c>
      <c r="I18" s="13"/>
      <c r="J18" s="26">
        <f t="shared" si="1"/>
        <v>3615</v>
      </c>
      <c r="K18" s="26">
        <f t="shared" si="1"/>
        <v>2803337</v>
      </c>
      <c r="L18" s="3"/>
    </row>
    <row r="19" spans="1:12" x14ac:dyDescent="0.25">
      <c r="A19" s="13"/>
      <c r="B19" s="39"/>
      <c r="C19" s="46"/>
      <c r="D19" s="47"/>
      <c r="E19" s="47"/>
      <c r="F19" s="47"/>
      <c r="G19" s="47"/>
      <c r="H19" s="48"/>
      <c r="I19" s="13"/>
      <c r="J19" s="26"/>
      <c r="K19" s="26"/>
      <c r="L19" s="27"/>
    </row>
    <row r="20" spans="1:12" x14ac:dyDescent="0.25">
      <c r="A20" s="13"/>
      <c r="B20" s="49" t="s">
        <v>19</v>
      </c>
      <c r="C20" s="23" t="s">
        <v>20</v>
      </c>
      <c r="D20" s="24">
        <v>968</v>
      </c>
      <c r="E20" s="24">
        <v>897211.32</v>
      </c>
      <c r="F20" s="24"/>
      <c r="G20" s="24">
        <v>606</v>
      </c>
      <c r="H20" s="25">
        <v>314698.76</v>
      </c>
      <c r="I20" s="13"/>
      <c r="J20" s="26">
        <f>+D20+G20</f>
        <v>1574</v>
      </c>
      <c r="K20" s="26">
        <f>+E20+H20</f>
        <v>1211910.08</v>
      </c>
      <c r="L20" s="27"/>
    </row>
    <row r="21" spans="1:12" x14ac:dyDescent="0.25">
      <c r="A21" s="13"/>
      <c r="B21" s="22"/>
      <c r="C21" s="23"/>
      <c r="D21" s="47"/>
      <c r="E21" s="47"/>
      <c r="F21" s="47"/>
      <c r="G21" s="47"/>
      <c r="H21" s="48"/>
      <c r="I21" s="13"/>
      <c r="J21" s="26"/>
      <c r="K21" s="26"/>
      <c r="L21" s="27"/>
    </row>
    <row r="22" spans="1:12" x14ac:dyDescent="0.25">
      <c r="A22" s="13"/>
      <c r="B22" s="22" t="s">
        <v>21</v>
      </c>
      <c r="C22" s="43" t="s">
        <v>13</v>
      </c>
      <c r="D22" s="44">
        <f>SUM(D23:D28)</f>
        <v>581</v>
      </c>
      <c r="E22" s="44">
        <f>SUM(E23:E28)</f>
        <v>598843</v>
      </c>
      <c r="F22" s="44"/>
      <c r="G22" s="44">
        <f>SUM(G23:G28)</f>
        <v>416</v>
      </c>
      <c r="H22" s="45">
        <f>SUM(H23:H28)</f>
        <v>297610</v>
      </c>
      <c r="I22" s="13"/>
      <c r="J22" s="26">
        <f t="shared" ref="J22:K28" si="2">+D22+G22</f>
        <v>997</v>
      </c>
      <c r="K22" s="26">
        <f t="shared" si="2"/>
        <v>896453</v>
      </c>
      <c r="L22" s="3"/>
    </row>
    <row r="23" spans="1:12" x14ac:dyDescent="0.25">
      <c r="A23" s="13"/>
      <c r="B23" s="39"/>
      <c r="C23" s="23" t="s">
        <v>22</v>
      </c>
      <c r="D23" s="47">
        <v>60</v>
      </c>
      <c r="E23" s="47">
        <v>37276</v>
      </c>
      <c r="F23" s="47"/>
      <c r="G23" s="47">
        <v>44</v>
      </c>
      <c r="H23" s="48">
        <v>18329</v>
      </c>
      <c r="I23" s="13"/>
      <c r="J23" s="26">
        <f t="shared" si="2"/>
        <v>104</v>
      </c>
      <c r="K23" s="26">
        <f t="shared" si="2"/>
        <v>55605</v>
      </c>
      <c r="L23" s="3"/>
    </row>
    <row r="24" spans="1:12" x14ac:dyDescent="0.25">
      <c r="A24" s="13"/>
      <c r="B24" s="39"/>
      <c r="C24" s="23" t="s">
        <v>23</v>
      </c>
      <c r="D24" s="47">
        <v>102</v>
      </c>
      <c r="E24" s="47">
        <v>201534</v>
      </c>
      <c r="F24" s="47"/>
      <c r="G24" s="47">
        <v>62</v>
      </c>
      <c r="H24" s="48">
        <v>104611</v>
      </c>
      <c r="I24" s="13"/>
      <c r="J24" s="26">
        <f t="shared" si="2"/>
        <v>164</v>
      </c>
      <c r="K24" s="26">
        <f t="shared" si="2"/>
        <v>306145</v>
      </c>
      <c r="L24" s="3"/>
    </row>
    <row r="25" spans="1:12" x14ac:dyDescent="0.25">
      <c r="A25" s="13"/>
      <c r="B25" s="39"/>
      <c r="C25" s="23" t="s">
        <v>24</v>
      </c>
      <c r="D25" s="47">
        <v>193</v>
      </c>
      <c r="E25" s="47">
        <v>143041</v>
      </c>
      <c r="F25" s="47"/>
      <c r="G25" s="47">
        <v>123</v>
      </c>
      <c r="H25" s="48">
        <v>55848</v>
      </c>
      <c r="I25" s="13"/>
      <c r="J25" s="26">
        <f t="shared" si="2"/>
        <v>316</v>
      </c>
      <c r="K25" s="26">
        <f t="shared" si="2"/>
        <v>198889</v>
      </c>
      <c r="L25" s="3"/>
    </row>
    <row r="26" spans="1:12" x14ac:dyDescent="0.25">
      <c r="A26" s="13"/>
      <c r="B26" s="39"/>
      <c r="C26" s="23" t="s">
        <v>25</v>
      </c>
      <c r="D26" s="47">
        <v>16</v>
      </c>
      <c r="E26" s="47">
        <v>17189</v>
      </c>
      <c r="F26" s="47"/>
      <c r="G26" s="47">
        <v>26</v>
      </c>
      <c r="H26" s="48">
        <v>11986</v>
      </c>
      <c r="I26" s="13"/>
      <c r="J26" s="26">
        <f t="shared" si="2"/>
        <v>42</v>
      </c>
      <c r="K26" s="26">
        <f t="shared" si="2"/>
        <v>29175</v>
      </c>
      <c r="L26" s="3"/>
    </row>
    <row r="27" spans="1:12" x14ac:dyDescent="0.25">
      <c r="A27" s="13"/>
      <c r="B27" s="39"/>
      <c r="C27" s="23" t="s">
        <v>26</v>
      </c>
      <c r="D27" s="47">
        <v>161</v>
      </c>
      <c r="E27" s="47">
        <v>132194</v>
      </c>
      <c r="F27" s="47"/>
      <c r="G27" s="47">
        <v>123</v>
      </c>
      <c r="H27" s="48">
        <v>69383</v>
      </c>
      <c r="I27" s="13"/>
      <c r="J27" s="26">
        <f t="shared" si="2"/>
        <v>284</v>
      </c>
      <c r="K27" s="26">
        <f t="shared" si="2"/>
        <v>201577</v>
      </c>
      <c r="L27" s="3"/>
    </row>
    <row r="28" spans="1:12" x14ac:dyDescent="0.25">
      <c r="A28" s="13"/>
      <c r="B28" s="39"/>
      <c r="C28" s="23" t="s">
        <v>27</v>
      </c>
      <c r="D28" s="47">
        <v>49</v>
      </c>
      <c r="E28" s="47">
        <v>67609</v>
      </c>
      <c r="F28" s="47"/>
      <c r="G28" s="47">
        <v>38</v>
      </c>
      <c r="H28" s="48">
        <v>37453</v>
      </c>
      <c r="I28" s="13"/>
      <c r="J28" s="26">
        <f t="shared" si="2"/>
        <v>87</v>
      </c>
      <c r="K28" s="26">
        <f t="shared" si="2"/>
        <v>105062</v>
      </c>
      <c r="L28" s="3"/>
    </row>
    <row r="29" spans="1:12" x14ac:dyDescent="0.25">
      <c r="A29" s="13"/>
      <c r="B29" s="39"/>
      <c r="C29" s="46"/>
      <c r="D29" s="41"/>
      <c r="E29" s="41"/>
      <c r="F29" s="41"/>
      <c r="G29" s="41"/>
      <c r="H29" s="42"/>
      <c r="I29" s="13"/>
      <c r="J29" s="26"/>
      <c r="K29" s="26"/>
      <c r="L29" s="3"/>
    </row>
    <row r="30" spans="1:12" x14ac:dyDescent="0.25">
      <c r="A30" s="13"/>
      <c r="B30" s="49" t="s">
        <v>28</v>
      </c>
      <c r="C30" s="43" t="s">
        <v>13</v>
      </c>
      <c r="D30" s="50">
        <f>SUM(D31:D32)</f>
        <v>0</v>
      </c>
      <c r="E30" s="44">
        <f>SUM(E31:E32)</f>
        <v>0</v>
      </c>
      <c r="F30" s="44"/>
      <c r="G30" s="44">
        <f>SUM(G31:G32)</f>
        <v>0</v>
      </c>
      <c r="H30" s="45">
        <f>SUM(H31:H32)</f>
        <v>0</v>
      </c>
      <c r="I30" s="13"/>
      <c r="J30" s="26">
        <f t="shared" ref="J30:K32" si="3">+D30+G30</f>
        <v>0</v>
      </c>
      <c r="K30" s="26">
        <f t="shared" si="3"/>
        <v>0</v>
      </c>
      <c r="L30" s="3"/>
    </row>
    <row r="31" spans="1:12" x14ac:dyDescent="0.25">
      <c r="A31" s="13"/>
      <c r="B31" s="39"/>
      <c r="C31" s="23" t="s">
        <v>18</v>
      </c>
      <c r="D31" s="47">
        <v>0</v>
      </c>
      <c r="E31" s="47">
        <v>0</v>
      </c>
      <c r="F31" s="47"/>
      <c r="G31" s="51">
        <v>0</v>
      </c>
      <c r="H31" s="48">
        <v>0</v>
      </c>
      <c r="I31" s="13"/>
      <c r="J31" s="26">
        <f t="shared" si="3"/>
        <v>0</v>
      </c>
      <c r="K31" s="26">
        <f t="shared" si="3"/>
        <v>0</v>
      </c>
      <c r="L31" s="3"/>
    </row>
    <row r="32" spans="1:12" x14ac:dyDescent="0.25">
      <c r="A32" s="13"/>
      <c r="B32" s="39"/>
      <c r="C32" s="23" t="s">
        <v>16</v>
      </c>
      <c r="D32" s="47">
        <v>0</v>
      </c>
      <c r="E32" s="47">
        <v>0</v>
      </c>
      <c r="F32" s="47"/>
      <c r="G32" s="51">
        <v>0</v>
      </c>
      <c r="H32" s="48">
        <v>0</v>
      </c>
      <c r="I32" s="13"/>
      <c r="J32" s="26">
        <f t="shared" si="3"/>
        <v>0</v>
      </c>
      <c r="K32" s="26">
        <f t="shared" si="3"/>
        <v>0</v>
      </c>
      <c r="L32" s="3"/>
    </row>
    <row r="33" spans="1:12" x14ac:dyDescent="0.25">
      <c r="A33" s="13"/>
      <c r="B33" s="39"/>
      <c r="C33" s="46"/>
      <c r="D33" s="47"/>
      <c r="E33" s="47"/>
      <c r="F33" s="47"/>
      <c r="G33" s="47"/>
      <c r="H33" s="48"/>
      <c r="I33" s="13"/>
      <c r="J33" s="26"/>
      <c r="K33" s="26"/>
      <c r="L33" s="3"/>
    </row>
    <row r="34" spans="1:12" x14ac:dyDescent="0.25">
      <c r="A34" s="13"/>
      <c r="B34" s="22" t="s">
        <v>29</v>
      </c>
      <c r="C34" s="43" t="s">
        <v>13</v>
      </c>
      <c r="D34" s="44">
        <f>SUM(D35:D38)</f>
        <v>425</v>
      </c>
      <c r="E34" s="44">
        <f>SUM(E35:E38)</f>
        <v>438443</v>
      </c>
      <c r="F34" s="44"/>
      <c r="G34" s="44">
        <f>SUM(G35:G38)</f>
        <v>298</v>
      </c>
      <c r="H34" s="44">
        <f>SUM(H35:H38)</f>
        <v>206765</v>
      </c>
      <c r="I34" s="13"/>
      <c r="J34" s="26">
        <f t="shared" ref="J34:K38" si="4">+D34+G34</f>
        <v>723</v>
      </c>
      <c r="K34" s="26">
        <f t="shared" si="4"/>
        <v>645208</v>
      </c>
      <c r="L34" s="3"/>
    </row>
    <row r="35" spans="1:12" x14ac:dyDescent="0.25">
      <c r="A35" s="13"/>
      <c r="B35" s="39"/>
      <c r="C35" s="52" t="s">
        <v>9</v>
      </c>
      <c r="D35" s="47">
        <v>317</v>
      </c>
      <c r="E35" s="47">
        <v>348234</v>
      </c>
      <c r="F35" s="47"/>
      <c r="G35" s="47">
        <v>249</v>
      </c>
      <c r="H35" s="48">
        <v>177545</v>
      </c>
      <c r="I35" s="13"/>
      <c r="J35" s="26">
        <f t="shared" si="4"/>
        <v>566</v>
      </c>
      <c r="K35" s="26">
        <f t="shared" si="4"/>
        <v>525779</v>
      </c>
      <c r="L35" s="3"/>
    </row>
    <row r="36" spans="1:12" x14ac:dyDescent="0.25">
      <c r="A36" s="13"/>
      <c r="B36" s="39"/>
      <c r="C36" s="23" t="s">
        <v>30</v>
      </c>
      <c r="D36" s="47">
        <v>80</v>
      </c>
      <c r="E36" s="47">
        <v>73655</v>
      </c>
      <c r="F36" s="47"/>
      <c r="G36" s="47">
        <v>24</v>
      </c>
      <c r="H36" s="48">
        <v>13419</v>
      </c>
      <c r="I36" s="13"/>
      <c r="J36" s="26">
        <f t="shared" si="4"/>
        <v>104</v>
      </c>
      <c r="K36" s="26">
        <f t="shared" si="4"/>
        <v>87074</v>
      </c>
      <c r="L36" s="3"/>
    </row>
    <row r="37" spans="1:12" x14ac:dyDescent="0.25">
      <c r="A37" s="13"/>
      <c r="B37" s="39"/>
      <c r="C37" s="23" t="s">
        <v>31</v>
      </c>
      <c r="D37" s="47">
        <v>1</v>
      </c>
      <c r="E37" s="47">
        <v>389</v>
      </c>
      <c r="F37" s="47"/>
      <c r="G37" s="47">
        <v>10</v>
      </c>
      <c r="H37" s="48">
        <v>7898</v>
      </c>
      <c r="I37" s="13"/>
      <c r="J37" s="26">
        <f t="shared" si="4"/>
        <v>11</v>
      </c>
      <c r="K37" s="26">
        <f t="shared" si="4"/>
        <v>8287</v>
      </c>
      <c r="L37" s="3"/>
    </row>
    <row r="38" spans="1:12" x14ac:dyDescent="0.25">
      <c r="A38" s="13"/>
      <c r="B38" s="39"/>
      <c r="C38" s="23" t="s">
        <v>32</v>
      </c>
      <c r="D38" s="47">
        <v>27</v>
      </c>
      <c r="E38" s="47">
        <v>16165</v>
      </c>
      <c r="F38" s="47"/>
      <c r="G38" s="47">
        <v>15</v>
      </c>
      <c r="H38" s="48">
        <v>7903</v>
      </c>
      <c r="I38" s="13"/>
      <c r="J38" s="26">
        <f t="shared" si="4"/>
        <v>42</v>
      </c>
      <c r="K38" s="26">
        <f t="shared" si="4"/>
        <v>24068</v>
      </c>
      <c r="L38" s="3"/>
    </row>
    <row r="39" spans="1:12" x14ac:dyDescent="0.25">
      <c r="A39" s="13"/>
      <c r="B39" s="39"/>
      <c r="C39" s="46"/>
      <c r="D39" s="41"/>
      <c r="E39" s="41"/>
      <c r="F39" s="41"/>
      <c r="G39" s="41"/>
      <c r="H39" s="42"/>
      <c r="I39" s="13"/>
      <c r="J39" s="26"/>
      <c r="K39" s="26"/>
      <c r="L39" s="3"/>
    </row>
    <row r="40" spans="1:12" x14ac:dyDescent="0.25">
      <c r="A40" s="13"/>
      <c r="B40" s="22" t="s">
        <v>33</v>
      </c>
      <c r="C40" s="43" t="s">
        <v>13</v>
      </c>
      <c r="D40" s="44">
        <f>SUM(D41:D42)</f>
        <v>251</v>
      </c>
      <c r="E40" s="44">
        <f>SUM(E41:E42)</f>
        <v>316100.63</v>
      </c>
      <c r="F40" s="44"/>
      <c r="G40" s="44">
        <f>SUM(G41:G42)</f>
        <v>203</v>
      </c>
      <c r="H40" s="45">
        <f>SUM(H41:H42)</f>
        <v>166576.75</v>
      </c>
      <c r="I40" s="13"/>
      <c r="J40" s="26">
        <f t="shared" ref="J40:K42" si="5">+D40+G40</f>
        <v>454</v>
      </c>
      <c r="K40" s="26">
        <f t="shared" si="5"/>
        <v>482677.38</v>
      </c>
      <c r="L40" s="3"/>
    </row>
    <row r="41" spans="1:12" x14ac:dyDescent="0.25">
      <c r="A41" s="13"/>
      <c r="B41" s="39"/>
      <c r="C41" s="23" t="s">
        <v>9</v>
      </c>
      <c r="D41" s="47">
        <v>139</v>
      </c>
      <c r="E41" s="47">
        <v>213375.41</v>
      </c>
      <c r="F41" s="47"/>
      <c r="G41" s="47">
        <v>112</v>
      </c>
      <c r="H41" s="48">
        <v>104142.04</v>
      </c>
      <c r="I41" s="13"/>
      <c r="J41" s="26">
        <f t="shared" si="5"/>
        <v>251</v>
      </c>
      <c r="K41" s="26">
        <f t="shared" si="5"/>
        <v>317517.45</v>
      </c>
      <c r="L41" s="3"/>
    </row>
    <row r="42" spans="1:12" x14ac:dyDescent="0.25">
      <c r="A42" s="13"/>
      <c r="B42" s="39"/>
      <c r="C42" s="23" t="s">
        <v>26</v>
      </c>
      <c r="D42" s="47">
        <v>112</v>
      </c>
      <c r="E42" s="47">
        <v>102725.22</v>
      </c>
      <c r="F42" s="47"/>
      <c r="G42" s="47">
        <v>91</v>
      </c>
      <c r="H42" s="48">
        <v>62434.71</v>
      </c>
      <c r="I42" s="13"/>
      <c r="J42" s="26">
        <f t="shared" si="5"/>
        <v>203</v>
      </c>
      <c r="K42" s="26">
        <f t="shared" si="5"/>
        <v>165159.93</v>
      </c>
      <c r="L42" s="3"/>
    </row>
    <row r="43" spans="1:12" x14ac:dyDescent="0.25">
      <c r="A43" s="13"/>
      <c r="B43" s="39"/>
      <c r="C43" s="46"/>
      <c r="D43" s="47"/>
      <c r="E43" s="47"/>
      <c r="F43" s="47"/>
      <c r="G43" s="47"/>
      <c r="H43" s="48"/>
      <c r="I43" s="13"/>
      <c r="J43" s="26"/>
      <c r="K43" s="26"/>
      <c r="L43" s="3"/>
    </row>
    <row r="44" spans="1:12" x14ac:dyDescent="0.25">
      <c r="A44" s="13"/>
      <c r="B44" s="22" t="s">
        <v>34</v>
      </c>
      <c r="C44" s="43" t="s">
        <v>13</v>
      </c>
      <c r="D44" s="44">
        <f>SUM(D45:D46)</f>
        <v>892</v>
      </c>
      <c r="E44" s="44">
        <f>SUM(E45:E46)</f>
        <v>411345</v>
      </c>
      <c r="F44" s="3"/>
      <c r="G44" s="44">
        <f>SUM(G45:G46)</f>
        <v>780</v>
      </c>
      <c r="H44" s="45">
        <f>SUM(H45:H46)</f>
        <v>229500</v>
      </c>
      <c r="I44" s="13"/>
      <c r="J44" s="26">
        <f t="shared" ref="J44:K46" si="6">+D44+G44</f>
        <v>1672</v>
      </c>
      <c r="K44" s="26">
        <f t="shared" si="6"/>
        <v>640845</v>
      </c>
      <c r="L44" s="3"/>
    </row>
    <row r="45" spans="1:12" x14ac:dyDescent="0.25">
      <c r="A45" s="13"/>
      <c r="B45" s="39"/>
      <c r="C45" s="23" t="s">
        <v>24</v>
      </c>
      <c r="D45" s="47">
        <v>559</v>
      </c>
      <c r="E45" s="47">
        <v>250704</v>
      </c>
      <c r="F45" s="47"/>
      <c r="G45" s="47">
        <v>519</v>
      </c>
      <c r="H45" s="48">
        <v>144224</v>
      </c>
      <c r="I45" s="13"/>
      <c r="J45" s="26">
        <f t="shared" si="6"/>
        <v>1078</v>
      </c>
      <c r="K45" s="26">
        <f t="shared" si="6"/>
        <v>394928</v>
      </c>
      <c r="L45" s="3"/>
    </row>
    <row r="46" spans="1:12" x14ac:dyDescent="0.25">
      <c r="A46" s="13"/>
      <c r="B46" s="39"/>
      <c r="C46" s="23" t="s">
        <v>25</v>
      </c>
      <c r="D46" s="47">
        <v>333</v>
      </c>
      <c r="E46" s="47">
        <v>160641</v>
      </c>
      <c r="F46" s="47"/>
      <c r="G46" s="47">
        <v>261</v>
      </c>
      <c r="H46" s="48">
        <v>85276</v>
      </c>
      <c r="I46" s="13"/>
      <c r="J46" s="26">
        <f t="shared" si="6"/>
        <v>594</v>
      </c>
      <c r="K46" s="26">
        <f t="shared" si="6"/>
        <v>245917</v>
      </c>
      <c r="L46" s="3"/>
    </row>
    <row r="47" spans="1:12" x14ac:dyDescent="0.25">
      <c r="A47" s="13"/>
      <c r="B47" s="39"/>
      <c r="C47" s="23"/>
      <c r="D47" s="3"/>
      <c r="E47" s="3"/>
      <c r="F47" s="3"/>
      <c r="G47" s="3"/>
      <c r="H47" s="48"/>
      <c r="I47" s="13"/>
      <c r="J47" s="26"/>
      <c r="K47" s="26"/>
      <c r="L47" s="3"/>
    </row>
    <row r="48" spans="1:12" x14ac:dyDescent="0.25">
      <c r="A48" s="13"/>
      <c r="B48" s="22" t="s">
        <v>35</v>
      </c>
      <c r="C48" s="23" t="s">
        <v>36</v>
      </c>
      <c r="D48" s="24">
        <v>12</v>
      </c>
      <c r="E48" s="24">
        <v>37040</v>
      </c>
      <c r="F48" s="24"/>
      <c r="G48" s="24">
        <v>12</v>
      </c>
      <c r="H48" s="25">
        <v>21755</v>
      </c>
      <c r="I48" s="13"/>
      <c r="J48" s="26">
        <f>+D48+G48</f>
        <v>24</v>
      </c>
      <c r="K48" s="26">
        <f>+E48+H48</f>
        <v>58795</v>
      </c>
      <c r="L48" s="3"/>
    </row>
    <row r="49" spans="1:12" x14ac:dyDescent="0.25">
      <c r="A49" s="13"/>
      <c r="B49" s="22"/>
      <c r="C49" s="23"/>
      <c r="D49" s="47"/>
      <c r="E49" s="47"/>
      <c r="F49" s="47"/>
      <c r="G49" s="47"/>
      <c r="H49" s="25"/>
      <c r="I49" s="13"/>
      <c r="J49" s="26"/>
      <c r="K49" s="26"/>
      <c r="L49" s="3"/>
    </row>
    <row r="50" spans="1:12" x14ac:dyDescent="0.25">
      <c r="A50" s="13"/>
      <c r="B50" s="7"/>
      <c r="C50" s="8"/>
      <c r="D50" s="53"/>
      <c r="E50" s="53"/>
      <c r="F50" s="53"/>
      <c r="G50" s="53"/>
      <c r="H50" s="54"/>
      <c r="I50" s="21"/>
      <c r="J50" s="3"/>
      <c r="K50" s="55"/>
      <c r="L50" s="3"/>
    </row>
    <row r="51" spans="1:12" x14ac:dyDescent="0.25">
      <c r="A51" s="13"/>
      <c r="B51" s="22" t="s">
        <v>37</v>
      </c>
      <c r="C51" s="3"/>
      <c r="D51" s="44">
        <f>D44+D16+D40+D34+D22+D20+D7+D11+D9+D30+D48</f>
        <v>10167</v>
      </c>
      <c r="E51" s="44">
        <f>E44+E16+E40+E34+E22+E20+E7+E11+E9+E30+E48</f>
        <v>8890494.9499999993</v>
      </c>
      <c r="F51" s="44"/>
      <c r="G51" s="44">
        <f>G44+D16+G40+G34+G22+G20+G7+G11+G9+G30+G48</f>
        <v>8184</v>
      </c>
      <c r="H51" s="44">
        <f>H44+E16+H40+H34+H22+H20+H7+H11+H9+H30+H48</f>
        <v>5322993.51</v>
      </c>
      <c r="I51" s="13"/>
      <c r="J51" s="3"/>
      <c r="K51" s="3"/>
      <c r="L51" s="3"/>
    </row>
    <row r="52" spans="1:12" x14ac:dyDescent="0.25">
      <c r="A52" s="13"/>
      <c r="B52" s="56" t="s">
        <v>38</v>
      </c>
      <c r="C52" s="3"/>
      <c r="D52" s="44"/>
      <c r="E52" s="44">
        <f>E51*K52</f>
        <v>191841411.55978698</v>
      </c>
      <c r="F52" s="44"/>
      <c r="G52" s="44"/>
      <c r="H52" s="45">
        <f>H51*K52</f>
        <v>114860937.9370926</v>
      </c>
      <c r="I52" s="13"/>
      <c r="J52" s="57" t="s">
        <v>39</v>
      </c>
      <c r="K52" s="58">
        <v>21.57826</v>
      </c>
      <c r="L52" s="3"/>
    </row>
    <row r="53" spans="1:12" x14ac:dyDescent="0.25">
      <c r="A53" s="3"/>
      <c r="B53" s="18"/>
      <c r="C53" s="19"/>
      <c r="D53" s="59"/>
      <c r="E53" s="59"/>
      <c r="F53" s="59"/>
      <c r="G53" s="59"/>
      <c r="H53" s="60"/>
      <c r="I53" s="13"/>
      <c r="J53" s="3"/>
      <c r="K53" s="3"/>
      <c r="L53" s="3"/>
    </row>
    <row r="54" spans="1:12" x14ac:dyDescent="0.25">
      <c r="A54" s="3"/>
      <c r="B54" s="61"/>
      <c r="C54" s="62"/>
      <c r="D54" s="62"/>
      <c r="E54" s="62"/>
      <c r="F54" s="62"/>
      <c r="G54" s="62"/>
      <c r="H54" s="62"/>
      <c r="I54" s="3"/>
      <c r="J54" s="3"/>
      <c r="K54" s="58"/>
      <c r="L54" s="3"/>
    </row>
    <row r="55" spans="1:12" x14ac:dyDescent="0.25">
      <c r="A55" s="3"/>
      <c r="B55" s="2" t="s">
        <v>40</v>
      </c>
      <c r="C55" s="3"/>
      <c r="D55" s="3"/>
      <c r="E55" s="3"/>
      <c r="F55" s="3"/>
      <c r="G55" s="3"/>
      <c r="H55" s="3"/>
      <c r="I55" s="3"/>
    </row>
    <row r="56" spans="1:12" x14ac:dyDescent="0.25">
      <c r="A56" s="3"/>
      <c r="B56" s="63" t="str">
        <f>'[1]A RESERVAS 528'!$B$2</f>
        <v xml:space="preserve">     (al 31 de marzo de 2011, montos expresados en U.F.)</v>
      </c>
      <c r="C56" s="3"/>
      <c r="D56" s="3"/>
      <c r="E56" s="3"/>
      <c r="F56" s="3"/>
      <c r="G56" s="3"/>
      <c r="H56" s="3"/>
      <c r="I56" s="3"/>
    </row>
    <row r="57" spans="1:12" x14ac:dyDescent="0.25">
      <c r="A57" s="13"/>
      <c r="B57" s="7"/>
      <c r="C57" s="8"/>
      <c r="D57" s="8"/>
      <c r="E57" s="9"/>
      <c r="F57" s="21"/>
      <c r="G57" s="3"/>
      <c r="H57" s="3"/>
      <c r="I57" s="3"/>
    </row>
    <row r="58" spans="1:12" x14ac:dyDescent="0.25">
      <c r="A58" s="21"/>
      <c r="B58" s="14"/>
      <c r="C58" s="3"/>
      <c r="D58" s="64" t="s">
        <v>41</v>
      </c>
      <c r="E58" s="65"/>
      <c r="F58" s="13"/>
      <c r="G58" s="3"/>
      <c r="H58" s="3"/>
      <c r="I58" s="3"/>
    </row>
    <row r="59" spans="1:12" x14ac:dyDescent="0.25">
      <c r="A59" s="13"/>
      <c r="B59" s="10" t="s">
        <v>2</v>
      </c>
      <c r="C59" s="11" t="s">
        <v>3</v>
      </c>
      <c r="D59" s="163" t="s">
        <v>42</v>
      </c>
      <c r="E59" s="164"/>
      <c r="F59" s="13"/>
      <c r="G59" s="3"/>
      <c r="H59" s="3"/>
      <c r="I59" s="3"/>
    </row>
    <row r="60" spans="1:12" x14ac:dyDescent="0.25">
      <c r="A60" s="13"/>
      <c r="B60" s="66"/>
      <c r="C60" s="67"/>
      <c r="D60" s="15" t="s">
        <v>43</v>
      </c>
      <c r="E60" s="17" t="s">
        <v>44</v>
      </c>
      <c r="F60" s="13"/>
      <c r="G60" s="3"/>
      <c r="H60" s="3"/>
      <c r="I60" s="3"/>
    </row>
    <row r="61" spans="1:12" x14ac:dyDescent="0.25">
      <c r="A61" s="13"/>
      <c r="B61" s="18"/>
      <c r="C61" s="19"/>
      <c r="D61" s="19"/>
      <c r="E61" s="20"/>
      <c r="F61" s="21"/>
      <c r="G61" s="3"/>
      <c r="H61" s="3"/>
      <c r="I61" s="3"/>
    </row>
    <row r="62" spans="1:12" x14ac:dyDescent="0.25">
      <c r="A62" s="13"/>
      <c r="B62" s="22" t="s">
        <v>10</v>
      </c>
      <c r="C62" s="23" t="s">
        <v>11</v>
      </c>
      <c r="D62" s="41">
        <v>1</v>
      </c>
      <c r="E62" s="42">
        <v>386</v>
      </c>
      <c r="F62" s="13"/>
      <c r="G62" s="3"/>
      <c r="H62" s="3"/>
      <c r="I62" s="3"/>
    </row>
    <row r="63" spans="1:12" x14ac:dyDescent="0.25">
      <c r="A63" s="13"/>
      <c r="B63" s="39"/>
      <c r="C63" s="3"/>
      <c r="D63" s="47"/>
      <c r="E63" s="48"/>
      <c r="F63" s="13"/>
      <c r="G63" s="3"/>
      <c r="H63" s="3"/>
      <c r="I63" s="3"/>
    </row>
    <row r="64" spans="1:12" x14ac:dyDescent="0.25">
      <c r="A64" s="13"/>
      <c r="B64" s="49" t="s">
        <v>28</v>
      </c>
      <c r="C64" s="23" t="s">
        <v>18</v>
      </c>
      <c r="D64" s="47">
        <v>17</v>
      </c>
      <c r="E64" s="48">
        <v>1844</v>
      </c>
      <c r="F64" s="13"/>
      <c r="G64" s="3"/>
      <c r="H64" s="3"/>
      <c r="I64" s="3"/>
    </row>
    <row r="65" spans="1:16" x14ac:dyDescent="0.25">
      <c r="A65" s="13"/>
      <c r="B65" s="22"/>
      <c r="C65" s="23"/>
      <c r="D65" s="68"/>
      <c r="E65" s="69"/>
      <c r="F65" s="13"/>
      <c r="G65" s="3"/>
      <c r="H65" s="3"/>
      <c r="I65" s="3"/>
    </row>
    <row r="66" spans="1:16" x14ac:dyDescent="0.25">
      <c r="A66" s="13"/>
      <c r="B66" s="70" t="s">
        <v>35</v>
      </c>
      <c r="C66" s="71" t="s">
        <v>22</v>
      </c>
      <c r="D66" s="72">
        <v>3</v>
      </c>
      <c r="E66" s="73">
        <v>803</v>
      </c>
      <c r="F66" s="13"/>
      <c r="G66" s="3"/>
      <c r="H66" s="3"/>
      <c r="I66" s="3"/>
    </row>
    <row r="67" spans="1:16" x14ac:dyDescent="0.25">
      <c r="A67" s="13"/>
      <c r="B67" s="28"/>
      <c r="C67" s="29"/>
      <c r="D67" s="74"/>
      <c r="E67" s="75"/>
      <c r="F67" s="21"/>
      <c r="G67" s="3"/>
      <c r="H67" s="3"/>
      <c r="I67" s="3"/>
    </row>
    <row r="68" spans="1:16" x14ac:dyDescent="0.25">
      <c r="A68" s="13"/>
      <c r="B68" s="22" t="s">
        <v>37</v>
      </c>
      <c r="C68" s="3"/>
      <c r="D68" s="44">
        <f>SUM(D62:D66)</f>
        <v>21</v>
      </c>
      <c r="E68" s="45">
        <f>SUM(E62:E66)</f>
        <v>3033</v>
      </c>
      <c r="F68" s="13"/>
      <c r="G68" s="3"/>
      <c r="H68" s="3"/>
      <c r="I68" s="3"/>
    </row>
    <row r="69" spans="1:16" x14ac:dyDescent="0.25">
      <c r="A69" s="13"/>
      <c r="B69" s="56" t="s">
        <v>38</v>
      </c>
      <c r="C69" s="3"/>
      <c r="D69" s="44"/>
      <c r="E69" s="45">
        <f>E68*H69</f>
        <v>65446.862580000001</v>
      </c>
      <c r="F69" s="13"/>
      <c r="G69" s="76" t="s">
        <v>39</v>
      </c>
      <c r="H69" s="77">
        <v>21.57826</v>
      </c>
      <c r="I69" s="3"/>
    </row>
    <row r="70" spans="1:16" x14ac:dyDescent="0.25">
      <c r="A70" s="13"/>
      <c r="B70" s="18"/>
      <c r="C70" s="19"/>
      <c r="D70" s="78"/>
      <c r="E70" s="79"/>
      <c r="F70" s="21"/>
      <c r="G70" s="3"/>
      <c r="H70" s="3"/>
      <c r="I70" s="3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16" x14ac:dyDescent="0.25">
      <c r="B72" s="80" t="s">
        <v>45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spans="1:16" x14ac:dyDescent="0.25">
      <c r="B73" s="82" t="str">
        <f>'[1]A RESERVAS 528'!$B$2</f>
        <v xml:space="preserve">     (al 31 de marzo de 2011, montos expresados en U.F.)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spans="1:16" x14ac:dyDescent="0.25">
      <c r="B74" s="83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5"/>
      <c r="N74" s="86"/>
      <c r="O74" s="81"/>
      <c r="P74" s="81"/>
    </row>
    <row r="75" spans="1:16" x14ac:dyDescent="0.25">
      <c r="B75" s="87"/>
      <c r="C75" s="81"/>
      <c r="D75" s="88"/>
      <c r="E75" s="89"/>
      <c r="F75" s="89" t="s">
        <v>46</v>
      </c>
      <c r="G75" s="89"/>
      <c r="H75" s="88"/>
      <c r="I75" s="88"/>
      <c r="J75" s="81"/>
      <c r="K75" s="90" t="s">
        <v>47</v>
      </c>
      <c r="L75" s="90"/>
      <c r="M75" s="91"/>
      <c r="N75" s="92"/>
      <c r="O75" s="81"/>
      <c r="P75" s="81"/>
    </row>
    <row r="76" spans="1:16" x14ac:dyDescent="0.25">
      <c r="B76" s="93" t="s">
        <v>2</v>
      </c>
      <c r="C76" s="94" t="s">
        <v>3</v>
      </c>
      <c r="D76" s="95"/>
      <c r="E76" s="96" t="s">
        <v>48</v>
      </c>
      <c r="F76" s="95"/>
      <c r="G76" s="97"/>
      <c r="H76" s="98" t="s">
        <v>49</v>
      </c>
      <c r="I76" s="95"/>
      <c r="J76" s="81"/>
      <c r="K76" s="81"/>
      <c r="L76" s="81"/>
      <c r="M76" s="99"/>
      <c r="N76" s="92"/>
      <c r="O76" s="81"/>
      <c r="P76" s="81"/>
    </row>
    <row r="77" spans="1:16" x14ac:dyDescent="0.25">
      <c r="B77" s="87"/>
      <c r="C77" s="81"/>
      <c r="D77" s="80" t="s">
        <v>50</v>
      </c>
      <c r="E77" s="100"/>
      <c r="F77" s="101" t="s">
        <v>51</v>
      </c>
      <c r="G77" s="102"/>
      <c r="H77" s="80" t="s">
        <v>52</v>
      </c>
      <c r="I77" s="103"/>
      <c r="J77" s="103"/>
      <c r="K77" s="80" t="s">
        <v>50</v>
      </c>
      <c r="L77" s="100"/>
      <c r="M77" s="104" t="s">
        <v>51</v>
      </c>
      <c r="N77" s="92"/>
      <c r="O77" s="81"/>
      <c r="P77" s="81"/>
    </row>
    <row r="78" spans="1:16" x14ac:dyDescent="0.25">
      <c r="B78" s="87"/>
      <c r="C78" s="81"/>
      <c r="D78" s="105" t="s">
        <v>6</v>
      </c>
      <c r="E78" s="101" t="s">
        <v>7</v>
      </c>
      <c r="F78" s="105" t="s">
        <v>7</v>
      </c>
      <c r="G78" s="105"/>
      <c r="H78" s="101" t="s">
        <v>6</v>
      </c>
      <c r="I78" s="101" t="s">
        <v>53</v>
      </c>
      <c r="J78" s="101"/>
      <c r="K78" s="105" t="s">
        <v>6</v>
      </c>
      <c r="L78" s="105" t="s">
        <v>54</v>
      </c>
      <c r="M78" s="106" t="s">
        <v>7</v>
      </c>
      <c r="N78" s="92"/>
      <c r="O78" s="81"/>
      <c r="P78" s="81"/>
    </row>
    <row r="79" spans="1:16" x14ac:dyDescent="0.25"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9"/>
      <c r="N79" s="86"/>
      <c r="O79" s="81"/>
      <c r="P79" s="81"/>
    </row>
    <row r="80" spans="1:16" x14ac:dyDescent="0.25">
      <c r="B80" s="110" t="s">
        <v>55</v>
      </c>
      <c r="C80" s="111" t="s">
        <v>15</v>
      </c>
      <c r="D80" s="112">
        <v>0</v>
      </c>
      <c r="E80" s="112">
        <v>0</v>
      </c>
      <c r="F80" s="112">
        <v>0</v>
      </c>
      <c r="G80" s="113"/>
      <c r="H80" s="113">
        <v>0</v>
      </c>
      <c r="I80" s="113">
        <v>0</v>
      </c>
      <c r="J80" s="113"/>
      <c r="K80" s="113">
        <v>0</v>
      </c>
      <c r="L80" s="113">
        <v>0</v>
      </c>
      <c r="M80" s="114">
        <v>0</v>
      </c>
      <c r="N80" s="81"/>
      <c r="O80" s="81"/>
      <c r="P80" s="81"/>
    </row>
    <row r="81" spans="2:16" x14ac:dyDescent="0.25"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7"/>
      <c r="N81" s="81"/>
      <c r="O81" s="81"/>
      <c r="P81" s="81"/>
    </row>
    <row r="82" spans="2:16" x14ac:dyDescent="0.25">
      <c r="B82" s="110" t="s">
        <v>8</v>
      </c>
      <c r="C82" s="118" t="s">
        <v>13</v>
      </c>
      <c r="D82" s="119">
        <f>SUM(D83:D84)</f>
        <v>1174</v>
      </c>
      <c r="E82" s="119">
        <f t="shared" ref="E82:M82" si="7">SUM(E83:E84)</f>
        <v>1534228</v>
      </c>
      <c r="F82" s="119">
        <f t="shared" si="7"/>
        <v>0</v>
      </c>
      <c r="G82" s="119"/>
      <c r="H82" s="119">
        <f t="shared" si="7"/>
        <v>17</v>
      </c>
      <c r="I82" s="119">
        <f t="shared" si="7"/>
        <v>1919</v>
      </c>
      <c r="J82" s="119"/>
      <c r="K82" s="119">
        <f>SUM(K83:K84)</f>
        <v>16</v>
      </c>
      <c r="L82" s="119">
        <f t="shared" si="7"/>
        <v>3715</v>
      </c>
      <c r="M82" s="120">
        <f t="shared" si="7"/>
        <v>0</v>
      </c>
      <c r="N82" s="81"/>
      <c r="O82" s="81"/>
      <c r="P82" s="81"/>
    </row>
    <row r="83" spans="2:16" x14ac:dyDescent="0.25">
      <c r="B83" s="121"/>
      <c r="C83" s="111" t="s">
        <v>9</v>
      </c>
      <c r="D83" s="122">
        <v>1174</v>
      </c>
      <c r="E83" s="123">
        <v>1534228</v>
      </c>
      <c r="F83" s="123">
        <v>0</v>
      </c>
      <c r="G83" s="123"/>
      <c r="H83" s="123">
        <v>17</v>
      </c>
      <c r="I83" s="123">
        <v>1919</v>
      </c>
      <c r="J83" s="123"/>
      <c r="K83" s="123">
        <v>16</v>
      </c>
      <c r="L83" s="123">
        <v>3715</v>
      </c>
      <c r="M83" s="124">
        <v>0</v>
      </c>
      <c r="N83" s="81"/>
      <c r="O83" s="81"/>
      <c r="P83" s="81"/>
    </row>
    <row r="84" spans="2:16" x14ac:dyDescent="0.25">
      <c r="B84" s="121"/>
      <c r="C84" s="125" t="s">
        <v>25</v>
      </c>
      <c r="D84" s="122">
        <v>0</v>
      </c>
      <c r="E84" s="123">
        <v>0</v>
      </c>
      <c r="F84" s="123">
        <v>0</v>
      </c>
      <c r="G84" s="123"/>
      <c r="H84" s="123">
        <v>0</v>
      </c>
      <c r="I84" s="123">
        <v>0</v>
      </c>
      <c r="J84" s="123"/>
      <c r="K84" s="123">
        <v>0</v>
      </c>
      <c r="L84" s="123">
        <v>0</v>
      </c>
      <c r="M84" s="124">
        <v>0</v>
      </c>
      <c r="N84" s="81"/>
      <c r="O84" s="81"/>
      <c r="P84" s="81"/>
    </row>
    <row r="85" spans="2:16" x14ac:dyDescent="0.25">
      <c r="B85" s="121"/>
      <c r="C85" s="126"/>
      <c r="D85" s="127"/>
      <c r="E85" s="127"/>
      <c r="F85" s="127"/>
      <c r="G85" s="127"/>
      <c r="H85" s="127"/>
      <c r="I85" s="127"/>
      <c r="J85" s="127"/>
      <c r="K85" s="127"/>
      <c r="L85" s="127"/>
      <c r="M85" s="128"/>
      <c r="N85" s="81"/>
      <c r="O85" s="81"/>
      <c r="P85" s="81"/>
    </row>
    <row r="86" spans="2:16" x14ac:dyDescent="0.25">
      <c r="B86" s="110" t="s">
        <v>12</v>
      </c>
      <c r="C86" s="118" t="s">
        <v>56</v>
      </c>
      <c r="D86" s="113">
        <f>SUM(D87:D89)</f>
        <v>39</v>
      </c>
      <c r="E86" s="113">
        <f>SUM(E87:E89)</f>
        <v>4909</v>
      </c>
      <c r="F86" s="113">
        <f>SUM(F87:F89)</f>
        <v>0</v>
      </c>
      <c r="G86" s="113"/>
      <c r="H86" s="113">
        <f>SUM(H87:H89)</f>
        <v>2</v>
      </c>
      <c r="I86" s="113">
        <f>SUM(I87:I89)</f>
        <v>113</v>
      </c>
      <c r="J86" s="113"/>
      <c r="K86" s="113">
        <f>SUM(K87:K89)</f>
        <v>1</v>
      </c>
      <c r="L86" s="113">
        <f>SUM(L87:L89)</f>
        <v>144</v>
      </c>
      <c r="M86" s="114">
        <f>SUM(M87:M89)</f>
        <v>0</v>
      </c>
      <c r="N86" s="81"/>
      <c r="O86" s="81"/>
      <c r="P86" s="81"/>
    </row>
    <row r="87" spans="2:16" x14ac:dyDescent="0.25">
      <c r="B87" s="129"/>
      <c r="C87" s="130" t="s">
        <v>57</v>
      </c>
      <c r="D87" s="131">
        <v>0</v>
      </c>
      <c r="E87" s="131">
        <v>0</v>
      </c>
      <c r="F87" s="131">
        <v>0</v>
      </c>
      <c r="G87" s="131"/>
      <c r="H87" s="131">
        <v>0</v>
      </c>
      <c r="I87" s="131">
        <v>0</v>
      </c>
      <c r="J87" s="131"/>
      <c r="K87" s="131">
        <v>0</v>
      </c>
      <c r="L87" s="131">
        <v>0</v>
      </c>
      <c r="M87" s="132">
        <v>0</v>
      </c>
      <c r="N87" s="133"/>
      <c r="O87" s="133"/>
      <c r="P87" s="133"/>
    </row>
    <row r="88" spans="2:16" x14ac:dyDescent="0.25">
      <c r="B88" s="121"/>
      <c r="C88" s="111" t="s">
        <v>23</v>
      </c>
      <c r="D88" s="127">
        <v>0</v>
      </c>
      <c r="E88" s="127">
        <v>0</v>
      </c>
      <c r="F88" s="127">
        <v>0</v>
      </c>
      <c r="G88" s="127"/>
      <c r="H88" s="127">
        <v>0</v>
      </c>
      <c r="I88" s="127">
        <v>0</v>
      </c>
      <c r="J88" s="127"/>
      <c r="K88" s="127">
        <v>0</v>
      </c>
      <c r="L88" s="127">
        <v>0</v>
      </c>
      <c r="M88" s="128">
        <v>0</v>
      </c>
      <c r="N88" s="81"/>
      <c r="O88" s="81"/>
      <c r="P88" s="81"/>
    </row>
    <row r="89" spans="2:16" x14ac:dyDescent="0.25">
      <c r="B89" s="121"/>
      <c r="C89" s="111" t="s">
        <v>18</v>
      </c>
      <c r="D89" s="127">
        <v>39</v>
      </c>
      <c r="E89" s="127">
        <v>4909</v>
      </c>
      <c r="F89" s="127">
        <v>0</v>
      </c>
      <c r="G89" s="127"/>
      <c r="H89" s="127">
        <v>2</v>
      </c>
      <c r="I89" s="127">
        <v>113</v>
      </c>
      <c r="J89" s="127"/>
      <c r="K89" s="127">
        <v>1</v>
      </c>
      <c r="L89" s="127">
        <v>144</v>
      </c>
      <c r="M89" s="128">
        <v>0</v>
      </c>
      <c r="N89" s="81"/>
      <c r="O89" s="81"/>
      <c r="P89" s="81"/>
    </row>
    <row r="90" spans="2:16" x14ac:dyDescent="0.25">
      <c r="B90" s="121"/>
      <c r="C90" s="111"/>
      <c r="D90" s="127"/>
      <c r="E90" s="127"/>
      <c r="F90" s="127"/>
      <c r="G90" s="127"/>
      <c r="H90" s="127"/>
      <c r="I90" s="127"/>
      <c r="J90" s="127"/>
      <c r="K90" s="127"/>
      <c r="L90" s="127"/>
      <c r="M90" s="128"/>
      <c r="N90" s="81"/>
      <c r="O90" s="81"/>
      <c r="P90" s="81"/>
    </row>
    <row r="91" spans="2:16" x14ac:dyDescent="0.25">
      <c r="B91" s="110" t="s">
        <v>21</v>
      </c>
      <c r="C91" s="111" t="s">
        <v>25</v>
      </c>
      <c r="D91" s="134">
        <v>345</v>
      </c>
      <c r="E91" s="112">
        <v>298449</v>
      </c>
      <c r="F91" s="112">
        <v>0</v>
      </c>
      <c r="G91" s="112"/>
      <c r="H91" s="112">
        <v>15</v>
      </c>
      <c r="I91" s="112">
        <v>2093</v>
      </c>
      <c r="J91" s="112"/>
      <c r="K91" s="135">
        <v>1</v>
      </c>
      <c r="L91" s="112">
        <v>257</v>
      </c>
      <c r="M91" s="136">
        <v>0</v>
      </c>
      <c r="N91" s="81"/>
      <c r="O91" s="81"/>
      <c r="P91" s="81"/>
    </row>
    <row r="92" spans="2:16" x14ac:dyDescent="0.25">
      <c r="B92" s="110"/>
      <c r="C92" s="111"/>
      <c r="D92" s="134"/>
      <c r="E92" s="112"/>
      <c r="F92" s="112"/>
      <c r="G92" s="112"/>
      <c r="H92" s="112"/>
      <c r="I92" s="112"/>
      <c r="J92" s="112"/>
      <c r="K92" s="135"/>
      <c r="L92" s="112"/>
      <c r="M92" s="136"/>
      <c r="N92" s="81"/>
      <c r="O92" s="81"/>
      <c r="P92" s="81"/>
    </row>
    <row r="93" spans="2:16" x14ac:dyDescent="0.25">
      <c r="B93" s="110" t="s">
        <v>28</v>
      </c>
      <c r="C93" s="118" t="s">
        <v>13</v>
      </c>
      <c r="D93" s="113">
        <f>SUM(D94:D99)</f>
        <v>1610</v>
      </c>
      <c r="E93" s="113">
        <f>SUM(E94:E99)</f>
        <v>2144460</v>
      </c>
      <c r="F93" s="113">
        <f>SUM(F94:F99)</f>
        <v>0</v>
      </c>
      <c r="G93" s="113"/>
      <c r="H93" s="113">
        <f>SUM(H94:H99)</f>
        <v>58</v>
      </c>
      <c r="I93" s="113">
        <f>SUM(I94:I99)</f>
        <v>2165</v>
      </c>
      <c r="J93" s="113"/>
      <c r="K93" s="113">
        <f>SUM(K94:K99)</f>
        <v>104</v>
      </c>
      <c r="L93" s="113">
        <f>SUM(L94:L99)</f>
        <v>23837</v>
      </c>
      <c r="M93" s="114">
        <f>SUM(M94:M99)</f>
        <v>0</v>
      </c>
      <c r="N93" s="81"/>
      <c r="O93" s="81"/>
      <c r="P93" s="81"/>
    </row>
    <row r="94" spans="2:16" x14ac:dyDescent="0.25">
      <c r="B94" s="121"/>
      <c r="C94" s="126" t="s">
        <v>57</v>
      </c>
      <c r="D94" s="127">
        <v>264</v>
      </c>
      <c r="E94" s="127">
        <v>338602</v>
      </c>
      <c r="F94" s="127">
        <v>0</v>
      </c>
      <c r="G94" s="127"/>
      <c r="H94" s="127">
        <v>16</v>
      </c>
      <c r="I94" s="127">
        <v>14</v>
      </c>
      <c r="J94" s="127"/>
      <c r="K94" s="127">
        <v>23</v>
      </c>
      <c r="L94" s="127">
        <v>8413</v>
      </c>
      <c r="M94" s="128">
        <v>0</v>
      </c>
      <c r="N94" s="81"/>
      <c r="O94" s="81"/>
      <c r="P94" s="81"/>
    </row>
    <row r="95" spans="2:16" x14ac:dyDescent="0.25">
      <c r="B95" s="121"/>
      <c r="C95" s="111" t="s">
        <v>20</v>
      </c>
      <c r="D95" s="127">
        <v>1152</v>
      </c>
      <c r="E95" s="137">
        <v>1538398</v>
      </c>
      <c r="F95" s="137">
        <v>0</v>
      </c>
      <c r="G95" s="137"/>
      <c r="H95" s="137">
        <v>30</v>
      </c>
      <c r="I95" s="137">
        <v>653</v>
      </c>
      <c r="J95" s="137"/>
      <c r="K95" s="137">
        <v>81</v>
      </c>
      <c r="L95" s="137">
        <v>15424</v>
      </c>
      <c r="M95" s="128">
        <v>0</v>
      </c>
      <c r="N95" s="81"/>
      <c r="O95" s="81"/>
      <c r="P95" s="81"/>
    </row>
    <row r="96" spans="2:16" x14ac:dyDescent="0.25">
      <c r="B96" s="121"/>
      <c r="C96" s="111" t="s">
        <v>9</v>
      </c>
      <c r="D96" s="127">
        <v>192</v>
      </c>
      <c r="E96" s="127">
        <v>266708</v>
      </c>
      <c r="F96" s="127">
        <v>0</v>
      </c>
      <c r="G96" s="127"/>
      <c r="H96" s="127">
        <v>12</v>
      </c>
      <c r="I96" s="127">
        <v>1498</v>
      </c>
      <c r="J96" s="127"/>
      <c r="K96" s="127">
        <v>0</v>
      </c>
      <c r="L96" s="127">
        <v>0</v>
      </c>
      <c r="M96" s="128">
        <v>0</v>
      </c>
      <c r="N96" s="81"/>
      <c r="O96" s="81"/>
      <c r="P96" s="81"/>
    </row>
    <row r="97" spans="2:16" x14ac:dyDescent="0.25">
      <c r="B97" s="121"/>
      <c r="C97" s="111" t="s">
        <v>30</v>
      </c>
      <c r="D97" s="127">
        <v>0</v>
      </c>
      <c r="E97" s="127">
        <v>0</v>
      </c>
      <c r="F97" s="127">
        <v>0</v>
      </c>
      <c r="G97" s="127"/>
      <c r="H97" s="127">
        <v>0</v>
      </c>
      <c r="I97" s="127">
        <v>0</v>
      </c>
      <c r="J97" s="127"/>
      <c r="K97" s="127">
        <v>0</v>
      </c>
      <c r="L97" s="127">
        <v>0</v>
      </c>
      <c r="M97" s="128">
        <v>0</v>
      </c>
      <c r="N97" s="81"/>
      <c r="O97" s="81"/>
      <c r="P97" s="81"/>
    </row>
    <row r="98" spans="2:16" x14ac:dyDescent="0.25">
      <c r="B98" s="121"/>
      <c r="C98" s="111" t="s">
        <v>25</v>
      </c>
      <c r="D98" s="127">
        <v>2</v>
      </c>
      <c r="E98" s="127">
        <v>752</v>
      </c>
      <c r="F98" s="127">
        <v>0</v>
      </c>
      <c r="G98" s="127"/>
      <c r="H98" s="127">
        <v>0</v>
      </c>
      <c r="I98" s="127">
        <v>0</v>
      </c>
      <c r="J98" s="127"/>
      <c r="K98" s="127">
        <v>0</v>
      </c>
      <c r="L98" s="127">
        <v>0</v>
      </c>
      <c r="M98" s="128">
        <v>0</v>
      </c>
      <c r="N98" s="81"/>
      <c r="O98" s="81"/>
      <c r="P98" s="81"/>
    </row>
    <row r="99" spans="2:16" x14ac:dyDescent="0.25">
      <c r="B99" s="121"/>
      <c r="C99" s="126" t="s">
        <v>15</v>
      </c>
      <c r="D99" s="127">
        <v>0</v>
      </c>
      <c r="E99" s="137">
        <v>0</v>
      </c>
      <c r="F99" s="137">
        <v>0</v>
      </c>
      <c r="G99" s="137"/>
      <c r="H99" s="137">
        <v>0</v>
      </c>
      <c r="I99" s="137">
        <v>0</v>
      </c>
      <c r="J99" s="137"/>
      <c r="K99" s="137">
        <v>0</v>
      </c>
      <c r="L99" s="137">
        <v>0</v>
      </c>
      <c r="M99" s="128">
        <v>0</v>
      </c>
      <c r="N99" s="81"/>
      <c r="O99" s="81"/>
      <c r="P99" s="81"/>
    </row>
    <row r="100" spans="2:16" x14ac:dyDescent="0.25">
      <c r="B100" s="138"/>
      <c r="C100" s="111"/>
      <c r="D100" s="112"/>
      <c r="E100" s="112"/>
      <c r="F100" s="112"/>
      <c r="G100" s="112"/>
      <c r="H100" s="112"/>
      <c r="I100" s="112"/>
      <c r="J100" s="112"/>
      <c r="K100" s="112"/>
      <c r="L100" s="112"/>
      <c r="M100" s="136"/>
      <c r="N100" s="81"/>
      <c r="O100" s="81"/>
      <c r="P100" s="81"/>
    </row>
    <row r="101" spans="2:16" x14ac:dyDescent="0.25">
      <c r="B101" s="110" t="s">
        <v>58</v>
      </c>
      <c r="C101" s="111" t="s">
        <v>59</v>
      </c>
      <c r="D101" s="134">
        <v>1</v>
      </c>
      <c r="E101" s="112">
        <v>224.38</v>
      </c>
      <c r="F101" s="112">
        <v>0</v>
      </c>
      <c r="G101" s="112"/>
      <c r="H101" s="112">
        <v>2</v>
      </c>
      <c r="I101" s="112">
        <v>41.08</v>
      </c>
      <c r="J101" s="112"/>
      <c r="K101" s="135">
        <v>0</v>
      </c>
      <c r="L101" s="112">
        <v>0</v>
      </c>
      <c r="M101" s="136">
        <v>0</v>
      </c>
      <c r="N101" s="81"/>
      <c r="O101" s="81"/>
      <c r="P101" s="81"/>
    </row>
    <row r="102" spans="2:16" x14ac:dyDescent="0.25">
      <c r="B102" s="121"/>
      <c r="C102" s="125"/>
      <c r="D102" s="112"/>
      <c r="E102" s="112"/>
      <c r="F102" s="112"/>
      <c r="G102" s="112"/>
      <c r="H102" s="112"/>
      <c r="I102" s="112"/>
      <c r="J102" s="112"/>
      <c r="K102" s="112"/>
      <c r="L102" s="112"/>
      <c r="M102" s="136"/>
      <c r="N102" s="81"/>
      <c r="O102" s="81"/>
      <c r="P102" s="81"/>
    </row>
    <row r="103" spans="2:16" x14ac:dyDescent="0.25">
      <c r="B103" s="110" t="s">
        <v>33</v>
      </c>
      <c r="C103" s="111" t="s">
        <v>23</v>
      </c>
      <c r="D103" s="112">
        <v>412</v>
      </c>
      <c r="E103" s="112">
        <v>958576</v>
      </c>
      <c r="F103" s="112">
        <v>0</v>
      </c>
      <c r="G103" s="112"/>
      <c r="H103" s="112">
        <v>8</v>
      </c>
      <c r="I103" s="112">
        <v>0</v>
      </c>
      <c r="J103" s="112"/>
      <c r="K103" s="112">
        <v>0</v>
      </c>
      <c r="L103" s="112">
        <v>0</v>
      </c>
      <c r="M103" s="136">
        <v>0</v>
      </c>
      <c r="N103" s="81"/>
      <c r="O103" s="81"/>
      <c r="P103" s="81"/>
    </row>
    <row r="104" spans="2:16" x14ac:dyDescent="0.25">
      <c r="B104" s="87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99"/>
      <c r="N104" s="81"/>
      <c r="O104" s="81"/>
      <c r="P104" s="81"/>
    </row>
    <row r="105" spans="2:16" x14ac:dyDescent="0.25">
      <c r="B105" s="110" t="s">
        <v>60</v>
      </c>
      <c r="C105" s="111" t="s">
        <v>59</v>
      </c>
      <c r="D105" s="112">
        <v>0</v>
      </c>
      <c r="E105" s="112">
        <v>0</v>
      </c>
      <c r="F105" s="112">
        <v>0</v>
      </c>
      <c r="G105" s="112"/>
      <c r="H105" s="112">
        <v>0</v>
      </c>
      <c r="I105" s="112">
        <v>0</v>
      </c>
      <c r="J105" s="112"/>
      <c r="K105" s="135">
        <v>0</v>
      </c>
      <c r="L105" s="112">
        <v>0</v>
      </c>
      <c r="M105" s="136">
        <v>0</v>
      </c>
      <c r="N105" s="81"/>
      <c r="O105" s="81"/>
      <c r="P105" s="81"/>
    </row>
    <row r="106" spans="2:16" x14ac:dyDescent="0.25">
      <c r="B106" s="121"/>
      <c r="C106" s="125"/>
      <c r="D106" s="127"/>
      <c r="E106" s="127"/>
      <c r="F106" s="127"/>
      <c r="G106" s="127"/>
      <c r="H106" s="127"/>
      <c r="I106" s="127"/>
      <c r="J106" s="127"/>
      <c r="K106" s="127"/>
      <c r="L106" s="127"/>
      <c r="M106" s="128"/>
      <c r="N106" s="81"/>
      <c r="O106" s="81"/>
      <c r="P106" s="81"/>
    </row>
    <row r="107" spans="2:16" x14ac:dyDescent="0.25">
      <c r="B107" s="110" t="s">
        <v>34</v>
      </c>
      <c r="C107" s="111" t="s">
        <v>25</v>
      </c>
      <c r="D107" s="112">
        <v>0</v>
      </c>
      <c r="E107" s="112">
        <v>0</v>
      </c>
      <c r="F107" s="112">
        <v>0</v>
      </c>
      <c r="G107" s="112"/>
      <c r="H107" s="112">
        <v>0</v>
      </c>
      <c r="I107" s="112">
        <v>0</v>
      </c>
      <c r="J107" s="112"/>
      <c r="K107" s="112">
        <v>0</v>
      </c>
      <c r="L107" s="112">
        <v>0</v>
      </c>
      <c r="M107" s="139">
        <v>0</v>
      </c>
      <c r="N107" s="81"/>
      <c r="O107" s="81"/>
      <c r="P107" s="81"/>
    </row>
    <row r="108" spans="2:16" x14ac:dyDescent="0.25">
      <c r="B108" s="121"/>
      <c r="C108" s="140"/>
      <c r="D108" s="141"/>
      <c r="E108" s="141"/>
      <c r="F108" s="141"/>
      <c r="G108" s="141"/>
      <c r="H108" s="141"/>
      <c r="I108" s="141"/>
      <c r="J108" s="141"/>
      <c r="K108" s="141"/>
      <c r="L108" s="141"/>
      <c r="M108" s="142"/>
      <c r="N108" s="81"/>
      <c r="O108" s="81"/>
      <c r="P108" s="81"/>
    </row>
    <row r="109" spans="2:16" x14ac:dyDescent="0.25">
      <c r="B109" s="110" t="s">
        <v>35</v>
      </c>
      <c r="C109" s="111" t="s">
        <v>30</v>
      </c>
      <c r="D109" s="112">
        <v>0</v>
      </c>
      <c r="E109" s="112">
        <v>0</v>
      </c>
      <c r="F109" s="112">
        <v>0</v>
      </c>
      <c r="G109" s="112"/>
      <c r="H109" s="112">
        <v>0</v>
      </c>
      <c r="I109" s="112">
        <v>0</v>
      </c>
      <c r="J109" s="112"/>
      <c r="K109" s="135">
        <v>0</v>
      </c>
      <c r="L109" s="112">
        <v>0</v>
      </c>
      <c r="M109" s="136">
        <v>0</v>
      </c>
      <c r="N109" s="81"/>
      <c r="O109" s="81"/>
      <c r="P109" s="81"/>
    </row>
    <row r="110" spans="2:16" x14ac:dyDescent="0.25">
      <c r="B110" s="110"/>
      <c r="C110" s="111"/>
      <c r="D110" s="112"/>
      <c r="E110" s="112"/>
      <c r="F110" s="112"/>
      <c r="G110" s="112"/>
      <c r="H110" s="112"/>
      <c r="I110" s="112"/>
      <c r="J110" s="112"/>
      <c r="K110" s="135"/>
      <c r="L110" s="112"/>
      <c r="M110" s="136"/>
      <c r="N110" s="81"/>
      <c r="O110" s="81"/>
      <c r="P110" s="81"/>
    </row>
    <row r="111" spans="2:16" x14ac:dyDescent="0.25">
      <c r="B111" s="83"/>
      <c r="C111" s="84"/>
      <c r="D111" s="143"/>
      <c r="E111" s="143"/>
      <c r="F111" s="143"/>
      <c r="G111" s="143"/>
      <c r="H111" s="143"/>
      <c r="I111" s="143"/>
      <c r="J111" s="143"/>
      <c r="K111" s="143"/>
      <c r="L111" s="143"/>
      <c r="M111" s="144"/>
      <c r="N111" s="86"/>
      <c r="O111" s="81"/>
      <c r="P111" s="81"/>
    </row>
    <row r="112" spans="2:16" x14ac:dyDescent="0.25">
      <c r="B112" s="110" t="s">
        <v>37</v>
      </c>
      <c r="C112" s="81"/>
      <c r="D112" s="145">
        <f>D109+D107+D105+D103+D101+D93+D91+D86+D82+D80</f>
        <v>3581</v>
      </c>
      <c r="E112" s="145">
        <f>E109+E107+E105+E103+E101+E93+E91+E86+E82+E80</f>
        <v>4940846.38</v>
      </c>
      <c r="F112" s="145">
        <f>F109+F107+F105+F103+F101+F93+F91+F86+F82+F80</f>
        <v>0</v>
      </c>
      <c r="G112" s="145"/>
      <c r="H112" s="145">
        <f>H109+H107+H105+H103+H101+H93+H91+H86+H82+H80</f>
        <v>102</v>
      </c>
      <c r="I112" s="145">
        <f>I109+I107+I105+I103+I101+I93+I91+I86+I82+I80</f>
        <v>6331.08</v>
      </c>
      <c r="J112" s="145"/>
      <c r="K112" s="145">
        <f>K109+K107+K105+K103+K101+K93+K91+K86+K82+K80</f>
        <v>122</v>
      </c>
      <c r="L112" s="145">
        <f>L109+L107+L105+L103+L101+L93+L91+L86+L82+L80</f>
        <v>27953</v>
      </c>
      <c r="M112" s="146">
        <f>M109+M107+M105+M103+M101+M93+M91+M86+M82+M80</f>
        <v>0</v>
      </c>
      <c r="N112" s="92"/>
      <c r="O112" s="81"/>
      <c r="P112" s="81"/>
    </row>
    <row r="113" spans="2:16" x14ac:dyDescent="0.25">
      <c r="B113" s="147" t="s">
        <v>38</v>
      </c>
      <c r="C113" s="81"/>
      <c r="D113" s="145"/>
      <c r="E113" s="145">
        <f>E112*P113</f>
        <v>106614867.8076988</v>
      </c>
      <c r="F113" s="145"/>
      <c r="G113" s="145"/>
      <c r="H113" s="145"/>
      <c r="I113" s="145">
        <f>I112*P113</f>
        <v>136613.6903208</v>
      </c>
      <c r="J113" s="145"/>
      <c r="K113" s="145"/>
      <c r="L113" s="145">
        <f>L112*P113</f>
        <v>603177.10178000003</v>
      </c>
      <c r="M113" s="148">
        <f>M112*P113</f>
        <v>0</v>
      </c>
      <c r="N113" s="92"/>
      <c r="O113" s="76" t="s">
        <v>39</v>
      </c>
      <c r="P113" s="149">
        <v>21.57826</v>
      </c>
    </row>
    <row r="114" spans="2:16" x14ac:dyDescent="0.25">
      <c r="B114" s="107"/>
      <c r="C114" s="108"/>
      <c r="D114" s="150"/>
      <c r="E114" s="150"/>
      <c r="F114" s="150"/>
      <c r="G114" s="150"/>
      <c r="H114" s="150"/>
      <c r="I114" s="150"/>
      <c r="J114" s="150"/>
      <c r="K114" s="150"/>
      <c r="L114" s="150"/>
      <c r="M114" s="151"/>
      <c r="N114" s="86"/>
      <c r="O114" s="81"/>
      <c r="P114" s="81"/>
    </row>
    <row r="115" spans="2:16" x14ac:dyDescent="0.25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152"/>
      <c r="O115" s="81"/>
      <c r="P115" s="81"/>
    </row>
  </sheetData>
  <mergeCells count="3">
    <mergeCell ref="D4:E4"/>
    <mergeCell ref="G4:H4"/>
    <mergeCell ref="D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workbookViewId="0">
      <selection activeCell="O113" sqref="O113"/>
    </sheetView>
  </sheetViews>
  <sheetFormatPr baseColWidth="10" defaultColWidth="9.140625" defaultRowHeight="15" x14ac:dyDescent="0.25"/>
  <cols>
    <col min="1" max="1" width="2.140625" customWidth="1"/>
    <col min="2" max="2" width="20" customWidth="1"/>
    <col min="3" max="3" width="22.140625" customWidth="1"/>
    <col min="5" max="5" width="9.5703125" bestFit="1" customWidth="1"/>
    <col min="8" max="8" width="10.140625" bestFit="1" customWidth="1"/>
    <col min="15" max="15" width="10.140625" bestFit="1" customWidth="1"/>
  </cols>
  <sheetData>
    <row r="1" spans="1:12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A2" s="3"/>
      <c r="B2" s="5" t="s">
        <v>61</v>
      </c>
      <c r="C2" s="3"/>
      <c r="D2" s="3"/>
      <c r="E2" s="3"/>
      <c r="F2" s="3"/>
      <c r="G2" s="3"/>
      <c r="H2" s="3"/>
      <c r="I2" s="4"/>
      <c r="J2" s="3"/>
      <c r="K2" s="3"/>
      <c r="L2" s="6"/>
    </row>
    <row r="3" spans="1:12" x14ac:dyDescent="0.25">
      <c r="A3" s="3"/>
      <c r="B3" s="7"/>
      <c r="C3" s="8"/>
      <c r="D3" s="8"/>
      <c r="E3" s="8"/>
      <c r="F3" s="8"/>
      <c r="G3" s="8"/>
      <c r="H3" s="9"/>
      <c r="I3" s="3"/>
      <c r="J3" s="3"/>
      <c r="K3" s="3"/>
      <c r="L3" s="6"/>
    </row>
    <row r="4" spans="1:12" x14ac:dyDescent="0.25">
      <c r="A4" s="3"/>
      <c r="B4" s="10" t="s">
        <v>2</v>
      </c>
      <c r="C4" s="11" t="s">
        <v>3</v>
      </c>
      <c r="D4" s="160" t="s">
        <v>4</v>
      </c>
      <c r="E4" s="160"/>
      <c r="F4" s="12"/>
      <c r="G4" s="161" t="s">
        <v>5</v>
      </c>
      <c r="H4" s="162"/>
      <c r="I4" s="13"/>
      <c r="J4" s="3"/>
      <c r="K4" s="3"/>
      <c r="L4" s="6"/>
    </row>
    <row r="5" spans="1:12" x14ac:dyDescent="0.25">
      <c r="A5" s="13"/>
      <c r="B5" s="14"/>
      <c r="C5" s="3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J5" s="3"/>
      <c r="K5" s="3"/>
      <c r="L5" s="6"/>
    </row>
    <row r="6" spans="1:12" x14ac:dyDescent="0.25">
      <c r="A6" s="13"/>
      <c r="B6" s="18"/>
      <c r="C6" s="19"/>
      <c r="D6" s="19"/>
      <c r="E6" s="19"/>
      <c r="F6" s="19"/>
      <c r="G6" s="19"/>
      <c r="H6" s="20"/>
      <c r="I6" s="21"/>
      <c r="J6" s="3"/>
      <c r="K6" s="3"/>
      <c r="L6" s="6"/>
    </row>
    <row r="7" spans="1:12" x14ac:dyDescent="0.25">
      <c r="A7" s="13"/>
      <c r="B7" s="22" t="s">
        <v>8</v>
      </c>
      <c r="C7" s="23" t="s">
        <v>9</v>
      </c>
      <c r="D7" s="24">
        <v>528</v>
      </c>
      <c r="E7" s="24">
        <v>600977</v>
      </c>
      <c r="F7" s="24"/>
      <c r="G7" s="24">
        <v>267</v>
      </c>
      <c r="H7" s="25">
        <v>185832</v>
      </c>
      <c r="I7" s="13"/>
      <c r="J7" s="26"/>
      <c r="K7" s="26"/>
      <c r="L7" s="27"/>
    </row>
    <row r="8" spans="1:12" x14ac:dyDescent="0.25">
      <c r="A8" s="13"/>
      <c r="B8" s="28"/>
      <c r="C8" s="29"/>
      <c r="D8" s="29"/>
      <c r="E8" s="29"/>
      <c r="F8" s="29"/>
      <c r="G8" s="29"/>
      <c r="H8" s="30"/>
      <c r="I8" s="21"/>
      <c r="J8" s="3"/>
      <c r="K8" s="3"/>
      <c r="L8" s="6"/>
    </row>
    <row r="9" spans="1:12" x14ac:dyDescent="0.25">
      <c r="A9" s="31"/>
      <c r="B9" s="32" t="s">
        <v>10</v>
      </c>
      <c r="C9" s="33" t="s">
        <v>11</v>
      </c>
      <c r="D9" s="34">
        <v>159</v>
      </c>
      <c r="E9" s="34">
        <v>102847</v>
      </c>
      <c r="F9" s="35"/>
      <c r="G9" s="34">
        <v>133</v>
      </c>
      <c r="H9" s="36">
        <v>50855</v>
      </c>
      <c r="I9" s="31"/>
      <c r="J9" s="37"/>
      <c r="K9" s="37"/>
      <c r="L9" s="38"/>
    </row>
    <row r="10" spans="1:12" x14ac:dyDescent="0.25">
      <c r="A10" s="13"/>
      <c r="B10" s="39"/>
      <c r="C10" s="40"/>
      <c r="D10" s="41"/>
      <c r="E10" s="41"/>
      <c r="F10" s="41"/>
      <c r="G10" s="41"/>
      <c r="H10" s="42"/>
      <c r="I10" s="13"/>
      <c r="J10" s="26"/>
      <c r="K10" s="26"/>
      <c r="L10" s="6"/>
    </row>
    <row r="11" spans="1:12" x14ac:dyDescent="0.25">
      <c r="A11" s="13"/>
      <c r="B11" s="22" t="s">
        <v>12</v>
      </c>
      <c r="C11" s="43" t="s">
        <v>13</v>
      </c>
      <c r="D11" s="44">
        <f>SUM(D12:D14)</f>
        <v>3600</v>
      </c>
      <c r="E11" s="44">
        <f>SUM(E12:E14)</f>
        <v>2970430</v>
      </c>
      <c r="F11" s="44"/>
      <c r="G11" s="44">
        <f>SUM(G12:G14)</f>
        <v>2718</v>
      </c>
      <c r="H11" s="45">
        <f>SUM(H12:H14)</f>
        <v>1356192</v>
      </c>
      <c r="I11" s="13"/>
      <c r="J11" s="26"/>
      <c r="K11" s="26"/>
      <c r="L11" s="6"/>
    </row>
    <row r="12" spans="1:12" x14ac:dyDescent="0.25">
      <c r="A12" s="13"/>
      <c r="B12" s="22"/>
      <c r="C12" s="23" t="s">
        <v>14</v>
      </c>
      <c r="D12" s="41">
        <v>360</v>
      </c>
      <c r="E12" s="41">
        <v>263687</v>
      </c>
      <c r="F12" s="41"/>
      <c r="G12" s="41">
        <v>334</v>
      </c>
      <c r="H12" s="42">
        <v>133680</v>
      </c>
      <c r="I12" s="13"/>
      <c r="J12" s="26"/>
      <c r="K12" s="26"/>
      <c r="L12" s="6"/>
    </row>
    <row r="13" spans="1:12" x14ac:dyDescent="0.25">
      <c r="A13" s="13"/>
      <c r="B13" s="39"/>
      <c r="C13" s="23" t="s">
        <v>15</v>
      </c>
      <c r="D13" s="41">
        <v>3103</v>
      </c>
      <c r="E13" s="41">
        <v>2624816</v>
      </c>
      <c r="F13" s="41"/>
      <c r="G13" s="41">
        <v>2276</v>
      </c>
      <c r="H13" s="42">
        <v>1182032</v>
      </c>
      <c r="I13" s="13"/>
      <c r="J13" s="26"/>
      <c r="K13" s="26"/>
      <c r="L13" s="27"/>
    </row>
    <row r="14" spans="1:12" x14ac:dyDescent="0.25">
      <c r="A14" s="13"/>
      <c r="B14" s="39"/>
      <c r="C14" s="23" t="s">
        <v>16</v>
      </c>
      <c r="D14" s="41">
        <v>137</v>
      </c>
      <c r="E14" s="41">
        <v>81927</v>
      </c>
      <c r="F14" s="41"/>
      <c r="G14" s="41">
        <v>108</v>
      </c>
      <c r="H14" s="42">
        <v>40480</v>
      </c>
      <c r="I14" s="13"/>
      <c r="J14" s="26"/>
      <c r="K14" s="26"/>
      <c r="L14" s="3"/>
    </row>
    <row r="15" spans="1:12" x14ac:dyDescent="0.25">
      <c r="A15" s="13"/>
      <c r="B15" s="39"/>
      <c r="C15" s="23"/>
      <c r="D15" s="41"/>
      <c r="E15" s="41"/>
      <c r="F15" s="41"/>
      <c r="G15" s="41"/>
      <c r="H15" s="42"/>
      <c r="I15" s="13"/>
      <c r="J15" s="26"/>
      <c r="K15" s="26"/>
      <c r="L15" s="3"/>
    </row>
    <row r="16" spans="1:12" x14ac:dyDescent="0.25">
      <c r="A16" s="13"/>
      <c r="B16" s="39" t="s">
        <v>17</v>
      </c>
      <c r="C16" s="43" t="s">
        <v>13</v>
      </c>
      <c r="D16" s="44">
        <f>SUM(D17:D18)</f>
        <v>2748</v>
      </c>
      <c r="E16" s="44">
        <f>SUM(E17:E18)</f>
        <v>2441837</v>
      </c>
      <c r="F16" s="44"/>
      <c r="G16" s="44">
        <f>SUM(G17:G18)</f>
        <v>1896</v>
      </c>
      <c r="H16" s="44">
        <f>SUM(H17:H18)</f>
        <v>968951</v>
      </c>
      <c r="I16" s="13"/>
      <c r="J16" s="26"/>
      <c r="K16" s="26"/>
      <c r="L16" s="3"/>
    </row>
    <row r="17" spans="1:12" x14ac:dyDescent="0.25">
      <c r="A17" s="13"/>
      <c r="B17" s="39"/>
      <c r="C17" s="23" t="s">
        <v>16</v>
      </c>
      <c r="D17" s="41">
        <v>652</v>
      </c>
      <c r="E17" s="41">
        <v>510606</v>
      </c>
      <c r="F17" s="41"/>
      <c r="G17" s="41">
        <v>379</v>
      </c>
      <c r="H17" s="42">
        <v>128608</v>
      </c>
      <c r="I17" s="13"/>
      <c r="J17" s="26"/>
      <c r="K17" s="26"/>
      <c r="L17" s="3"/>
    </row>
    <row r="18" spans="1:12" x14ac:dyDescent="0.25">
      <c r="A18" s="13"/>
      <c r="B18" s="39"/>
      <c r="C18" s="23" t="s">
        <v>18</v>
      </c>
      <c r="D18" s="41">
        <v>2096</v>
      </c>
      <c r="E18" s="41">
        <v>1931231</v>
      </c>
      <c r="F18" s="41"/>
      <c r="G18" s="41">
        <v>1517</v>
      </c>
      <c r="H18" s="42">
        <v>840343</v>
      </c>
      <c r="I18" s="13"/>
      <c r="J18" s="26"/>
      <c r="K18" s="26"/>
      <c r="L18" s="3"/>
    </row>
    <row r="19" spans="1:12" x14ac:dyDescent="0.25">
      <c r="A19" s="13"/>
      <c r="B19" s="39"/>
      <c r="C19" s="46"/>
      <c r="D19" s="47"/>
      <c r="E19" s="47"/>
      <c r="F19" s="47"/>
      <c r="G19" s="47"/>
      <c r="H19" s="48"/>
      <c r="I19" s="13"/>
      <c r="J19" s="26"/>
      <c r="K19" s="26"/>
      <c r="L19" s="27"/>
    </row>
    <row r="20" spans="1:12" x14ac:dyDescent="0.25">
      <c r="A20" s="13"/>
      <c r="B20" s="49" t="s">
        <v>19</v>
      </c>
      <c r="C20" s="23" t="s">
        <v>20</v>
      </c>
      <c r="D20" s="24">
        <v>968</v>
      </c>
      <c r="E20" s="24">
        <v>886047.41</v>
      </c>
      <c r="F20" s="24"/>
      <c r="G20" s="24">
        <v>606</v>
      </c>
      <c r="H20" s="25">
        <v>312718.13</v>
      </c>
      <c r="I20" s="13"/>
      <c r="J20" s="26"/>
      <c r="K20" s="26"/>
      <c r="L20" s="27"/>
    </row>
    <row r="21" spans="1:12" x14ac:dyDescent="0.25">
      <c r="A21" s="13"/>
      <c r="B21" s="22"/>
      <c r="C21" s="23"/>
      <c r="D21" s="47"/>
      <c r="E21" s="47"/>
      <c r="F21" s="47"/>
      <c r="G21" s="47"/>
      <c r="H21" s="48"/>
      <c r="I21" s="13"/>
      <c r="J21" s="26"/>
      <c r="K21" s="26"/>
      <c r="L21" s="27"/>
    </row>
    <row r="22" spans="1:12" x14ac:dyDescent="0.25">
      <c r="A22" s="13"/>
      <c r="B22" s="22" t="s">
        <v>21</v>
      </c>
      <c r="C22" s="43" t="s">
        <v>13</v>
      </c>
      <c r="D22" s="44">
        <f>SUM(D23:D28)</f>
        <v>580</v>
      </c>
      <c r="E22" s="44">
        <f>SUM(E23:E28)</f>
        <v>593176</v>
      </c>
      <c r="F22" s="44"/>
      <c r="G22" s="44">
        <f>SUM(G23:G28)</f>
        <v>416</v>
      </c>
      <c r="H22" s="45">
        <f>SUM(H23:H28)</f>
        <v>295695</v>
      </c>
      <c r="I22" s="13"/>
      <c r="J22" s="26"/>
      <c r="K22" s="26"/>
      <c r="L22" s="3"/>
    </row>
    <row r="23" spans="1:12" x14ac:dyDescent="0.25">
      <c r="A23" s="13"/>
      <c r="B23" s="39"/>
      <c r="C23" s="23" t="s">
        <v>22</v>
      </c>
      <c r="D23" s="47">
        <v>60</v>
      </c>
      <c r="E23" s="47">
        <v>37036</v>
      </c>
      <c r="F23" s="47"/>
      <c r="G23" s="47">
        <v>44</v>
      </c>
      <c r="H23" s="48">
        <v>18220</v>
      </c>
      <c r="I23" s="13"/>
      <c r="J23" s="26"/>
      <c r="K23" s="26"/>
      <c r="L23" s="3"/>
    </row>
    <row r="24" spans="1:12" x14ac:dyDescent="0.25">
      <c r="A24" s="13"/>
      <c r="B24" s="39"/>
      <c r="C24" s="23" t="s">
        <v>23</v>
      </c>
      <c r="D24" s="47">
        <v>102</v>
      </c>
      <c r="E24" s="47">
        <v>199258</v>
      </c>
      <c r="F24" s="47"/>
      <c r="G24" s="47">
        <v>62</v>
      </c>
      <c r="H24" s="48">
        <v>103933</v>
      </c>
      <c r="I24" s="13"/>
      <c r="J24" s="26"/>
      <c r="K24" s="26"/>
      <c r="L24" s="3"/>
    </row>
    <row r="25" spans="1:12" x14ac:dyDescent="0.25">
      <c r="A25" s="13"/>
      <c r="B25" s="39"/>
      <c r="C25" s="23" t="s">
        <v>24</v>
      </c>
      <c r="D25" s="47">
        <v>192</v>
      </c>
      <c r="E25" s="47">
        <v>141615</v>
      </c>
      <c r="F25" s="47"/>
      <c r="G25" s="47">
        <v>123</v>
      </c>
      <c r="H25" s="48">
        <v>55503</v>
      </c>
      <c r="I25" s="13"/>
      <c r="J25" s="26"/>
      <c r="K25" s="26"/>
      <c r="L25" s="3"/>
    </row>
    <row r="26" spans="1:12" x14ac:dyDescent="0.25">
      <c r="A26" s="13"/>
      <c r="B26" s="39"/>
      <c r="C26" s="23" t="s">
        <v>25</v>
      </c>
      <c r="D26" s="47">
        <v>16</v>
      </c>
      <c r="E26" s="47">
        <v>17047</v>
      </c>
      <c r="F26" s="47"/>
      <c r="G26" s="47">
        <v>26</v>
      </c>
      <c r="H26" s="48">
        <v>11901</v>
      </c>
      <c r="I26" s="13"/>
      <c r="J26" s="26"/>
      <c r="K26" s="26"/>
      <c r="L26" s="3"/>
    </row>
    <row r="27" spans="1:12" x14ac:dyDescent="0.25">
      <c r="A27" s="13"/>
      <c r="B27" s="39"/>
      <c r="C27" s="23" t="s">
        <v>26</v>
      </c>
      <c r="D27" s="47">
        <v>161</v>
      </c>
      <c r="E27" s="47">
        <v>131157</v>
      </c>
      <c r="F27" s="47"/>
      <c r="G27" s="47">
        <v>123</v>
      </c>
      <c r="H27" s="48">
        <v>68938</v>
      </c>
      <c r="I27" s="13"/>
      <c r="J27" s="26"/>
      <c r="K27" s="26"/>
      <c r="L27" s="3"/>
    </row>
    <row r="28" spans="1:12" x14ac:dyDescent="0.25">
      <c r="A28" s="13"/>
      <c r="B28" s="39"/>
      <c r="C28" s="23" t="s">
        <v>27</v>
      </c>
      <c r="D28" s="47">
        <v>49</v>
      </c>
      <c r="E28" s="47">
        <v>67063</v>
      </c>
      <c r="F28" s="47"/>
      <c r="G28" s="47">
        <v>38</v>
      </c>
      <c r="H28" s="48">
        <v>37200</v>
      </c>
      <c r="I28" s="13"/>
      <c r="J28" s="26"/>
      <c r="K28" s="26"/>
      <c r="L28" s="3"/>
    </row>
    <row r="29" spans="1:12" x14ac:dyDescent="0.25">
      <c r="A29" s="13"/>
      <c r="B29" s="39"/>
      <c r="C29" s="46"/>
      <c r="D29" s="41"/>
      <c r="E29" s="41"/>
      <c r="F29" s="41"/>
      <c r="G29" s="41"/>
      <c r="H29" s="42"/>
      <c r="I29" s="13"/>
      <c r="J29" s="26"/>
      <c r="K29" s="26"/>
      <c r="L29" s="3"/>
    </row>
    <row r="30" spans="1:12" x14ac:dyDescent="0.25">
      <c r="A30" s="13"/>
      <c r="B30" s="49" t="s">
        <v>28</v>
      </c>
      <c r="C30" s="43" t="s">
        <v>13</v>
      </c>
      <c r="D30" s="50">
        <f>SUM(D31:D32)</f>
        <v>0</v>
      </c>
      <c r="E30" s="44">
        <f>SUM(E31:E32)</f>
        <v>0</v>
      </c>
      <c r="F30" s="44"/>
      <c r="G30" s="44">
        <f>SUM(G31:G32)</f>
        <v>0</v>
      </c>
      <c r="H30" s="45">
        <f>SUM(H31:H32)</f>
        <v>0</v>
      </c>
      <c r="I30" s="13"/>
      <c r="J30" s="26"/>
      <c r="K30" s="26"/>
      <c r="L30" s="3"/>
    </row>
    <row r="31" spans="1:12" x14ac:dyDescent="0.25">
      <c r="A31" s="13"/>
      <c r="B31" s="39"/>
      <c r="C31" s="23" t="s">
        <v>18</v>
      </c>
      <c r="D31" s="47">
        <v>0</v>
      </c>
      <c r="E31" s="47">
        <v>0</v>
      </c>
      <c r="F31" s="47"/>
      <c r="G31" s="51">
        <v>0</v>
      </c>
      <c r="H31" s="48">
        <v>0</v>
      </c>
      <c r="I31" s="13"/>
      <c r="J31" s="26"/>
      <c r="K31" s="26"/>
      <c r="L31" s="3"/>
    </row>
    <row r="32" spans="1:12" x14ac:dyDescent="0.25">
      <c r="A32" s="13"/>
      <c r="B32" s="39"/>
      <c r="C32" s="23" t="s">
        <v>16</v>
      </c>
      <c r="D32" s="47">
        <v>0</v>
      </c>
      <c r="E32" s="47">
        <v>0</v>
      </c>
      <c r="F32" s="47"/>
      <c r="G32" s="51">
        <v>0</v>
      </c>
      <c r="H32" s="48">
        <v>0</v>
      </c>
      <c r="I32" s="13"/>
      <c r="J32" s="26"/>
      <c r="K32" s="26"/>
      <c r="L32" s="3"/>
    </row>
    <row r="33" spans="1:12" x14ac:dyDescent="0.25">
      <c r="A33" s="13"/>
      <c r="B33" s="39"/>
      <c r="C33" s="46"/>
      <c r="D33" s="47"/>
      <c r="E33" s="47"/>
      <c r="F33" s="47"/>
      <c r="G33" s="47"/>
      <c r="H33" s="48"/>
      <c r="I33" s="13"/>
      <c r="J33" s="26"/>
      <c r="K33" s="26"/>
      <c r="L33" s="3"/>
    </row>
    <row r="34" spans="1:12" x14ac:dyDescent="0.25">
      <c r="A34" s="13"/>
      <c r="B34" s="22" t="s">
        <v>29</v>
      </c>
      <c r="C34" s="43" t="s">
        <v>13</v>
      </c>
      <c r="D34" s="44">
        <f>SUM(D35:D38)</f>
        <v>425</v>
      </c>
      <c r="E34" s="44">
        <f>SUM(E35:E38)</f>
        <v>435337</v>
      </c>
      <c r="F34" s="44"/>
      <c r="G34" s="44">
        <f>SUM(G35:G38)</f>
        <v>297</v>
      </c>
      <c r="H34" s="44">
        <f>SUM(H35:H38)</f>
        <v>205926</v>
      </c>
      <c r="I34" s="13"/>
      <c r="J34" s="26"/>
      <c r="K34" s="26"/>
      <c r="L34" s="3"/>
    </row>
    <row r="35" spans="1:12" x14ac:dyDescent="0.25">
      <c r="A35" s="13"/>
      <c r="B35" s="39"/>
      <c r="C35" s="52" t="s">
        <v>9</v>
      </c>
      <c r="D35" s="47">
        <v>317</v>
      </c>
      <c r="E35" s="47">
        <v>345791</v>
      </c>
      <c r="F35" s="47"/>
      <c r="G35" s="47">
        <v>249</v>
      </c>
      <c r="H35" s="48">
        <v>176714</v>
      </c>
      <c r="I35" s="13"/>
      <c r="J35" s="26"/>
      <c r="K35" s="26"/>
      <c r="L35" s="3"/>
    </row>
    <row r="36" spans="1:12" x14ac:dyDescent="0.25">
      <c r="A36" s="13"/>
      <c r="B36" s="39"/>
      <c r="C36" s="23" t="s">
        <v>30</v>
      </c>
      <c r="D36" s="47">
        <v>80</v>
      </c>
      <c r="E36" s="47">
        <v>73112</v>
      </c>
      <c r="F36" s="47"/>
      <c r="G36" s="47">
        <v>23</v>
      </c>
      <c r="H36" s="48">
        <v>13476</v>
      </c>
      <c r="I36" s="13"/>
      <c r="J36" s="26"/>
      <c r="K36" s="26"/>
      <c r="L36" s="3"/>
    </row>
    <row r="37" spans="1:12" x14ac:dyDescent="0.25">
      <c r="A37" s="13"/>
      <c r="B37" s="39"/>
      <c r="C37" s="23" t="s">
        <v>31</v>
      </c>
      <c r="D37" s="47">
        <v>1</v>
      </c>
      <c r="E37" s="47">
        <v>383</v>
      </c>
      <c r="F37" s="47"/>
      <c r="G37" s="47">
        <v>10</v>
      </c>
      <c r="H37" s="48">
        <v>7858</v>
      </c>
      <c r="I37" s="13"/>
      <c r="J37" s="26"/>
      <c r="K37" s="26"/>
      <c r="L37" s="3"/>
    </row>
    <row r="38" spans="1:12" x14ac:dyDescent="0.25">
      <c r="A38" s="13"/>
      <c r="B38" s="39"/>
      <c r="C38" s="23" t="s">
        <v>32</v>
      </c>
      <c r="D38" s="47">
        <v>27</v>
      </c>
      <c r="E38" s="47">
        <v>16051</v>
      </c>
      <c r="F38" s="47"/>
      <c r="G38" s="47">
        <v>15</v>
      </c>
      <c r="H38" s="48">
        <v>7878</v>
      </c>
      <c r="I38" s="13"/>
      <c r="J38" s="26"/>
      <c r="K38" s="26"/>
      <c r="L38" s="3"/>
    </row>
    <row r="39" spans="1:12" x14ac:dyDescent="0.25">
      <c r="A39" s="13"/>
      <c r="B39" s="39"/>
      <c r="C39" s="46"/>
      <c r="D39" s="41"/>
      <c r="E39" s="41"/>
      <c r="F39" s="41"/>
      <c r="G39" s="41"/>
      <c r="H39" s="42"/>
      <c r="I39" s="13"/>
      <c r="J39" s="26"/>
      <c r="K39" s="26"/>
      <c r="L39" s="3"/>
    </row>
    <row r="40" spans="1:12" x14ac:dyDescent="0.25">
      <c r="A40" s="13"/>
      <c r="B40" s="22" t="s">
        <v>33</v>
      </c>
      <c r="C40" s="43" t="s">
        <v>13</v>
      </c>
      <c r="D40" s="44">
        <f>SUM(D41:D42)</f>
        <v>250</v>
      </c>
      <c r="E40" s="44">
        <f>SUM(E41:E42)</f>
        <v>313187.67</v>
      </c>
      <c r="F40" s="44"/>
      <c r="G40" s="44">
        <f>SUM(G41:G42)</f>
        <v>203</v>
      </c>
      <c r="H40" s="45">
        <f>SUM(H41:H42)</f>
        <v>165371</v>
      </c>
      <c r="I40" s="13"/>
      <c r="J40" s="26"/>
      <c r="K40" s="26"/>
      <c r="L40" s="3"/>
    </row>
    <row r="41" spans="1:12" x14ac:dyDescent="0.25">
      <c r="A41" s="13"/>
      <c r="B41" s="39"/>
      <c r="C41" s="23" t="s">
        <v>9</v>
      </c>
      <c r="D41" s="47">
        <v>139</v>
      </c>
      <c r="E41" s="47">
        <v>211232.74</v>
      </c>
      <c r="F41" s="47"/>
      <c r="G41" s="47">
        <v>112</v>
      </c>
      <c r="H41" s="48">
        <v>103387</v>
      </c>
      <c r="I41" s="13"/>
      <c r="J41" s="26"/>
      <c r="K41" s="26"/>
      <c r="L41" s="3"/>
    </row>
    <row r="42" spans="1:12" x14ac:dyDescent="0.25">
      <c r="A42" s="13"/>
      <c r="B42" s="39"/>
      <c r="C42" s="23" t="s">
        <v>26</v>
      </c>
      <c r="D42" s="47">
        <v>111</v>
      </c>
      <c r="E42" s="47">
        <v>101954.93</v>
      </c>
      <c r="F42" s="47"/>
      <c r="G42" s="47">
        <v>91</v>
      </c>
      <c r="H42" s="48">
        <v>61984</v>
      </c>
      <c r="I42" s="13"/>
      <c r="J42" s="26"/>
      <c r="K42" s="26"/>
      <c r="L42" s="3"/>
    </row>
    <row r="43" spans="1:12" x14ac:dyDescent="0.25">
      <c r="A43" s="13"/>
      <c r="B43" s="39"/>
      <c r="C43" s="46"/>
      <c r="D43" s="47"/>
      <c r="E43" s="47"/>
      <c r="F43" s="47"/>
      <c r="G43" s="47"/>
      <c r="H43" s="48"/>
      <c r="I43" s="13"/>
      <c r="J43" s="26"/>
      <c r="K43" s="26"/>
      <c r="L43" s="3"/>
    </row>
    <row r="44" spans="1:12" x14ac:dyDescent="0.25">
      <c r="A44" s="13"/>
      <c r="B44" s="22" t="s">
        <v>34</v>
      </c>
      <c r="C44" s="43" t="s">
        <v>13</v>
      </c>
      <c r="D44" s="44">
        <f>SUM(D45:D46)</f>
        <v>892</v>
      </c>
      <c r="E44" s="44">
        <f>SUM(E45:E46)</f>
        <v>406245</v>
      </c>
      <c r="F44" s="3"/>
      <c r="G44" s="44">
        <f>SUM(G45:G46)</f>
        <v>780</v>
      </c>
      <c r="H44" s="45">
        <f>SUM(H45:H46)</f>
        <v>224438</v>
      </c>
      <c r="I44" s="13"/>
      <c r="J44" s="26"/>
      <c r="K44" s="26"/>
      <c r="L44" s="3"/>
    </row>
    <row r="45" spans="1:12" x14ac:dyDescent="0.25">
      <c r="A45" s="13"/>
      <c r="B45" s="39"/>
      <c r="C45" s="23" t="s">
        <v>24</v>
      </c>
      <c r="D45" s="47">
        <v>559</v>
      </c>
      <c r="E45" s="47">
        <v>247539</v>
      </c>
      <c r="F45" s="47"/>
      <c r="G45" s="47">
        <v>519</v>
      </c>
      <c r="H45" s="48">
        <v>141147</v>
      </c>
      <c r="I45" s="13"/>
      <c r="J45" s="26"/>
      <c r="K45" s="26"/>
      <c r="L45" s="3"/>
    </row>
    <row r="46" spans="1:12" x14ac:dyDescent="0.25">
      <c r="A46" s="13"/>
      <c r="B46" s="39"/>
      <c r="C46" s="23" t="s">
        <v>25</v>
      </c>
      <c r="D46" s="47">
        <v>333</v>
      </c>
      <c r="E46" s="47">
        <v>158706</v>
      </c>
      <c r="F46" s="47"/>
      <c r="G46" s="47">
        <v>261</v>
      </c>
      <c r="H46" s="48">
        <v>83291</v>
      </c>
      <c r="I46" s="13"/>
      <c r="J46" s="26"/>
      <c r="K46" s="26"/>
      <c r="L46" s="3"/>
    </row>
    <row r="47" spans="1:12" x14ac:dyDescent="0.25">
      <c r="A47" s="13"/>
      <c r="B47" s="39"/>
      <c r="C47" s="23"/>
      <c r="D47" s="3"/>
      <c r="E47" s="3"/>
      <c r="F47" s="3"/>
      <c r="G47" s="3"/>
      <c r="H47" s="48"/>
      <c r="I47" s="13"/>
      <c r="J47" s="26"/>
      <c r="K47" s="26"/>
      <c r="L47" s="3"/>
    </row>
    <row r="48" spans="1:12" x14ac:dyDescent="0.25">
      <c r="A48" s="13"/>
      <c r="B48" s="22" t="s">
        <v>35</v>
      </c>
      <c r="C48" s="23" t="s">
        <v>36</v>
      </c>
      <c r="D48" s="24">
        <v>12</v>
      </c>
      <c r="E48" s="24">
        <v>36823</v>
      </c>
      <c r="F48" s="24"/>
      <c r="G48" s="24">
        <v>12</v>
      </c>
      <c r="H48" s="25">
        <v>21604</v>
      </c>
      <c r="I48" s="13"/>
      <c r="J48" s="26"/>
      <c r="K48" s="26"/>
      <c r="L48" s="3"/>
    </row>
    <row r="49" spans="1:12" x14ac:dyDescent="0.25">
      <c r="A49" s="13"/>
      <c r="B49" s="22"/>
      <c r="C49" s="23"/>
      <c r="D49" s="47"/>
      <c r="E49" s="47"/>
      <c r="F49" s="47"/>
      <c r="G49" s="47"/>
      <c r="H49" s="25"/>
      <c r="I49" s="13"/>
      <c r="J49" s="26"/>
      <c r="K49" s="26"/>
      <c r="L49" s="3"/>
    </row>
    <row r="50" spans="1:12" x14ac:dyDescent="0.25">
      <c r="A50" s="13"/>
      <c r="B50" s="7"/>
      <c r="C50" s="8"/>
      <c r="D50" s="53"/>
      <c r="E50" s="53"/>
      <c r="F50" s="53"/>
      <c r="G50" s="53"/>
      <c r="H50" s="54"/>
      <c r="I50" s="21"/>
      <c r="J50" s="3"/>
      <c r="K50" s="55"/>
      <c r="L50" s="3"/>
    </row>
    <row r="51" spans="1:12" x14ac:dyDescent="0.25">
      <c r="A51" s="13"/>
      <c r="B51" s="22" t="s">
        <v>37</v>
      </c>
      <c r="C51" s="3"/>
      <c r="D51" s="44">
        <f>D44+D16+D40+D34+D22+D20+D7+D11+D9+D30+D48</f>
        <v>10162</v>
      </c>
      <c r="E51" s="44">
        <f>E44+E16+E40+E34+E22+E20+E7+E11+E9+E30+E48</f>
        <v>8786907.0800000001</v>
      </c>
      <c r="F51" s="44"/>
      <c r="G51" s="44">
        <f>G44+D16+G40+G34+G22+G20+G7+G11+G9+G30+G48</f>
        <v>8180</v>
      </c>
      <c r="H51" s="44">
        <f>H44+E16+H40+H34+H22+H20+H7+H11+H9+H30+H48</f>
        <v>5260468.13</v>
      </c>
      <c r="I51" s="13"/>
      <c r="J51" s="3"/>
      <c r="K51" s="3"/>
      <c r="L51" s="3"/>
    </row>
    <row r="52" spans="1:12" x14ac:dyDescent="0.25">
      <c r="A52" s="13"/>
      <c r="B52" s="56" t="s">
        <v>38</v>
      </c>
      <c r="C52" s="3"/>
      <c r="D52" s="44"/>
      <c r="E52" s="44">
        <f>E51*K52</f>
        <v>192344429.4214212</v>
      </c>
      <c r="F52" s="44"/>
      <c r="G52" s="44"/>
      <c r="H52" s="45">
        <f>H51*K52</f>
        <v>115151068.7142057</v>
      </c>
      <c r="I52" s="13"/>
      <c r="J52" s="57" t="s">
        <v>62</v>
      </c>
      <c r="K52" s="153">
        <v>21.889890000000001</v>
      </c>
      <c r="L52" s="3"/>
    </row>
    <row r="53" spans="1:12" x14ac:dyDescent="0.25">
      <c r="A53" s="3"/>
      <c r="B53" s="18"/>
      <c r="C53" s="19"/>
      <c r="D53" s="59"/>
      <c r="E53" s="59"/>
      <c r="F53" s="59"/>
      <c r="G53" s="59"/>
      <c r="H53" s="60"/>
      <c r="I53" s="13"/>
      <c r="J53" s="3"/>
      <c r="K53" s="3"/>
      <c r="L53" s="3"/>
    </row>
    <row r="55" spans="1:12" x14ac:dyDescent="0.25">
      <c r="A55" s="3"/>
      <c r="B55" s="2" t="s">
        <v>40</v>
      </c>
      <c r="C55" s="3"/>
      <c r="D55" s="3"/>
      <c r="E55" s="3"/>
      <c r="F55" s="3"/>
      <c r="G55" s="3"/>
      <c r="H55" s="3"/>
      <c r="I55" s="3"/>
    </row>
    <row r="56" spans="1:12" x14ac:dyDescent="0.25">
      <c r="A56" s="3"/>
      <c r="B56" s="63" t="str">
        <f>'[2]A RESERVAS 528'!$B$2</f>
        <v xml:space="preserve">     (al 30 de junio de 2011, montos expresados en U.F.)</v>
      </c>
      <c r="C56" s="3"/>
      <c r="D56" s="3"/>
      <c r="E56" s="3"/>
      <c r="F56" s="3"/>
      <c r="G56" s="3"/>
      <c r="H56" s="3"/>
      <c r="I56" s="3"/>
    </row>
    <row r="57" spans="1:12" x14ac:dyDescent="0.25">
      <c r="A57" s="13"/>
      <c r="B57" s="7"/>
      <c r="C57" s="8"/>
      <c r="D57" s="8"/>
      <c r="E57" s="9"/>
      <c r="F57" s="21"/>
      <c r="G57" s="3"/>
      <c r="H57" s="3"/>
      <c r="I57" s="3"/>
    </row>
    <row r="58" spans="1:12" x14ac:dyDescent="0.25">
      <c r="A58" s="21"/>
      <c r="B58" s="14"/>
      <c r="C58" s="3"/>
      <c r="D58" s="64" t="s">
        <v>41</v>
      </c>
      <c r="E58" s="65"/>
      <c r="F58" s="13"/>
      <c r="G58" s="3"/>
      <c r="H58" s="3"/>
      <c r="I58" s="3"/>
    </row>
    <row r="59" spans="1:12" x14ac:dyDescent="0.25">
      <c r="A59" s="13"/>
      <c r="B59" s="10" t="s">
        <v>2</v>
      </c>
      <c r="C59" s="11" t="s">
        <v>3</v>
      </c>
      <c r="D59" s="163" t="s">
        <v>42</v>
      </c>
      <c r="E59" s="164"/>
      <c r="F59" s="13"/>
      <c r="G59" s="3"/>
      <c r="H59" s="3"/>
      <c r="I59" s="3"/>
    </row>
    <row r="60" spans="1:12" x14ac:dyDescent="0.25">
      <c r="A60" s="13"/>
      <c r="B60" s="66"/>
      <c r="C60" s="67"/>
      <c r="D60" s="15" t="s">
        <v>43</v>
      </c>
      <c r="E60" s="17" t="s">
        <v>44</v>
      </c>
      <c r="F60" s="13"/>
      <c r="G60" s="3"/>
      <c r="H60" s="3"/>
      <c r="I60" s="3"/>
    </row>
    <row r="61" spans="1:12" x14ac:dyDescent="0.25">
      <c r="A61" s="13"/>
      <c r="B61" s="18"/>
      <c r="C61" s="19"/>
      <c r="D61" s="19"/>
      <c r="E61" s="20"/>
      <c r="F61" s="21"/>
      <c r="G61" s="3"/>
      <c r="H61" s="3"/>
      <c r="I61" s="3"/>
    </row>
    <row r="62" spans="1:12" x14ac:dyDescent="0.25">
      <c r="A62" s="13"/>
      <c r="B62" s="22" t="s">
        <v>10</v>
      </c>
      <c r="C62" s="23" t="s">
        <v>11</v>
      </c>
      <c r="D62" s="41">
        <v>1</v>
      </c>
      <c r="E62" s="42">
        <v>386</v>
      </c>
      <c r="F62" s="13"/>
      <c r="G62" s="3"/>
      <c r="H62" s="3"/>
      <c r="I62" s="3"/>
    </row>
    <row r="63" spans="1:12" x14ac:dyDescent="0.25">
      <c r="A63" s="13"/>
      <c r="B63" s="39"/>
      <c r="C63" s="3"/>
      <c r="D63" s="47"/>
      <c r="E63" s="48"/>
      <c r="F63" s="13"/>
      <c r="G63" s="3"/>
      <c r="H63" s="3"/>
      <c r="I63" s="3"/>
    </row>
    <row r="64" spans="1:12" x14ac:dyDescent="0.25">
      <c r="A64" s="13"/>
      <c r="B64" s="49" t="s">
        <v>28</v>
      </c>
      <c r="C64" s="23" t="s">
        <v>18</v>
      </c>
      <c r="D64" s="47">
        <v>17</v>
      </c>
      <c r="E64" s="48">
        <v>1844</v>
      </c>
      <c r="F64" s="13"/>
      <c r="G64" s="3"/>
      <c r="H64" s="3"/>
      <c r="I64" s="3"/>
    </row>
    <row r="65" spans="1:15" x14ac:dyDescent="0.25">
      <c r="A65" s="13"/>
      <c r="B65" s="22"/>
      <c r="C65" s="23"/>
      <c r="D65" s="68"/>
      <c r="E65" s="69"/>
      <c r="F65" s="13"/>
      <c r="G65" s="3"/>
      <c r="H65" s="3"/>
      <c r="I65" s="3"/>
    </row>
    <row r="66" spans="1:15" x14ac:dyDescent="0.25">
      <c r="A66" s="13"/>
      <c r="B66" s="70" t="s">
        <v>35</v>
      </c>
      <c r="C66" s="71" t="s">
        <v>22</v>
      </c>
      <c r="D66" s="72">
        <v>3</v>
      </c>
      <c r="E66" s="73">
        <v>803</v>
      </c>
      <c r="F66" s="13"/>
      <c r="G66" s="3"/>
      <c r="H66" s="3"/>
      <c r="I66" s="3"/>
    </row>
    <row r="67" spans="1:15" x14ac:dyDescent="0.25">
      <c r="A67" s="13"/>
      <c r="B67" s="28"/>
      <c r="C67" s="29"/>
      <c r="D67" s="74"/>
      <c r="E67" s="75"/>
      <c r="F67" s="21"/>
      <c r="G67" s="3"/>
      <c r="H67" s="3"/>
      <c r="I67" s="3"/>
    </row>
    <row r="68" spans="1:15" x14ac:dyDescent="0.25">
      <c r="A68" s="13"/>
      <c r="B68" s="22" t="s">
        <v>37</v>
      </c>
      <c r="C68" s="3"/>
      <c r="D68" s="44">
        <f>SUM(D62:D66)</f>
        <v>21</v>
      </c>
      <c r="E68" s="45">
        <f>SUM(E62:E66)</f>
        <v>3033</v>
      </c>
      <c r="F68" s="13"/>
      <c r="G68" s="3"/>
      <c r="H68" s="3"/>
      <c r="I68" s="3"/>
    </row>
    <row r="69" spans="1:15" x14ac:dyDescent="0.25">
      <c r="A69" s="13"/>
      <c r="B69" s="56" t="s">
        <v>38</v>
      </c>
      <c r="C69" s="3"/>
      <c r="D69" s="44"/>
      <c r="E69" s="45">
        <f>E68*H69</f>
        <v>66392.036370000002</v>
      </c>
      <c r="F69" s="13"/>
      <c r="G69" s="76" t="s">
        <v>62</v>
      </c>
      <c r="H69" s="77">
        <v>21.889890000000001</v>
      </c>
      <c r="I69" s="3"/>
    </row>
    <row r="70" spans="1:15" x14ac:dyDescent="0.25">
      <c r="A70" s="13"/>
      <c r="B70" s="18"/>
      <c r="C70" s="19"/>
      <c r="D70" s="78"/>
      <c r="E70" s="79"/>
      <c r="F70" s="21"/>
      <c r="G70" s="3"/>
      <c r="H70" s="3"/>
      <c r="I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15" x14ac:dyDescent="0.25">
      <c r="A72" s="80" t="s">
        <v>45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</row>
    <row r="73" spans="1:15" x14ac:dyDescent="0.25">
      <c r="A73" s="82" t="str">
        <f>'[2]A RESERVAS 528'!$B$2</f>
        <v xml:space="preserve">     (al 30 de junio de 2011, montos expresados en U.F.)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</row>
    <row r="74" spans="1:15" x14ac:dyDescent="0.25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86"/>
      <c r="N74" s="81"/>
      <c r="O74" s="81"/>
    </row>
    <row r="75" spans="1:15" x14ac:dyDescent="0.25">
      <c r="A75" s="87"/>
      <c r="B75" s="81"/>
      <c r="C75" s="88"/>
      <c r="D75" s="89"/>
      <c r="E75" s="89" t="s">
        <v>46</v>
      </c>
      <c r="F75" s="89"/>
      <c r="G75" s="88"/>
      <c r="H75" s="88"/>
      <c r="I75" s="81"/>
      <c r="J75" s="90" t="s">
        <v>47</v>
      </c>
      <c r="K75" s="90"/>
      <c r="L75" s="91"/>
      <c r="M75" s="92"/>
      <c r="N75" s="81"/>
      <c r="O75" s="81"/>
    </row>
    <row r="76" spans="1:15" x14ac:dyDescent="0.25">
      <c r="A76" s="93" t="s">
        <v>2</v>
      </c>
      <c r="B76" s="94" t="s">
        <v>3</v>
      </c>
      <c r="C76" s="95"/>
      <c r="D76" s="96" t="s">
        <v>48</v>
      </c>
      <c r="E76" s="95"/>
      <c r="F76" s="97"/>
      <c r="G76" s="98" t="s">
        <v>49</v>
      </c>
      <c r="H76" s="95"/>
      <c r="I76" s="81"/>
      <c r="J76" s="81"/>
      <c r="K76" s="81"/>
      <c r="L76" s="99"/>
      <c r="M76" s="92"/>
      <c r="N76" s="81"/>
      <c r="O76" s="81"/>
    </row>
    <row r="77" spans="1:15" x14ac:dyDescent="0.25">
      <c r="A77" s="87"/>
      <c r="B77" s="81"/>
      <c r="C77" s="80" t="s">
        <v>50</v>
      </c>
      <c r="D77" s="100"/>
      <c r="E77" s="101" t="s">
        <v>51</v>
      </c>
      <c r="F77" s="102"/>
      <c r="G77" s="80" t="s">
        <v>52</v>
      </c>
      <c r="H77" s="103"/>
      <c r="I77" s="103"/>
      <c r="J77" s="80" t="s">
        <v>50</v>
      </c>
      <c r="K77" s="100"/>
      <c r="L77" s="104" t="s">
        <v>51</v>
      </c>
      <c r="M77" s="92"/>
      <c r="N77" s="81"/>
      <c r="O77" s="81"/>
    </row>
    <row r="78" spans="1:15" x14ac:dyDescent="0.25">
      <c r="A78" s="87"/>
      <c r="B78" s="81"/>
      <c r="C78" s="105" t="s">
        <v>6</v>
      </c>
      <c r="D78" s="101" t="s">
        <v>7</v>
      </c>
      <c r="E78" s="105" t="s">
        <v>7</v>
      </c>
      <c r="F78" s="105"/>
      <c r="G78" s="101" t="s">
        <v>6</v>
      </c>
      <c r="H78" s="101" t="s">
        <v>53</v>
      </c>
      <c r="I78" s="101"/>
      <c r="J78" s="105" t="s">
        <v>6</v>
      </c>
      <c r="K78" s="105" t="s">
        <v>54</v>
      </c>
      <c r="L78" s="106" t="s">
        <v>7</v>
      </c>
      <c r="M78" s="92"/>
      <c r="N78" s="81"/>
      <c r="O78" s="81"/>
    </row>
    <row r="79" spans="1:15" x14ac:dyDescent="0.25">
      <c r="A79" s="107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9"/>
      <c r="M79" s="86"/>
      <c r="N79" s="81"/>
      <c r="O79" s="81"/>
    </row>
    <row r="80" spans="1:15" x14ac:dyDescent="0.25">
      <c r="A80" s="110" t="s">
        <v>55</v>
      </c>
      <c r="B80" s="111" t="s">
        <v>15</v>
      </c>
      <c r="C80" s="112">
        <v>0</v>
      </c>
      <c r="D80" s="112">
        <v>0</v>
      </c>
      <c r="E80" s="112">
        <v>0</v>
      </c>
      <c r="F80" s="113"/>
      <c r="G80" s="113">
        <v>0</v>
      </c>
      <c r="H80" s="113">
        <v>0</v>
      </c>
      <c r="I80" s="113"/>
      <c r="J80" s="113">
        <v>0</v>
      </c>
      <c r="K80" s="113">
        <v>0</v>
      </c>
      <c r="L80" s="114">
        <v>0</v>
      </c>
      <c r="M80" s="81"/>
      <c r="N80" s="81"/>
      <c r="O80" s="81"/>
    </row>
    <row r="81" spans="1:15" x14ac:dyDescent="0.25">
      <c r="A81" s="11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7"/>
      <c r="M81" s="81"/>
      <c r="N81" s="81"/>
      <c r="O81" s="81"/>
    </row>
    <row r="82" spans="1:15" x14ac:dyDescent="0.25">
      <c r="A82" s="110" t="s">
        <v>8</v>
      </c>
      <c r="B82" s="118" t="s">
        <v>13</v>
      </c>
      <c r="C82" s="119">
        <f>SUM(C83:C84)</f>
        <v>1022</v>
      </c>
      <c r="D82" s="119">
        <f t="shared" ref="D82:L82" si="0">SUM(D83:D84)</f>
        <v>1320671</v>
      </c>
      <c r="E82" s="119">
        <f t="shared" si="0"/>
        <v>0</v>
      </c>
      <c r="F82" s="119"/>
      <c r="G82" s="119">
        <f t="shared" si="0"/>
        <v>15</v>
      </c>
      <c r="H82" s="119">
        <f t="shared" si="0"/>
        <v>1892</v>
      </c>
      <c r="I82" s="119"/>
      <c r="J82" s="119">
        <f>SUM(J83:J84)</f>
        <v>17</v>
      </c>
      <c r="K82" s="119">
        <f t="shared" si="0"/>
        <v>3496</v>
      </c>
      <c r="L82" s="120">
        <f t="shared" si="0"/>
        <v>0</v>
      </c>
      <c r="M82" s="81"/>
      <c r="N82" s="81"/>
      <c r="O82" s="81"/>
    </row>
    <row r="83" spans="1:15" x14ac:dyDescent="0.25">
      <c r="A83" s="121"/>
      <c r="B83" s="111" t="s">
        <v>9</v>
      </c>
      <c r="C83" s="122">
        <v>1022</v>
      </c>
      <c r="D83" s="123">
        <v>1320671</v>
      </c>
      <c r="E83" s="123">
        <v>0</v>
      </c>
      <c r="F83" s="123"/>
      <c r="G83" s="123">
        <v>15</v>
      </c>
      <c r="H83" s="123">
        <v>1892</v>
      </c>
      <c r="I83" s="123"/>
      <c r="J83" s="123">
        <v>17</v>
      </c>
      <c r="K83" s="123">
        <v>3496</v>
      </c>
      <c r="L83" s="124">
        <v>0</v>
      </c>
      <c r="M83" s="81"/>
      <c r="N83" s="81"/>
      <c r="O83" s="81"/>
    </row>
    <row r="84" spans="1:15" x14ac:dyDescent="0.25">
      <c r="A84" s="121"/>
      <c r="B84" s="125" t="s">
        <v>25</v>
      </c>
      <c r="C84" s="122">
        <v>0</v>
      </c>
      <c r="D84" s="123">
        <v>0</v>
      </c>
      <c r="E84" s="123">
        <v>0</v>
      </c>
      <c r="F84" s="123"/>
      <c r="G84" s="123">
        <v>0</v>
      </c>
      <c r="H84" s="123">
        <v>0</v>
      </c>
      <c r="I84" s="123"/>
      <c r="J84" s="123">
        <v>0</v>
      </c>
      <c r="K84" s="123">
        <v>0</v>
      </c>
      <c r="L84" s="124">
        <v>0</v>
      </c>
      <c r="M84" s="81"/>
      <c r="N84" s="81"/>
      <c r="O84" s="81"/>
    </row>
    <row r="85" spans="1:15" x14ac:dyDescent="0.25">
      <c r="A85" s="121"/>
      <c r="B85" s="126"/>
      <c r="C85" s="127"/>
      <c r="D85" s="127"/>
      <c r="E85" s="127"/>
      <c r="F85" s="127"/>
      <c r="G85" s="127"/>
      <c r="H85" s="127"/>
      <c r="I85" s="127"/>
      <c r="J85" s="127"/>
      <c r="K85" s="127"/>
      <c r="L85" s="128"/>
      <c r="M85" s="81"/>
      <c r="N85" s="81"/>
      <c r="O85" s="81"/>
    </row>
    <row r="86" spans="1:15" x14ac:dyDescent="0.25">
      <c r="A86" s="110" t="s">
        <v>12</v>
      </c>
      <c r="B86" s="118" t="s">
        <v>56</v>
      </c>
      <c r="C86" s="113">
        <f>SUM(C87:C89)</f>
        <v>39</v>
      </c>
      <c r="D86" s="113">
        <f>SUM(D87:D89)</f>
        <v>4674</v>
      </c>
      <c r="E86" s="113">
        <f>SUM(E87:E89)</f>
        <v>0</v>
      </c>
      <c r="F86" s="113"/>
      <c r="G86" s="113">
        <f>SUM(G87:G89)</f>
        <v>2</v>
      </c>
      <c r="H86" s="113">
        <f>SUM(H87:H89)</f>
        <v>113</v>
      </c>
      <c r="I86" s="113"/>
      <c r="J86" s="113">
        <f>SUM(J87:J89)</f>
        <v>1</v>
      </c>
      <c r="K86" s="113">
        <f>SUM(K87:K89)</f>
        <v>144</v>
      </c>
      <c r="L86" s="114">
        <f>SUM(L87:L89)</f>
        <v>0</v>
      </c>
      <c r="M86" s="81"/>
      <c r="N86" s="81"/>
      <c r="O86" s="81"/>
    </row>
    <row r="87" spans="1:15" x14ac:dyDescent="0.25">
      <c r="A87" s="129"/>
      <c r="B87" s="130" t="s">
        <v>57</v>
      </c>
      <c r="C87" s="131">
        <v>0</v>
      </c>
      <c r="D87" s="131">
        <v>0</v>
      </c>
      <c r="E87" s="131">
        <v>0</v>
      </c>
      <c r="F87" s="131"/>
      <c r="G87" s="131">
        <v>0</v>
      </c>
      <c r="H87" s="131">
        <v>0</v>
      </c>
      <c r="I87" s="131"/>
      <c r="J87" s="131">
        <v>0</v>
      </c>
      <c r="K87" s="131">
        <v>0</v>
      </c>
      <c r="L87" s="132">
        <v>0</v>
      </c>
      <c r="M87" s="133"/>
      <c r="N87" s="133"/>
      <c r="O87" s="133"/>
    </row>
    <row r="88" spans="1:15" x14ac:dyDescent="0.25">
      <c r="A88" s="121"/>
      <c r="B88" s="111" t="s">
        <v>23</v>
      </c>
      <c r="C88" s="127">
        <v>0</v>
      </c>
      <c r="D88" s="127">
        <v>0</v>
      </c>
      <c r="E88" s="127">
        <v>0</v>
      </c>
      <c r="F88" s="127"/>
      <c r="G88" s="127">
        <v>0</v>
      </c>
      <c r="H88" s="127">
        <v>0</v>
      </c>
      <c r="I88" s="127"/>
      <c r="J88" s="127">
        <v>0</v>
      </c>
      <c r="K88" s="127">
        <v>0</v>
      </c>
      <c r="L88" s="128">
        <v>0</v>
      </c>
      <c r="M88" s="81"/>
      <c r="N88" s="81"/>
      <c r="O88" s="81"/>
    </row>
    <row r="89" spans="1:15" x14ac:dyDescent="0.25">
      <c r="A89" s="121"/>
      <c r="B89" s="111" t="s">
        <v>18</v>
      </c>
      <c r="C89" s="127">
        <v>39</v>
      </c>
      <c r="D89" s="127">
        <v>4674</v>
      </c>
      <c r="E89" s="127">
        <v>0</v>
      </c>
      <c r="F89" s="127"/>
      <c r="G89" s="127">
        <v>2</v>
      </c>
      <c r="H89" s="127">
        <v>113</v>
      </c>
      <c r="I89" s="127"/>
      <c r="J89" s="127">
        <v>1</v>
      </c>
      <c r="K89" s="127">
        <v>144</v>
      </c>
      <c r="L89" s="128">
        <v>0</v>
      </c>
      <c r="M89" s="81"/>
      <c r="N89" s="81"/>
      <c r="O89" s="81"/>
    </row>
    <row r="90" spans="1:15" x14ac:dyDescent="0.25">
      <c r="A90" s="121"/>
      <c r="B90" s="111"/>
      <c r="C90" s="127"/>
      <c r="D90" s="127"/>
      <c r="E90" s="127"/>
      <c r="F90" s="127"/>
      <c r="G90" s="127"/>
      <c r="H90" s="127"/>
      <c r="I90" s="127"/>
      <c r="J90" s="127"/>
      <c r="K90" s="127"/>
      <c r="L90" s="128"/>
      <c r="M90" s="81"/>
      <c r="N90" s="81"/>
      <c r="O90" s="81"/>
    </row>
    <row r="91" spans="1:15" x14ac:dyDescent="0.25">
      <c r="A91" s="110" t="s">
        <v>21</v>
      </c>
      <c r="B91" s="111" t="s">
        <v>25</v>
      </c>
      <c r="C91" s="134">
        <v>289</v>
      </c>
      <c r="D91" s="112">
        <v>235305</v>
      </c>
      <c r="E91" s="112">
        <v>0</v>
      </c>
      <c r="F91" s="112"/>
      <c r="G91" s="112">
        <v>15</v>
      </c>
      <c r="H91" s="112">
        <v>2074</v>
      </c>
      <c r="I91" s="112"/>
      <c r="J91" s="135">
        <v>1</v>
      </c>
      <c r="K91" s="112">
        <v>254</v>
      </c>
      <c r="L91" s="136">
        <v>0</v>
      </c>
      <c r="M91" s="81"/>
      <c r="N91" s="81"/>
      <c r="O91" s="81"/>
    </row>
    <row r="92" spans="1:15" x14ac:dyDescent="0.25">
      <c r="A92" s="110"/>
      <c r="B92" s="111"/>
      <c r="C92" s="134"/>
      <c r="D92" s="112"/>
      <c r="E92" s="112"/>
      <c r="F92" s="112"/>
      <c r="G92" s="112"/>
      <c r="H92" s="112"/>
      <c r="I92" s="112"/>
      <c r="J92" s="135"/>
      <c r="K92" s="112"/>
      <c r="L92" s="136"/>
      <c r="M92" s="81"/>
      <c r="N92" s="81"/>
      <c r="O92" s="81"/>
    </row>
    <row r="93" spans="1:15" x14ac:dyDescent="0.25">
      <c r="A93" s="110" t="s">
        <v>28</v>
      </c>
      <c r="B93" s="118" t="s">
        <v>13</v>
      </c>
      <c r="C93" s="113">
        <f>SUM(C94:C99)</f>
        <v>1252</v>
      </c>
      <c r="D93" s="113">
        <f>SUM(D94:D99)</f>
        <v>1623368</v>
      </c>
      <c r="E93" s="113">
        <f>SUM(E94:E99)</f>
        <v>0</v>
      </c>
      <c r="F93" s="113"/>
      <c r="G93" s="113">
        <f>SUM(G94:G99)</f>
        <v>56</v>
      </c>
      <c r="H93" s="113">
        <f>SUM(H94:H99)</f>
        <v>1512</v>
      </c>
      <c r="I93" s="113"/>
      <c r="J93" s="113">
        <f>SUM(J94:J99)</f>
        <v>89</v>
      </c>
      <c r="K93" s="113">
        <f>SUM(K94:K99)</f>
        <v>18439</v>
      </c>
      <c r="L93" s="114">
        <f>SUM(L94:L99)</f>
        <v>0</v>
      </c>
      <c r="M93" s="81"/>
      <c r="N93" s="81"/>
      <c r="O93" s="81"/>
    </row>
    <row r="94" spans="1:15" x14ac:dyDescent="0.25">
      <c r="A94" s="121"/>
      <c r="B94" s="126" t="s">
        <v>57</v>
      </c>
      <c r="C94" s="127">
        <v>164</v>
      </c>
      <c r="D94" s="127">
        <v>207294</v>
      </c>
      <c r="E94" s="127">
        <v>0</v>
      </c>
      <c r="F94" s="127"/>
      <c r="G94" s="127">
        <v>18</v>
      </c>
      <c r="H94" s="127">
        <v>14</v>
      </c>
      <c r="I94" s="127"/>
      <c r="J94" s="127">
        <v>23</v>
      </c>
      <c r="K94" s="127">
        <v>8284</v>
      </c>
      <c r="L94" s="128">
        <v>0</v>
      </c>
      <c r="M94" s="81"/>
      <c r="N94" s="81"/>
      <c r="O94" s="81"/>
    </row>
    <row r="95" spans="1:15" x14ac:dyDescent="0.25">
      <c r="A95" s="121"/>
      <c r="B95" s="111" t="s">
        <v>20</v>
      </c>
      <c r="C95" s="127">
        <v>993</v>
      </c>
      <c r="D95" s="137">
        <v>1291763</v>
      </c>
      <c r="E95" s="137">
        <v>0</v>
      </c>
      <c r="F95" s="137"/>
      <c r="G95" s="137">
        <v>26</v>
      </c>
      <c r="H95" s="137">
        <v>0</v>
      </c>
      <c r="I95" s="137"/>
      <c r="J95" s="137">
        <v>66</v>
      </c>
      <c r="K95" s="137">
        <v>10155</v>
      </c>
      <c r="L95" s="128">
        <v>0</v>
      </c>
      <c r="M95" s="81"/>
      <c r="N95" s="81"/>
      <c r="O95" s="81"/>
    </row>
    <row r="96" spans="1:15" x14ac:dyDescent="0.25">
      <c r="A96" s="121"/>
      <c r="B96" s="111" t="s">
        <v>9</v>
      </c>
      <c r="C96" s="127">
        <v>93</v>
      </c>
      <c r="D96" s="127">
        <v>123559</v>
      </c>
      <c r="E96" s="127">
        <v>0</v>
      </c>
      <c r="F96" s="127"/>
      <c r="G96" s="127">
        <v>12</v>
      </c>
      <c r="H96" s="127">
        <v>1498</v>
      </c>
      <c r="I96" s="127"/>
      <c r="J96" s="127">
        <v>0</v>
      </c>
      <c r="K96" s="127">
        <v>0</v>
      </c>
      <c r="L96" s="128">
        <v>0</v>
      </c>
      <c r="M96" s="81"/>
      <c r="N96" s="81"/>
      <c r="O96" s="81"/>
    </row>
    <row r="97" spans="1:15" x14ac:dyDescent="0.25">
      <c r="A97" s="121"/>
      <c r="B97" s="111" t="s">
        <v>30</v>
      </c>
      <c r="C97" s="127">
        <v>0</v>
      </c>
      <c r="D97" s="127">
        <v>0</v>
      </c>
      <c r="E97" s="127">
        <v>0</v>
      </c>
      <c r="F97" s="127"/>
      <c r="G97" s="127">
        <v>0</v>
      </c>
      <c r="H97" s="127">
        <v>0</v>
      </c>
      <c r="I97" s="127"/>
      <c r="J97" s="127">
        <v>0</v>
      </c>
      <c r="K97" s="127">
        <v>0</v>
      </c>
      <c r="L97" s="128">
        <v>0</v>
      </c>
      <c r="M97" s="81"/>
      <c r="N97" s="81"/>
      <c r="O97" s="81"/>
    </row>
    <row r="98" spans="1:15" x14ac:dyDescent="0.25">
      <c r="A98" s="121"/>
      <c r="B98" s="111" t="s">
        <v>25</v>
      </c>
      <c r="C98" s="127">
        <v>2</v>
      </c>
      <c r="D98" s="127">
        <v>752</v>
      </c>
      <c r="E98" s="127">
        <v>0</v>
      </c>
      <c r="F98" s="127"/>
      <c r="G98" s="127">
        <v>0</v>
      </c>
      <c r="H98" s="127">
        <v>0</v>
      </c>
      <c r="I98" s="127"/>
      <c r="J98" s="127">
        <v>0</v>
      </c>
      <c r="K98" s="127">
        <v>0</v>
      </c>
      <c r="L98" s="128">
        <v>0</v>
      </c>
      <c r="M98" s="81"/>
      <c r="N98" s="81"/>
      <c r="O98" s="81"/>
    </row>
    <row r="99" spans="1:15" x14ac:dyDescent="0.25">
      <c r="A99" s="121"/>
      <c r="B99" s="126" t="s">
        <v>15</v>
      </c>
      <c r="C99" s="127">
        <v>0</v>
      </c>
      <c r="D99" s="137">
        <v>0</v>
      </c>
      <c r="E99" s="137">
        <v>0</v>
      </c>
      <c r="F99" s="137"/>
      <c r="G99" s="137">
        <v>0</v>
      </c>
      <c r="H99" s="137">
        <v>0</v>
      </c>
      <c r="I99" s="137"/>
      <c r="J99" s="137">
        <v>0</v>
      </c>
      <c r="K99" s="137">
        <v>0</v>
      </c>
      <c r="L99" s="128">
        <v>0</v>
      </c>
      <c r="M99" s="81"/>
      <c r="N99" s="81"/>
      <c r="O99" s="81"/>
    </row>
    <row r="100" spans="1:15" x14ac:dyDescent="0.25">
      <c r="A100" s="138"/>
      <c r="B100" s="111"/>
      <c r="C100" s="112"/>
      <c r="D100" s="112"/>
      <c r="E100" s="112"/>
      <c r="F100" s="112"/>
      <c r="G100" s="112"/>
      <c r="H100" s="112"/>
      <c r="I100" s="112"/>
      <c r="J100" s="112"/>
      <c r="K100" s="112"/>
      <c r="L100" s="136"/>
      <c r="M100" s="81"/>
      <c r="N100" s="81"/>
      <c r="O100" s="81"/>
    </row>
    <row r="101" spans="1:15" x14ac:dyDescent="0.25">
      <c r="A101" s="110" t="s">
        <v>58</v>
      </c>
      <c r="B101" s="111" t="s">
        <v>59</v>
      </c>
      <c r="C101" s="134">
        <v>0</v>
      </c>
      <c r="D101" s="112">
        <v>0</v>
      </c>
      <c r="E101" s="112">
        <v>0</v>
      </c>
      <c r="F101" s="112"/>
      <c r="G101" s="112">
        <v>1</v>
      </c>
      <c r="H101" s="112">
        <v>0</v>
      </c>
      <c r="I101" s="112"/>
      <c r="J101" s="135">
        <v>0</v>
      </c>
      <c r="K101" s="112">
        <v>0</v>
      </c>
      <c r="L101" s="136">
        <v>0</v>
      </c>
      <c r="M101" s="81"/>
      <c r="N101" s="81"/>
      <c r="O101" s="81"/>
    </row>
    <row r="102" spans="1:15" x14ac:dyDescent="0.25">
      <c r="A102" s="121"/>
      <c r="B102" s="125"/>
      <c r="C102" s="112"/>
      <c r="D102" s="112"/>
      <c r="E102" s="112"/>
      <c r="F102" s="112"/>
      <c r="G102" s="112"/>
      <c r="H102" s="112"/>
      <c r="I102" s="112"/>
      <c r="J102" s="112"/>
      <c r="K102" s="112"/>
      <c r="L102" s="136"/>
      <c r="M102" s="81"/>
      <c r="N102" s="81"/>
      <c r="O102" s="81"/>
    </row>
    <row r="103" spans="1:15" x14ac:dyDescent="0.25">
      <c r="A103" s="110" t="s">
        <v>33</v>
      </c>
      <c r="B103" s="111" t="s">
        <v>23</v>
      </c>
      <c r="C103" s="112">
        <v>313</v>
      </c>
      <c r="D103" s="112">
        <v>703334</v>
      </c>
      <c r="E103" s="112">
        <v>0</v>
      </c>
      <c r="F103" s="112"/>
      <c r="G103" s="112">
        <v>8</v>
      </c>
      <c r="H103" s="112">
        <v>0</v>
      </c>
      <c r="I103" s="112"/>
      <c r="J103" s="112">
        <v>0</v>
      </c>
      <c r="K103" s="112">
        <v>0</v>
      </c>
      <c r="L103" s="136">
        <v>0</v>
      </c>
      <c r="M103" s="81"/>
      <c r="N103" s="81"/>
      <c r="O103" s="81"/>
    </row>
    <row r="104" spans="1:15" x14ac:dyDescent="0.25">
      <c r="A104" s="87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99"/>
      <c r="M104" s="81"/>
      <c r="N104" s="81"/>
      <c r="O104" s="81"/>
    </row>
    <row r="105" spans="1:15" x14ac:dyDescent="0.25">
      <c r="A105" s="110" t="s">
        <v>60</v>
      </c>
      <c r="B105" s="111" t="s">
        <v>59</v>
      </c>
      <c r="C105" s="112">
        <v>0</v>
      </c>
      <c r="D105" s="112">
        <v>0</v>
      </c>
      <c r="E105" s="112">
        <v>0</v>
      </c>
      <c r="F105" s="112"/>
      <c r="G105" s="112">
        <v>0</v>
      </c>
      <c r="H105" s="112">
        <v>0</v>
      </c>
      <c r="I105" s="112"/>
      <c r="J105" s="135">
        <v>0</v>
      </c>
      <c r="K105" s="112">
        <v>0</v>
      </c>
      <c r="L105" s="136">
        <v>0</v>
      </c>
      <c r="M105" s="81"/>
      <c r="N105" s="81"/>
      <c r="O105" s="81"/>
    </row>
    <row r="106" spans="1:15" x14ac:dyDescent="0.25">
      <c r="A106" s="121"/>
      <c r="B106" s="125"/>
      <c r="C106" s="127"/>
      <c r="D106" s="127"/>
      <c r="E106" s="127"/>
      <c r="F106" s="127"/>
      <c r="G106" s="127"/>
      <c r="H106" s="127"/>
      <c r="I106" s="127"/>
      <c r="J106" s="127"/>
      <c r="K106" s="127"/>
      <c r="L106" s="128"/>
      <c r="M106" s="81"/>
      <c r="N106" s="81"/>
      <c r="O106" s="81"/>
    </row>
    <row r="107" spans="1:15" x14ac:dyDescent="0.25">
      <c r="A107" s="110" t="s">
        <v>34</v>
      </c>
      <c r="B107" s="111" t="s">
        <v>25</v>
      </c>
      <c r="C107" s="112">
        <v>0</v>
      </c>
      <c r="D107" s="112">
        <v>0</v>
      </c>
      <c r="E107" s="112">
        <v>0</v>
      </c>
      <c r="F107" s="112"/>
      <c r="G107" s="112">
        <v>0</v>
      </c>
      <c r="H107" s="112">
        <v>0</v>
      </c>
      <c r="I107" s="112"/>
      <c r="J107" s="112">
        <v>0</v>
      </c>
      <c r="K107" s="112">
        <v>0</v>
      </c>
      <c r="L107" s="139">
        <v>0</v>
      </c>
      <c r="M107" s="81"/>
      <c r="N107" s="81"/>
      <c r="O107" s="81"/>
    </row>
    <row r="108" spans="1:15" x14ac:dyDescent="0.25">
      <c r="A108" s="121"/>
      <c r="B108" s="140"/>
      <c r="C108" s="141"/>
      <c r="D108" s="141"/>
      <c r="E108" s="141"/>
      <c r="F108" s="141"/>
      <c r="G108" s="141"/>
      <c r="H108" s="141"/>
      <c r="I108" s="141"/>
      <c r="J108" s="141"/>
      <c r="K108" s="141"/>
      <c r="L108" s="142"/>
      <c r="M108" s="81"/>
      <c r="N108" s="81"/>
      <c r="O108" s="81"/>
    </row>
    <row r="109" spans="1:15" x14ac:dyDescent="0.25">
      <c r="A109" s="110" t="s">
        <v>35</v>
      </c>
      <c r="B109" s="111" t="s">
        <v>30</v>
      </c>
      <c r="C109" s="112">
        <v>0</v>
      </c>
      <c r="D109" s="112">
        <v>0</v>
      </c>
      <c r="E109" s="112">
        <v>0</v>
      </c>
      <c r="F109" s="112"/>
      <c r="G109" s="112">
        <v>0</v>
      </c>
      <c r="H109" s="112">
        <v>0</v>
      </c>
      <c r="I109" s="112"/>
      <c r="J109" s="135">
        <v>0</v>
      </c>
      <c r="K109" s="112">
        <v>0</v>
      </c>
      <c r="L109" s="136">
        <v>0</v>
      </c>
      <c r="M109" s="81"/>
      <c r="N109" s="81"/>
      <c r="O109" s="81"/>
    </row>
    <row r="110" spans="1:15" x14ac:dyDescent="0.25">
      <c r="A110" s="110"/>
      <c r="B110" s="111"/>
      <c r="C110" s="112"/>
      <c r="D110" s="112"/>
      <c r="E110" s="112"/>
      <c r="F110" s="112"/>
      <c r="G110" s="112"/>
      <c r="H110" s="112"/>
      <c r="I110" s="112"/>
      <c r="J110" s="135"/>
      <c r="K110" s="112"/>
      <c r="L110" s="136"/>
      <c r="M110" s="81"/>
      <c r="N110" s="81"/>
      <c r="O110" s="81"/>
    </row>
    <row r="111" spans="1:15" x14ac:dyDescent="0.25">
      <c r="A111" s="83"/>
      <c r="B111" s="84"/>
      <c r="C111" s="143"/>
      <c r="D111" s="143"/>
      <c r="E111" s="143"/>
      <c r="F111" s="143"/>
      <c r="G111" s="143"/>
      <c r="H111" s="143"/>
      <c r="I111" s="143"/>
      <c r="J111" s="143"/>
      <c r="K111" s="143"/>
      <c r="L111" s="144"/>
      <c r="M111" s="86"/>
      <c r="N111" s="81"/>
      <c r="O111" s="81"/>
    </row>
    <row r="112" spans="1:15" x14ac:dyDescent="0.25">
      <c r="A112" s="110" t="s">
        <v>37</v>
      </c>
      <c r="B112" s="81"/>
      <c r="C112" s="145">
        <f>C109+C107+C105+C103+C101+C93+C91+C86+C82+C80</f>
        <v>2915</v>
      </c>
      <c r="D112" s="145">
        <f>D109+D107+D105+D103+D101+D93+D91+D86+D82+D80</f>
        <v>3887352</v>
      </c>
      <c r="E112" s="145">
        <f>E109+E107+E105+E103+E101+E93+E91+E86+E82+E80</f>
        <v>0</v>
      </c>
      <c r="F112" s="145"/>
      <c r="G112" s="145">
        <f>G109+G107+G105+G103+G101+G93+G91+G86+G82+G80</f>
        <v>97</v>
      </c>
      <c r="H112" s="145">
        <f>H109+H107+H105+H103+H101+H93+H91+H86+H82+H80</f>
        <v>5591</v>
      </c>
      <c r="I112" s="145"/>
      <c r="J112" s="145">
        <f>J109+J107+J105+J103+J101+J93+J91+J86+J82+J80</f>
        <v>108</v>
      </c>
      <c r="K112" s="145">
        <f>K109+K107+K105+K103+K101+K93+K91+K86+K82+K80</f>
        <v>22333</v>
      </c>
      <c r="L112" s="146">
        <f>L109+L107+L105+L103+L101+L93+L91+L86+L82+L80</f>
        <v>0</v>
      </c>
      <c r="M112" s="92"/>
      <c r="N112" s="81"/>
      <c r="O112" s="81"/>
    </row>
    <row r="113" spans="1:15" x14ac:dyDescent="0.25">
      <c r="A113" s="147" t="s">
        <v>38</v>
      </c>
      <c r="B113" s="81"/>
      <c r="C113" s="145"/>
      <c r="D113" s="145">
        <f>D112*O113</f>
        <v>85093707.671280012</v>
      </c>
      <c r="E113" s="145">
        <f>E112*O113</f>
        <v>0</v>
      </c>
      <c r="F113" s="145"/>
      <c r="G113" s="145"/>
      <c r="H113" s="145">
        <f>H112*O113</f>
        <v>122386.37499000001</v>
      </c>
      <c r="I113" s="145"/>
      <c r="J113" s="145"/>
      <c r="K113" s="145">
        <f>K112*O113</f>
        <v>488866.91337000002</v>
      </c>
      <c r="L113" s="148">
        <f>L112*O113</f>
        <v>0</v>
      </c>
      <c r="M113" s="92"/>
      <c r="N113" s="76" t="s">
        <v>62</v>
      </c>
      <c r="O113" s="149">
        <v>21.889890000000001</v>
      </c>
    </row>
    <row r="114" spans="1:15" x14ac:dyDescent="0.25">
      <c r="A114" s="107"/>
      <c r="B114" s="108"/>
      <c r="C114" s="150"/>
      <c r="D114" s="150"/>
      <c r="E114" s="150"/>
      <c r="F114" s="150"/>
      <c r="G114" s="150"/>
      <c r="H114" s="150"/>
      <c r="I114" s="150"/>
      <c r="J114" s="150"/>
      <c r="K114" s="150"/>
      <c r="L114" s="151"/>
      <c r="M114" s="86"/>
      <c r="N114" s="81"/>
      <c r="O114" s="81"/>
    </row>
    <row r="115" spans="1:15" x14ac:dyDescent="0.25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152"/>
      <c r="N115" s="81"/>
      <c r="O115" s="81"/>
    </row>
    <row r="116" spans="1:15" x14ac:dyDescent="0.25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152"/>
      <c r="N116" s="81"/>
      <c r="O116" s="81"/>
    </row>
  </sheetData>
  <mergeCells count="3">
    <mergeCell ref="D4:E4"/>
    <mergeCell ref="G4:H4"/>
    <mergeCell ref="D59:E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9.5703125" style="3" customWidth="1"/>
    <col min="8" max="8" width="12" style="3" customWidth="1"/>
    <col min="9" max="9" width="6.140625" style="3" customWidth="1"/>
    <col min="10" max="10" width="14.7109375" style="3" customWidth="1"/>
    <col min="11" max="11" width="10" style="3" customWidth="1"/>
    <col min="12" max="15" width="8" style="3"/>
    <col min="16" max="16" width="10.140625" style="3" bestFit="1" customWidth="1"/>
    <col min="17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63</v>
      </c>
      <c r="I2" s="4"/>
      <c r="L2" s="6"/>
      <c r="M2" s="27"/>
      <c r="N2" s="6"/>
      <c r="O2" s="6"/>
    </row>
    <row r="3" spans="1:15" x14ac:dyDescent="0.2">
      <c r="B3" s="7"/>
      <c r="C3" s="8"/>
      <c r="D3" s="8"/>
      <c r="E3" s="8"/>
      <c r="F3" s="8"/>
      <c r="G3" s="8"/>
      <c r="H3" s="9"/>
      <c r="L3" s="6"/>
      <c r="M3" s="27"/>
      <c r="N3" s="6"/>
      <c r="O3" s="6"/>
    </row>
    <row r="4" spans="1:15" x14ac:dyDescent="0.2">
      <c r="B4" s="10" t="s">
        <v>2</v>
      </c>
      <c r="C4" s="11" t="s">
        <v>3</v>
      </c>
      <c r="D4" s="160" t="s">
        <v>4</v>
      </c>
      <c r="E4" s="160"/>
      <c r="F4" s="12"/>
      <c r="G4" s="161" t="s">
        <v>5</v>
      </c>
      <c r="H4" s="162"/>
      <c r="I4" s="13"/>
      <c r="L4" s="6"/>
      <c r="M4" s="27"/>
      <c r="N4" s="27"/>
    </row>
    <row r="5" spans="1:15" x14ac:dyDescent="0.2">
      <c r="A5" s="13"/>
      <c r="B5" s="14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L5" s="6"/>
      <c r="M5" s="27"/>
      <c r="N5" s="27"/>
    </row>
    <row r="6" spans="1:15" x14ac:dyDescent="0.2">
      <c r="A6" s="13"/>
      <c r="B6" s="18"/>
      <c r="C6" s="19"/>
      <c r="D6" s="19"/>
      <c r="E6" s="19"/>
      <c r="F6" s="19"/>
      <c r="G6" s="19"/>
      <c r="H6" s="20"/>
      <c r="I6" s="21"/>
      <c r="L6" s="6"/>
      <c r="M6" s="27"/>
      <c r="N6" s="27"/>
    </row>
    <row r="7" spans="1:15" x14ac:dyDescent="0.2">
      <c r="A7" s="13"/>
      <c r="B7" s="22" t="s">
        <v>8</v>
      </c>
      <c r="C7" s="23" t="s">
        <v>9</v>
      </c>
      <c r="D7" s="24">
        <v>528</v>
      </c>
      <c r="E7" s="24">
        <v>594791</v>
      </c>
      <c r="F7" s="24"/>
      <c r="G7" s="24">
        <v>267</v>
      </c>
      <c r="H7" s="25">
        <v>182668</v>
      </c>
      <c r="I7" s="13"/>
      <c r="J7" s="26"/>
      <c r="K7" s="26"/>
      <c r="L7" s="27"/>
      <c r="M7" s="27"/>
      <c r="N7" s="27"/>
    </row>
    <row r="8" spans="1:15" x14ac:dyDescent="0.2">
      <c r="A8" s="13"/>
      <c r="B8" s="28"/>
      <c r="C8" s="29"/>
      <c r="D8" s="29"/>
      <c r="E8" s="29"/>
      <c r="F8" s="29"/>
      <c r="G8" s="29"/>
      <c r="H8" s="30"/>
      <c r="I8" s="21"/>
      <c r="L8" s="6"/>
      <c r="M8" s="27"/>
      <c r="N8" s="27"/>
    </row>
    <row r="9" spans="1:15" s="155" customFormat="1" x14ac:dyDescent="0.2">
      <c r="A9" s="31"/>
      <c r="B9" s="32" t="s">
        <v>10</v>
      </c>
      <c r="C9" s="33" t="s">
        <v>11</v>
      </c>
      <c r="D9" s="34">
        <v>159</v>
      </c>
      <c r="E9" s="34">
        <v>101923</v>
      </c>
      <c r="F9" s="35"/>
      <c r="G9" s="34">
        <v>133</v>
      </c>
      <c r="H9" s="36">
        <v>50512</v>
      </c>
      <c r="I9" s="31"/>
      <c r="J9" s="37"/>
      <c r="K9" s="37"/>
      <c r="L9" s="38"/>
      <c r="M9" s="154"/>
      <c r="N9" s="154"/>
    </row>
    <row r="10" spans="1:15" x14ac:dyDescent="0.2">
      <c r="A10" s="13"/>
      <c r="B10" s="39"/>
      <c r="C10" s="40"/>
      <c r="D10" s="41"/>
      <c r="E10" s="41"/>
      <c r="F10" s="41"/>
      <c r="G10" s="41"/>
      <c r="H10" s="42"/>
      <c r="I10" s="13"/>
      <c r="J10" s="26"/>
      <c r="K10" s="26"/>
      <c r="L10" s="6"/>
      <c r="M10" s="27"/>
      <c r="N10" s="27"/>
    </row>
    <row r="11" spans="1:15" x14ac:dyDescent="0.2">
      <c r="A11" s="13"/>
      <c r="B11" s="22" t="s">
        <v>12</v>
      </c>
      <c r="C11" s="43" t="s">
        <v>13</v>
      </c>
      <c r="D11" s="44">
        <f>SUM(D12:D14)</f>
        <v>3600</v>
      </c>
      <c r="E11" s="44">
        <f>SUM(E12:E14)</f>
        <v>2929868</v>
      </c>
      <c r="F11" s="44"/>
      <c r="G11" s="44">
        <f>SUM(G12:G14)</f>
        <v>2718</v>
      </c>
      <c r="H11" s="45">
        <f>SUM(H12:H14)</f>
        <v>1344844</v>
      </c>
      <c r="I11" s="13"/>
      <c r="J11" s="26"/>
      <c r="K11" s="26"/>
      <c r="L11" s="6"/>
      <c r="M11" s="156"/>
      <c r="N11" s="27"/>
    </row>
    <row r="12" spans="1:15" x14ac:dyDescent="0.2">
      <c r="A12" s="13"/>
      <c r="B12" s="22"/>
      <c r="C12" s="23" t="s">
        <v>14</v>
      </c>
      <c r="D12" s="41">
        <v>360</v>
      </c>
      <c r="E12" s="41">
        <v>260884</v>
      </c>
      <c r="F12" s="41"/>
      <c r="G12" s="41">
        <v>334</v>
      </c>
      <c r="H12" s="42">
        <v>132549</v>
      </c>
      <c r="I12" s="13"/>
      <c r="J12" s="26"/>
      <c r="K12" s="26"/>
      <c r="L12" s="6"/>
      <c r="M12" s="27"/>
      <c r="N12" s="27"/>
    </row>
    <row r="13" spans="1:15" x14ac:dyDescent="0.2">
      <c r="A13" s="13"/>
      <c r="B13" s="39"/>
      <c r="C13" s="23" t="s">
        <v>15</v>
      </c>
      <c r="D13" s="41">
        <v>3103</v>
      </c>
      <c r="E13" s="41">
        <v>2587388</v>
      </c>
      <c r="F13" s="41"/>
      <c r="G13" s="41">
        <v>2276</v>
      </c>
      <c r="H13" s="42">
        <v>1172261</v>
      </c>
      <c r="I13" s="13"/>
      <c r="J13" s="26"/>
      <c r="K13" s="26"/>
      <c r="L13" s="27"/>
      <c r="M13" s="27"/>
      <c r="N13" s="27"/>
    </row>
    <row r="14" spans="1:15" x14ac:dyDescent="0.2">
      <c r="A14" s="13"/>
      <c r="B14" s="39"/>
      <c r="C14" s="23" t="s">
        <v>16</v>
      </c>
      <c r="D14" s="41">
        <v>137</v>
      </c>
      <c r="E14" s="41">
        <v>81596</v>
      </c>
      <c r="F14" s="41"/>
      <c r="G14" s="41">
        <v>108</v>
      </c>
      <c r="H14" s="42">
        <v>40034</v>
      </c>
      <c r="I14" s="13"/>
      <c r="J14" s="26"/>
      <c r="K14" s="26"/>
      <c r="M14" s="27"/>
      <c r="N14" s="27"/>
    </row>
    <row r="15" spans="1:15" x14ac:dyDescent="0.2">
      <c r="A15" s="13"/>
      <c r="B15" s="39"/>
      <c r="C15" s="23"/>
      <c r="D15" s="41"/>
      <c r="E15" s="41"/>
      <c r="F15" s="41"/>
      <c r="G15" s="41"/>
      <c r="H15" s="42"/>
      <c r="I15" s="13"/>
      <c r="J15" s="26"/>
      <c r="K15" s="26"/>
      <c r="M15" s="27"/>
      <c r="N15" s="27"/>
    </row>
    <row r="16" spans="1:15" x14ac:dyDescent="0.2">
      <c r="A16" s="13"/>
      <c r="B16" s="39" t="s">
        <v>17</v>
      </c>
      <c r="C16" s="43" t="s">
        <v>13</v>
      </c>
      <c r="D16" s="44">
        <f>SUM(D17:D18)</f>
        <v>2742</v>
      </c>
      <c r="E16" s="44">
        <f>SUM(E17:E18)</f>
        <v>2418495</v>
      </c>
      <c r="F16" s="44"/>
      <c r="G16" s="44">
        <f>SUM(G17:G18)</f>
        <v>1896</v>
      </c>
      <c r="H16" s="44">
        <f>SUM(H17:H18)</f>
        <v>961798</v>
      </c>
      <c r="I16" s="13"/>
      <c r="J16" s="26"/>
      <c r="K16" s="26"/>
      <c r="M16" s="27"/>
      <c r="N16" s="27"/>
    </row>
    <row r="17" spans="1:14" x14ac:dyDescent="0.2">
      <c r="A17" s="13"/>
      <c r="B17" s="39"/>
      <c r="C17" s="23" t="s">
        <v>16</v>
      </c>
      <c r="D17" s="41">
        <v>649</v>
      </c>
      <c r="E17" s="41">
        <v>506850</v>
      </c>
      <c r="F17" s="41"/>
      <c r="G17" s="41">
        <v>379</v>
      </c>
      <c r="H17" s="42">
        <v>127798</v>
      </c>
      <c r="I17" s="13"/>
      <c r="J17" s="26"/>
      <c r="K17" s="26"/>
      <c r="M17" s="27"/>
      <c r="N17" s="27"/>
    </row>
    <row r="18" spans="1:14" x14ac:dyDescent="0.2">
      <c r="A18" s="13"/>
      <c r="B18" s="39"/>
      <c r="C18" s="23" t="s">
        <v>18</v>
      </c>
      <c r="D18" s="41">
        <v>2093</v>
      </c>
      <c r="E18" s="41">
        <v>1911645</v>
      </c>
      <c r="F18" s="41"/>
      <c r="G18" s="41">
        <v>1517</v>
      </c>
      <c r="H18" s="42">
        <v>834000</v>
      </c>
      <c r="I18" s="13"/>
      <c r="J18" s="26"/>
      <c r="K18" s="26"/>
      <c r="M18" s="27"/>
      <c r="N18" s="27"/>
    </row>
    <row r="19" spans="1:14" x14ac:dyDescent="0.2">
      <c r="A19" s="13"/>
      <c r="B19" s="39"/>
      <c r="C19" s="46"/>
      <c r="D19" s="47"/>
      <c r="E19" s="47"/>
      <c r="F19" s="47"/>
      <c r="G19" s="47"/>
      <c r="H19" s="48"/>
      <c r="I19" s="13"/>
      <c r="J19" s="26"/>
      <c r="K19" s="26"/>
      <c r="L19" s="27"/>
      <c r="M19" s="27"/>
      <c r="N19" s="27"/>
    </row>
    <row r="20" spans="1:14" x14ac:dyDescent="0.2">
      <c r="A20" s="13"/>
      <c r="B20" s="49" t="s">
        <v>19</v>
      </c>
      <c r="C20" s="23" t="s">
        <v>20</v>
      </c>
      <c r="D20" s="24">
        <v>968</v>
      </c>
      <c r="E20" s="24">
        <v>874969.76</v>
      </c>
      <c r="F20" s="24"/>
      <c r="G20" s="24">
        <v>606</v>
      </c>
      <c r="H20" s="25">
        <v>309526.69</v>
      </c>
      <c r="I20" s="13"/>
      <c r="J20" s="26"/>
      <c r="K20" s="26"/>
      <c r="L20" s="27"/>
      <c r="M20" s="27"/>
      <c r="N20" s="27"/>
    </row>
    <row r="21" spans="1:14" x14ac:dyDescent="0.2">
      <c r="A21" s="13"/>
      <c r="B21" s="22"/>
      <c r="C21" s="23"/>
      <c r="D21" s="47"/>
      <c r="E21" s="47"/>
      <c r="F21" s="47"/>
      <c r="G21" s="47"/>
      <c r="H21" s="48"/>
      <c r="I21" s="13"/>
      <c r="J21" s="26"/>
      <c r="K21" s="26"/>
      <c r="L21" s="27"/>
      <c r="M21" s="27"/>
      <c r="N21" s="27"/>
    </row>
    <row r="22" spans="1:14" x14ac:dyDescent="0.2">
      <c r="A22" s="13"/>
      <c r="B22" s="22" t="s">
        <v>21</v>
      </c>
      <c r="C22" s="43" t="s">
        <v>13</v>
      </c>
      <c r="D22" s="44">
        <f>SUM(D23:D28)</f>
        <v>576</v>
      </c>
      <c r="E22" s="44">
        <f>SUM(E23:E28)</f>
        <v>585591</v>
      </c>
      <c r="F22" s="44"/>
      <c r="G22" s="44">
        <f>SUM(G23:G28)</f>
        <v>415</v>
      </c>
      <c r="H22" s="45">
        <f>SUM(H23:H28)</f>
        <v>293725</v>
      </c>
      <c r="I22" s="13"/>
      <c r="J22" s="26"/>
      <c r="K22" s="26"/>
    </row>
    <row r="23" spans="1:14" x14ac:dyDescent="0.2">
      <c r="A23" s="13"/>
      <c r="B23" s="39"/>
      <c r="C23" s="23" t="s">
        <v>22</v>
      </c>
      <c r="D23" s="47">
        <v>60</v>
      </c>
      <c r="E23" s="47">
        <v>36796</v>
      </c>
      <c r="F23" s="47"/>
      <c r="G23" s="47">
        <v>44</v>
      </c>
      <c r="H23" s="48">
        <v>18112</v>
      </c>
      <c r="I23" s="13"/>
      <c r="J23" s="26"/>
      <c r="K23" s="26"/>
    </row>
    <row r="24" spans="1:14" x14ac:dyDescent="0.2">
      <c r="A24" s="13"/>
      <c r="B24" s="39"/>
      <c r="C24" s="23" t="s">
        <v>23</v>
      </c>
      <c r="D24" s="47">
        <v>102</v>
      </c>
      <c r="E24" s="47">
        <v>197651</v>
      </c>
      <c r="F24" s="47"/>
      <c r="G24" s="47">
        <v>62</v>
      </c>
      <c r="H24" s="48">
        <v>103254</v>
      </c>
      <c r="I24" s="13"/>
      <c r="J24" s="26"/>
      <c r="K24" s="26"/>
    </row>
    <row r="25" spans="1:14" x14ac:dyDescent="0.2">
      <c r="A25" s="13"/>
      <c r="B25" s="39"/>
      <c r="C25" s="23" t="s">
        <v>24</v>
      </c>
      <c r="D25" s="47">
        <v>192</v>
      </c>
      <c r="E25" s="47">
        <v>139589</v>
      </c>
      <c r="F25" s="47"/>
      <c r="G25" s="47">
        <v>123</v>
      </c>
      <c r="H25" s="48">
        <v>55159</v>
      </c>
      <c r="I25" s="13"/>
      <c r="J25" s="26"/>
      <c r="K25" s="26"/>
    </row>
    <row r="26" spans="1:14" x14ac:dyDescent="0.2">
      <c r="A26" s="13"/>
      <c r="B26" s="39"/>
      <c r="C26" s="23" t="s">
        <v>25</v>
      </c>
      <c r="D26" s="47">
        <v>16</v>
      </c>
      <c r="E26" s="47">
        <v>16905</v>
      </c>
      <c r="F26" s="47"/>
      <c r="G26" s="47">
        <v>26</v>
      </c>
      <c r="H26" s="48">
        <v>11817</v>
      </c>
      <c r="I26" s="13"/>
      <c r="J26" s="26"/>
      <c r="K26" s="26"/>
    </row>
    <row r="27" spans="1:14" x14ac:dyDescent="0.2">
      <c r="A27" s="13"/>
      <c r="B27" s="39"/>
      <c r="C27" s="23" t="s">
        <v>26</v>
      </c>
      <c r="D27" s="47">
        <v>157</v>
      </c>
      <c r="E27" s="47">
        <v>129262</v>
      </c>
      <c r="F27" s="47"/>
      <c r="G27" s="47">
        <v>122</v>
      </c>
      <c r="H27" s="48">
        <v>68437</v>
      </c>
      <c r="I27" s="13"/>
      <c r="J27" s="26"/>
      <c r="K27" s="26"/>
    </row>
    <row r="28" spans="1:14" x14ac:dyDescent="0.2">
      <c r="A28" s="13"/>
      <c r="B28" s="39"/>
      <c r="C28" s="23" t="s">
        <v>27</v>
      </c>
      <c r="D28" s="47">
        <v>49</v>
      </c>
      <c r="E28" s="47">
        <v>65388</v>
      </c>
      <c r="F28" s="47"/>
      <c r="G28" s="47">
        <v>38</v>
      </c>
      <c r="H28" s="48">
        <v>36946</v>
      </c>
      <c r="I28" s="13"/>
      <c r="J28" s="26"/>
      <c r="K28" s="26"/>
    </row>
    <row r="29" spans="1:14" x14ac:dyDescent="0.2">
      <c r="A29" s="13"/>
      <c r="B29" s="39"/>
      <c r="C29" s="46"/>
      <c r="D29" s="41"/>
      <c r="E29" s="41"/>
      <c r="F29" s="41"/>
      <c r="G29" s="41"/>
      <c r="H29" s="42"/>
      <c r="I29" s="13"/>
      <c r="J29" s="26"/>
      <c r="K29" s="26"/>
    </row>
    <row r="30" spans="1:14" x14ac:dyDescent="0.2">
      <c r="A30" s="13"/>
      <c r="B30" s="49" t="s">
        <v>28</v>
      </c>
      <c r="C30" s="43" t="s">
        <v>13</v>
      </c>
      <c r="D30" s="50">
        <f>SUM(D31:D32)</f>
        <v>0</v>
      </c>
      <c r="E30" s="44">
        <f>SUM(E31:E32)</f>
        <v>0</v>
      </c>
      <c r="F30" s="44"/>
      <c r="G30" s="44">
        <f>SUM(G31:G32)</f>
        <v>0</v>
      </c>
      <c r="H30" s="45">
        <f>SUM(H31:H32)</f>
        <v>0</v>
      </c>
      <c r="I30" s="13"/>
      <c r="J30" s="26"/>
      <c r="K30" s="26"/>
    </row>
    <row r="31" spans="1:14" x14ac:dyDescent="0.2">
      <c r="A31" s="13"/>
      <c r="B31" s="39"/>
      <c r="C31" s="23" t="s">
        <v>18</v>
      </c>
      <c r="D31" s="47">
        <v>0</v>
      </c>
      <c r="E31" s="47">
        <v>0</v>
      </c>
      <c r="F31" s="47"/>
      <c r="G31" s="51">
        <v>0</v>
      </c>
      <c r="H31" s="48">
        <v>0</v>
      </c>
      <c r="I31" s="13"/>
      <c r="J31" s="26"/>
      <c r="K31" s="26"/>
    </row>
    <row r="32" spans="1:14" x14ac:dyDescent="0.2">
      <c r="A32" s="13"/>
      <c r="B32" s="39"/>
      <c r="C32" s="23" t="s">
        <v>16</v>
      </c>
      <c r="D32" s="47">
        <v>0</v>
      </c>
      <c r="E32" s="47">
        <v>0</v>
      </c>
      <c r="F32" s="47"/>
      <c r="G32" s="51">
        <v>0</v>
      </c>
      <c r="H32" s="48">
        <v>0</v>
      </c>
      <c r="I32" s="13"/>
      <c r="J32" s="26"/>
      <c r="K32" s="26"/>
    </row>
    <row r="33" spans="1:11" x14ac:dyDescent="0.2">
      <c r="A33" s="13"/>
      <c r="B33" s="39"/>
      <c r="C33" s="46"/>
      <c r="D33" s="47"/>
      <c r="E33" s="47"/>
      <c r="F33" s="47"/>
      <c r="G33" s="47"/>
      <c r="H33" s="48"/>
      <c r="I33" s="13"/>
      <c r="J33" s="26"/>
      <c r="K33" s="26"/>
    </row>
    <row r="34" spans="1:11" x14ac:dyDescent="0.2">
      <c r="A34" s="13"/>
      <c r="B34" s="22" t="s">
        <v>29</v>
      </c>
      <c r="C34" s="43" t="s">
        <v>13</v>
      </c>
      <c r="D34" s="44">
        <f>SUM(D35:D38)</f>
        <v>425</v>
      </c>
      <c r="E34" s="44">
        <f>SUM(E35:E38)</f>
        <v>434763</v>
      </c>
      <c r="F34" s="44"/>
      <c r="G34" s="44">
        <f>SUM(G35:G38)</f>
        <v>297</v>
      </c>
      <c r="H34" s="44">
        <f>SUM(H35:H38)</f>
        <v>200585</v>
      </c>
      <c r="I34" s="13"/>
      <c r="J34" s="26"/>
      <c r="K34" s="26"/>
    </row>
    <row r="35" spans="1:11" x14ac:dyDescent="0.2">
      <c r="A35" s="13"/>
      <c r="B35" s="39"/>
      <c r="C35" s="52" t="s">
        <v>9</v>
      </c>
      <c r="D35" s="47">
        <v>317</v>
      </c>
      <c r="E35" s="47">
        <v>345886</v>
      </c>
      <c r="F35" s="47"/>
      <c r="G35" s="47">
        <v>249</v>
      </c>
      <c r="H35" s="48">
        <v>171739</v>
      </c>
      <c r="I35" s="13"/>
      <c r="J35" s="26"/>
      <c r="K35" s="26"/>
    </row>
    <row r="36" spans="1:11" x14ac:dyDescent="0.2">
      <c r="A36" s="13"/>
      <c r="B36" s="39"/>
      <c r="C36" s="23" t="s">
        <v>30</v>
      </c>
      <c r="D36" s="47">
        <v>80</v>
      </c>
      <c r="E36" s="47">
        <v>72564</v>
      </c>
      <c r="F36" s="47"/>
      <c r="G36" s="47">
        <v>23</v>
      </c>
      <c r="H36" s="48">
        <v>13232</v>
      </c>
      <c r="I36" s="13"/>
      <c r="J36" s="26"/>
      <c r="K36" s="26"/>
    </row>
    <row r="37" spans="1:11" x14ac:dyDescent="0.2">
      <c r="A37" s="13"/>
      <c r="B37" s="39"/>
      <c r="C37" s="23" t="s">
        <v>31</v>
      </c>
      <c r="D37" s="47">
        <v>1</v>
      </c>
      <c r="E37" s="47">
        <v>377</v>
      </c>
      <c r="F37" s="47"/>
      <c r="G37" s="47">
        <v>10</v>
      </c>
      <c r="H37" s="48">
        <v>7817</v>
      </c>
      <c r="I37" s="13"/>
      <c r="J37" s="26"/>
      <c r="K37" s="26"/>
    </row>
    <row r="38" spans="1:11" x14ac:dyDescent="0.2">
      <c r="A38" s="13"/>
      <c r="B38" s="39"/>
      <c r="C38" s="23" t="s">
        <v>32</v>
      </c>
      <c r="D38" s="47">
        <v>27</v>
      </c>
      <c r="E38" s="47">
        <v>15936</v>
      </c>
      <c r="F38" s="47"/>
      <c r="G38" s="47">
        <v>15</v>
      </c>
      <c r="H38" s="48">
        <v>7797</v>
      </c>
      <c r="I38" s="13"/>
      <c r="J38" s="26"/>
      <c r="K38" s="26"/>
    </row>
    <row r="39" spans="1:11" x14ac:dyDescent="0.2">
      <c r="A39" s="13"/>
      <c r="B39" s="39"/>
      <c r="C39" s="46"/>
      <c r="D39" s="41"/>
      <c r="E39" s="41"/>
      <c r="F39" s="41"/>
      <c r="G39" s="41"/>
      <c r="H39" s="42"/>
      <c r="I39" s="13"/>
      <c r="J39" s="26"/>
      <c r="K39" s="26"/>
    </row>
    <row r="40" spans="1:11" x14ac:dyDescent="0.2">
      <c r="A40" s="13"/>
      <c r="B40" s="22" t="s">
        <v>33</v>
      </c>
      <c r="C40" s="43" t="s">
        <v>13</v>
      </c>
      <c r="D40" s="44">
        <f>SUM(D41:D42)</f>
        <v>248</v>
      </c>
      <c r="E40" s="44">
        <f>SUM(E41:E42)</f>
        <v>308274.75</v>
      </c>
      <c r="F40" s="44"/>
      <c r="G40" s="44">
        <f>SUM(G41:G42)</f>
        <v>201</v>
      </c>
      <c r="H40" s="45">
        <f>SUM(H41:H42)</f>
        <v>162979.12</v>
      </c>
      <c r="I40" s="13"/>
      <c r="J40" s="26"/>
      <c r="K40" s="26"/>
    </row>
    <row r="41" spans="1:11" x14ac:dyDescent="0.2">
      <c r="A41" s="13"/>
      <c r="B41" s="39"/>
      <c r="C41" s="23" t="s">
        <v>9</v>
      </c>
      <c r="D41" s="47">
        <v>139</v>
      </c>
      <c r="E41" s="47">
        <v>209054.75</v>
      </c>
      <c r="F41" s="47"/>
      <c r="G41" s="47">
        <v>111</v>
      </c>
      <c r="H41" s="48">
        <v>101873.12</v>
      </c>
      <c r="I41" s="13"/>
      <c r="J41" s="26"/>
      <c r="K41" s="26"/>
    </row>
    <row r="42" spans="1:11" x14ac:dyDescent="0.2">
      <c r="A42" s="13"/>
      <c r="B42" s="39"/>
      <c r="C42" s="23" t="s">
        <v>26</v>
      </c>
      <c r="D42" s="47">
        <v>109</v>
      </c>
      <c r="E42" s="47">
        <v>99220</v>
      </c>
      <c r="F42" s="47"/>
      <c r="G42" s="47">
        <v>90</v>
      </c>
      <c r="H42" s="48">
        <v>61106</v>
      </c>
      <c r="I42" s="13"/>
      <c r="J42" s="26"/>
      <c r="K42" s="26"/>
    </row>
    <row r="43" spans="1:11" x14ac:dyDescent="0.2">
      <c r="A43" s="13"/>
      <c r="B43" s="39"/>
      <c r="C43" s="46"/>
      <c r="D43" s="47"/>
      <c r="E43" s="47"/>
      <c r="F43" s="47"/>
      <c r="G43" s="47"/>
      <c r="H43" s="48"/>
      <c r="I43" s="13"/>
      <c r="J43" s="26"/>
      <c r="K43" s="26"/>
    </row>
    <row r="44" spans="1:11" x14ac:dyDescent="0.2">
      <c r="A44" s="13"/>
      <c r="B44" s="22" t="s">
        <v>34</v>
      </c>
      <c r="C44" s="43" t="s">
        <v>13</v>
      </c>
      <c r="D44" s="44">
        <f>SUM(D45:D46)</f>
        <v>892</v>
      </c>
      <c r="E44" s="44">
        <f>SUM(E45:E46)</f>
        <v>402395</v>
      </c>
      <c r="G44" s="44">
        <f>SUM(G45:G46)</f>
        <v>780</v>
      </c>
      <c r="H44" s="45">
        <f>SUM(H45:H46)</f>
        <v>222925</v>
      </c>
      <c r="I44" s="13"/>
      <c r="J44" s="26"/>
      <c r="K44" s="26"/>
    </row>
    <row r="45" spans="1:11" x14ac:dyDescent="0.2">
      <c r="A45" s="13"/>
      <c r="B45" s="39"/>
      <c r="C45" s="23" t="s">
        <v>24</v>
      </c>
      <c r="D45" s="47">
        <v>559</v>
      </c>
      <c r="E45" s="47">
        <v>245301</v>
      </c>
      <c r="F45" s="47"/>
      <c r="G45" s="47">
        <v>519</v>
      </c>
      <c r="H45" s="48">
        <v>140193</v>
      </c>
      <c r="I45" s="13"/>
      <c r="J45" s="26"/>
      <c r="K45" s="26"/>
    </row>
    <row r="46" spans="1:11" x14ac:dyDescent="0.2">
      <c r="A46" s="13"/>
      <c r="B46" s="39"/>
      <c r="C46" s="23" t="s">
        <v>25</v>
      </c>
      <c r="D46" s="47">
        <v>333</v>
      </c>
      <c r="E46" s="47">
        <v>157094</v>
      </c>
      <c r="F46" s="47"/>
      <c r="G46" s="47">
        <v>261</v>
      </c>
      <c r="H46" s="48">
        <v>82732</v>
      </c>
      <c r="I46" s="13"/>
      <c r="J46" s="26"/>
      <c r="K46" s="26"/>
    </row>
    <row r="47" spans="1:11" x14ac:dyDescent="0.2">
      <c r="A47" s="13"/>
      <c r="B47" s="39"/>
      <c r="C47" s="23"/>
      <c r="H47" s="48"/>
      <c r="I47" s="13"/>
      <c r="J47" s="26"/>
      <c r="K47" s="26"/>
    </row>
    <row r="48" spans="1:11" x14ac:dyDescent="0.2">
      <c r="A48" s="13"/>
      <c r="B48" s="22" t="s">
        <v>35</v>
      </c>
      <c r="C48" s="23" t="s">
        <v>36</v>
      </c>
      <c r="D48" s="24">
        <v>12</v>
      </c>
      <c r="E48" s="24">
        <v>36605</v>
      </c>
      <c r="F48" s="24"/>
      <c r="G48" s="24">
        <v>12</v>
      </c>
      <c r="H48" s="25">
        <v>21453</v>
      </c>
      <c r="I48" s="13"/>
      <c r="J48" s="26"/>
      <c r="K48" s="26"/>
    </row>
    <row r="49" spans="1:11" x14ac:dyDescent="0.2">
      <c r="A49" s="13"/>
      <c r="B49" s="22"/>
      <c r="C49" s="23"/>
      <c r="D49" s="47"/>
      <c r="E49" s="47"/>
      <c r="F49" s="47"/>
      <c r="G49" s="47"/>
      <c r="H49" s="25"/>
      <c r="I49" s="13"/>
      <c r="J49" s="26"/>
      <c r="K49" s="26"/>
    </row>
    <row r="50" spans="1:11" x14ac:dyDescent="0.2">
      <c r="A50" s="13"/>
      <c r="B50" s="7"/>
      <c r="C50" s="8"/>
      <c r="D50" s="53"/>
      <c r="E50" s="53"/>
      <c r="F50" s="53"/>
      <c r="G50" s="53"/>
      <c r="H50" s="54"/>
      <c r="I50" s="21"/>
      <c r="K50" s="55"/>
    </row>
    <row r="51" spans="1:11" x14ac:dyDescent="0.2">
      <c r="A51" s="13"/>
      <c r="B51" s="22" t="s">
        <v>37</v>
      </c>
      <c r="D51" s="44">
        <f>D44+D16+D40+D34+D22+D20+D7+D11+D9+D30+D48</f>
        <v>10150</v>
      </c>
      <c r="E51" s="44">
        <f>E44+E16+E40+E34+E22+E20+E7+E11+E9+E30+E48</f>
        <v>8687675.5099999998</v>
      </c>
      <c r="F51" s="44"/>
      <c r="G51" s="44">
        <f>G44+D16+G40+G34+G22+G20+G7+G11+G9+G30+G48</f>
        <v>8171</v>
      </c>
      <c r="H51" s="44">
        <f>H44+E16+H40+H34+H22+H20+H7+H11+H9+H30+H48</f>
        <v>5207712.8100000005</v>
      </c>
      <c r="I51" s="13"/>
    </row>
    <row r="52" spans="1:11" x14ac:dyDescent="0.2">
      <c r="A52" s="13"/>
      <c r="B52" s="56" t="s">
        <v>38</v>
      </c>
      <c r="D52" s="44"/>
      <c r="E52" s="44">
        <f>E51*K52</f>
        <v>191239107.82222188</v>
      </c>
      <c r="F52" s="44"/>
      <c r="G52" s="44"/>
      <c r="H52" s="45">
        <f>H51*K52</f>
        <v>114635767.69555891</v>
      </c>
      <c r="I52" s="13"/>
      <c r="J52" s="57" t="s">
        <v>62</v>
      </c>
      <c r="K52" s="157">
        <v>22.012689999999999</v>
      </c>
    </row>
    <row r="53" spans="1:11" x14ac:dyDescent="0.2">
      <c r="B53" s="18"/>
      <c r="C53" s="19"/>
      <c r="D53" s="59"/>
      <c r="E53" s="59"/>
      <c r="F53" s="59"/>
      <c r="G53" s="59"/>
      <c r="H53" s="60"/>
      <c r="I53" s="13"/>
    </row>
    <row r="54" spans="1:11" x14ac:dyDescent="0.2">
      <c r="B54" s="61"/>
      <c r="C54" s="62"/>
      <c r="D54" s="62"/>
      <c r="E54" s="62"/>
      <c r="F54" s="62"/>
      <c r="G54" s="62"/>
      <c r="H54" s="62"/>
      <c r="K54" s="58"/>
    </row>
    <row r="55" spans="1:11" x14ac:dyDescent="0.2">
      <c r="B55" s="62"/>
      <c r="K55" s="58"/>
    </row>
    <row r="56" spans="1:11" x14ac:dyDescent="0.2">
      <c r="B56" s="2" t="s">
        <v>40</v>
      </c>
    </row>
    <row r="57" spans="1:11" x14ac:dyDescent="0.2">
      <c r="B57" s="63" t="str">
        <f>'[3]A RESERVAS 528'!$B$2</f>
        <v xml:space="preserve">     (al 30 de septiembre de 2011, montos expresados en U.F.)</v>
      </c>
    </row>
    <row r="58" spans="1:11" x14ac:dyDescent="0.2">
      <c r="A58" s="13"/>
      <c r="B58" s="7"/>
      <c r="C58" s="8"/>
      <c r="D58" s="8"/>
      <c r="E58" s="9"/>
      <c r="F58" s="21"/>
    </row>
    <row r="59" spans="1:11" x14ac:dyDescent="0.2">
      <c r="A59" s="21"/>
      <c r="B59" s="14"/>
      <c r="D59" s="64" t="s">
        <v>41</v>
      </c>
      <c r="E59" s="65"/>
      <c r="F59" s="13"/>
    </row>
    <row r="60" spans="1:11" x14ac:dyDescent="0.2">
      <c r="A60" s="13"/>
      <c r="B60" s="10" t="s">
        <v>2</v>
      </c>
      <c r="C60" s="11" t="s">
        <v>3</v>
      </c>
      <c r="D60" s="163" t="s">
        <v>42</v>
      </c>
      <c r="E60" s="164"/>
      <c r="F60" s="13"/>
    </row>
    <row r="61" spans="1:11" x14ac:dyDescent="0.2">
      <c r="A61" s="13"/>
      <c r="B61" s="66"/>
      <c r="C61" s="67"/>
      <c r="D61" s="15" t="s">
        <v>43</v>
      </c>
      <c r="E61" s="17" t="s">
        <v>44</v>
      </c>
      <c r="F61" s="13"/>
    </row>
    <row r="62" spans="1:11" x14ac:dyDescent="0.2">
      <c r="A62" s="13"/>
      <c r="B62" s="18"/>
      <c r="C62" s="19"/>
      <c r="D62" s="19"/>
      <c r="E62" s="20"/>
      <c r="F62" s="21"/>
    </row>
    <row r="63" spans="1:11" x14ac:dyDescent="0.2">
      <c r="A63" s="13"/>
      <c r="B63" s="22" t="s">
        <v>10</v>
      </c>
      <c r="C63" s="23" t="s">
        <v>11</v>
      </c>
      <c r="D63" s="41">
        <v>1</v>
      </c>
      <c r="E63" s="42">
        <v>386</v>
      </c>
      <c r="F63" s="13"/>
    </row>
    <row r="64" spans="1:11" x14ac:dyDescent="0.2">
      <c r="A64" s="13"/>
      <c r="B64" s="39"/>
      <c r="D64" s="47"/>
      <c r="E64" s="48"/>
      <c r="F64" s="13"/>
    </row>
    <row r="65" spans="1:16" x14ac:dyDescent="0.2">
      <c r="A65" s="13"/>
      <c r="B65" s="49" t="s">
        <v>28</v>
      </c>
      <c r="C65" s="23" t="s">
        <v>18</v>
      </c>
      <c r="D65" s="47">
        <v>17</v>
      </c>
      <c r="E65" s="48">
        <v>1844</v>
      </c>
      <c r="F65" s="13"/>
    </row>
    <row r="66" spans="1:16" x14ac:dyDescent="0.2">
      <c r="A66" s="13"/>
      <c r="B66" s="22"/>
      <c r="C66" s="23"/>
      <c r="D66" s="68"/>
      <c r="E66" s="69"/>
      <c r="F66" s="13"/>
    </row>
    <row r="67" spans="1:16" x14ac:dyDescent="0.2">
      <c r="A67" s="13"/>
      <c r="B67" s="70" t="s">
        <v>35</v>
      </c>
      <c r="C67" s="71" t="s">
        <v>22</v>
      </c>
      <c r="D67" s="72">
        <v>3</v>
      </c>
      <c r="E67" s="73">
        <v>803</v>
      </c>
      <c r="F67" s="13"/>
    </row>
    <row r="68" spans="1:16" x14ac:dyDescent="0.2">
      <c r="A68" s="13"/>
      <c r="B68" s="28"/>
      <c r="C68" s="29"/>
      <c r="D68" s="74"/>
      <c r="E68" s="75"/>
      <c r="F68" s="21"/>
    </row>
    <row r="69" spans="1:16" x14ac:dyDescent="0.2">
      <c r="A69" s="13"/>
      <c r="B69" s="22" t="s">
        <v>37</v>
      </c>
      <c r="D69" s="44">
        <f>SUM(D63:D67)</f>
        <v>21</v>
      </c>
      <c r="E69" s="45">
        <f>SUM(E63:E67)</f>
        <v>3033</v>
      </c>
      <c r="F69" s="13"/>
    </row>
    <row r="70" spans="1:16" x14ac:dyDescent="0.2">
      <c r="A70" s="13"/>
      <c r="B70" s="56" t="s">
        <v>38</v>
      </c>
      <c r="D70" s="44"/>
      <c r="E70" s="45">
        <f>E69*H70</f>
        <v>66764.488769999996</v>
      </c>
      <c r="F70" s="13"/>
      <c r="G70" s="76" t="s">
        <v>62</v>
      </c>
      <c r="H70" s="77">
        <v>22.012689999999999</v>
      </c>
    </row>
    <row r="71" spans="1:16" x14ac:dyDescent="0.2">
      <c r="A71" s="13"/>
      <c r="B71" s="18"/>
      <c r="C71" s="19"/>
      <c r="D71" s="78"/>
      <c r="E71" s="79"/>
      <c r="F71" s="21"/>
    </row>
    <row r="74" spans="1:16" x14ac:dyDescent="0.2">
      <c r="B74" s="80" t="s">
        <v>45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</row>
    <row r="75" spans="1:16" x14ac:dyDescent="0.2">
      <c r="B75" s="82" t="str">
        <f>'[3]A RESERVAS 528'!$B$2</f>
        <v xml:space="preserve">     (al 30 de septiembre de 2011, montos expresados en U.F.)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</row>
    <row r="76" spans="1:16" x14ac:dyDescent="0.2">
      <c r="B76" s="83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5"/>
      <c r="N76" s="86"/>
      <c r="O76" s="81"/>
      <c r="P76" s="81"/>
    </row>
    <row r="77" spans="1:16" x14ac:dyDescent="0.2">
      <c r="B77" s="87"/>
      <c r="C77" s="81"/>
      <c r="D77" s="88"/>
      <c r="E77" s="89"/>
      <c r="F77" s="89" t="s">
        <v>46</v>
      </c>
      <c r="G77" s="89"/>
      <c r="H77" s="88"/>
      <c r="I77" s="88"/>
      <c r="J77" s="81"/>
      <c r="K77" s="90" t="s">
        <v>47</v>
      </c>
      <c r="L77" s="90"/>
      <c r="M77" s="91"/>
      <c r="N77" s="92"/>
      <c r="O77" s="81"/>
      <c r="P77" s="81"/>
    </row>
    <row r="78" spans="1:16" x14ac:dyDescent="0.2">
      <c r="B78" s="93" t="s">
        <v>2</v>
      </c>
      <c r="C78" s="94" t="s">
        <v>3</v>
      </c>
      <c r="D78" s="95"/>
      <c r="E78" s="96" t="s">
        <v>48</v>
      </c>
      <c r="F78" s="95"/>
      <c r="G78" s="97"/>
      <c r="H78" s="98" t="s">
        <v>49</v>
      </c>
      <c r="I78" s="95"/>
      <c r="J78" s="81"/>
      <c r="K78" s="81"/>
      <c r="L78" s="81"/>
      <c r="M78" s="99"/>
      <c r="N78" s="92"/>
      <c r="O78" s="81"/>
      <c r="P78" s="81"/>
    </row>
    <row r="79" spans="1:16" x14ac:dyDescent="0.2">
      <c r="B79" s="87"/>
      <c r="C79" s="81"/>
      <c r="D79" s="80" t="s">
        <v>50</v>
      </c>
      <c r="E79" s="100"/>
      <c r="F79" s="101" t="s">
        <v>51</v>
      </c>
      <c r="G79" s="102"/>
      <c r="H79" s="80" t="s">
        <v>52</v>
      </c>
      <c r="I79" s="103"/>
      <c r="J79" s="103"/>
      <c r="K79" s="80" t="s">
        <v>50</v>
      </c>
      <c r="L79" s="100"/>
      <c r="M79" s="104" t="s">
        <v>51</v>
      </c>
      <c r="N79" s="92"/>
      <c r="O79" s="81"/>
      <c r="P79" s="81"/>
    </row>
    <row r="80" spans="1:16" x14ac:dyDescent="0.2">
      <c r="B80" s="87"/>
      <c r="C80" s="81"/>
      <c r="D80" s="105" t="s">
        <v>6</v>
      </c>
      <c r="E80" s="101" t="s">
        <v>7</v>
      </c>
      <c r="F80" s="105" t="s">
        <v>7</v>
      </c>
      <c r="G80" s="105"/>
      <c r="H80" s="101" t="s">
        <v>6</v>
      </c>
      <c r="I80" s="101" t="s">
        <v>53</v>
      </c>
      <c r="J80" s="101"/>
      <c r="K80" s="105" t="s">
        <v>6</v>
      </c>
      <c r="L80" s="105" t="s">
        <v>54</v>
      </c>
      <c r="M80" s="106" t="s">
        <v>7</v>
      </c>
      <c r="N80" s="92"/>
      <c r="O80" s="81"/>
      <c r="P80" s="81"/>
    </row>
    <row r="81" spans="2:16" x14ac:dyDescent="0.2">
      <c r="B81" s="10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9"/>
      <c r="N81" s="86"/>
      <c r="O81" s="81"/>
      <c r="P81" s="81"/>
    </row>
    <row r="82" spans="2:16" x14ac:dyDescent="0.2">
      <c r="B82" s="110" t="s">
        <v>55</v>
      </c>
      <c r="C82" s="111" t="s">
        <v>15</v>
      </c>
      <c r="D82" s="112">
        <v>0</v>
      </c>
      <c r="E82" s="112">
        <v>0</v>
      </c>
      <c r="F82" s="112">
        <v>0</v>
      </c>
      <c r="G82" s="113"/>
      <c r="H82" s="113">
        <v>0</v>
      </c>
      <c r="I82" s="113">
        <v>0</v>
      </c>
      <c r="J82" s="113"/>
      <c r="K82" s="113">
        <v>0</v>
      </c>
      <c r="L82" s="113">
        <v>0</v>
      </c>
      <c r="M82" s="114">
        <v>0</v>
      </c>
      <c r="N82" s="81"/>
      <c r="O82" s="81"/>
      <c r="P82" s="81"/>
    </row>
    <row r="83" spans="2:16" x14ac:dyDescent="0.2">
      <c r="B83" s="115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7"/>
      <c r="N83" s="81"/>
      <c r="O83" s="81"/>
      <c r="P83" s="81"/>
    </row>
    <row r="84" spans="2:16" x14ac:dyDescent="0.2">
      <c r="B84" s="110" t="s">
        <v>8</v>
      </c>
      <c r="C84" s="118" t="s">
        <v>13</v>
      </c>
      <c r="D84" s="119">
        <f>SUM(D85:D86)</f>
        <v>798</v>
      </c>
      <c r="E84" s="119">
        <f t="shared" ref="E84:M84" si="0">SUM(E85:E86)</f>
        <v>982681</v>
      </c>
      <c r="F84" s="119">
        <f t="shared" si="0"/>
        <v>0</v>
      </c>
      <c r="G84" s="119"/>
      <c r="H84" s="119">
        <f t="shared" si="0"/>
        <v>15</v>
      </c>
      <c r="I84" s="119">
        <f t="shared" si="0"/>
        <v>1897</v>
      </c>
      <c r="J84" s="119"/>
      <c r="K84" s="119">
        <f>SUM(K85:K86)</f>
        <v>18</v>
      </c>
      <c r="L84" s="119">
        <f t="shared" si="0"/>
        <v>3191</v>
      </c>
      <c r="M84" s="120">
        <f t="shared" si="0"/>
        <v>0</v>
      </c>
      <c r="N84" s="81"/>
      <c r="O84" s="81"/>
      <c r="P84" s="81"/>
    </row>
    <row r="85" spans="2:16" x14ac:dyDescent="0.2">
      <c r="B85" s="121"/>
      <c r="C85" s="111" t="s">
        <v>9</v>
      </c>
      <c r="D85" s="122">
        <v>798</v>
      </c>
      <c r="E85" s="123">
        <v>982681</v>
      </c>
      <c r="F85" s="123">
        <v>0</v>
      </c>
      <c r="G85" s="123"/>
      <c r="H85" s="123">
        <v>15</v>
      </c>
      <c r="I85" s="123">
        <v>1897</v>
      </c>
      <c r="J85" s="123"/>
      <c r="K85" s="123">
        <v>18</v>
      </c>
      <c r="L85" s="123">
        <v>3191</v>
      </c>
      <c r="M85" s="124">
        <v>0</v>
      </c>
      <c r="N85" s="81"/>
      <c r="O85" s="81"/>
      <c r="P85" s="81"/>
    </row>
    <row r="86" spans="2:16" x14ac:dyDescent="0.2">
      <c r="B86" s="121"/>
      <c r="C86" s="125" t="s">
        <v>25</v>
      </c>
      <c r="D86" s="122">
        <v>0</v>
      </c>
      <c r="E86" s="123">
        <v>0</v>
      </c>
      <c r="F86" s="123">
        <v>0</v>
      </c>
      <c r="G86" s="123"/>
      <c r="H86" s="123">
        <v>0</v>
      </c>
      <c r="I86" s="123">
        <v>0</v>
      </c>
      <c r="J86" s="123"/>
      <c r="K86" s="123">
        <v>0</v>
      </c>
      <c r="L86" s="123">
        <v>0</v>
      </c>
      <c r="M86" s="124">
        <v>0</v>
      </c>
      <c r="N86" s="81"/>
      <c r="O86" s="81"/>
      <c r="P86" s="81"/>
    </row>
    <row r="87" spans="2:16" x14ac:dyDescent="0.2">
      <c r="B87" s="121"/>
      <c r="C87" s="126"/>
      <c r="D87" s="127"/>
      <c r="E87" s="127"/>
      <c r="F87" s="127"/>
      <c r="G87" s="127"/>
      <c r="H87" s="127"/>
      <c r="I87" s="127"/>
      <c r="J87" s="127"/>
      <c r="K87" s="127"/>
      <c r="L87" s="127"/>
      <c r="M87" s="128"/>
      <c r="N87" s="81"/>
      <c r="O87" s="81"/>
      <c r="P87" s="81"/>
    </row>
    <row r="88" spans="2:16" x14ac:dyDescent="0.2">
      <c r="B88" s="110" t="s">
        <v>12</v>
      </c>
      <c r="C88" s="118" t="s">
        <v>56</v>
      </c>
      <c r="D88" s="113">
        <f>SUM(D89:D91)</f>
        <v>39</v>
      </c>
      <c r="E88" s="113">
        <f>SUM(E89:E91)</f>
        <v>4909</v>
      </c>
      <c r="F88" s="113">
        <f>SUM(F89:F91)</f>
        <v>0</v>
      </c>
      <c r="G88" s="113"/>
      <c r="H88" s="113">
        <f>SUM(H89:H91)</f>
        <v>2</v>
      </c>
      <c r="I88" s="113">
        <f>SUM(I89:I91)</f>
        <v>113</v>
      </c>
      <c r="J88" s="113"/>
      <c r="K88" s="113">
        <f>SUM(K89:K91)</f>
        <v>1</v>
      </c>
      <c r="L88" s="113">
        <f>SUM(L89:L91)</f>
        <v>144</v>
      </c>
      <c r="M88" s="114">
        <f>SUM(M89:M91)</f>
        <v>0</v>
      </c>
      <c r="N88" s="81"/>
      <c r="O88" s="81"/>
      <c r="P88" s="81"/>
    </row>
    <row r="89" spans="2:16" x14ac:dyDescent="0.2">
      <c r="B89" s="129"/>
      <c r="C89" s="130" t="s">
        <v>57</v>
      </c>
      <c r="D89" s="131">
        <v>0</v>
      </c>
      <c r="E89" s="131">
        <v>0</v>
      </c>
      <c r="F89" s="131">
        <v>0</v>
      </c>
      <c r="G89" s="131"/>
      <c r="H89" s="131">
        <v>0</v>
      </c>
      <c r="I89" s="131">
        <v>0</v>
      </c>
      <c r="J89" s="131"/>
      <c r="K89" s="131">
        <v>0</v>
      </c>
      <c r="L89" s="131">
        <v>0</v>
      </c>
      <c r="M89" s="132">
        <v>0</v>
      </c>
      <c r="N89" s="133"/>
      <c r="O89" s="133"/>
      <c r="P89" s="133"/>
    </row>
    <row r="90" spans="2:16" x14ac:dyDescent="0.2">
      <c r="B90" s="121"/>
      <c r="C90" s="111" t="s">
        <v>23</v>
      </c>
      <c r="D90" s="127">
        <v>0</v>
      </c>
      <c r="E90" s="127">
        <v>0</v>
      </c>
      <c r="F90" s="127">
        <v>0</v>
      </c>
      <c r="G90" s="127"/>
      <c r="H90" s="127">
        <v>0</v>
      </c>
      <c r="I90" s="127">
        <v>0</v>
      </c>
      <c r="J90" s="127"/>
      <c r="K90" s="127">
        <v>0</v>
      </c>
      <c r="L90" s="127">
        <v>0</v>
      </c>
      <c r="M90" s="128">
        <v>0</v>
      </c>
      <c r="N90" s="81"/>
      <c r="O90" s="81"/>
      <c r="P90" s="81"/>
    </row>
    <row r="91" spans="2:16" x14ac:dyDescent="0.2">
      <c r="B91" s="121"/>
      <c r="C91" s="111" t="s">
        <v>18</v>
      </c>
      <c r="D91" s="127">
        <v>39</v>
      </c>
      <c r="E91" s="127">
        <v>4909</v>
      </c>
      <c r="F91" s="127">
        <v>0</v>
      </c>
      <c r="G91" s="127"/>
      <c r="H91" s="127">
        <v>2</v>
      </c>
      <c r="I91" s="127">
        <v>113</v>
      </c>
      <c r="J91" s="127"/>
      <c r="K91" s="127">
        <v>1</v>
      </c>
      <c r="L91" s="127">
        <v>144</v>
      </c>
      <c r="M91" s="128">
        <v>0</v>
      </c>
      <c r="N91" s="81"/>
      <c r="O91" s="81"/>
      <c r="P91" s="81"/>
    </row>
    <row r="92" spans="2:16" x14ac:dyDescent="0.2">
      <c r="B92" s="121"/>
      <c r="C92" s="111"/>
      <c r="D92" s="127"/>
      <c r="E92" s="127"/>
      <c r="F92" s="127"/>
      <c r="G92" s="127"/>
      <c r="H92" s="127"/>
      <c r="I92" s="127"/>
      <c r="J92" s="127"/>
      <c r="K92" s="127"/>
      <c r="L92" s="127"/>
      <c r="M92" s="128"/>
      <c r="N92" s="81"/>
      <c r="O92" s="81"/>
      <c r="P92" s="81"/>
    </row>
    <row r="93" spans="2:16" x14ac:dyDescent="0.2">
      <c r="B93" s="110" t="s">
        <v>21</v>
      </c>
      <c r="C93" s="111" t="s">
        <v>25</v>
      </c>
      <c r="D93" s="134">
        <v>243</v>
      </c>
      <c r="E93" s="112">
        <v>208020</v>
      </c>
      <c r="F93" s="112">
        <v>0</v>
      </c>
      <c r="G93" s="112"/>
      <c r="H93" s="112">
        <v>13</v>
      </c>
      <c r="I93" s="112">
        <v>1796</v>
      </c>
      <c r="J93" s="112"/>
      <c r="K93" s="135">
        <v>1</v>
      </c>
      <c r="L93" s="112">
        <v>248</v>
      </c>
      <c r="M93" s="136">
        <v>0</v>
      </c>
      <c r="N93" s="81"/>
      <c r="O93" s="81"/>
      <c r="P93" s="81"/>
    </row>
    <row r="94" spans="2:16" x14ac:dyDescent="0.2">
      <c r="B94" s="110"/>
      <c r="C94" s="111"/>
      <c r="D94" s="134"/>
      <c r="E94" s="112"/>
      <c r="F94" s="112"/>
      <c r="G94" s="112"/>
      <c r="H94" s="112"/>
      <c r="I94" s="112"/>
      <c r="J94" s="112"/>
      <c r="K94" s="135"/>
      <c r="L94" s="112"/>
      <c r="M94" s="136"/>
      <c r="N94" s="81"/>
      <c r="O94" s="81"/>
      <c r="P94" s="81"/>
    </row>
    <row r="95" spans="2:16" x14ac:dyDescent="0.2">
      <c r="B95" s="110" t="s">
        <v>28</v>
      </c>
      <c r="C95" s="118" t="s">
        <v>13</v>
      </c>
      <c r="D95" s="113">
        <f>SUM(D96:D101)</f>
        <v>870</v>
      </c>
      <c r="E95" s="113">
        <f>SUM(E96:E101)</f>
        <v>1116094</v>
      </c>
      <c r="F95" s="113">
        <f>SUM(F96:F101)</f>
        <v>0</v>
      </c>
      <c r="G95" s="113"/>
      <c r="H95" s="113">
        <f>SUM(H96:H101)</f>
        <v>49</v>
      </c>
      <c r="I95" s="113">
        <f>SUM(I96:I101)</f>
        <v>1787</v>
      </c>
      <c r="J95" s="113"/>
      <c r="K95" s="113">
        <f>SUM(K96:K101)</f>
        <v>78</v>
      </c>
      <c r="L95" s="113">
        <f>SUM(L96:L101)</f>
        <v>14688</v>
      </c>
      <c r="M95" s="114">
        <f>SUM(M96:M101)</f>
        <v>0</v>
      </c>
      <c r="N95" s="81"/>
      <c r="O95" s="81"/>
      <c r="P95" s="81"/>
    </row>
    <row r="96" spans="2:16" x14ac:dyDescent="0.2">
      <c r="B96" s="121"/>
      <c r="C96" s="126" t="s">
        <v>57</v>
      </c>
      <c r="D96" s="127">
        <v>54</v>
      </c>
      <c r="E96" s="127">
        <v>65054</v>
      </c>
      <c r="F96" s="127">
        <v>0</v>
      </c>
      <c r="G96" s="127"/>
      <c r="H96" s="127">
        <v>6</v>
      </c>
      <c r="I96" s="127">
        <v>22</v>
      </c>
      <c r="J96" s="127"/>
      <c r="K96" s="127">
        <v>12</v>
      </c>
      <c r="L96" s="127">
        <v>4165</v>
      </c>
      <c r="M96" s="128">
        <v>0</v>
      </c>
      <c r="N96" s="81"/>
      <c r="O96" s="81"/>
      <c r="P96" s="81"/>
    </row>
    <row r="97" spans="2:16" x14ac:dyDescent="0.2">
      <c r="B97" s="121"/>
      <c r="C97" s="111" t="s">
        <v>20</v>
      </c>
      <c r="D97" s="127">
        <v>789</v>
      </c>
      <c r="E97" s="137">
        <v>1007402</v>
      </c>
      <c r="F97" s="137">
        <v>0</v>
      </c>
      <c r="G97" s="137"/>
      <c r="H97" s="137">
        <v>31</v>
      </c>
      <c r="I97" s="137">
        <v>267</v>
      </c>
      <c r="J97" s="137"/>
      <c r="K97" s="137">
        <v>65</v>
      </c>
      <c r="L97" s="137">
        <v>10377</v>
      </c>
      <c r="M97" s="128">
        <v>0</v>
      </c>
      <c r="N97" s="81"/>
      <c r="O97" s="81"/>
      <c r="P97" s="81"/>
    </row>
    <row r="98" spans="2:16" x14ac:dyDescent="0.2">
      <c r="B98" s="121"/>
      <c r="C98" s="111" t="s">
        <v>9</v>
      </c>
      <c r="D98" s="127">
        <v>25</v>
      </c>
      <c r="E98" s="127">
        <v>42886</v>
      </c>
      <c r="F98" s="127">
        <v>0</v>
      </c>
      <c r="G98" s="127"/>
      <c r="H98" s="127">
        <v>12</v>
      </c>
      <c r="I98" s="127">
        <v>1498</v>
      </c>
      <c r="J98" s="127"/>
      <c r="K98" s="127">
        <v>1</v>
      </c>
      <c r="L98" s="127">
        <v>146</v>
      </c>
      <c r="M98" s="128">
        <v>0</v>
      </c>
      <c r="N98" s="81"/>
      <c r="O98" s="81"/>
      <c r="P98" s="81"/>
    </row>
    <row r="99" spans="2:16" x14ac:dyDescent="0.2">
      <c r="B99" s="121"/>
      <c r="C99" s="111" t="s">
        <v>30</v>
      </c>
      <c r="D99" s="127">
        <v>0</v>
      </c>
      <c r="E99" s="127">
        <v>0</v>
      </c>
      <c r="F99" s="127">
        <v>0</v>
      </c>
      <c r="G99" s="127"/>
      <c r="H99" s="127">
        <v>0</v>
      </c>
      <c r="I99" s="127">
        <v>0</v>
      </c>
      <c r="J99" s="127"/>
      <c r="K99" s="127">
        <v>0</v>
      </c>
      <c r="L99" s="127">
        <v>0</v>
      </c>
      <c r="M99" s="128">
        <v>0</v>
      </c>
      <c r="N99" s="81"/>
      <c r="O99" s="81"/>
      <c r="P99" s="81"/>
    </row>
    <row r="100" spans="2:16" x14ac:dyDescent="0.2">
      <c r="B100" s="121"/>
      <c r="C100" s="111" t="s">
        <v>25</v>
      </c>
      <c r="D100" s="127">
        <v>2</v>
      </c>
      <c r="E100" s="127">
        <v>752</v>
      </c>
      <c r="F100" s="127">
        <v>0</v>
      </c>
      <c r="G100" s="127"/>
      <c r="H100" s="127">
        <v>0</v>
      </c>
      <c r="I100" s="127">
        <v>0</v>
      </c>
      <c r="J100" s="127"/>
      <c r="K100" s="127">
        <v>0</v>
      </c>
      <c r="L100" s="127">
        <v>0</v>
      </c>
      <c r="M100" s="128">
        <v>0</v>
      </c>
      <c r="N100" s="81"/>
      <c r="O100" s="81"/>
      <c r="P100" s="81"/>
    </row>
    <row r="101" spans="2:16" x14ac:dyDescent="0.2">
      <c r="B101" s="121"/>
      <c r="C101" s="126" t="s">
        <v>15</v>
      </c>
      <c r="D101" s="127">
        <v>0</v>
      </c>
      <c r="E101" s="137">
        <v>0</v>
      </c>
      <c r="F101" s="137">
        <v>0</v>
      </c>
      <c r="G101" s="137"/>
      <c r="H101" s="137">
        <v>0</v>
      </c>
      <c r="I101" s="137">
        <v>0</v>
      </c>
      <c r="J101" s="137"/>
      <c r="K101" s="137">
        <v>0</v>
      </c>
      <c r="L101" s="137">
        <v>0</v>
      </c>
      <c r="M101" s="128">
        <v>0</v>
      </c>
      <c r="N101" s="81"/>
      <c r="O101" s="81"/>
      <c r="P101" s="81"/>
    </row>
    <row r="102" spans="2:16" x14ac:dyDescent="0.2">
      <c r="B102" s="138"/>
      <c r="C102" s="111"/>
      <c r="D102" s="112"/>
      <c r="E102" s="112"/>
      <c r="F102" s="112"/>
      <c r="G102" s="112"/>
      <c r="H102" s="112"/>
      <c r="I102" s="112"/>
      <c r="J102" s="112"/>
      <c r="K102" s="112"/>
      <c r="L102" s="112"/>
      <c r="M102" s="136"/>
      <c r="N102" s="81"/>
      <c r="O102" s="81"/>
      <c r="P102" s="81"/>
    </row>
    <row r="103" spans="2:16" x14ac:dyDescent="0.2">
      <c r="B103" s="110" t="s">
        <v>58</v>
      </c>
      <c r="C103" s="111" t="s">
        <v>59</v>
      </c>
      <c r="D103" s="134">
        <v>1</v>
      </c>
      <c r="E103" s="112">
        <v>224.38</v>
      </c>
      <c r="F103" s="112">
        <v>0</v>
      </c>
      <c r="G103" s="112"/>
      <c r="H103" s="112">
        <v>2</v>
      </c>
      <c r="I103" s="112">
        <v>41.08</v>
      </c>
      <c r="J103" s="112"/>
      <c r="K103" s="135">
        <v>0</v>
      </c>
      <c r="L103" s="112">
        <v>0</v>
      </c>
      <c r="M103" s="136">
        <v>0</v>
      </c>
      <c r="N103" s="81"/>
      <c r="O103" s="81"/>
      <c r="P103" s="81"/>
    </row>
    <row r="104" spans="2:16" x14ac:dyDescent="0.2">
      <c r="B104" s="121"/>
      <c r="C104" s="125"/>
      <c r="D104" s="112"/>
      <c r="E104" s="112"/>
      <c r="F104" s="112"/>
      <c r="G104" s="112"/>
      <c r="H104" s="112"/>
      <c r="I104" s="112"/>
      <c r="J104" s="112"/>
      <c r="K104" s="112"/>
      <c r="L104" s="112"/>
      <c r="M104" s="136"/>
      <c r="N104" s="81"/>
      <c r="O104" s="81"/>
      <c r="P104" s="81"/>
    </row>
    <row r="105" spans="2:16" x14ac:dyDescent="0.2">
      <c r="B105" s="110" t="s">
        <v>33</v>
      </c>
      <c r="C105" s="111" t="s">
        <v>23</v>
      </c>
      <c r="D105" s="112">
        <v>231</v>
      </c>
      <c r="E105" s="112">
        <v>507926</v>
      </c>
      <c r="F105" s="112">
        <v>0</v>
      </c>
      <c r="G105" s="112"/>
      <c r="H105" s="112">
        <v>8</v>
      </c>
      <c r="I105" s="112">
        <v>0</v>
      </c>
      <c r="J105" s="112"/>
      <c r="K105" s="112">
        <v>0</v>
      </c>
      <c r="L105" s="112">
        <v>0</v>
      </c>
      <c r="M105" s="136">
        <v>0</v>
      </c>
      <c r="N105" s="81"/>
      <c r="O105" s="81"/>
      <c r="P105" s="81"/>
    </row>
    <row r="106" spans="2:16" x14ac:dyDescent="0.2">
      <c r="B106" s="87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99"/>
      <c r="N106" s="81"/>
      <c r="O106" s="81"/>
      <c r="P106" s="81"/>
    </row>
    <row r="107" spans="2:16" x14ac:dyDescent="0.2">
      <c r="B107" s="110" t="s">
        <v>60</v>
      </c>
      <c r="C107" s="111" t="s">
        <v>59</v>
      </c>
      <c r="D107" s="112">
        <v>0</v>
      </c>
      <c r="E107" s="112">
        <v>0</v>
      </c>
      <c r="F107" s="112">
        <v>0</v>
      </c>
      <c r="G107" s="112"/>
      <c r="H107" s="112">
        <v>0</v>
      </c>
      <c r="I107" s="112">
        <v>0</v>
      </c>
      <c r="J107" s="112"/>
      <c r="K107" s="135">
        <v>0</v>
      </c>
      <c r="L107" s="112">
        <v>0</v>
      </c>
      <c r="M107" s="136">
        <v>0</v>
      </c>
      <c r="N107" s="81"/>
      <c r="O107" s="81"/>
      <c r="P107" s="81"/>
    </row>
    <row r="108" spans="2:16" x14ac:dyDescent="0.2">
      <c r="B108" s="121"/>
      <c r="C108" s="125"/>
      <c r="D108" s="127"/>
      <c r="E108" s="127"/>
      <c r="F108" s="127"/>
      <c r="G108" s="127"/>
      <c r="H108" s="127"/>
      <c r="I108" s="127"/>
      <c r="J108" s="127"/>
      <c r="K108" s="127"/>
      <c r="L108" s="127"/>
      <c r="M108" s="128"/>
      <c r="N108" s="81"/>
      <c r="O108" s="81"/>
      <c r="P108" s="81"/>
    </row>
    <row r="109" spans="2:16" x14ac:dyDescent="0.2">
      <c r="B109" s="110" t="s">
        <v>34</v>
      </c>
      <c r="C109" s="111" t="s">
        <v>25</v>
      </c>
      <c r="D109" s="112">
        <v>0</v>
      </c>
      <c r="E109" s="112">
        <v>0</v>
      </c>
      <c r="F109" s="112">
        <v>0</v>
      </c>
      <c r="G109" s="112"/>
      <c r="H109" s="112">
        <v>0</v>
      </c>
      <c r="I109" s="112">
        <v>0</v>
      </c>
      <c r="J109" s="112"/>
      <c r="K109" s="112">
        <v>0</v>
      </c>
      <c r="L109" s="112">
        <v>0</v>
      </c>
      <c r="M109" s="139">
        <v>0</v>
      </c>
      <c r="N109" s="81"/>
      <c r="O109" s="81"/>
      <c r="P109" s="81"/>
    </row>
    <row r="110" spans="2:16" x14ac:dyDescent="0.2">
      <c r="B110" s="121"/>
      <c r="C110" s="140"/>
      <c r="D110" s="141"/>
      <c r="E110" s="141"/>
      <c r="F110" s="141"/>
      <c r="G110" s="141"/>
      <c r="H110" s="141"/>
      <c r="I110" s="141"/>
      <c r="J110" s="141"/>
      <c r="K110" s="141"/>
      <c r="L110" s="141"/>
      <c r="M110" s="142"/>
      <c r="N110" s="81"/>
      <c r="O110" s="81"/>
      <c r="P110" s="81"/>
    </row>
    <row r="111" spans="2:16" x14ac:dyDescent="0.2">
      <c r="B111" s="110" t="s">
        <v>35</v>
      </c>
      <c r="C111" s="111" t="s">
        <v>30</v>
      </c>
      <c r="D111" s="112">
        <v>0</v>
      </c>
      <c r="E111" s="112">
        <v>0</v>
      </c>
      <c r="F111" s="112">
        <v>0</v>
      </c>
      <c r="G111" s="112"/>
      <c r="H111" s="112">
        <v>0</v>
      </c>
      <c r="I111" s="112">
        <v>0</v>
      </c>
      <c r="J111" s="112"/>
      <c r="K111" s="135">
        <v>0</v>
      </c>
      <c r="L111" s="112">
        <v>0</v>
      </c>
      <c r="M111" s="136">
        <v>0</v>
      </c>
      <c r="N111" s="81"/>
      <c r="O111" s="81"/>
      <c r="P111" s="81"/>
    </row>
    <row r="112" spans="2:16" x14ac:dyDescent="0.2">
      <c r="B112" s="110"/>
      <c r="C112" s="111"/>
      <c r="D112" s="112"/>
      <c r="E112" s="112"/>
      <c r="F112" s="112"/>
      <c r="G112" s="112"/>
      <c r="H112" s="112"/>
      <c r="I112" s="112"/>
      <c r="J112" s="112"/>
      <c r="K112" s="135"/>
      <c r="L112" s="112"/>
      <c r="M112" s="136"/>
      <c r="N112" s="81"/>
      <c r="O112" s="81"/>
      <c r="P112" s="81"/>
    </row>
    <row r="113" spans="2:16" x14ac:dyDescent="0.2">
      <c r="B113" s="83"/>
      <c r="C113" s="84"/>
      <c r="D113" s="143"/>
      <c r="E113" s="143"/>
      <c r="F113" s="143"/>
      <c r="G113" s="143"/>
      <c r="H113" s="143"/>
      <c r="I113" s="143"/>
      <c r="J113" s="143"/>
      <c r="K113" s="143"/>
      <c r="L113" s="143"/>
      <c r="M113" s="144"/>
      <c r="N113" s="86"/>
      <c r="O113" s="81"/>
      <c r="P113" s="81"/>
    </row>
    <row r="114" spans="2:16" x14ac:dyDescent="0.2">
      <c r="B114" s="110" t="s">
        <v>37</v>
      </c>
      <c r="C114" s="81"/>
      <c r="D114" s="145">
        <f>D111+D109+D107+D105+D103+D95+D93+D88+D84+D82</f>
        <v>2182</v>
      </c>
      <c r="E114" s="145">
        <f>E111+E109+E107+E105+E103+E95+E93+E88+E84+E82</f>
        <v>2819854.38</v>
      </c>
      <c r="F114" s="145">
        <f>F111+F109+F107+F105+F103+F95+F93+F88+F84+F82</f>
        <v>0</v>
      </c>
      <c r="G114" s="145"/>
      <c r="H114" s="145">
        <f>H111+H109+H107+H105+H103+H95+H93+H88+H84+H82</f>
        <v>89</v>
      </c>
      <c r="I114" s="145">
        <f>I111+I109+I107+I105+I103+I95+I93+I88+I84+I82</f>
        <v>5634.08</v>
      </c>
      <c r="J114" s="145"/>
      <c r="K114" s="145">
        <f>K111+K109+K107+K105+K103+K95+K93+K88+K84+K82</f>
        <v>98</v>
      </c>
      <c r="L114" s="145">
        <f>L111+L109+L107+L105+L103+L95+L93+L88+L84+L82</f>
        <v>18271</v>
      </c>
      <c r="M114" s="146">
        <f>M111+M109+M107+M105+M103+M95+M93+M88+M84+M82</f>
        <v>0</v>
      </c>
      <c r="N114" s="92"/>
      <c r="O114" s="81"/>
      <c r="P114" s="81"/>
    </row>
    <row r="115" spans="2:16" x14ac:dyDescent="0.2">
      <c r="B115" s="147" t="s">
        <v>38</v>
      </c>
      <c r="C115" s="81"/>
      <c r="D115" s="145"/>
      <c r="E115" s="145">
        <f>E114*P115</f>
        <v>62072580.312082194</v>
      </c>
      <c r="F115" s="145">
        <f>F114*P115</f>
        <v>0</v>
      </c>
      <c r="G115" s="145"/>
      <c r="H115" s="145"/>
      <c r="I115" s="145">
        <f>I114*P115</f>
        <v>124021.25647519999</v>
      </c>
      <c r="J115" s="145"/>
      <c r="K115" s="145"/>
      <c r="L115" s="145">
        <f>L114*P115</f>
        <v>402193.85898999998</v>
      </c>
      <c r="M115" s="148">
        <f>M114*P115</f>
        <v>0</v>
      </c>
      <c r="N115" s="92"/>
      <c r="O115" s="76" t="s">
        <v>62</v>
      </c>
      <c r="P115" s="149">
        <v>22.012689999999999</v>
      </c>
    </row>
    <row r="116" spans="2:16" x14ac:dyDescent="0.2">
      <c r="B116" s="107"/>
      <c r="C116" s="108"/>
      <c r="D116" s="150"/>
      <c r="E116" s="150"/>
      <c r="F116" s="150"/>
      <c r="G116" s="150"/>
      <c r="H116" s="150"/>
      <c r="I116" s="150"/>
      <c r="J116" s="150"/>
      <c r="K116" s="150"/>
      <c r="L116" s="150"/>
      <c r="M116" s="151"/>
      <c r="N116" s="86"/>
      <c r="O116" s="81"/>
      <c r="P116" s="81"/>
    </row>
    <row r="117" spans="2:16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152"/>
      <c r="O117" s="81"/>
      <c r="P117" s="81"/>
    </row>
    <row r="118" spans="2:16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152"/>
      <c r="O118" s="81"/>
      <c r="P118" s="81"/>
    </row>
  </sheetData>
  <mergeCells count="3">
    <mergeCell ref="D4:E4"/>
    <mergeCell ref="G4:H4"/>
    <mergeCell ref="D60:E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selection activeCell="O118" sqref="O118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20.42578125" style="3" customWidth="1"/>
    <col min="4" max="4" width="9.28515625" style="3" customWidth="1"/>
    <col min="5" max="5" width="12.5703125" style="3" customWidth="1"/>
    <col min="6" max="6" width="7" style="3" customWidth="1"/>
    <col min="7" max="7" width="15.7109375" style="3" customWidth="1"/>
    <col min="8" max="8" width="12" style="3" customWidth="1"/>
    <col min="9" max="9" width="7.140625" style="3" bestFit="1" customWidth="1"/>
    <col min="10" max="10" width="14.7109375" style="3" customWidth="1"/>
    <col min="11" max="11" width="10" style="3" customWidth="1"/>
    <col min="12" max="14" width="8" style="3"/>
    <col min="15" max="15" width="15.42578125" style="3" customWidth="1"/>
    <col min="16" max="16" width="10.140625" style="3" bestFit="1" customWidth="1"/>
    <col min="17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64</v>
      </c>
      <c r="I2" s="4"/>
      <c r="L2" s="6"/>
      <c r="M2" s="27"/>
      <c r="N2" s="6"/>
      <c r="O2" s="6"/>
    </row>
    <row r="3" spans="1:15" x14ac:dyDescent="0.2">
      <c r="B3" s="7"/>
      <c r="C3" s="8"/>
      <c r="D3" s="8"/>
      <c r="E3" s="8"/>
      <c r="F3" s="8"/>
      <c r="G3" s="8"/>
      <c r="H3" s="9"/>
      <c r="L3" s="6"/>
      <c r="M3" s="27"/>
      <c r="N3" s="6"/>
      <c r="O3" s="6"/>
    </row>
    <row r="4" spans="1:15" x14ac:dyDescent="0.2">
      <c r="B4" s="10" t="s">
        <v>2</v>
      </c>
      <c r="C4" s="11" t="s">
        <v>3</v>
      </c>
      <c r="D4" s="160" t="s">
        <v>4</v>
      </c>
      <c r="E4" s="160"/>
      <c r="F4" s="12"/>
      <c r="G4" s="161" t="s">
        <v>5</v>
      </c>
      <c r="H4" s="162"/>
      <c r="I4" s="13"/>
      <c r="L4" s="6"/>
      <c r="M4" s="27"/>
      <c r="N4" s="27"/>
    </row>
    <row r="5" spans="1:15" x14ac:dyDescent="0.2">
      <c r="A5" s="13"/>
      <c r="B5" s="14"/>
      <c r="D5" s="15" t="s">
        <v>6</v>
      </c>
      <c r="E5" s="16" t="s">
        <v>7</v>
      </c>
      <c r="F5" s="16"/>
      <c r="G5" s="15" t="s">
        <v>6</v>
      </c>
      <c r="H5" s="17" t="s">
        <v>7</v>
      </c>
      <c r="I5" s="13"/>
      <c r="L5" s="6"/>
      <c r="M5" s="27"/>
      <c r="N5" s="27"/>
    </row>
    <row r="6" spans="1:15" x14ac:dyDescent="0.2">
      <c r="A6" s="13"/>
      <c r="B6" s="18"/>
      <c r="C6" s="19"/>
      <c r="D6" s="19"/>
      <c r="E6" s="19"/>
      <c r="F6" s="19"/>
      <c r="G6" s="19"/>
      <c r="H6" s="20"/>
      <c r="I6" s="21"/>
      <c r="L6" s="6"/>
      <c r="M6" s="27"/>
      <c r="N6" s="27"/>
    </row>
    <row r="7" spans="1:15" x14ac:dyDescent="0.2">
      <c r="A7" s="13"/>
      <c r="B7" s="22" t="s">
        <v>8</v>
      </c>
      <c r="C7" s="23" t="s">
        <v>9</v>
      </c>
      <c r="D7" s="24">
        <v>528</v>
      </c>
      <c r="E7" s="24">
        <v>589346</v>
      </c>
      <c r="F7" s="24"/>
      <c r="G7" s="24">
        <v>267</v>
      </c>
      <c r="H7" s="25">
        <v>181935</v>
      </c>
      <c r="I7" s="13"/>
      <c r="J7" s="26"/>
      <c r="K7" s="26"/>
      <c r="L7" s="27"/>
      <c r="M7" s="27"/>
      <c r="N7" s="27"/>
    </row>
    <row r="8" spans="1:15" x14ac:dyDescent="0.2">
      <c r="A8" s="13"/>
      <c r="B8" s="28"/>
      <c r="C8" s="29"/>
      <c r="D8" s="29"/>
      <c r="E8" s="29"/>
      <c r="F8" s="29"/>
      <c r="G8" s="29"/>
      <c r="H8" s="30"/>
      <c r="I8" s="21"/>
      <c r="L8" s="6"/>
      <c r="M8" s="27"/>
      <c r="N8" s="27"/>
    </row>
    <row r="9" spans="1:15" s="155" customFormat="1" x14ac:dyDescent="0.2">
      <c r="A9" s="31"/>
      <c r="B9" s="32" t="s">
        <v>10</v>
      </c>
      <c r="C9" s="33" t="s">
        <v>11</v>
      </c>
      <c r="D9" s="34">
        <v>159</v>
      </c>
      <c r="E9" s="34">
        <v>99196</v>
      </c>
      <c r="F9" s="35"/>
      <c r="G9" s="34">
        <v>133</v>
      </c>
      <c r="H9" s="36">
        <v>50512</v>
      </c>
      <c r="I9" s="31"/>
      <c r="J9" s="37"/>
      <c r="K9" s="37"/>
      <c r="L9" s="38"/>
      <c r="M9" s="154"/>
      <c r="N9" s="154"/>
    </row>
    <row r="10" spans="1:15" x14ac:dyDescent="0.2">
      <c r="A10" s="13"/>
      <c r="B10" s="39"/>
      <c r="C10" s="40"/>
      <c r="D10" s="41"/>
      <c r="E10" s="41"/>
      <c r="F10" s="41"/>
      <c r="G10" s="41"/>
      <c r="H10" s="42"/>
      <c r="I10" s="13"/>
      <c r="J10" s="26"/>
      <c r="K10" s="26"/>
      <c r="L10" s="6"/>
      <c r="M10" s="27"/>
      <c r="N10" s="27"/>
    </row>
    <row r="11" spans="1:15" x14ac:dyDescent="0.2">
      <c r="A11" s="13"/>
      <c r="B11" s="22" t="s">
        <v>12</v>
      </c>
      <c r="C11" s="43" t="s">
        <v>13</v>
      </c>
      <c r="D11" s="44">
        <f>SUM(D12:D14)</f>
        <v>3600</v>
      </c>
      <c r="E11" s="44">
        <f>SUM(E12:E14)</f>
        <v>2889126</v>
      </c>
      <c r="F11" s="44"/>
      <c r="G11" s="44">
        <f>SUM(G12:G14)</f>
        <v>2718</v>
      </c>
      <c r="H11" s="45">
        <f>SUM(H12:H14)</f>
        <v>1334010</v>
      </c>
      <c r="I11" s="13"/>
      <c r="J11" s="26"/>
      <c r="K11" s="26"/>
      <c r="L11" s="6"/>
      <c r="M11" s="156"/>
      <c r="N11" s="27"/>
    </row>
    <row r="12" spans="1:15" x14ac:dyDescent="0.2">
      <c r="A12" s="13"/>
      <c r="B12" s="22"/>
      <c r="C12" s="23" t="s">
        <v>14</v>
      </c>
      <c r="D12" s="41">
        <v>360</v>
      </c>
      <c r="E12" s="41">
        <v>257998</v>
      </c>
      <c r="F12" s="41"/>
      <c r="G12" s="41">
        <v>334</v>
      </c>
      <c r="H12" s="42">
        <v>131487</v>
      </c>
      <c r="I12" s="13"/>
      <c r="J12" s="26"/>
      <c r="K12" s="26"/>
      <c r="L12" s="6"/>
      <c r="M12" s="27"/>
      <c r="N12" s="27"/>
    </row>
    <row r="13" spans="1:15" x14ac:dyDescent="0.2">
      <c r="A13" s="13"/>
      <c r="B13" s="39"/>
      <c r="C13" s="23" t="s">
        <v>15</v>
      </c>
      <c r="D13" s="41">
        <v>3103</v>
      </c>
      <c r="E13" s="41">
        <v>2550670</v>
      </c>
      <c r="F13" s="41"/>
      <c r="G13" s="41">
        <v>2276</v>
      </c>
      <c r="H13" s="42">
        <v>1162877</v>
      </c>
      <c r="I13" s="13"/>
      <c r="J13" s="26"/>
      <c r="K13" s="26"/>
      <c r="L13" s="27"/>
      <c r="M13" s="27"/>
      <c r="N13" s="27"/>
    </row>
    <row r="14" spans="1:15" x14ac:dyDescent="0.2">
      <c r="A14" s="13"/>
      <c r="B14" s="39"/>
      <c r="C14" s="23" t="s">
        <v>16</v>
      </c>
      <c r="D14" s="41">
        <v>137</v>
      </c>
      <c r="E14" s="41">
        <v>80458</v>
      </c>
      <c r="F14" s="41"/>
      <c r="G14" s="41">
        <v>108</v>
      </c>
      <c r="H14" s="42">
        <v>39646</v>
      </c>
      <c r="I14" s="13"/>
      <c r="J14" s="26"/>
      <c r="K14" s="26"/>
      <c r="M14" s="27"/>
      <c r="N14" s="27"/>
    </row>
    <row r="15" spans="1:15" x14ac:dyDescent="0.2">
      <c r="A15" s="13"/>
      <c r="B15" s="39"/>
      <c r="C15" s="23"/>
      <c r="D15" s="41"/>
      <c r="E15" s="41"/>
      <c r="F15" s="41"/>
      <c r="G15" s="41"/>
      <c r="H15" s="42"/>
      <c r="I15" s="13"/>
      <c r="J15" s="26"/>
      <c r="K15" s="26"/>
      <c r="M15" s="27"/>
      <c r="N15" s="27"/>
    </row>
    <row r="16" spans="1:15" x14ac:dyDescent="0.2">
      <c r="A16" s="13"/>
      <c r="B16" s="39" t="s">
        <v>17</v>
      </c>
      <c r="C16" s="43" t="s">
        <v>13</v>
      </c>
      <c r="D16" s="44">
        <f>SUM(D17:D18)</f>
        <v>2742</v>
      </c>
      <c r="E16" s="44">
        <f>SUM(E17:E18)</f>
        <v>2384135</v>
      </c>
      <c r="F16" s="44"/>
      <c r="G16" s="44">
        <f>SUM(G17:G18)</f>
        <v>1896</v>
      </c>
      <c r="H16" s="44">
        <f>SUM(H17:H18)</f>
        <v>950463</v>
      </c>
      <c r="I16" s="13"/>
      <c r="J16" s="26"/>
      <c r="K16" s="26"/>
      <c r="M16" s="27"/>
      <c r="N16" s="27"/>
    </row>
    <row r="17" spans="1:14" x14ac:dyDescent="0.2">
      <c r="A17" s="13"/>
      <c r="B17" s="39"/>
      <c r="C17" s="23" t="s">
        <v>16</v>
      </c>
      <c r="D17" s="41">
        <v>649</v>
      </c>
      <c r="E17" s="41">
        <v>500405</v>
      </c>
      <c r="F17" s="41"/>
      <c r="G17" s="41">
        <v>379</v>
      </c>
      <c r="H17" s="42">
        <v>126354</v>
      </c>
      <c r="I17" s="13"/>
      <c r="J17" s="26"/>
      <c r="K17" s="26"/>
      <c r="M17" s="27"/>
      <c r="N17" s="27"/>
    </row>
    <row r="18" spans="1:14" x14ac:dyDescent="0.2">
      <c r="A18" s="13"/>
      <c r="B18" s="39"/>
      <c r="C18" s="23" t="s">
        <v>18</v>
      </c>
      <c r="D18" s="41">
        <v>2093</v>
      </c>
      <c r="E18" s="41">
        <v>1883730</v>
      </c>
      <c r="F18" s="41"/>
      <c r="G18" s="41">
        <v>1517</v>
      </c>
      <c r="H18" s="42">
        <v>824109</v>
      </c>
      <c r="I18" s="13"/>
      <c r="J18" s="26"/>
      <c r="K18" s="26"/>
      <c r="M18" s="27"/>
      <c r="N18" s="27"/>
    </row>
    <row r="19" spans="1:14" x14ac:dyDescent="0.2">
      <c r="A19" s="13"/>
      <c r="B19" s="39"/>
      <c r="C19" s="46"/>
      <c r="D19" s="47"/>
      <c r="E19" s="47"/>
      <c r="F19" s="47"/>
      <c r="G19" s="47"/>
      <c r="H19" s="48"/>
      <c r="I19" s="13"/>
      <c r="J19" s="26"/>
      <c r="K19" s="26"/>
      <c r="L19" s="27"/>
      <c r="M19" s="27"/>
      <c r="N19" s="27"/>
    </row>
    <row r="20" spans="1:14" x14ac:dyDescent="0.2">
      <c r="A20" s="13"/>
      <c r="B20" s="49" t="s">
        <v>19</v>
      </c>
      <c r="C20" s="23" t="s">
        <v>20</v>
      </c>
      <c r="D20" s="24">
        <v>968</v>
      </c>
      <c r="E20" s="24">
        <v>965916</v>
      </c>
      <c r="F20" s="24"/>
      <c r="G20" s="24">
        <v>606</v>
      </c>
      <c r="H20" s="25">
        <v>307492</v>
      </c>
      <c r="I20" s="13"/>
      <c r="J20" s="26"/>
      <c r="K20" s="26"/>
      <c r="L20" s="27"/>
      <c r="M20" s="27"/>
      <c r="N20" s="27"/>
    </row>
    <row r="21" spans="1:14" x14ac:dyDescent="0.2">
      <c r="A21" s="13"/>
      <c r="B21" s="22"/>
      <c r="C21" s="23"/>
      <c r="D21" s="47"/>
      <c r="E21" s="47"/>
      <c r="F21" s="47"/>
      <c r="G21" s="47"/>
      <c r="H21" s="48"/>
      <c r="I21" s="13"/>
      <c r="J21" s="26"/>
      <c r="K21" s="26"/>
      <c r="L21" s="27"/>
      <c r="M21" s="27"/>
      <c r="N21" s="27"/>
    </row>
    <row r="22" spans="1:14" x14ac:dyDescent="0.2">
      <c r="A22" s="13"/>
      <c r="B22" s="22" t="s">
        <v>21</v>
      </c>
      <c r="C22" s="43" t="s">
        <v>13</v>
      </c>
      <c r="D22" s="44">
        <f>SUM(D23:D28)</f>
        <v>568</v>
      </c>
      <c r="E22" s="44">
        <f>SUM(E23:E28)</f>
        <v>573939</v>
      </c>
      <c r="F22" s="44"/>
      <c r="G22" s="44">
        <f>SUM(G23:G28)</f>
        <v>408</v>
      </c>
      <c r="H22" s="45">
        <f>SUM(H23:H28)</f>
        <v>290328</v>
      </c>
      <c r="I22" s="13"/>
      <c r="J22" s="26"/>
      <c r="K22" s="26"/>
    </row>
    <row r="23" spans="1:14" x14ac:dyDescent="0.2">
      <c r="A23" s="13"/>
      <c r="B23" s="39"/>
      <c r="C23" s="23" t="s">
        <v>22</v>
      </c>
      <c r="D23" s="47">
        <v>60</v>
      </c>
      <c r="E23" s="47">
        <v>36453</v>
      </c>
      <c r="F23" s="47"/>
      <c r="G23" s="47">
        <v>44</v>
      </c>
      <c r="H23" s="48">
        <v>18004</v>
      </c>
      <c r="I23" s="13"/>
      <c r="J23" s="26"/>
      <c r="K23" s="26"/>
    </row>
    <row r="24" spans="1:14" x14ac:dyDescent="0.2">
      <c r="A24" s="13"/>
      <c r="B24" s="39"/>
      <c r="C24" s="23" t="s">
        <v>23</v>
      </c>
      <c r="D24" s="47">
        <v>100</v>
      </c>
      <c r="E24" s="47">
        <v>192684</v>
      </c>
      <c r="F24" s="47"/>
      <c r="G24" s="47">
        <v>61</v>
      </c>
      <c r="H24" s="48">
        <v>102333</v>
      </c>
      <c r="I24" s="13"/>
      <c r="J24" s="26"/>
      <c r="K24" s="26"/>
    </row>
    <row r="25" spans="1:14" x14ac:dyDescent="0.2">
      <c r="A25" s="13"/>
      <c r="B25" s="39"/>
      <c r="C25" s="23" t="s">
        <v>24</v>
      </c>
      <c r="D25" s="47">
        <v>190</v>
      </c>
      <c r="E25" s="47">
        <v>136731</v>
      </c>
      <c r="F25" s="47"/>
      <c r="G25" s="47">
        <v>121</v>
      </c>
      <c r="H25" s="48">
        <v>54553</v>
      </c>
      <c r="I25" s="13"/>
      <c r="J25" s="26"/>
      <c r="K25" s="26"/>
    </row>
    <row r="26" spans="1:14" x14ac:dyDescent="0.2">
      <c r="A26" s="13"/>
      <c r="B26" s="39"/>
      <c r="C26" s="23" t="s">
        <v>25</v>
      </c>
      <c r="D26" s="47">
        <v>15</v>
      </c>
      <c r="E26" s="47">
        <v>16352</v>
      </c>
      <c r="F26" s="47"/>
      <c r="G26" s="47">
        <v>24</v>
      </c>
      <c r="H26" s="48">
        <v>11045</v>
      </c>
      <c r="I26" s="13"/>
      <c r="J26" s="26"/>
      <c r="K26" s="26"/>
    </row>
    <row r="27" spans="1:14" x14ac:dyDescent="0.2">
      <c r="A27" s="13"/>
      <c r="B27" s="39"/>
      <c r="C27" s="23" t="s">
        <v>26</v>
      </c>
      <c r="D27" s="47">
        <v>155</v>
      </c>
      <c r="E27" s="47">
        <v>126979</v>
      </c>
      <c r="F27" s="47"/>
      <c r="G27" s="47">
        <v>120</v>
      </c>
      <c r="H27" s="48">
        <v>67701</v>
      </c>
      <c r="I27" s="13"/>
      <c r="J27" s="26"/>
      <c r="K27" s="26"/>
    </row>
    <row r="28" spans="1:14" x14ac:dyDescent="0.2">
      <c r="A28" s="13"/>
      <c r="B28" s="39"/>
      <c r="C28" s="23" t="s">
        <v>27</v>
      </c>
      <c r="D28" s="47">
        <v>48</v>
      </c>
      <c r="E28" s="47">
        <v>64740</v>
      </c>
      <c r="F28" s="47"/>
      <c r="G28" s="47">
        <v>38</v>
      </c>
      <c r="H28" s="48">
        <v>36692</v>
      </c>
      <c r="I28" s="13"/>
      <c r="J28" s="26"/>
      <c r="K28" s="26"/>
    </row>
    <row r="29" spans="1:14" x14ac:dyDescent="0.2">
      <c r="A29" s="13"/>
      <c r="B29" s="39"/>
      <c r="C29" s="46"/>
      <c r="D29" s="47"/>
      <c r="E29" s="47"/>
      <c r="F29" s="47"/>
      <c r="G29" s="47"/>
      <c r="H29" s="48"/>
      <c r="I29" s="13"/>
      <c r="J29" s="26"/>
      <c r="K29" s="26"/>
    </row>
    <row r="30" spans="1:14" x14ac:dyDescent="0.2">
      <c r="A30" s="13"/>
      <c r="B30" s="22" t="s">
        <v>58</v>
      </c>
      <c r="C30" s="43" t="s">
        <v>13</v>
      </c>
      <c r="D30" s="44">
        <f>SUM(D31:D34)</f>
        <v>425</v>
      </c>
      <c r="E30" s="44">
        <f>SUM(E31:E34)</f>
        <v>431064</v>
      </c>
      <c r="F30" s="44"/>
      <c r="G30" s="44">
        <f>SUM(G31:G34)</f>
        <v>294</v>
      </c>
      <c r="H30" s="44">
        <f>SUM(H31:H34)</f>
        <v>199100</v>
      </c>
      <c r="I30" s="13"/>
      <c r="J30" s="26"/>
      <c r="K30" s="26"/>
    </row>
    <row r="31" spans="1:14" x14ac:dyDescent="0.2">
      <c r="A31" s="13"/>
      <c r="B31" s="39"/>
      <c r="C31" s="52" t="s">
        <v>9</v>
      </c>
      <c r="D31" s="47">
        <v>317</v>
      </c>
      <c r="E31" s="47">
        <v>342857</v>
      </c>
      <c r="F31" s="47"/>
      <c r="G31" s="47">
        <v>246</v>
      </c>
      <c r="H31" s="48">
        <v>170444</v>
      </c>
      <c r="I31" s="13"/>
      <c r="J31" s="26"/>
      <c r="K31" s="26"/>
    </row>
    <row r="32" spans="1:14" x14ac:dyDescent="0.2">
      <c r="A32" s="13"/>
      <c r="B32" s="39"/>
      <c r="C32" s="23" t="s">
        <v>30</v>
      </c>
      <c r="D32" s="47">
        <v>80</v>
      </c>
      <c r="E32" s="47">
        <v>72015</v>
      </c>
      <c r="F32" s="47"/>
      <c r="G32" s="47">
        <v>23</v>
      </c>
      <c r="H32" s="48">
        <v>13136</v>
      </c>
      <c r="I32" s="13"/>
      <c r="J32" s="26"/>
      <c r="K32" s="26"/>
    </row>
    <row r="33" spans="1:11" x14ac:dyDescent="0.2">
      <c r="A33" s="13"/>
      <c r="B33" s="39"/>
      <c r="C33" s="23" t="s">
        <v>31</v>
      </c>
      <c r="D33" s="47">
        <v>1</v>
      </c>
      <c r="E33" s="47">
        <v>371</v>
      </c>
      <c r="F33" s="47"/>
      <c r="G33" s="47">
        <v>10</v>
      </c>
      <c r="H33" s="48">
        <v>7776</v>
      </c>
      <c r="I33" s="13"/>
      <c r="J33" s="26"/>
      <c r="K33" s="26"/>
    </row>
    <row r="34" spans="1:11" x14ac:dyDescent="0.2">
      <c r="A34" s="13"/>
      <c r="B34" s="39"/>
      <c r="C34" s="23" t="s">
        <v>32</v>
      </c>
      <c r="D34" s="47">
        <v>27</v>
      </c>
      <c r="E34" s="47">
        <v>15821</v>
      </c>
      <c r="F34" s="47"/>
      <c r="G34" s="47">
        <v>15</v>
      </c>
      <c r="H34" s="48">
        <v>7744</v>
      </c>
      <c r="I34" s="13"/>
      <c r="J34" s="26"/>
      <c r="K34" s="26"/>
    </row>
    <row r="35" spans="1:11" x14ac:dyDescent="0.2">
      <c r="A35" s="13"/>
      <c r="B35" s="39"/>
      <c r="C35" s="46"/>
      <c r="D35" s="41"/>
      <c r="E35" s="41"/>
      <c r="F35" s="41"/>
      <c r="G35" s="41"/>
      <c r="H35" s="42"/>
      <c r="I35" s="13"/>
      <c r="J35" s="26"/>
      <c r="K35" s="26"/>
    </row>
    <row r="36" spans="1:11" x14ac:dyDescent="0.2">
      <c r="A36" s="13"/>
      <c r="B36" s="22" t="s">
        <v>33</v>
      </c>
      <c r="C36" s="43" t="s">
        <v>13</v>
      </c>
      <c r="D36" s="44">
        <f>SUM(D37:D38)</f>
        <v>248</v>
      </c>
      <c r="E36" s="44">
        <f>SUM(E37:E38)</f>
        <v>305754</v>
      </c>
      <c r="F36" s="44"/>
      <c r="G36" s="44">
        <f>SUM(G37:G38)</f>
        <v>201</v>
      </c>
      <c r="H36" s="45">
        <f>SUM(H37:H38)</f>
        <v>161759</v>
      </c>
      <c r="I36" s="13"/>
      <c r="J36" s="26"/>
      <c r="K36" s="26"/>
    </row>
    <row r="37" spans="1:11" x14ac:dyDescent="0.2">
      <c r="A37" s="13"/>
      <c r="B37" s="39"/>
      <c r="C37" s="23" t="s">
        <v>9</v>
      </c>
      <c r="D37" s="47">
        <v>139</v>
      </c>
      <c r="E37" s="47">
        <v>207268</v>
      </c>
      <c r="F37" s="47"/>
      <c r="G37" s="47">
        <v>111</v>
      </c>
      <c r="H37" s="48">
        <v>101114</v>
      </c>
      <c r="I37" s="13"/>
      <c r="J37" s="26"/>
      <c r="K37" s="26"/>
    </row>
    <row r="38" spans="1:11" x14ac:dyDescent="0.2">
      <c r="A38" s="13"/>
      <c r="B38" s="39"/>
      <c r="C38" s="23" t="s">
        <v>26</v>
      </c>
      <c r="D38" s="47">
        <v>109</v>
      </c>
      <c r="E38" s="47">
        <v>98486</v>
      </c>
      <c r="F38" s="47"/>
      <c r="G38" s="47">
        <v>90</v>
      </c>
      <c r="H38" s="48">
        <v>60645</v>
      </c>
      <c r="I38" s="13"/>
      <c r="J38" s="26"/>
      <c r="K38" s="26"/>
    </row>
    <row r="39" spans="1:11" x14ac:dyDescent="0.2">
      <c r="A39" s="13"/>
      <c r="B39" s="39"/>
      <c r="C39" s="46"/>
      <c r="D39" s="47"/>
      <c r="E39" s="47"/>
      <c r="F39" s="47"/>
      <c r="G39" s="47"/>
      <c r="H39" s="48"/>
      <c r="I39" s="13"/>
      <c r="J39" s="26"/>
      <c r="K39" s="26"/>
    </row>
    <row r="40" spans="1:11" x14ac:dyDescent="0.2">
      <c r="A40" s="13"/>
      <c r="B40" s="22" t="s">
        <v>34</v>
      </c>
      <c r="C40" s="43" t="s">
        <v>13</v>
      </c>
      <c r="D40" s="44">
        <f>SUM(D41:D42)</f>
        <v>892</v>
      </c>
      <c r="E40" s="44">
        <f>SUM(E41:E42)</f>
        <v>397007</v>
      </c>
      <c r="G40" s="44">
        <f>SUM(G41:G42)</f>
        <v>780</v>
      </c>
      <c r="H40" s="45">
        <f>SUM(H41:H42)</f>
        <v>221387</v>
      </c>
      <c r="I40" s="13"/>
      <c r="J40" s="26"/>
      <c r="K40" s="26"/>
    </row>
    <row r="41" spans="1:11" x14ac:dyDescent="0.2">
      <c r="A41" s="13"/>
      <c r="B41" s="39"/>
      <c r="C41" s="23" t="s">
        <v>24</v>
      </c>
      <c r="D41" s="47">
        <v>559</v>
      </c>
      <c r="E41" s="47">
        <v>242604</v>
      </c>
      <c r="F41" s="47"/>
      <c r="G41" s="47">
        <v>519</v>
      </c>
      <c r="H41" s="48">
        <v>139222</v>
      </c>
      <c r="I41" s="13"/>
      <c r="J41" s="26"/>
      <c r="K41" s="26"/>
    </row>
    <row r="42" spans="1:11" x14ac:dyDescent="0.2">
      <c r="A42" s="13"/>
      <c r="B42" s="39"/>
      <c r="C42" s="23" t="s">
        <v>25</v>
      </c>
      <c r="D42" s="47">
        <v>333</v>
      </c>
      <c r="E42" s="47">
        <v>154403</v>
      </c>
      <c r="F42" s="47"/>
      <c r="G42" s="47">
        <v>261</v>
      </c>
      <c r="H42" s="48">
        <v>82165</v>
      </c>
      <c r="I42" s="13"/>
      <c r="J42" s="26"/>
      <c r="K42" s="26"/>
    </row>
    <row r="43" spans="1:11" x14ac:dyDescent="0.2">
      <c r="A43" s="13"/>
      <c r="B43" s="39"/>
      <c r="C43" s="23"/>
      <c r="H43" s="48"/>
      <c r="I43" s="13"/>
      <c r="J43" s="26"/>
      <c r="K43" s="26"/>
    </row>
    <row r="44" spans="1:11" x14ac:dyDescent="0.2">
      <c r="A44" s="13"/>
      <c r="B44" s="22" t="s">
        <v>35</v>
      </c>
      <c r="C44" s="23" t="s">
        <v>36</v>
      </c>
      <c r="D44" s="24">
        <v>12</v>
      </c>
      <c r="E44" s="24">
        <v>36386</v>
      </c>
      <c r="F44" s="24"/>
      <c r="G44" s="24">
        <v>12</v>
      </c>
      <c r="H44" s="25">
        <v>21301</v>
      </c>
      <c r="I44" s="13"/>
      <c r="J44" s="26"/>
      <c r="K44" s="26"/>
    </row>
    <row r="45" spans="1:11" x14ac:dyDescent="0.2">
      <c r="A45" s="13"/>
      <c r="B45" s="22"/>
      <c r="C45" s="23"/>
      <c r="D45" s="24"/>
      <c r="E45" s="24"/>
      <c r="F45" s="24"/>
      <c r="G45" s="24"/>
      <c r="H45" s="25"/>
      <c r="I45" s="13"/>
      <c r="J45" s="26"/>
      <c r="K45" s="26"/>
    </row>
    <row r="46" spans="1:11" x14ac:dyDescent="0.2">
      <c r="A46" s="13"/>
      <c r="B46" s="49" t="s">
        <v>65</v>
      </c>
      <c r="C46" s="43" t="s">
        <v>13</v>
      </c>
      <c r="D46" s="50">
        <f>SUM(D47:D48)</f>
        <v>0</v>
      </c>
      <c r="E46" s="44">
        <f>SUM(E47:E48)</f>
        <v>0</v>
      </c>
      <c r="F46" s="44"/>
      <c r="G46" s="44">
        <f>SUM(G47:G48)</f>
        <v>0</v>
      </c>
      <c r="H46" s="45">
        <f>SUM(H47:H48)</f>
        <v>0</v>
      </c>
      <c r="I46" s="13"/>
      <c r="J46" s="26"/>
      <c r="K46" s="26"/>
    </row>
    <row r="47" spans="1:11" x14ac:dyDescent="0.2">
      <c r="A47" s="13"/>
      <c r="B47" s="39"/>
      <c r="C47" s="23" t="s">
        <v>18</v>
      </c>
      <c r="D47" s="47">
        <v>0</v>
      </c>
      <c r="E47" s="47">
        <v>0</v>
      </c>
      <c r="F47" s="47"/>
      <c r="G47" s="51">
        <v>0</v>
      </c>
      <c r="H47" s="48">
        <v>0</v>
      </c>
      <c r="I47" s="13"/>
      <c r="J47" s="26"/>
      <c r="K47" s="26"/>
    </row>
    <row r="48" spans="1:11" x14ac:dyDescent="0.2">
      <c r="A48" s="13"/>
      <c r="B48" s="39"/>
      <c r="C48" s="23" t="s">
        <v>16</v>
      </c>
      <c r="D48" s="47">
        <v>0</v>
      </c>
      <c r="E48" s="47">
        <v>0</v>
      </c>
      <c r="F48" s="47"/>
      <c r="G48" s="51">
        <v>0</v>
      </c>
      <c r="H48" s="48">
        <v>0</v>
      </c>
      <c r="I48" s="13"/>
      <c r="J48" s="26"/>
      <c r="K48" s="26"/>
    </row>
    <row r="49" spans="1:11" ht="13.5" customHeight="1" x14ac:dyDescent="0.2">
      <c r="A49" s="13"/>
      <c r="B49" s="22"/>
      <c r="C49" s="23"/>
      <c r="D49" s="47"/>
      <c r="E49" s="47"/>
      <c r="F49" s="47"/>
      <c r="G49" s="47"/>
      <c r="H49" s="25"/>
      <c r="I49" s="13"/>
      <c r="J49" s="26"/>
      <c r="K49" s="26"/>
    </row>
    <row r="50" spans="1:11" x14ac:dyDescent="0.2">
      <c r="A50" s="13"/>
      <c r="B50" s="7"/>
      <c r="C50" s="8"/>
      <c r="D50" s="53"/>
      <c r="E50" s="53"/>
      <c r="F50" s="53"/>
      <c r="G50" s="53"/>
      <c r="H50" s="54"/>
      <c r="I50" s="21"/>
      <c r="K50" s="55"/>
    </row>
    <row r="51" spans="1:11" x14ac:dyDescent="0.2">
      <c r="A51" s="13"/>
      <c r="B51" s="22" t="s">
        <v>37</v>
      </c>
      <c r="D51" s="44">
        <f>D40+D16+D36+D30+D22+D20+D7+D11+D9+D46+D44</f>
        <v>10142</v>
      </c>
      <c r="E51" s="44">
        <f>E40+E16+E36+E30+E22+E20+E7+E11+E9+E46+E44</f>
        <v>8671869</v>
      </c>
      <c r="F51" s="44"/>
      <c r="G51" s="44">
        <f>G40+D16+G36+G30+G22+G20+G7+G11+G9+G46+G44</f>
        <v>8161</v>
      </c>
      <c r="H51" s="44">
        <f>H40+E16+H36+H30+H22+H20+H7+H11+H9+H46+H44</f>
        <v>5151959</v>
      </c>
      <c r="I51" s="13"/>
    </row>
    <row r="52" spans="1:11" x14ac:dyDescent="0.2">
      <c r="A52" s="13"/>
      <c r="B52" s="56" t="s">
        <v>38</v>
      </c>
      <c r="D52" s="44"/>
      <c r="E52" s="44">
        <f>E51*K52</f>
        <v>193330907.64207</v>
      </c>
      <c r="F52" s="44"/>
      <c r="G52" s="44"/>
      <c r="H52" s="45">
        <f>H51*K52</f>
        <v>114857928.50477</v>
      </c>
      <c r="I52" s="13"/>
      <c r="J52" s="57" t="s">
        <v>66</v>
      </c>
      <c r="K52" s="153">
        <v>22.294029999999999</v>
      </c>
    </row>
    <row r="53" spans="1:11" x14ac:dyDescent="0.2">
      <c r="B53" s="18"/>
      <c r="C53" s="19"/>
      <c r="D53" s="59"/>
      <c r="E53" s="59"/>
      <c r="F53" s="59"/>
      <c r="G53" s="59"/>
      <c r="H53" s="60"/>
      <c r="I53" s="13"/>
    </row>
    <row r="54" spans="1:11" x14ac:dyDescent="0.2">
      <c r="B54" s="61"/>
      <c r="C54" s="62"/>
      <c r="D54" s="62"/>
      <c r="E54" s="62"/>
      <c r="F54" s="62"/>
      <c r="G54" s="62"/>
      <c r="H54" s="62"/>
      <c r="K54" s="58"/>
    </row>
    <row r="55" spans="1:11" x14ac:dyDescent="0.2">
      <c r="B55" s="2" t="s">
        <v>40</v>
      </c>
      <c r="K55" s="58"/>
    </row>
    <row r="56" spans="1:11" x14ac:dyDescent="0.2">
      <c r="B56" s="63" t="str">
        <f>'[4]A RESERVAS 528'!$B$2</f>
        <v xml:space="preserve">     (al 31 de diciembre de 2011, montos expresados en U.F.)</v>
      </c>
    </row>
    <row r="57" spans="1:11" x14ac:dyDescent="0.2">
      <c r="A57" s="13"/>
      <c r="B57" s="7"/>
      <c r="C57" s="8"/>
      <c r="D57" s="8"/>
      <c r="E57" s="9"/>
      <c r="F57" s="21"/>
    </row>
    <row r="58" spans="1:11" x14ac:dyDescent="0.2">
      <c r="A58" s="21"/>
      <c r="B58" s="14"/>
      <c r="D58" s="64" t="s">
        <v>41</v>
      </c>
      <c r="E58" s="65"/>
      <c r="F58" s="13"/>
    </row>
    <row r="59" spans="1:11" x14ac:dyDescent="0.2">
      <c r="A59" s="13"/>
      <c r="B59" s="10" t="s">
        <v>2</v>
      </c>
      <c r="C59" s="11" t="s">
        <v>3</v>
      </c>
      <c r="D59" s="163" t="s">
        <v>42</v>
      </c>
      <c r="E59" s="164"/>
      <c r="F59" s="13"/>
    </row>
    <row r="60" spans="1:11" x14ac:dyDescent="0.2">
      <c r="A60" s="13"/>
      <c r="B60" s="66"/>
      <c r="C60" s="67"/>
      <c r="D60" s="15" t="s">
        <v>43</v>
      </c>
      <c r="E60" s="17" t="s">
        <v>44</v>
      </c>
      <c r="F60" s="13"/>
    </row>
    <row r="61" spans="1:11" x14ac:dyDescent="0.2">
      <c r="A61" s="13"/>
      <c r="B61" s="18"/>
      <c r="C61" s="19"/>
      <c r="D61" s="19"/>
      <c r="E61" s="20"/>
      <c r="F61" s="21"/>
    </row>
    <row r="62" spans="1:11" x14ac:dyDescent="0.2">
      <c r="A62" s="13"/>
      <c r="B62" s="22" t="s">
        <v>10</v>
      </c>
      <c r="C62" s="23" t="s">
        <v>11</v>
      </c>
      <c r="D62" s="41">
        <v>1</v>
      </c>
      <c r="E62" s="42">
        <v>386</v>
      </c>
      <c r="F62" s="13"/>
    </row>
    <row r="63" spans="1:11" x14ac:dyDescent="0.2">
      <c r="A63" s="13"/>
      <c r="B63" s="22"/>
      <c r="C63" s="23"/>
      <c r="D63" s="68"/>
      <c r="E63" s="69"/>
      <c r="F63" s="13"/>
    </row>
    <row r="64" spans="1:11" x14ac:dyDescent="0.2">
      <c r="A64" s="13"/>
      <c r="B64" s="70" t="s">
        <v>35</v>
      </c>
      <c r="C64" s="71" t="s">
        <v>22</v>
      </c>
      <c r="D64" s="72">
        <v>3</v>
      </c>
      <c r="E64" s="73">
        <v>803</v>
      </c>
      <c r="F64" s="13"/>
    </row>
    <row r="65" spans="1:16" x14ac:dyDescent="0.2">
      <c r="A65" s="13"/>
      <c r="B65" s="28"/>
      <c r="C65" s="29"/>
      <c r="D65" s="74"/>
      <c r="E65" s="75"/>
      <c r="F65" s="21"/>
    </row>
    <row r="66" spans="1:16" x14ac:dyDescent="0.2">
      <c r="A66" s="13"/>
      <c r="B66" s="22" t="s">
        <v>37</v>
      </c>
      <c r="D66" s="44">
        <f>SUM(D62:D64)</f>
        <v>4</v>
      </c>
      <c r="E66" s="45">
        <f>SUM(E62:E64)</f>
        <v>1189</v>
      </c>
      <c r="F66" s="13"/>
    </row>
    <row r="67" spans="1:16" x14ac:dyDescent="0.2">
      <c r="A67" s="13"/>
      <c r="B67" s="56" t="s">
        <v>38</v>
      </c>
      <c r="D67" s="44"/>
      <c r="E67" s="45">
        <f>E66*H67</f>
        <v>26507.60167</v>
      </c>
      <c r="F67" s="13"/>
      <c r="G67" s="76" t="s">
        <v>66</v>
      </c>
      <c r="H67" s="77">
        <v>22.294029999999999</v>
      </c>
    </row>
    <row r="68" spans="1:16" x14ac:dyDescent="0.2">
      <c r="A68" s="13"/>
      <c r="B68" s="18"/>
      <c r="C68" s="19"/>
      <c r="D68" s="78"/>
      <c r="E68" s="79"/>
      <c r="F68" s="21"/>
    </row>
    <row r="71" spans="1:16" x14ac:dyDescent="0.2">
      <c r="B71" s="80" t="s">
        <v>45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</row>
    <row r="72" spans="1:16" x14ac:dyDescent="0.2">
      <c r="B72" s="82" t="str">
        <f>'[4]A RESERVAS 528'!$B$2</f>
        <v xml:space="preserve">     (al 31 de diciembre de 2011, montos expresados en U.F.)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spans="1:16" x14ac:dyDescent="0.2">
      <c r="B73" s="83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5"/>
      <c r="N73" s="86"/>
      <c r="O73" s="81"/>
      <c r="P73" s="81"/>
    </row>
    <row r="74" spans="1:16" x14ac:dyDescent="0.2">
      <c r="B74" s="87"/>
      <c r="C74" s="81"/>
      <c r="D74" s="88"/>
      <c r="E74" s="89"/>
      <c r="F74" s="89" t="s">
        <v>46</v>
      </c>
      <c r="G74" s="89"/>
      <c r="H74" s="88"/>
      <c r="I74" s="88"/>
      <c r="J74" s="81"/>
      <c r="K74" s="90" t="s">
        <v>47</v>
      </c>
      <c r="L74" s="90"/>
      <c r="M74" s="91"/>
      <c r="N74" s="92"/>
      <c r="O74" s="81"/>
      <c r="P74" s="81"/>
    </row>
    <row r="75" spans="1:16" x14ac:dyDescent="0.2">
      <c r="B75" s="93" t="s">
        <v>2</v>
      </c>
      <c r="C75" s="94" t="s">
        <v>3</v>
      </c>
      <c r="D75" s="95"/>
      <c r="E75" s="96" t="s">
        <v>48</v>
      </c>
      <c r="F75" s="95"/>
      <c r="G75" s="97"/>
      <c r="H75" s="98" t="s">
        <v>49</v>
      </c>
      <c r="I75" s="95"/>
      <c r="J75" s="81"/>
      <c r="K75" s="81"/>
      <c r="L75" s="81"/>
      <c r="M75" s="99"/>
      <c r="N75" s="92"/>
      <c r="O75" s="81"/>
      <c r="P75" s="81"/>
    </row>
    <row r="76" spans="1:16" x14ac:dyDescent="0.2">
      <c r="B76" s="87"/>
      <c r="C76" s="81"/>
      <c r="D76" s="80" t="s">
        <v>50</v>
      </c>
      <c r="E76" s="100"/>
      <c r="F76" s="101" t="s">
        <v>51</v>
      </c>
      <c r="G76" s="102"/>
      <c r="H76" s="80" t="s">
        <v>52</v>
      </c>
      <c r="I76" s="103"/>
      <c r="J76" s="103"/>
      <c r="K76" s="80" t="s">
        <v>50</v>
      </c>
      <c r="L76" s="100"/>
      <c r="M76" s="104" t="s">
        <v>51</v>
      </c>
      <c r="N76" s="92"/>
      <c r="O76" s="81"/>
      <c r="P76" s="81"/>
    </row>
    <row r="77" spans="1:16" x14ac:dyDescent="0.2">
      <c r="B77" s="87"/>
      <c r="C77" s="81"/>
      <c r="D77" s="105" t="s">
        <v>6</v>
      </c>
      <c r="E77" s="101" t="s">
        <v>7</v>
      </c>
      <c r="F77" s="105" t="s">
        <v>7</v>
      </c>
      <c r="G77" s="105"/>
      <c r="H77" s="101" t="s">
        <v>6</v>
      </c>
      <c r="I77" s="101" t="s">
        <v>53</v>
      </c>
      <c r="J77" s="101"/>
      <c r="K77" s="105" t="s">
        <v>6</v>
      </c>
      <c r="L77" s="105" t="s">
        <v>54</v>
      </c>
      <c r="M77" s="106" t="s">
        <v>7</v>
      </c>
      <c r="N77" s="92"/>
      <c r="O77" s="81"/>
      <c r="P77" s="81"/>
    </row>
    <row r="78" spans="1:16" x14ac:dyDescent="0.2"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86"/>
      <c r="O78" s="81"/>
      <c r="P78" s="81"/>
    </row>
    <row r="79" spans="1:16" x14ac:dyDescent="0.2">
      <c r="B79" s="110" t="s">
        <v>55</v>
      </c>
      <c r="C79" s="111" t="s">
        <v>15</v>
      </c>
      <c r="D79" s="112">
        <v>0</v>
      </c>
      <c r="E79" s="112">
        <v>0</v>
      </c>
      <c r="F79" s="112">
        <v>0</v>
      </c>
      <c r="G79" s="113"/>
      <c r="H79" s="113">
        <v>0</v>
      </c>
      <c r="I79" s="113">
        <v>0</v>
      </c>
      <c r="J79" s="113"/>
      <c r="K79" s="113">
        <v>0</v>
      </c>
      <c r="L79" s="113">
        <v>0</v>
      </c>
      <c r="M79" s="114">
        <v>0</v>
      </c>
      <c r="N79" s="81"/>
      <c r="O79" s="81"/>
      <c r="P79" s="81"/>
    </row>
    <row r="80" spans="1:16" x14ac:dyDescent="0.2">
      <c r="B80" s="115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7"/>
      <c r="N80" s="81"/>
      <c r="O80" s="81"/>
      <c r="P80" s="81"/>
    </row>
    <row r="81" spans="2:16" x14ac:dyDescent="0.2">
      <c r="B81" s="110" t="s">
        <v>8</v>
      </c>
      <c r="C81" s="118" t="s">
        <v>13</v>
      </c>
      <c r="D81" s="119">
        <f>SUM(D82:D83)</f>
        <v>586</v>
      </c>
      <c r="E81" s="119">
        <f t="shared" ref="E81:M81" si="0">SUM(E82:E83)</f>
        <v>695955</v>
      </c>
      <c r="F81" s="119">
        <f t="shared" si="0"/>
        <v>0</v>
      </c>
      <c r="G81" s="119"/>
      <c r="H81" s="119">
        <f t="shared" si="0"/>
        <v>15</v>
      </c>
      <c r="I81" s="119">
        <f t="shared" si="0"/>
        <v>1842</v>
      </c>
      <c r="J81" s="119"/>
      <c r="K81" s="119">
        <f>SUM(K82:K83)</f>
        <v>20</v>
      </c>
      <c r="L81" s="119">
        <f t="shared" si="0"/>
        <v>3800</v>
      </c>
      <c r="M81" s="120">
        <f t="shared" si="0"/>
        <v>0</v>
      </c>
      <c r="N81" s="81"/>
      <c r="O81" s="81"/>
      <c r="P81" s="81"/>
    </row>
    <row r="82" spans="2:16" x14ac:dyDescent="0.2">
      <c r="B82" s="121"/>
      <c r="C82" s="111" t="s">
        <v>9</v>
      </c>
      <c r="D82" s="122">
        <v>586</v>
      </c>
      <c r="E82" s="123">
        <v>695955</v>
      </c>
      <c r="F82" s="123">
        <v>0</v>
      </c>
      <c r="G82" s="123"/>
      <c r="H82" s="123">
        <v>15</v>
      </c>
      <c r="I82" s="123">
        <v>1842</v>
      </c>
      <c r="J82" s="123"/>
      <c r="K82" s="123">
        <v>20</v>
      </c>
      <c r="L82" s="123">
        <v>3800</v>
      </c>
      <c r="M82" s="124">
        <v>0</v>
      </c>
      <c r="N82" s="81"/>
      <c r="O82" s="81"/>
      <c r="P82" s="81"/>
    </row>
    <row r="83" spans="2:16" x14ac:dyDescent="0.2">
      <c r="B83" s="121"/>
      <c r="C83" s="125" t="s">
        <v>25</v>
      </c>
      <c r="D83" s="122">
        <v>0</v>
      </c>
      <c r="E83" s="123">
        <v>0</v>
      </c>
      <c r="F83" s="123">
        <v>0</v>
      </c>
      <c r="G83" s="123"/>
      <c r="H83" s="123">
        <v>0</v>
      </c>
      <c r="I83" s="123">
        <v>0</v>
      </c>
      <c r="J83" s="123"/>
      <c r="K83" s="123">
        <v>0</v>
      </c>
      <c r="L83" s="123">
        <v>0</v>
      </c>
      <c r="M83" s="124">
        <v>0</v>
      </c>
      <c r="N83" s="81"/>
      <c r="O83" s="81"/>
      <c r="P83" s="81"/>
    </row>
    <row r="84" spans="2:16" x14ac:dyDescent="0.2">
      <c r="B84" s="121"/>
      <c r="C84" s="126"/>
      <c r="D84" s="127"/>
      <c r="E84" s="127"/>
      <c r="F84" s="127"/>
      <c r="G84" s="127"/>
      <c r="H84" s="127"/>
      <c r="I84" s="127"/>
      <c r="J84" s="127"/>
      <c r="K84" s="127"/>
      <c r="L84" s="127"/>
      <c r="M84" s="128"/>
      <c r="N84" s="81"/>
      <c r="O84" s="81"/>
      <c r="P84" s="81"/>
    </row>
    <row r="85" spans="2:16" x14ac:dyDescent="0.2">
      <c r="B85" s="110" t="s">
        <v>12</v>
      </c>
      <c r="C85" s="118" t="s">
        <v>56</v>
      </c>
      <c r="D85" s="113">
        <f>SUM(D86:D88)</f>
        <v>39</v>
      </c>
      <c r="E85" s="113">
        <f>SUM(E86:E88)</f>
        <v>4909</v>
      </c>
      <c r="F85" s="113">
        <f>SUM(F86:F88)</f>
        <v>0</v>
      </c>
      <c r="G85" s="113"/>
      <c r="H85" s="113">
        <f>SUM(H86:H88)</f>
        <v>2</v>
      </c>
      <c r="I85" s="113">
        <f>SUM(I86:I88)</f>
        <v>113</v>
      </c>
      <c r="J85" s="113"/>
      <c r="K85" s="113">
        <f>SUM(K86:K88)</f>
        <v>1</v>
      </c>
      <c r="L85" s="113">
        <f>SUM(L86:L88)</f>
        <v>144</v>
      </c>
      <c r="M85" s="114">
        <f>SUM(M86:M88)</f>
        <v>0</v>
      </c>
      <c r="N85" s="81"/>
      <c r="O85" s="81"/>
      <c r="P85" s="81"/>
    </row>
    <row r="86" spans="2:16" x14ac:dyDescent="0.2">
      <c r="B86" s="129"/>
      <c r="C86" s="130" t="s">
        <v>57</v>
      </c>
      <c r="D86" s="131">
        <v>0</v>
      </c>
      <c r="E86" s="131">
        <v>0</v>
      </c>
      <c r="F86" s="131">
        <v>0</v>
      </c>
      <c r="G86" s="131"/>
      <c r="H86" s="131">
        <v>0</v>
      </c>
      <c r="I86" s="131">
        <v>0</v>
      </c>
      <c r="J86" s="131"/>
      <c r="K86" s="131">
        <v>0</v>
      </c>
      <c r="L86" s="131">
        <v>0</v>
      </c>
      <c r="M86" s="132">
        <v>0</v>
      </c>
      <c r="N86" s="133"/>
      <c r="O86" s="133"/>
      <c r="P86" s="133"/>
    </row>
    <row r="87" spans="2:16" x14ac:dyDescent="0.2">
      <c r="B87" s="121"/>
      <c r="C87" s="111" t="s">
        <v>23</v>
      </c>
      <c r="D87" s="127">
        <v>0</v>
      </c>
      <c r="E87" s="127">
        <v>0</v>
      </c>
      <c r="F87" s="127">
        <v>0</v>
      </c>
      <c r="G87" s="127"/>
      <c r="H87" s="127">
        <v>0</v>
      </c>
      <c r="I87" s="127">
        <v>0</v>
      </c>
      <c r="J87" s="127"/>
      <c r="K87" s="127">
        <v>0</v>
      </c>
      <c r="L87" s="127">
        <v>0</v>
      </c>
      <c r="M87" s="128">
        <v>0</v>
      </c>
      <c r="N87" s="81"/>
      <c r="O87" s="81"/>
      <c r="P87" s="81"/>
    </row>
    <row r="88" spans="2:16" x14ac:dyDescent="0.2">
      <c r="B88" s="121"/>
      <c r="C88" s="111" t="s">
        <v>18</v>
      </c>
      <c r="D88" s="127">
        <v>39</v>
      </c>
      <c r="E88" s="127">
        <v>4909</v>
      </c>
      <c r="F88" s="127">
        <v>0</v>
      </c>
      <c r="G88" s="127"/>
      <c r="H88" s="127">
        <v>2</v>
      </c>
      <c r="I88" s="127">
        <v>113</v>
      </c>
      <c r="J88" s="127"/>
      <c r="K88" s="127">
        <v>1</v>
      </c>
      <c r="L88" s="127">
        <v>144</v>
      </c>
      <c r="M88" s="128">
        <v>0</v>
      </c>
      <c r="N88" s="81"/>
      <c r="O88" s="81"/>
      <c r="P88" s="81"/>
    </row>
    <row r="89" spans="2:16" x14ac:dyDescent="0.2">
      <c r="B89" s="121"/>
      <c r="C89" s="111"/>
      <c r="D89" s="127"/>
      <c r="E89" s="127"/>
      <c r="F89" s="127"/>
      <c r="G89" s="127"/>
      <c r="H89" s="127"/>
      <c r="I89" s="127"/>
      <c r="J89" s="127"/>
      <c r="K89" s="127"/>
      <c r="L89" s="127"/>
      <c r="M89" s="128"/>
      <c r="N89" s="81"/>
      <c r="O89" s="81"/>
      <c r="P89" s="81"/>
    </row>
    <row r="90" spans="2:16" x14ac:dyDescent="0.2">
      <c r="B90" s="110" t="s">
        <v>21</v>
      </c>
      <c r="C90" s="111" t="s">
        <v>25</v>
      </c>
      <c r="D90" s="134">
        <v>197</v>
      </c>
      <c r="E90" s="112">
        <v>155226</v>
      </c>
      <c r="F90" s="112">
        <v>0</v>
      </c>
      <c r="G90" s="112"/>
      <c r="H90" s="112">
        <v>13</v>
      </c>
      <c r="I90" s="112">
        <v>1780</v>
      </c>
      <c r="J90" s="112"/>
      <c r="K90" s="135">
        <v>1</v>
      </c>
      <c r="L90" s="112">
        <v>265</v>
      </c>
      <c r="M90" s="136">
        <v>0</v>
      </c>
      <c r="N90" s="81"/>
      <c r="O90" s="81"/>
      <c r="P90" s="81"/>
    </row>
    <row r="91" spans="2:16" x14ac:dyDescent="0.2">
      <c r="B91" s="138"/>
      <c r="C91" s="111"/>
      <c r="D91" s="112"/>
      <c r="E91" s="112"/>
      <c r="F91" s="112"/>
      <c r="G91" s="112"/>
      <c r="H91" s="112"/>
      <c r="I91" s="112"/>
      <c r="J91" s="112"/>
      <c r="K91" s="112"/>
      <c r="L91" s="112"/>
      <c r="M91" s="136"/>
      <c r="N91" s="81"/>
      <c r="O91" s="81"/>
      <c r="P91" s="81"/>
    </row>
    <row r="92" spans="2:16" x14ac:dyDescent="0.2">
      <c r="B92" s="110" t="s">
        <v>58</v>
      </c>
      <c r="C92" s="111" t="s">
        <v>59</v>
      </c>
      <c r="D92" s="134">
        <v>1</v>
      </c>
      <c r="E92" s="112">
        <v>224.38</v>
      </c>
      <c r="F92" s="112">
        <v>0</v>
      </c>
      <c r="G92" s="112"/>
      <c r="H92" s="112">
        <v>2</v>
      </c>
      <c r="I92" s="112">
        <v>41.08</v>
      </c>
      <c r="J92" s="112"/>
      <c r="K92" s="135">
        <v>0</v>
      </c>
      <c r="L92" s="112">
        <v>0</v>
      </c>
      <c r="M92" s="136">
        <v>0</v>
      </c>
      <c r="N92" s="81"/>
      <c r="O92" s="81"/>
      <c r="P92" s="81"/>
    </row>
    <row r="93" spans="2:16" x14ac:dyDescent="0.2">
      <c r="B93" s="121"/>
      <c r="C93" s="125"/>
      <c r="D93" s="112"/>
      <c r="E93" s="112"/>
      <c r="F93" s="112"/>
      <c r="G93" s="112"/>
      <c r="H93" s="112"/>
      <c r="I93" s="112"/>
      <c r="J93" s="112"/>
      <c r="K93" s="112"/>
      <c r="L93" s="112"/>
      <c r="M93" s="136"/>
      <c r="N93" s="81"/>
      <c r="O93" s="81"/>
      <c r="P93" s="81"/>
    </row>
    <row r="94" spans="2:16" x14ac:dyDescent="0.2">
      <c r="B94" s="110" t="s">
        <v>33</v>
      </c>
      <c r="C94" s="111" t="s">
        <v>23</v>
      </c>
      <c r="D94" s="112">
        <v>137</v>
      </c>
      <c r="E94" s="112">
        <v>312242</v>
      </c>
      <c r="F94" s="112">
        <v>0</v>
      </c>
      <c r="G94" s="112"/>
      <c r="H94" s="112">
        <v>8</v>
      </c>
      <c r="I94" s="112">
        <v>0</v>
      </c>
      <c r="J94" s="112"/>
      <c r="K94" s="112">
        <v>0</v>
      </c>
      <c r="L94" s="112">
        <v>0</v>
      </c>
      <c r="M94" s="136">
        <v>0</v>
      </c>
      <c r="N94" s="81"/>
      <c r="O94" s="81"/>
      <c r="P94" s="81"/>
    </row>
    <row r="95" spans="2:16" x14ac:dyDescent="0.2">
      <c r="B95" s="87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99"/>
      <c r="N95" s="81"/>
      <c r="O95" s="81"/>
      <c r="P95" s="81"/>
    </row>
    <row r="96" spans="2:16" x14ac:dyDescent="0.2">
      <c r="B96" s="110" t="s">
        <v>60</v>
      </c>
      <c r="C96" s="111" t="s">
        <v>59</v>
      </c>
      <c r="D96" s="112">
        <v>0</v>
      </c>
      <c r="E96" s="112">
        <v>0</v>
      </c>
      <c r="F96" s="112">
        <v>0</v>
      </c>
      <c r="G96" s="112"/>
      <c r="H96" s="112">
        <v>0</v>
      </c>
      <c r="I96" s="112">
        <v>0</v>
      </c>
      <c r="J96" s="112"/>
      <c r="K96" s="135">
        <v>0</v>
      </c>
      <c r="L96" s="112">
        <v>0</v>
      </c>
      <c r="M96" s="136">
        <v>0</v>
      </c>
      <c r="N96" s="81"/>
      <c r="O96" s="81"/>
      <c r="P96" s="81"/>
    </row>
    <row r="97" spans="2:16" x14ac:dyDescent="0.2">
      <c r="B97" s="121"/>
      <c r="C97" s="125"/>
      <c r="D97" s="127"/>
      <c r="E97" s="127"/>
      <c r="F97" s="127"/>
      <c r="G97" s="127"/>
      <c r="H97" s="127"/>
      <c r="I97" s="127"/>
      <c r="J97" s="127"/>
      <c r="K97" s="127"/>
      <c r="L97" s="127"/>
      <c r="M97" s="128"/>
      <c r="N97" s="81"/>
      <c r="O97" s="81"/>
      <c r="P97" s="81"/>
    </row>
    <row r="98" spans="2:16" x14ac:dyDescent="0.2">
      <c r="B98" s="110" t="s">
        <v>34</v>
      </c>
      <c r="C98" s="111" t="s">
        <v>25</v>
      </c>
      <c r="D98" s="112">
        <v>0</v>
      </c>
      <c r="E98" s="112">
        <v>0</v>
      </c>
      <c r="F98" s="112">
        <v>0</v>
      </c>
      <c r="G98" s="112"/>
      <c r="H98" s="112">
        <v>0</v>
      </c>
      <c r="I98" s="112">
        <v>0</v>
      </c>
      <c r="J98" s="112"/>
      <c r="K98" s="112">
        <v>0</v>
      </c>
      <c r="L98" s="112">
        <v>0</v>
      </c>
      <c r="M98" s="139">
        <v>0</v>
      </c>
      <c r="N98" s="81"/>
      <c r="O98" s="81"/>
      <c r="P98" s="81"/>
    </row>
    <row r="99" spans="2:16" x14ac:dyDescent="0.2">
      <c r="B99" s="121"/>
      <c r="C99" s="140"/>
      <c r="D99" s="141"/>
      <c r="E99" s="141"/>
      <c r="F99" s="141"/>
      <c r="G99" s="141"/>
      <c r="H99" s="141"/>
      <c r="I99" s="141"/>
      <c r="J99" s="141"/>
      <c r="K99" s="141"/>
      <c r="L99" s="141"/>
      <c r="M99" s="142"/>
      <c r="N99" s="81"/>
      <c r="O99" s="81"/>
      <c r="P99" s="81"/>
    </row>
    <row r="100" spans="2:16" x14ac:dyDescent="0.2">
      <c r="B100" s="110" t="s">
        <v>35</v>
      </c>
      <c r="C100" s="111" t="s">
        <v>30</v>
      </c>
      <c r="D100" s="112">
        <v>0</v>
      </c>
      <c r="E100" s="112">
        <v>0</v>
      </c>
      <c r="F100" s="112">
        <v>0</v>
      </c>
      <c r="G100" s="112"/>
      <c r="H100" s="112">
        <v>0</v>
      </c>
      <c r="I100" s="112">
        <v>0</v>
      </c>
      <c r="J100" s="112"/>
      <c r="K100" s="135">
        <v>0</v>
      </c>
      <c r="L100" s="112">
        <v>0</v>
      </c>
      <c r="M100" s="136">
        <v>0</v>
      </c>
      <c r="N100" s="81"/>
      <c r="O100" s="81"/>
      <c r="P100" s="81"/>
    </row>
    <row r="101" spans="2:16" x14ac:dyDescent="0.2">
      <c r="B101" s="110"/>
      <c r="C101" s="111"/>
      <c r="D101" s="112"/>
      <c r="E101" s="112"/>
      <c r="F101" s="112"/>
      <c r="G101" s="112"/>
      <c r="H101" s="112"/>
      <c r="I101" s="112"/>
      <c r="J101" s="112"/>
      <c r="K101" s="135"/>
      <c r="L101" s="112"/>
      <c r="M101" s="136"/>
      <c r="N101" s="81"/>
      <c r="O101" s="81"/>
      <c r="P101" s="81"/>
    </row>
    <row r="102" spans="2:16" x14ac:dyDescent="0.2">
      <c r="B102" s="110" t="s">
        <v>65</v>
      </c>
      <c r="C102" s="118" t="s">
        <v>13</v>
      </c>
      <c r="D102" s="113">
        <f>SUM(D103:D108)</f>
        <v>646</v>
      </c>
      <c r="E102" s="113">
        <f>SUM(E103:E108)</f>
        <v>823193</v>
      </c>
      <c r="F102" s="113">
        <f>SUM(F103:F108)</f>
        <v>0</v>
      </c>
      <c r="G102" s="113"/>
      <c r="H102" s="113">
        <f>SUM(H103:H108)</f>
        <v>46</v>
      </c>
      <c r="I102" s="113">
        <f>SUM(I103:I108)</f>
        <v>1538</v>
      </c>
      <c r="J102" s="113"/>
      <c r="K102" s="113">
        <f>SUM(K103:K108)</f>
        <v>74</v>
      </c>
      <c r="L102" s="113">
        <f>SUM(L103:L108)</f>
        <v>15519</v>
      </c>
      <c r="M102" s="114">
        <f>SUM(M103:M108)</f>
        <v>0</v>
      </c>
      <c r="N102" s="81"/>
      <c r="O102" s="81"/>
      <c r="P102" s="81"/>
    </row>
    <row r="103" spans="2:16" x14ac:dyDescent="0.2">
      <c r="B103" s="121"/>
      <c r="C103" s="126" t="s">
        <v>57</v>
      </c>
      <c r="D103" s="127">
        <v>29</v>
      </c>
      <c r="E103" s="127">
        <v>33445</v>
      </c>
      <c r="F103" s="127">
        <v>0</v>
      </c>
      <c r="G103" s="127"/>
      <c r="H103" s="127">
        <v>5</v>
      </c>
      <c r="I103" s="127">
        <v>0</v>
      </c>
      <c r="J103" s="127"/>
      <c r="K103" s="127">
        <v>10</v>
      </c>
      <c r="L103" s="127">
        <v>3600</v>
      </c>
      <c r="M103" s="128">
        <v>0</v>
      </c>
      <c r="N103" s="81"/>
      <c r="O103" s="81"/>
      <c r="P103" s="81"/>
    </row>
    <row r="104" spans="2:16" x14ac:dyDescent="0.2">
      <c r="B104" s="121"/>
      <c r="C104" s="111" t="s">
        <v>20</v>
      </c>
      <c r="D104" s="127">
        <v>603</v>
      </c>
      <c r="E104" s="137">
        <v>769285</v>
      </c>
      <c r="F104" s="137">
        <v>0</v>
      </c>
      <c r="G104" s="137"/>
      <c r="H104" s="137">
        <v>29</v>
      </c>
      <c r="I104" s="137">
        <v>40</v>
      </c>
      <c r="J104" s="137"/>
      <c r="K104" s="137">
        <v>64</v>
      </c>
      <c r="L104" s="137">
        <v>11919</v>
      </c>
      <c r="M104" s="128">
        <v>0</v>
      </c>
      <c r="N104" s="81"/>
      <c r="O104" s="81"/>
      <c r="P104" s="81"/>
    </row>
    <row r="105" spans="2:16" x14ac:dyDescent="0.2">
      <c r="B105" s="121"/>
      <c r="C105" s="111" t="s">
        <v>9</v>
      </c>
      <c r="D105" s="127">
        <v>12</v>
      </c>
      <c r="E105" s="127">
        <v>19711</v>
      </c>
      <c r="F105" s="127">
        <v>0</v>
      </c>
      <c r="G105" s="127"/>
      <c r="H105" s="127">
        <v>12</v>
      </c>
      <c r="I105" s="127">
        <v>1498</v>
      </c>
      <c r="J105" s="127"/>
      <c r="K105" s="127">
        <v>0</v>
      </c>
      <c r="L105" s="127">
        <v>0</v>
      </c>
      <c r="M105" s="128">
        <v>0</v>
      </c>
      <c r="N105" s="81"/>
      <c r="O105" s="81"/>
      <c r="P105" s="81"/>
    </row>
    <row r="106" spans="2:16" x14ac:dyDescent="0.2">
      <c r="B106" s="121"/>
      <c r="C106" s="111" t="s">
        <v>30</v>
      </c>
      <c r="D106" s="127">
        <v>0</v>
      </c>
      <c r="E106" s="127">
        <v>0</v>
      </c>
      <c r="F106" s="127">
        <v>0</v>
      </c>
      <c r="G106" s="127"/>
      <c r="H106" s="127">
        <v>0</v>
      </c>
      <c r="I106" s="127">
        <v>0</v>
      </c>
      <c r="J106" s="127"/>
      <c r="K106" s="127">
        <v>0</v>
      </c>
      <c r="L106" s="127">
        <v>0</v>
      </c>
      <c r="M106" s="128">
        <v>0</v>
      </c>
      <c r="N106" s="81"/>
      <c r="O106" s="81"/>
      <c r="P106" s="81"/>
    </row>
    <row r="107" spans="2:16" x14ac:dyDescent="0.2">
      <c r="B107" s="121"/>
      <c r="C107" s="111" t="s">
        <v>25</v>
      </c>
      <c r="D107" s="127">
        <v>2</v>
      </c>
      <c r="E107" s="127">
        <v>752</v>
      </c>
      <c r="F107" s="127">
        <v>0</v>
      </c>
      <c r="G107" s="127"/>
      <c r="H107" s="127">
        <v>0</v>
      </c>
      <c r="I107" s="127">
        <v>0</v>
      </c>
      <c r="J107" s="127"/>
      <c r="K107" s="127">
        <v>0</v>
      </c>
      <c r="L107" s="127">
        <v>0</v>
      </c>
      <c r="M107" s="128">
        <v>0</v>
      </c>
      <c r="N107" s="81"/>
      <c r="O107" s="81"/>
      <c r="P107" s="81"/>
    </row>
    <row r="108" spans="2:16" x14ac:dyDescent="0.2">
      <c r="B108" s="121"/>
      <c r="C108" s="126" t="s">
        <v>15</v>
      </c>
      <c r="D108" s="127">
        <v>0</v>
      </c>
      <c r="E108" s="137">
        <v>0</v>
      </c>
      <c r="F108" s="137">
        <v>0</v>
      </c>
      <c r="G108" s="137"/>
      <c r="H108" s="137">
        <v>0</v>
      </c>
      <c r="I108" s="137">
        <v>0</v>
      </c>
      <c r="J108" s="137"/>
      <c r="K108" s="137">
        <v>0</v>
      </c>
      <c r="L108" s="137">
        <v>0</v>
      </c>
      <c r="M108" s="128">
        <v>0</v>
      </c>
      <c r="N108" s="81"/>
      <c r="O108" s="81"/>
      <c r="P108" s="81"/>
    </row>
    <row r="109" spans="2:16" x14ac:dyDescent="0.2">
      <c r="B109" s="110"/>
      <c r="C109" s="111"/>
      <c r="D109" s="112"/>
      <c r="E109" s="112"/>
      <c r="F109" s="112"/>
      <c r="G109" s="112"/>
      <c r="H109" s="112"/>
      <c r="I109" s="112"/>
      <c r="J109" s="112"/>
      <c r="K109" s="135"/>
      <c r="L109" s="112"/>
      <c r="M109" s="136"/>
      <c r="N109" s="81"/>
      <c r="O109" s="81"/>
      <c r="P109" s="81"/>
    </row>
    <row r="110" spans="2:16" x14ac:dyDescent="0.2">
      <c r="B110" s="83"/>
      <c r="C110" s="84"/>
      <c r="D110" s="143"/>
      <c r="E110" s="143"/>
      <c r="F110" s="143"/>
      <c r="G110" s="143"/>
      <c r="H110" s="143"/>
      <c r="I110" s="143"/>
      <c r="J110" s="143"/>
      <c r="K110" s="143"/>
      <c r="L110" s="143"/>
      <c r="M110" s="144"/>
      <c r="N110" s="86"/>
      <c r="O110" s="81"/>
      <c r="P110" s="81"/>
    </row>
    <row r="111" spans="2:16" x14ac:dyDescent="0.2">
      <c r="B111" s="110" t="s">
        <v>37</v>
      </c>
      <c r="C111" s="81"/>
      <c r="D111" s="145">
        <f>D100+D98+D96+D94+D92+D102+D90+D85+D81+D79</f>
        <v>1606</v>
      </c>
      <c r="E111" s="145">
        <f>E100+E98+E96+E94+E92+E102+E90+E85+E81+E79</f>
        <v>1991749.38</v>
      </c>
      <c r="F111" s="145">
        <f>F100+F98+F96+F94+F92+F102+F90+F85+F81+F79</f>
        <v>0</v>
      </c>
      <c r="G111" s="145"/>
      <c r="H111" s="145">
        <f>H100+H98+H96+H94+H92+H102+H90+H85+H81+H79</f>
        <v>86</v>
      </c>
      <c r="I111" s="145">
        <f>I100+I98+I96+I94+I92+I102+I90+I85+I81+I79</f>
        <v>5314.08</v>
      </c>
      <c r="J111" s="145"/>
      <c r="K111" s="145">
        <f>K100+K98+K96+K94+K92+K102+K90+K85+K81+K79</f>
        <v>96</v>
      </c>
      <c r="L111" s="145">
        <f>L100+L98+L96+L94+L92+L102+L90+L85+L81+L79</f>
        <v>19728</v>
      </c>
      <c r="M111" s="146">
        <f>M100+M98+M96+M94+M92+M102+M90+M85+M81+M79</f>
        <v>0</v>
      </c>
      <c r="N111" s="92"/>
      <c r="O111" s="81"/>
      <c r="P111" s="81"/>
    </row>
    <row r="112" spans="2:16" x14ac:dyDescent="0.2">
      <c r="B112" s="147" t="s">
        <v>38</v>
      </c>
      <c r="C112" s="81"/>
      <c r="D112" s="145"/>
      <c r="E112" s="145">
        <f>E111*P112</f>
        <v>44404120.430201396</v>
      </c>
      <c r="F112" s="145">
        <f>F111*P112</f>
        <v>0</v>
      </c>
      <c r="G112" s="145"/>
      <c r="H112" s="145"/>
      <c r="I112" s="145">
        <f>I111*P112</f>
        <v>118472.25894239999</v>
      </c>
      <c r="J112" s="145"/>
      <c r="K112" s="145"/>
      <c r="L112" s="145">
        <f>L111*P112</f>
        <v>439816.62384000001</v>
      </c>
      <c r="M112" s="148">
        <f>M111*P112</f>
        <v>0</v>
      </c>
      <c r="N112" s="92"/>
      <c r="O112" s="76" t="s">
        <v>66</v>
      </c>
      <c r="P112" s="149">
        <v>22.294029999999999</v>
      </c>
    </row>
    <row r="113" spans="2:16" x14ac:dyDescent="0.2">
      <c r="B113" s="107"/>
      <c r="C113" s="108"/>
      <c r="D113" s="150"/>
      <c r="E113" s="150"/>
      <c r="F113" s="150"/>
      <c r="G113" s="150"/>
      <c r="H113" s="150"/>
      <c r="I113" s="150"/>
      <c r="J113" s="150"/>
      <c r="K113" s="150"/>
      <c r="L113" s="150"/>
      <c r="M113" s="151"/>
      <c r="N113" s="86"/>
      <c r="O113" s="81"/>
      <c r="P113" s="81"/>
    </row>
    <row r="114" spans="2:16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152"/>
      <c r="O114" s="81"/>
      <c r="P114" s="81"/>
    </row>
    <row r="115" spans="2:16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152"/>
      <c r="O115" s="81"/>
      <c r="P115" s="81"/>
    </row>
    <row r="116" spans="2:16" x14ac:dyDescent="0.2">
      <c r="B116" s="61"/>
      <c r="C116" s="158"/>
      <c r="D116" s="158"/>
      <c r="E116" s="158"/>
      <c r="F116" s="158"/>
      <c r="G116" s="158"/>
      <c r="H116" s="158"/>
      <c r="I116" s="159"/>
      <c r="J116" s="159"/>
      <c r="K116" s="159"/>
      <c r="L116" s="159"/>
      <c r="M116" s="159"/>
      <c r="N116" s="152"/>
      <c r="O116" s="81"/>
      <c r="P116" s="81"/>
    </row>
  </sheetData>
  <mergeCells count="3">
    <mergeCell ref="D4:E4"/>
    <mergeCell ref="G4:H4"/>
    <mergeCell ref="D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2013-12-11T19:23:42Z</dcterms:modified>
</cp:coreProperties>
</file>