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Mar" sheetId="1" r:id="rId1"/>
    <sheet name="Jun" sheetId="2" r:id="rId2"/>
    <sheet name="Sept" sheetId="3" r:id="rId3"/>
    <sheet name="Dic" sheetId="4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E51" i="4" l="1"/>
  <c r="H51" i="4"/>
  <c r="L94" i="4" l="1"/>
  <c r="L114" i="4" s="1"/>
  <c r="K94" i="4"/>
  <c r="K114" i="4" s="1"/>
  <c r="J94" i="4"/>
  <c r="J114" i="4" s="1"/>
  <c r="H94" i="4"/>
  <c r="H114" i="4" s="1"/>
  <c r="G94" i="4"/>
  <c r="E94" i="4"/>
  <c r="E114" i="4" s="1"/>
  <c r="D94" i="4"/>
  <c r="D114" i="4" s="1"/>
  <c r="C94" i="4"/>
  <c r="C114" i="4" s="1"/>
  <c r="K90" i="4"/>
  <c r="J90" i="4"/>
  <c r="G90" i="4"/>
  <c r="G87" i="4" s="1"/>
  <c r="D90" i="4"/>
  <c r="C90" i="4"/>
  <c r="L87" i="4"/>
  <c r="K87" i="4"/>
  <c r="J87" i="4"/>
  <c r="H87" i="4"/>
  <c r="E87" i="4"/>
  <c r="D87" i="4"/>
  <c r="C87" i="4"/>
  <c r="L83" i="4"/>
  <c r="K83" i="4"/>
  <c r="J83" i="4"/>
  <c r="H83" i="4"/>
  <c r="G83" i="4"/>
  <c r="E83" i="4"/>
  <c r="D83" i="4"/>
  <c r="C83" i="4"/>
  <c r="A74" i="4"/>
  <c r="E69" i="4"/>
  <c r="E68" i="4"/>
  <c r="D68" i="4"/>
  <c r="B56" i="4"/>
  <c r="H44" i="4"/>
  <c r="G44" i="4"/>
  <c r="E44" i="4"/>
  <c r="D44" i="4"/>
  <c r="H40" i="4"/>
  <c r="G40" i="4"/>
  <c r="E40" i="4"/>
  <c r="D40" i="4"/>
  <c r="H34" i="4"/>
  <c r="G34" i="4"/>
  <c r="E34" i="4"/>
  <c r="D34" i="4"/>
  <c r="H30" i="4"/>
  <c r="G30" i="4"/>
  <c r="E30" i="4"/>
  <c r="D30" i="4"/>
  <c r="H22" i="4"/>
  <c r="G22" i="4"/>
  <c r="E22" i="4"/>
  <c r="D22" i="4"/>
  <c r="H16" i="4"/>
  <c r="G16" i="4"/>
  <c r="E16" i="4"/>
  <c r="D16" i="4"/>
  <c r="H11" i="4"/>
  <c r="G11" i="4"/>
  <c r="E11" i="4"/>
  <c r="D11" i="4"/>
  <c r="H50" i="4" l="1"/>
  <c r="E50" i="4"/>
  <c r="G50" i="4"/>
  <c r="D50" i="4"/>
  <c r="G114" i="4"/>
</calcChain>
</file>

<file path=xl/sharedStrings.xml><?xml version="1.0" encoding="utf-8"?>
<sst xmlns="http://schemas.openxmlformats.org/spreadsheetml/2006/main" count="500" uniqueCount="65">
  <si>
    <t>A. RESERVAS SEGURO DE INVALIDEZ Y SOBREVIVENCIA (Circular Nº 528)</t>
  </si>
  <si>
    <t xml:space="preserve">     (al 31 de marzo de 2009, montos expresados en U.F.)</t>
  </si>
  <si>
    <t>Sociedad</t>
  </si>
  <si>
    <t>A.F.P.</t>
  </si>
  <si>
    <t>Invalidez</t>
  </si>
  <si>
    <t>Sobrevivencia</t>
  </si>
  <si>
    <t>Número</t>
  </si>
  <si>
    <t>Monto</t>
  </si>
  <si>
    <t>Bice</t>
  </si>
  <si>
    <t>Habitat</t>
  </si>
  <si>
    <t>Chilena Consolidada</t>
  </si>
  <si>
    <t>El Libertador</t>
  </si>
  <si>
    <t>Consorcio Nacional</t>
  </si>
  <si>
    <t>Total</t>
  </si>
  <si>
    <t>Alameda</t>
  </si>
  <si>
    <t>Provida</t>
  </si>
  <si>
    <t>Unión</t>
  </si>
  <si>
    <t>Cruz del Sur</t>
  </si>
  <si>
    <t>Capital</t>
  </si>
  <si>
    <t>Euroamérica</t>
  </si>
  <si>
    <t>Concordia</t>
  </si>
  <si>
    <t>Cuprum</t>
  </si>
  <si>
    <t>Invierta</t>
  </si>
  <si>
    <t>Planvital</t>
  </si>
  <si>
    <t>San Cristóbal</t>
  </si>
  <si>
    <t>Summa</t>
  </si>
  <si>
    <t>ING</t>
  </si>
  <si>
    <t>Santa María</t>
  </si>
  <si>
    <t>Interamericana</t>
  </si>
  <si>
    <t>Magister</t>
  </si>
  <si>
    <t>Unión Rentas</t>
  </si>
  <si>
    <t>Concordia D- Magister D</t>
  </si>
  <si>
    <t>Penta</t>
  </si>
  <si>
    <t>Renta Nacional</t>
  </si>
  <si>
    <t>Security</t>
  </si>
  <si>
    <t>Protección</t>
  </si>
  <si>
    <t>TOTAL</t>
  </si>
  <si>
    <t>TOTAL (miles de pesos)</t>
  </si>
  <si>
    <t>B. RESERVAS DE SINIESTROS SEGURO DE A.F.P. (Circular Nº 778)</t>
  </si>
  <si>
    <t xml:space="preserve">              S O B R E V I V E N C I A</t>
  </si>
  <si>
    <t>Liquidados y en proceso</t>
  </si>
  <si>
    <t xml:space="preserve">         Número</t>
  </si>
  <si>
    <t xml:space="preserve">    Monto</t>
  </si>
  <si>
    <t>C. RESERVAS DE SINIESTROS SEGURO DE A.F.P. (Circular Nº 967)</t>
  </si>
  <si>
    <t>I  N  V  A  L  I  D  E  Z</t>
  </si>
  <si>
    <t xml:space="preserve">                   S O B R E V I V E N C I A</t>
  </si>
  <si>
    <t xml:space="preserve">     INVALIDOS</t>
  </si>
  <si>
    <t>INVAL.TRANSIT.FALLEC.</t>
  </si>
  <si>
    <t xml:space="preserve">        Liquidados y en proceso </t>
  </si>
  <si>
    <t>OYNR</t>
  </si>
  <si>
    <t xml:space="preserve">      Liquidados y en proceso </t>
  </si>
  <si>
    <t xml:space="preserve">  Monto</t>
  </si>
  <si>
    <t xml:space="preserve"> Monto</t>
  </si>
  <si>
    <t>BBVA</t>
  </si>
  <si>
    <t xml:space="preserve">Total  </t>
  </si>
  <si>
    <t>Bansander</t>
  </si>
  <si>
    <t>Metlife</t>
  </si>
  <si>
    <t>Summa-Bansander</t>
  </si>
  <si>
    <t>Principal</t>
  </si>
  <si>
    <t>Corp Vida</t>
  </si>
  <si>
    <t xml:space="preserve">     (al 30 de junio de 2009, montos expresados en U.F.)</t>
  </si>
  <si>
    <t xml:space="preserve">     (al 30 de septiembre de 2009, montos expresados en U.F.)</t>
  </si>
  <si>
    <t xml:space="preserve">     (al 31 de diciembre de 2009, montos expresados en U.F.)</t>
  </si>
  <si>
    <t>Corp Seguros</t>
  </si>
  <si>
    <t>U.F. al 31.12.2009 $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</si>
</sst>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\ _€_-;\-* #,##0\ _€_-;_-* &quot;-&quot;\ _€_-;_-@_-"/>
    <numFmt numFmtId="43" formatCode="_-* #,##0.00\ _€_-;\-* #,##0.00\ _€_-;_-* &quot;-&quot;??\ _€_-;_-@_-"/>
    <numFmt numFmtId="164" formatCode="General_)"/>
    <numFmt numFmtId="165" formatCode="#,##0[$€];[Red]\-#,##0[$€]"/>
    <numFmt numFmtId="166" formatCode="#,##0.00000;[Red]\-#,##0.00000"/>
    <numFmt numFmtId="167" formatCode="#,##0.00000\ _€;\-#,##0.00000\ _€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8000"/>
      <name val="Times New Roman"/>
      <family val="1"/>
    </font>
    <font>
      <u/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FF00FF"/>
      <name val="Times New Roman"/>
      <family val="1"/>
    </font>
    <font>
      <sz val="10"/>
      <color rgb="FF000080"/>
      <name val="Times New Roman"/>
      <family val="1"/>
    </font>
    <font>
      <sz val="10"/>
      <color rgb="FF800000"/>
      <name val="Times New Roman"/>
      <family val="1"/>
    </font>
    <font>
      <sz val="10"/>
      <color rgb="FFFF0000"/>
      <name val="Times New Roman"/>
      <family val="1"/>
    </font>
    <font>
      <sz val="10"/>
      <name val="Courier"/>
    </font>
    <font>
      <sz val="9"/>
      <name val="Arial"/>
      <family val="2"/>
    </font>
    <font>
      <sz val="10"/>
      <color rgb="FF800080"/>
      <name val="Times New Roman"/>
      <family val="1"/>
    </font>
    <font>
      <sz val="8"/>
      <name val="Verdana"/>
      <family val="2"/>
    </font>
    <font>
      <sz val="10"/>
      <color rgb="FFFF00FF"/>
      <name val="Courier"/>
      <family val="3"/>
    </font>
    <font>
      <sz val="10"/>
      <name val="MS Sans Serif"/>
    </font>
    <font>
      <sz val="10"/>
      <color indexed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 style="hair">
        <color rgb="FF0000FF"/>
      </left>
      <right/>
      <top style="hair">
        <color rgb="FF0000FF"/>
      </top>
      <bottom/>
      <diagonal/>
    </border>
    <border>
      <left/>
      <right/>
      <top style="hair">
        <color rgb="FF0000FF"/>
      </top>
      <bottom/>
      <diagonal/>
    </border>
    <border>
      <left/>
      <right style="hair">
        <color rgb="FF0000FF"/>
      </right>
      <top style="hair">
        <color rgb="FF0000FF"/>
      </top>
      <bottom/>
      <diagonal/>
    </border>
    <border>
      <left style="hair">
        <color rgb="FF0000FF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rgb="FF0000FF"/>
      </right>
      <top/>
      <bottom style="thin">
        <color indexed="64"/>
      </bottom>
      <diagonal/>
    </border>
    <border>
      <left/>
      <right style="hair">
        <color rgb="FF0000FF"/>
      </right>
      <top/>
      <bottom/>
      <diagonal/>
    </border>
    <border>
      <left style="hair">
        <color rgb="FF0000FF"/>
      </left>
      <right/>
      <top/>
      <bottom style="hair">
        <color rgb="FF0000FF"/>
      </bottom>
      <diagonal/>
    </border>
    <border>
      <left/>
      <right/>
      <top/>
      <bottom style="hair">
        <color rgb="FF0000FF"/>
      </bottom>
      <diagonal/>
    </border>
    <border>
      <left/>
      <right style="hair">
        <color rgb="FF0000FF"/>
      </right>
      <top/>
      <bottom style="hair">
        <color rgb="FF0000FF"/>
      </bottom>
      <diagonal/>
    </border>
    <border>
      <left/>
      <right/>
      <top style="thin">
        <color indexed="64"/>
      </top>
      <bottom/>
      <diagonal/>
    </border>
    <border>
      <left/>
      <right style="hair">
        <color rgb="FF0000FF"/>
      </right>
      <top style="thin">
        <color indexed="64"/>
      </top>
      <bottom/>
      <diagonal/>
    </border>
    <border>
      <left/>
      <right/>
      <top/>
      <bottom style="thin">
        <color rgb="FF0000FF"/>
      </bottom>
      <diagonal/>
    </border>
    <border>
      <left/>
      <right style="hair">
        <color rgb="FF0000FF"/>
      </right>
      <top/>
      <bottom style="thin">
        <color rgb="FF0000FF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FF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rgb="FF0000FF"/>
      </top>
      <bottom/>
      <diagonal/>
    </border>
    <border>
      <left style="hair">
        <color indexed="12"/>
      </left>
      <right/>
      <top/>
      <bottom/>
      <diagonal/>
    </border>
    <border>
      <left/>
      <right style="hair">
        <color indexed="12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37" fontId="10" fillId="0" borderId="0"/>
    <xf numFmtId="164" fontId="10" fillId="0" borderId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</cellStyleXfs>
  <cellXfs count="175">
    <xf numFmtId="0" fontId="0" fillId="0" borderId="0" xfId="0"/>
    <xf numFmtId="164" fontId="2" fillId="0" borderId="0" xfId="0" applyNumberFormat="1" applyFont="1" applyFill="1" applyBorder="1" applyAlignment="1">
      <alignment readingOrder="1"/>
    </xf>
    <xf numFmtId="164" fontId="3" fillId="0" borderId="0" xfId="0" quotePrefix="1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/>
    <xf numFmtId="164" fontId="4" fillId="0" borderId="0" xfId="0" applyNumberFormat="1" applyFont="1" applyFill="1" applyBorder="1"/>
    <xf numFmtId="164" fontId="5" fillId="0" borderId="0" xfId="0" quotePrefix="1" applyNumberFormat="1" applyFont="1" applyFill="1" applyBorder="1" applyAlignment="1" applyProtection="1">
      <alignment horizontal="left" readingOrder="1"/>
      <protection locked="0"/>
    </xf>
    <xf numFmtId="164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Alignment="1" applyProtection="1">
      <alignment horizontal="left"/>
      <protection locked="0"/>
    </xf>
    <xf numFmtId="164" fontId="2" fillId="0" borderId="1" xfId="0" applyNumberFormat="1" applyFont="1" applyFill="1" applyBorder="1" applyAlignment="1" applyProtection="1">
      <alignment horizontal="fill"/>
    </xf>
    <xf numFmtId="164" fontId="2" fillId="0" borderId="2" xfId="0" applyNumberFormat="1" applyFont="1" applyFill="1" applyBorder="1" applyAlignment="1" applyProtection="1">
      <alignment horizontal="fill"/>
    </xf>
    <xf numFmtId="164" fontId="2" fillId="0" borderId="3" xfId="0" applyNumberFormat="1" applyFont="1" applyFill="1" applyBorder="1" applyAlignment="1" applyProtection="1">
      <alignment horizontal="fill"/>
    </xf>
    <xf numFmtId="164" fontId="3" fillId="0" borderId="4" xfId="0" applyNumberFormat="1" applyFont="1" applyFill="1" applyBorder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left"/>
    </xf>
    <xf numFmtId="164" fontId="6" fillId="0" borderId="5" xfId="0" quotePrefix="1" applyNumberFormat="1" applyFont="1" applyFill="1" applyBorder="1" applyAlignment="1" applyProtection="1">
      <alignment horizontal="center"/>
    </xf>
    <xf numFmtId="164" fontId="6" fillId="0" borderId="0" xfId="0" quotePrefix="1" applyNumberFormat="1" applyFont="1" applyFill="1" applyBorder="1" applyAlignment="1" applyProtection="1">
      <alignment horizontal="left"/>
    </xf>
    <xf numFmtId="164" fontId="5" fillId="0" borderId="5" xfId="0" quotePrefix="1" applyNumberFormat="1" applyFont="1" applyFill="1" applyBorder="1" applyAlignment="1" applyProtection="1">
      <alignment horizontal="center"/>
    </xf>
    <xf numFmtId="164" fontId="5" fillId="0" borderId="6" xfId="0" quotePrefix="1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4" xfId="0" applyNumberFormat="1" applyFont="1" applyFill="1" applyBorder="1"/>
    <xf numFmtId="164" fontId="3" fillId="0" borderId="0" xfId="0" applyNumberFormat="1" applyFont="1" applyFill="1" applyBorder="1" applyAlignment="1" applyProtection="1">
      <alignment horizontal="right"/>
    </xf>
    <xf numFmtId="164" fontId="3" fillId="0" borderId="0" xfId="0" quotePrefix="1" applyNumberFormat="1" applyFont="1" applyFill="1" applyBorder="1" applyAlignment="1" applyProtection="1">
      <alignment horizontal="right"/>
    </xf>
    <xf numFmtId="164" fontId="3" fillId="0" borderId="7" xfId="0" quotePrefix="1" applyNumberFormat="1" applyFont="1" applyFill="1" applyBorder="1" applyAlignment="1" applyProtection="1">
      <alignment horizontal="right"/>
    </xf>
    <xf numFmtId="164" fontId="2" fillId="0" borderId="8" xfId="0" applyNumberFormat="1" applyFont="1" applyFill="1" applyBorder="1" applyAlignment="1" applyProtection="1">
      <alignment horizontal="fill"/>
    </xf>
    <xf numFmtId="164" fontId="2" fillId="0" borderId="9" xfId="0" applyNumberFormat="1" applyFont="1" applyFill="1" applyBorder="1" applyAlignment="1" applyProtection="1">
      <alignment horizontal="fill"/>
    </xf>
    <xf numFmtId="164" fontId="2" fillId="0" borderId="10" xfId="0" applyNumberFormat="1" applyFont="1" applyFill="1" applyBorder="1" applyAlignment="1" applyProtection="1">
      <alignment horizontal="fill"/>
    </xf>
    <xf numFmtId="164" fontId="2" fillId="0" borderId="0" xfId="0" applyNumberFormat="1" applyFont="1" applyFill="1" applyBorder="1" applyAlignment="1" applyProtection="1">
      <alignment horizontal="left"/>
    </xf>
    <xf numFmtId="164" fontId="7" fillId="0" borderId="4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3" fontId="9" fillId="0" borderId="0" xfId="0" applyNumberFormat="1" applyFont="1" applyFill="1" applyBorder="1" applyProtection="1">
      <protection locked="0"/>
    </xf>
    <xf numFmtId="3" fontId="9" fillId="0" borderId="7" xfId="0" applyNumberFormat="1" applyFont="1" applyFill="1" applyBorder="1" applyProtection="1">
      <protection locked="0"/>
    </xf>
    <xf numFmtId="164" fontId="2" fillId="0" borderId="4" xfId="0" applyNumberFormat="1" applyFont="1" applyFill="1" applyBorder="1" applyAlignment="1" applyProtection="1">
      <alignment horizontal="fill"/>
    </xf>
    <xf numFmtId="164" fontId="2" fillId="0" borderId="0" xfId="0" applyNumberFormat="1" applyFont="1" applyFill="1" applyBorder="1" applyAlignment="1" applyProtection="1">
      <alignment horizontal="fill"/>
    </xf>
    <xf numFmtId="164" fontId="2" fillId="0" borderId="7" xfId="0" applyNumberFormat="1" applyFont="1" applyFill="1" applyBorder="1" applyAlignment="1" applyProtection="1">
      <alignment horizontal="fill"/>
    </xf>
    <xf numFmtId="164" fontId="2" fillId="2" borderId="0" xfId="0" applyNumberFormat="1" applyFont="1" applyFill="1" applyBorder="1" applyAlignment="1" applyProtection="1">
      <alignment horizontal="right"/>
    </xf>
    <xf numFmtId="164" fontId="7" fillId="2" borderId="4" xfId="0" applyNumberFormat="1" applyFont="1" applyFill="1" applyBorder="1" applyAlignment="1" applyProtection="1">
      <alignment horizontal="left"/>
    </xf>
    <xf numFmtId="164" fontId="8" fillId="2" borderId="0" xfId="0" applyNumberFormat="1" applyFont="1" applyFill="1" applyBorder="1" applyAlignment="1" applyProtection="1">
      <alignment horizontal="left"/>
    </xf>
    <xf numFmtId="3" fontId="9" fillId="2" borderId="0" xfId="0" applyNumberFormat="1" applyFont="1" applyFill="1" applyBorder="1" applyProtection="1">
      <protection locked="0"/>
    </xf>
    <xf numFmtId="164" fontId="9" fillId="2" borderId="0" xfId="0" applyNumberFormat="1" applyFont="1" applyFill="1" applyBorder="1"/>
    <xf numFmtId="3" fontId="9" fillId="2" borderId="7" xfId="0" applyNumberFormat="1" applyFont="1" applyFill="1" applyBorder="1" applyProtection="1">
      <protection locked="0"/>
    </xf>
    <xf numFmtId="164" fontId="5" fillId="2" borderId="0" xfId="0" applyNumberFormat="1" applyFont="1" applyFill="1" applyBorder="1" applyProtection="1">
      <protection locked="0"/>
    </xf>
    <xf numFmtId="164" fontId="2" fillId="2" borderId="0" xfId="0" applyNumberFormat="1" applyFont="1" applyFill="1" applyBorder="1"/>
    <xf numFmtId="164" fontId="7" fillId="0" borderId="4" xfId="0" applyNumberFormat="1" applyFont="1" applyFill="1" applyBorder="1"/>
    <xf numFmtId="164" fontId="8" fillId="0" borderId="0" xfId="0" applyNumberFormat="1" applyFont="1" applyFill="1" applyBorder="1" applyAlignment="1"/>
    <xf numFmtId="3" fontId="5" fillId="0" borderId="0" xfId="0" applyNumberFormat="1" applyFont="1" applyFill="1" applyBorder="1" applyProtection="1"/>
    <xf numFmtId="3" fontId="5" fillId="0" borderId="7" xfId="0" applyNumberFormat="1" applyFont="1" applyFill="1" applyBorder="1" applyProtection="1"/>
    <xf numFmtId="164" fontId="7" fillId="0" borderId="0" xfId="0" applyNumberFormat="1" applyFont="1" applyFill="1" applyBorder="1" applyAlignment="1" applyProtection="1">
      <alignment horizontal="left"/>
    </xf>
    <xf numFmtId="3" fontId="9" fillId="0" borderId="0" xfId="0" applyNumberFormat="1" applyFont="1" applyFill="1" applyBorder="1" applyProtection="1"/>
    <xf numFmtId="3" fontId="9" fillId="0" borderId="7" xfId="0" applyNumberFormat="1" applyFont="1" applyFill="1" applyBorder="1" applyProtection="1"/>
    <xf numFmtId="3" fontId="5" fillId="0" borderId="0" xfId="3" applyNumberFormat="1" applyFont="1" applyFill="1" applyBorder="1" applyProtection="1">
      <protection locked="0"/>
    </xf>
    <xf numFmtId="3" fontId="5" fillId="0" borderId="0" xfId="0" applyNumberFormat="1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164" fontId="8" fillId="0" borderId="0" xfId="0" applyNumberFormat="1" applyFont="1" applyFill="1" applyBorder="1"/>
    <xf numFmtId="164" fontId="7" fillId="0" borderId="4" xfId="0" quotePrefix="1" applyNumberFormat="1" applyFont="1" applyFill="1" applyBorder="1" applyAlignment="1" applyProtection="1">
      <alignment horizontal="left"/>
    </xf>
    <xf numFmtId="3" fontId="9" fillId="0" borderId="0" xfId="0" applyNumberFormat="1" applyFont="1" applyFill="1" applyBorder="1" applyAlignment="1" applyProtection="1">
      <alignment horizontal="right"/>
    </xf>
    <xf numFmtId="3" fontId="5" fillId="0" borderId="0" xfId="2" applyNumberFormat="1" applyFont="1" applyFill="1" applyBorder="1" applyProtection="1">
      <protection locked="0"/>
    </xf>
    <xf numFmtId="164" fontId="8" fillId="0" borderId="0" xfId="0" quotePrefix="1" applyNumberFormat="1" applyFont="1" applyFill="1" applyBorder="1" applyAlignment="1" applyProtection="1">
      <alignment horizontal="left"/>
    </xf>
    <xf numFmtId="3" fontId="2" fillId="0" borderId="2" xfId="0" applyNumberFormat="1" applyFont="1" applyFill="1" applyBorder="1" applyAlignment="1" applyProtection="1">
      <alignment horizontal="fill"/>
    </xf>
    <xf numFmtId="3" fontId="2" fillId="0" borderId="3" xfId="0" applyNumberFormat="1" applyFont="1" applyFill="1" applyBorder="1" applyAlignment="1" applyProtection="1">
      <alignment horizontal="fill"/>
    </xf>
    <xf numFmtId="164" fontId="9" fillId="0" borderId="4" xfId="0" applyNumberFormat="1" applyFont="1" applyFill="1" applyBorder="1" applyAlignment="1" applyProtection="1">
      <alignment horizontal="left"/>
    </xf>
    <xf numFmtId="3" fontId="2" fillId="0" borderId="9" xfId="0" applyNumberFormat="1" applyFont="1" applyFill="1" applyBorder="1" applyAlignment="1" applyProtection="1">
      <alignment horizontal="fill"/>
    </xf>
    <xf numFmtId="3" fontId="2" fillId="0" borderId="10" xfId="0" applyNumberFormat="1" applyFont="1" applyFill="1" applyBorder="1" applyAlignment="1" applyProtection="1">
      <alignment horizontal="fill"/>
    </xf>
    <xf numFmtId="164" fontId="11" fillId="0" borderId="0" xfId="0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/>
    <xf numFmtId="164" fontId="5" fillId="0" borderId="0" xfId="0" quotePrefix="1" applyNumberFormat="1" applyFont="1" applyFill="1" applyBorder="1" applyAlignment="1" applyProtection="1">
      <alignment horizontal="left"/>
      <protection locked="0"/>
    </xf>
    <xf numFmtId="164" fontId="5" fillId="0" borderId="5" xfId="0" quotePrefix="1" applyNumberFormat="1" applyFont="1" applyFill="1" applyBorder="1" applyAlignment="1" applyProtection="1">
      <alignment horizontal="left"/>
    </xf>
    <xf numFmtId="164" fontId="2" fillId="0" borderId="6" xfId="0" applyNumberFormat="1" applyFont="1" applyFill="1" applyBorder="1"/>
    <xf numFmtId="164" fontId="3" fillId="0" borderId="12" xfId="0" quotePrefix="1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/>
    <xf numFmtId="164" fontId="3" fillId="0" borderId="0" xfId="0" applyNumberFormat="1" applyFont="1" applyFill="1" applyBorder="1"/>
    <xf numFmtId="37" fontId="5" fillId="0" borderId="0" xfId="0" applyNumberFormat="1" applyFont="1" applyFill="1" applyBorder="1" applyProtection="1">
      <protection locked="0"/>
    </xf>
    <xf numFmtId="37" fontId="5" fillId="0" borderId="7" xfId="0" applyNumberFormat="1" applyFont="1" applyFill="1" applyBorder="1" applyProtection="1">
      <protection locked="0"/>
    </xf>
    <xf numFmtId="164" fontId="7" fillId="0" borderId="8" xfId="0" applyNumberFormat="1" applyFont="1" applyFill="1" applyBorder="1" applyAlignment="1" applyProtection="1">
      <alignment horizontal="left"/>
    </xf>
    <xf numFmtId="164" fontId="8" fillId="0" borderId="9" xfId="0" applyNumberFormat="1" applyFont="1" applyFill="1" applyBorder="1" applyAlignment="1" applyProtection="1">
      <alignment horizontal="left"/>
    </xf>
    <xf numFmtId="3" fontId="5" fillId="0" borderId="9" xfId="0" applyNumberFormat="1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3" fontId="2" fillId="0" borderId="0" xfId="0" applyNumberFormat="1" applyFont="1" applyFill="1" applyBorder="1" applyAlignment="1" applyProtection="1">
      <alignment horizontal="fill"/>
    </xf>
    <xf numFmtId="3" fontId="2" fillId="0" borderId="7" xfId="0" applyNumberFormat="1" applyFont="1" applyFill="1" applyBorder="1" applyAlignment="1" applyProtection="1">
      <alignment horizontal="fill"/>
    </xf>
    <xf numFmtId="37" fontId="2" fillId="0" borderId="9" xfId="0" applyNumberFormat="1" applyFont="1" applyFill="1" applyBorder="1" applyAlignment="1" applyProtection="1">
      <alignment horizontal="fill"/>
    </xf>
    <xf numFmtId="37" fontId="2" fillId="0" borderId="10" xfId="0" applyNumberFormat="1" applyFont="1" applyFill="1" applyBorder="1" applyAlignment="1" applyProtection="1">
      <alignment horizontal="fill"/>
    </xf>
    <xf numFmtId="164" fontId="3" fillId="0" borderId="11" xfId="0" quotePrefix="1" applyNumberFormat="1" applyFont="1" applyFill="1" applyBorder="1" applyAlignment="1" applyProtection="1">
      <alignment horizontal="left"/>
    </xf>
    <xf numFmtId="37" fontId="3" fillId="0" borderId="0" xfId="4" quotePrefix="1" applyFont="1" applyFill="1" applyBorder="1" applyAlignment="1" applyProtection="1">
      <alignment horizontal="left"/>
    </xf>
    <xf numFmtId="37" fontId="2" fillId="0" borderId="0" xfId="4" applyFont="1" applyFill="1" applyBorder="1"/>
    <xf numFmtId="37" fontId="5" fillId="0" borderId="0" xfId="4" quotePrefix="1" applyFont="1" applyFill="1" applyBorder="1" applyAlignment="1" applyProtection="1">
      <alignment horizontal="left"/>
      <protection locked="0"/>
    </xf>
    <xf numFmtId="37" fontId="2" fillId="0" borderId="1" xfId="4" applyFont="1" applyFill="1" applyBorder="1" applyAlignment="1" applyProtection="1">
      <alignment horizontal="fill"/>
    </xf>
    <xf numFmtId="37" fontId="2" fillId="0" borderId="2" xfId="4" applyFont="1" applyFill="1" applyBorder="1" applyAlignment="1" applyProtection="1">
      <alignment horizontal="fill"/>
    </xf>
    <xf numFmtId="37" fontId="2" fillId="0" borderId="3" xfId="4" applyFont="1" applyFill="1" applyBorder="1" applyAlignment="1" applyProtection="1">
      <alignment horizontal="fill"/>
    </xf>
    <xf numFmtId="37" fontId="2" fillId="0" borderId="4" xfId="4" applyFont="1" applyFill="1" applyBorder="1"/>
    <xf numFmtId="37" fontId="2" fillId="0" borderId="13" xfId="4" applyFont="1" applyFill="1" applyBorder="1"/>
    <xf numFmtId="37" fontId="9" fillId="0" borderId="13" xfId="4" applyFont="1" applyFill="1" applyBorder="1" applyAlignment="1" applyProtection="1">
      <alignment horizontal="left"/>
    </xf>
    <xf numFmtId="37" fontId="5" fillId="0" borderId="13" xfId="4" quotePrefix="1" applyFont="1" applyFill="1" applyBorder="1" applyAlignment="1" applyProtection="1">
      <alignment horizontal="left"/>
    </xf>
    <xf numFmtId="37" fontId="2" fillId="0" borderId="14" xfId="4" applyFont="1" applyFill="1" applyBorder="1"/>
    <xf numFmtId="37" fontId="3" fillId="0" borderId="4" xfId="4" applyFont="1" applyFill="1" applyBorder="1" applyAlignment="1" applyProtection="1">
      <alignment horizontal="left"/>
    </xf>
    <xf numFmtId="37" fontId="3" fillId="0" borderId="0" xfId="4" applyFont="1" applyFill="1" applyBorder="1" applyAlignment="1" applyProtection="1">
      <alignment horizontal="left"/>
    </xf>
    <xf numFmtId="37" fontId="2" fillId="0" borderId="15" xfId="4" applyFont="1" applyFill="1" applyBorder="1"/>
    <xf numFmtId="37" fontId="5" fillId="0" borderId="15" xfId="4" quotePrefix="1" applyFont="1" applyFill="1" applyBorder="1" applyAlignment="1" applyProtection="1">
      <alignment horizontal="left"/>
    </xf>
    <xf numFmtId="37" fontId="2" fillId="0" borderId="16" xfId="4" applyFont="1" applyFill="1" applyBorder="1"/>
    <xf numFmtId="37" fontId="8" fillId="0" borderId="15" xfId="4" quotePrefix="1" applyFont="1" applyFill="1" applyBorder="1" applyAlignment="1" applyProtection="1">
      <alignment horizontal="left"/>
    </xf>
    <xf numFmtId="37" fontId="2" fillId="0" borderId="7" xfId="4" applyFont="1" applyFill="1" applyBorder="1"/>
    <xf numFmtId="37" fontId="3" fillId="0" borderId="0" xfId="4" applyFont="1" applyFill="1" applyBorder="1"/>
    <xf numFmtId="37" fontId="3" fillId="0" borderId="0" xfId="4" quotePrefix="1" applyFont="1" applyFill="1" applyBorder="1" applyAlignment="1" applyProtection="1">
      <alignment horizontal="right"/>
    </xf>
    <xf numFmtId="37" fontId="3" fillId="0" borderId="0" xfId="4" quotePrefix="1" applyFont="1" applyFill="1" applyBorder="1" applyAlignment="1" applyProtection="1">
      <alignment horizontal="center"/>
    </xf>
    <xf numFmtId="37" fontId="3" fillId="0" borderId="0" xfId="4" applyFont="1" applyFill="1" applyBorder="1" applyAlignment="1">
      <alignment horizontal="left"/>
    </xf>
    <xf numFmtId="37" fontId="3" fillId="0" borderId="7" xfId="4" quotePrefix="1" applyFont="1" applyFill="1" applyBorder="1" applyAlignment="1" applyProtection="1">
      <alignment horizontal="right"/>
    </xf>
    <xf numFmtId="37" fontId="3" fillId="0" borderId="0" xfId="4" applyFont="1" applyFill="1" applyBorder="1" applyAlignment="1" applyProtection="1">
      <alignment horizontal="right"/>
    </xf>
    <xf numFmtId="37" fontId="3" fillId="0" borderId="7" xfId="4" applyFont="1" applyFill="1" applyBorder="1" applyAlignment="1" applyProtection="1">
      <alignment horizontal="right"/>
    </xf>
    <xf numFmtId="37" fontId="2" fillId="0" borderId="8" xfId="4" applyFont="1" applyFill="1" applyBorder="1" applyAlignment="1" applyProtection="1">
      <alignment horizontal="fill"/>
    </xf>
    <xf numFmtId="37" fontId="2" fillId="0" borderId="9" xfId="4" applyFont="1" applyFill="1" applyBorder="1" applyAlignment="1" applyProtection="1">
      <alignment horizontal="fill"/>
    </xf>
    <xf numFmtId="37" fontId="2" fillId="0" borderId="10" xfId="4" applyFont="1" applyFill="1" applyBorder="1" applyAlignment="1" applyProtection="1">
      <alignment horizontal="fill"/>
    </xf>
    <xf numFmtId="37" fontId="7" fillId="0" borderId="4" xfId="4" applyFont="1" applyFill="1" applyBorder="1" applyAlignment="1" applyProtection="1">
      <alignment horizontal="left"/>
    </xf>
    <xf numFmtId="37" fontId="8" fillId="0" borderId="0" xfId="4" applyFont="1" applyFill="1" applyBorder="1" applyAlignment="1" applyProtection="1">
      <alignment horizontal="left"/>
    </xf>
    <xf numFmtId="3" fontId="8" fillId="0" borderId="0" xfId="4" applyNumberFormat="1" applyFont="1" applyFill="1" applyBorder="1" applyProtection="1">
      <protection locked="0"/>
    </xf>
    <xf numFmtId="3" fontId="8" fillId="0" borderId="0" xfId="4" applyNumberFormat="1" applyFont="1" applyFill="1" applyBorder="1" applyProtection="1"/>
    <xf numFmtId="3" fontId="8" fillId="0" borderId="7" xfId="4" applyNumberFormat="1" applyFont="1" applyFill="1" applyBorder="1" applyProtection="1"/>
    <xf numFmtId="37" fontId="2" fillId="0" borderId="4" xfId="4" applyFont="1" applyFill="1" applyBorder="1" applyAlignment="1" applyProtection="1">
      <alignment horizontal="fill"/>
    </xf>
    <xf numFmtId="37" fontId="2" fillId="0" borderId="0" xfId="4" applyFont="1" applyFill="1" applyBorder="1" applyAlignment="1" applyProtection="1">
      <alignment horizontal="fill"/>
    </xf>
    <xf numFmtId="37" fontId="2" fillId="0" borderId="7" xfId="4" applyFont="1" applyFill="1" applyBorder="1" applyAlignment="1" applyProtection="1">
      <alignment horizontal="fill"/>
    </xf>
    <xf numFmtId="37" fontId="7" fillId="0" borderId="0" xfId="4" applyFont="1" applyFill="1" applyBorder="1" applyAlignment="1" applyProtection="1">
      <alignment horizontal="left"/>
    </xf>
    <xf numFmtId="37" fontId="7" fillId="0" borderId="4" xfId="4" applyFont="1" applyFill="1" applyBorder="1"/>
    <xf numFmtId="3" fontId="5" fillId="0" borderId="0" xfId="4" applyNumberFormat="1" applyFont="1" applyFill="1" applyBorder="1" applyProtection="1">
      <protection locked="0"/>
    </xf>
    <xf numFmtId="3" fontId="5" fillId="0" borderId="7" xfId="4" applyNumberFormat="1" applyFont="1" applyFill="1" applyBorder="1" applyProtection="1">
      <protection locked="0"/>
    </xf>
    <xf numFmtId="37" fontId="8" fillId="0" borderId="0" xfId="4" applyFont="1" applyFill="1" applyBorder="1"/>
    <xf numFmtId="3" fontId="5" fillId="0" borderId="0" xfId="4" applyNumberFormat="1" applyFont="1" applyFill="1" applyBorder="1"/>
    <xf numFmtId="3" fontId="5" fillId="0" borderId="7" xfId="4" applyNumberFormat="1" applyFont="1" applyFill="1" applyBorder="1"/>
    <xf numFmtId="37" fontId="8" fillId="0" borderId="0" xfId="4" quotePrefix="1" applyFont="1" applyFill="1" applyBorder="1" applyAlignment="1" applyProtection="1">
      <alignment horizontal="left"/>
    </xf>
    <xf numFmtId="37" fontId="7" fillId="2" borderId="4" xfId="4" applyFont="1" applyFill="1" applyBorder="1"/>
    <xf numFmtId="37" fontId="8" fillId="2" borderId="0" xfId="4" applyFont="1" applyFill="1" applyBorder="1" applyAlignment="1" applyProtection="1">
      <alignment horizontal="left"/>
    </xf>
    <xf numFmtId="3" fontId="5" fillId="2" borderId="0" xfId="4" applyNumberFormat="1" applyFont="1" applyFill="1" applyBorder="1" applyProtection="1">
      <protection locked="0"/>
    </xf>
    <xf numFmtId="3" fontId="5" fillId="2" borderId="7" xfId="4" applyNumberFormat="1" applyFont="1" applyFill="1" applyBorder="1" applyProtection="1">
      <protection locked="0"/>
    </xf>
    <xf numFmtId="3" fontId="8" fillId="0" borderId="0" xfId="4" applyNumberFormat="1" applyFont="1" applyFill="1" applyBorder="1" applyAlignment="1" applyProtection="1">
      <alignment readingOrder="2"/>
      <protection locked="0"/>
    </xf>
    <xf numFmtId="3" fontId="8" fillId="0" borderId="0" xfId="4" applyNumberFormat="1" applyFont="1" applyFill="1" applyBorder="1"/>
    <xf numFmtId="3" fontId="8" fillId="0" borderId="7" xfId="4" applyNumberFormat="1" applyFont="1" applyFill="1" applyBorder="1" applyProtection="1">
      <protection locked="0"/>
    </xf>
    <xf numFmtId="37" fontId="7" fillId="0" borderId="4" xfId="4" quotePrefix="1" applyFont="1" applyFill="1" applyBorder="1" applyAlignment="1" applyProtection="1">
      <alignment horizontal="left"/>
    </xf>
    <xf numFmtId="3" fontId="8" fillId="0" borderId="17" xfId="4" applyNumberFormat="1" applyFont="1" applyFill="1" applyBorder="1" applyProtection="1">
      <protection locked="0"/>
    </xf>
    <xf numFmtId="37" fontId="12" fillId="0" borderId="0" xfId="4" applyFont="1" applyFill="1" applyBorder="1"/>
    <xf numFmtId="37" fontId="5" fillId="0" borderId="0" xfId="4" applyFont="1" applyFill="1" applyBorder="1"/>
    <xf numFmtId="37" fontId="5" fillId="0" borderId="17" xfId="4" applyFont="1" applyFill="1" applyBorder="1"/>
    <xf numFmtId="3" fontId="2" fillId="0" borderId="2" xfId="4" applyNumberFormat="1" applyFont="1" applyFill="1" applyBorder="1" applyAlignment="1" applyProtection="1">
      <alignment horizontal="fill"/>
    </xf>
    <xf numFmtId="3" fontId="2" fillId="0" borderId="18" xfId="4" applyNumberFormat="1" applyFont="1" applyFill="1" applyBorder="1" applyAlignment="1" applyProtection="1">
      <alignment horizontal="fill"/>
    </xf>
    <xf numFmtId="3" fontId="9" fillId="0" borderId="0" xfId="4" applyNumberFormat="1" applyFont="1" applyFill="1" applyBorder="1" applyProtection="1"/>
    <xf numFmtId="3" fontId="9" fillId="0" borderId="17" xfId="4" applyNumberFormat="1" applyFont="1" applyFill="1" applyBorder="1" applyProtection="1"/>
    <xf numFmtId="37" fontId="9" fillId="0" borderId="4" xfId="4" applyFont="1" applyFill="1" applyBorder="1" applyAlignment="1" applyProtection="1">
      <alignment horizontal="left"/>
    </xf>
    <xf numFmtId="3" fontId="9" fillId="0" borderId="7" xfId="4" applyNumberFormat="1" applyFont="1" applyFill="1" applyBorder="1" applyProtection="1"/>
    <xf numFmtId="3" fontId="2" fillId="0" borderId="9" xfId="4" applyNumberFormat="1" applyFont="1" applyFill="1" applyBorder="1" applyAlignment="1" applyProtection="1">
      <alignment horizontal="fill"/>
    </xf>
    <xf numFmtId="3" fontId="2" fillId="0" borderId="10" xfId="4" applyNumberFormat="1" applyFont="1" applyFill="1" applyBorder="1" applyAlignment="1" applyProtection="1">
      <alignment horizontal="fill"/>
    </xf>
    <xf numFmtId="3" fontId="2" fillId="0" borderId="0" xfId="0" applyNumberFormat="1" applyFont="1" applyFill="1" applyBorder="1"/>
    <xf numFmtId="3" fontId="2" fillId="2" borderId="0" xfId="0" applyNumberFormat="1" applyFont="1" applyFill="1" applyBorder="1"/>
    <xf numFmtId="164" fontId="5" fillId="2" borderId="0" xfId="0" applyNumberFormat="1" applyFont="1" applyFill="1" applyBorder="1" applyAlignment="1" applyProtection="1">
      <alignment horizontal="left"/>
      <protection locked="0"/>
    </xf>
    <xf numFmtId="4" fontId="10" fillId="0" borderId="0" xfId="0" applyNumberFormat="1" applyFont="1" applyFill="1" applyBorder="1"/>
    <xf numFmtId="3" fontId="5" fillId="3" borderId="0" xfId="0" applyNumberFormat="1" applyFont="1" applyFill="1" applyBorder="1"/>
    <xf numFmtId="164" fontId="13" fillId="0" borderId="0" xfId="0" applyNumberFormat="1" applyFont="1" applyFill="1" applyBorder="1"/>
    <xf numFmtId="37" fontId="2" fillId="0" borderId="0" xfId="4" applyFont="1" applyFill="1" applyBorder="1" applyAlignment="1" applyProtection="1">
      <alignment horizontal="left"/>
    </xf>
    <xf numFmtId="37" fontId="2" fillId="0" borderId="0" xfId="4" applyFont="1" applyFill="1" applyBorder="1" applyAlignment="1" applyProtection="1">
      <alignment horizontal="right"/>
    </xf>
    <xf numFmtId="37" fontId="2" fillId="2" borderId="0" xfId="4" applyFont="1" applyFill="1" applyBorder="1"/>
    <xf numFmtId="37" fontId="5" fillId="0" borderId="0" xfId="4" applyFont="1" applyFill="1" applyBorder="1" applyProtection="1">
      <protection locked="0"/>
    </xf>
    <xf numFmtId="3" fontId="5" fillId="0" borderId="0" xfId="0" applyNumberFormat="1" applyFont="1" applyFill="1" applyBorder="1"/>
    <xf numFmtId="166" fontId="14" fillId="0" borderId="0" xfId="1" applyNumberFormat="1" applyFont="1" applyFill="1" applyBorder="1" applyProtection="1">
      <protection locked="0"/>
    </xf>
    <xf numFmtId="3" fontId="8" fillId="0" borderId="0" xfId="4" applyNumberFormat="1" applyFont="1" applyFill="1" applyBorder="1" applyAlignment="1" applyProtection="1"/>
    <xf numFmtId="3" fontId="8" fillId="0" borderId="17" xfId="4" applyNumberFormat="1" applyFont="1" applyFill="1" applyBorder="1" applyAlignment="1" applyProtection="1"/>
    <xf numFmtId="3" fontId="2" fillId="0" borderId="0" xfId="4" applyNumberFormat="1" applyFont="1" applyFill="1" applyBorder="1" applyAlignment="1">
      <alignment horizontal="right"/>
    </xf>
    <xf numFmtId="3" fontId="2" fillId="0" borderId="0" xfId="4" applyNumberFormat="1" applyFont="1" applyFill="1" applyBorder="1" applyAlignment="1"/>
    <xf numFmtId="3" fontId="2" fillId="0" borderId="17" xfId="4" applyNumberFormat="1" applyFont="1" applyFill="1" applyBorder="1" applyAlignment="1"/>
    <xf numFmtId="164" fontId="6" fillId="0" borderId="5" xfId="0" quotePrefix="1" applyNumberFormat="1" applyFont="1" applyFill="1" applyBorder="1" applyAlignment="1" applyProtection="1">
      <alignment horizontal="center"/>
    </xf>
    <xf numFmtId="164" fontId="5" fillId="0" borderId="5" xfId="0" quotePrefix="1" applyNumberFormat="1" applyFont="1" applyFill="1" applyBorder="1" applyAlignment="1" applyProtection="1">
      <alignment horizontal="center"/>
    </xf>
    <xf numFmtId="164" fontId="5" fillId="0" borderId="6" xfId="0" quotePrefix="1" applyNumberFormat="1" applyFont="1" applyFill="1" applyBorder="1" applyAlignment="1" applyProtection="1">
      <alignment horizontal="center"/>
    </xf>
    <xf numFmtId="3" fontId="5" fillId="4" borderId="0" xfId="0" applyNumberFormat="1" applyFont="1" applyFill="1" applyBorder="1"/>
    <xf numFmtId="167" fontId="2" fillId="0" borderId="0" xfId="4" applyNumberFormat="1" applyFont="1" applyFill="1" applyBorder="1"/>
    <xf numFmtId="37" fontId="2" fillId="0" borderId="0" xfId="4" applyFont="1" applyBorder="1"/>
    <xf numFmtId="3" fontId="16" fillId="0" borderId="0" xfId="4" applyNumberFormat="1" applyFont="1" applyBorder="1" applyProtection="1"/>
    <xf numFmtId="3" fontId="16" fillId="0" borderId="20" xfId="4" applyNumberFormat="1" applyFont="1" applyBorder="1" applyProtection="1"/>
    <xf numFmtId="37" fontId="16" fillId="0" borderId="19" xfId="4" applyFont="1" applyBorder="1" applyAlignment="1" applyProtection="1">
      <alignment horizontal="left"/>
    </xf>
    <xf numFmtId="164" fontId="6" fillId="0" borderId="5" xfId="0" quotePrefix="1" applyNumberFormat="1" applyFont="1" applyFill="1" applyBorder="1" applyAlignment="1" applyProtection="1">
      <alignment horizontal="center"/>
    </xf>
    <xf numFmtId="164" fontId="5" fillId="0" borderId="5" xfId="0" quotePrefix="1" applyNumberFormat="1" applyFont="1" applyFill="1" applyBorder="1" applyAlignment="1" applyProtection="1">
      <alignment horizontal="center"/>
    </xf>
    <xf numFmtId="164" fontId="5" fillId="0" borderId="6" xfId="0" quotePrefix="1" applyNumberFormat="1" applyFont="1" applyFill="1" applyBorder="1" applyAlignment="1" applyProtection="1">
      <alignment horizontal="center"/>
    </xf>
    <xf numFmtId="164" fontId="3" fillId="0" borderId="11" xfId="0" quotePrefix="1" applyNumberFormat="1" applyFont="1" applyFill="1" applyBorder="1" applyAlignment="1" applyProtection="1">
      <alignment horizontal="center"/>
    </xf>
    <xf numFmtId="164" fontId="3" fillId="0" borderId="12" xfId="0" quotePrefix="1" applyNumberFormat="1" applyFont="1" applyFill="1" applyBorder="1" applyAlignment="1" applyProtection="1">
      <alignment horizontal="center"/>
    </xf>
  </cellXfs>
  <cellStyles count="8">
    <cellStyle name="Euro" xfId="3"/>
    <cellStyle name="Millares" xfId="1" builtinId="3"/>
    <cellStyle name="Millares [0]" xfId="2" builtinId="6"/>
    <cellStyle name="Millares [0] 2" xfId="7"/>
    <cellStyle name="Millares 2" xfId="6"/>
    <cellStyle name="Normal" xfId="0" builtinId="0"/>
    <cellStyle name="Normal 2" xfId="5"/>
    <cellStyle name="Normal_CRES967.XLS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09/abc_reservas_dic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RESERVAS 528"/>
      <sheetName val="B RESERVAS 778"/>
      <sheetName val="C RESERVAS 967"/>
    </sheetNames>
    <sheetDataSet>
      <sheetData sheetId="0">
        <row r="2">
          <cell r="B2" t="str">
            <v xml:space="preserve">     (al 31 de diciembre de 2009, montos expresados en U.F.)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tabSelected="1" workbookViewId="0">
      <selection activeCell="B1" sqref="B1"/>
    </sheetView>
  </sheetViews>
  <sheetFormatPr baseColWidth="10" defaultColWidth="8" defaultRowHeight="12.75" x14ac:dyDescent="0.2"/>
  <cols>
    <col min="1" max="1" width="2.7109375" style="3" customWidth="1"/>
    <col min="2" max="2" width="22.42578125" style="3" customWidth="1"/>
    <col min="3" max="3" width="16.140625" style="3" customWidth="1"/>
    <col min="4" max="4" width="9.28515625" style="3" customWidth="1"/>
    <col min="5" max="5" width="12.5703125" style="3" customWidth="1"/>
    <col min="6" max="6" width="17.42578125" style="3" bestFit="1" customWidth="1"/>
    <col min="7" max="7" width="9.5703125" style="3" customWidth="1"/>
    <col min="8" max="8" width="12" style="3" customWidth="1"/>
    <col min="9" max="9" width="7.140625" style="3" bestFit="1" customWidth="1"/>
    <col min="10" max="11" width="8" style="3"/>
    <col min="12" max="12" width="8.7109375" style="3" bestFit="1" customWidth="1"/>
    <col min="13" max="256" width="8" style="3"/>
    <col min="257" max="257" width="2.7109375" style="3" customWidth="1"/>
    <col min="258" max="258" width="22.42578125" style="3" customWidth="1"/>
    <col min="259" max="259" width="16.140625" style="3" customWidth="1"/>
    <col min="260" max="260" width="9.28515625" style="3" customWidth="1"/>
    <col min="261" max="261" width="12.5703125" style="3" customWidth="1"/>
    <col min="262" max="262" width="3.28515625" style="3" customWidth="1"/>
    <col min="263" max="263" width="9.5703125" style="3" customWidth="1"/>
    <col min="264" max="264" width="12" style="3" customWidth="1"/>
    <col min="265" max="265" width="4.140625" style="3" customWidth="1"/>
    <col min="266" max="512" width="8" style="3"/>
    <col min="513" max="513" width="2.7109375" style="3" customWidth="1"/>
    <col min="514" max="514" width="22.42578125" style="3" customWidth="1"/>
    <col min="515" max="515" width="16.140625" style="3" customWidth="1"/>
    <col min="516" max="516" width="9.28515625" style="3" customWidth="1"/>
    <col min="517" max="517" width="12.5703125" style="3" customWidth="1"/>
    <col min="518" max="518" width="3.28515625" style="3" customWidth="1"/>
    <col min="519" max="519" width="9.5703125" style="3" customWidth="1"/>
    <col min="520" max="520" width="12" style="3" customWidth="1"/>
    <col min="521" max="521" width="4.140625" style="3" customWidth="1"/>
    <col min="522" max="768" width="8" style="3"/>
    <col min="769" max="769" width="2.7109375" style="3" customWidth="1"/>
    <col min="770" max="770" width="22.42578125" style="3" customWidth="1"/>
    <col min="771" max="771" width="16.140625" style="3" customWidth="1"/>
    <col min="772" max="772" width="9.28515625" style="3" customWidth="1"/>
    <col min="773" max="773" width="12.5703125" style="3" customWidth="1"/>
    <col min="774" max="774" width="3.28515625" style="3" customWidth="1"/>
    <col min="775" max="775" width="9.5703125" style="3" customWidth="1"/>
    <col min="776" max="776" width="12" style="3" customWidth="1"/>
    <col min="777" max="777" width="4.140625" style="3" customWidth="1"/>
    <col min="778" max="1024" width="8" style="3"/>
    <col min="1025" max="1025" width="2.7109375" style="3" customWidth="1"/>
    <col min="1026" max="1026" width="22.42578125" style="3" customWidth="1"/>
    <col min="1027" max="1027" width="16.140625" style="3" customWidth="1"/>
    <col min="1028" max="1028" width="9.28515625" style="3" customWidth="1"/>
    <col min="1029" max="1029" width="12.5703125" style="3" customWidth="1"/>
    <col min="1030" max="1030" width="3.28515625" style="3" customWidth="1"/>
    <col min="1031" max="1031" width="9.5703125" style="3" customWidth="1"/>
    <col min="1032" max="1032" width="12" style="3" customWidth="1"/>
    <col min="1033" max="1033" width="4.140625" style="3" customWidth="1"/>
    <col min="1034" max="1280" width="8" style="3"/>
    <col min="1281" max="1281" width="2.7109375" style="3" customWidth="1"/>
    <col min="1282" max="1282" width="22.42578125" style="3" customWidth="1"/>
    <col min="1283" max="1283" width="16.140625" style="3" customWidth="1"/>
    <col min="1284" max="1284" width="9.28515625" style="3" customWidth="1"/>
    <col min="1285" max="1285" width="12.5703125" style="3" customWidth="1"/>
    <col min="1286" max="1286" width="3.28515625" style="3" customWidth="1"/>
    <col min="1287" max="1287" width="9.5703125" style="3" customWidth="1"/>
    <col min="1288" max="1288" width="12" style="3" customWidth="1"/>
    <col min="1289" max="1289" width="4.140625" style="3" customWidth="1"/>
    <col min="1290" max="1536" width="8" style="3"/>
    <col min="1537" max="1537" width="2.7109375" style="3" customWidth="1"/>
    <col min="1538" max="1538" width="22.42578125" style="3" customWidth="1"/>
    <col min="1539" max="1539" width="16.140625" style="3" customWidth="1"/>
    <col min="1540" max="1540" width="9.28515625" style="3" customWidth="1"/>
    <col min="1541" max="1541" width="12.5703125" style="3" customWidth="1"/>
    <col min="1542" max="1542" width="3.28515625" style="3" customWidth="1"/>
    <col min="1543" max="1543" width="9.5703125" style="3" customWidth="1"/>
    <col min="1544" max="1544" width="12" style="3" customWidth="1"/>
    <col min="1545" max="1545" width="4.140625" style="3" customWidth="1"/>
    <col min="1546" max="1792" width="8" style="3"/>
    <col min="1793" max="1793" width="2.7109375" style="3" customWidth="1"/>
    <col min="1794" max="1794" width="22.42578125" style="3" customWidth="1"/>
    <col min="1795" max="1795" width="16.140625" style="3" customWidth="1"/>
    <col min="1796" max="1796" width="9.28515625" style="3" customWidth="1"/>
    <col min="1797" max="1797" width="12.5703125" style="3" customWidth="1"/>
    <col min="1798" max="1798" width="3.28515625" style="3" customWidth="1"/>
    <col min="1799" max="1799" width="9.5703125" style="3" customWidth="1"/>
    <col min="1800" max="1800" width="12" style="3" customWidth="1"/>
    <col min="1801" max="1801" width="4.140625" style="3" customWidth="1"/>
    <col min="1802" max="2048" width="8" style="3"/>
    <col min="2049" max="2049" width="2.7109375" style="3" customWidth="1"/>
    <col min="2050" max="2050" width="22.42578125" style="3" customWidth="1"/>
    <col min="2051" max="2051" width="16.140625" style="3" customWidth="1"/>
    <col min="2052" max="2052" width="9.28515625" style="3" customWidth="1"/>
    <col min="2053" max="2053" width="12.5703125" style="3" customWidth="1"/>
    <col min="2054" max="2054" width="3.28515625" style="3" customWidth="1"/>
    <col min="2055" max="2055" width="9.5703125" style="3" customWidth="1"/>
    <col min="2056" max="2056" width="12" style="3" customWidth="1"/>
    <col min="2057" max="2057" width="4.140625" style="3" customWidth="1"/>
    <col min="2058" max="2304" width="8" style="3"/>
    <col min="2305" max="2305" width="2.7109375" style="3" customWidth="1"/>
    <col min="2306" max="2306" width="22.42578125" style="3" customWidth="1"/>
    <col min="2307" max="2307" width="16.140625" style="3" customWidth="1"/>
    <col min="2308" max="2308" width="9.28515625" style="3" customWidth="1"/>
    <col min="2309" max="2309" width="12.5703125" style="3" customWidth="1"/>
    <col min="2310" max="2310" width="3.28515625" style="3" customWidth="1"/>
    <col min="2311" max="2311" width="9.5703125" style="3" customWidth="1"/>
    <col min="2312" max="2312" width="12" style="3" customWidth="1"/>
    <col min="2313" max="2313" width="4.140625" style="3" customWidth="1"/>
    <col min="2314" max="2560" width="8" style="3"/>
    <col min="2561" max="2561" width="2.7109375" style="3" customWidth="1"/>
    <col min="2562" max="2562" width="22.42578125" style="3" customWidth="1"/>
    <col min="2563" max="2563" width="16.140625" style="3" customWidth="1"/>
    <col min="2564" max="2564" width="9.28515625" style="3" customWidth="1"/>
    <col min="2565" max="2565" width="12.5703125" style="3" customWidth="1"/>
    <col min="2566" max="2566" width="3.28515625" style="3" customWidth="1"/>
    <col min="2567" max="2567" width="9.5703125" style="3" customWidth="1"/>
    <col min="2568" max="2568" width="12" style="3" customWidth="1"/>
    <col min="2569" max="2569" width="4.140625" style="3" customWidth="1"/>
    <col min="2570" max="2816" width="8" style="3"/>
    <col min="2817" max="2817" width="2.7109375" style="3" customWidth="1"/>
    <col min="2818" max="2818" width="22.42578125" style="3" customWidth="1"/>
    <col min="2819" max="2819" width="16.140625" style="3" customWidth="1"/>
    <col min="2820" max="2820" width="9.28515625" style="3" customWidth="1"/>
    <col min="2821" max="2821" width="12.5703125" style="3" customWidth="1"/>
    <col min="2822" max="2822" width="3.28515625" style="3" customWidth="1"/>
    <col min="2823" max="2823" width="9.5703125" style="3" customWidth="1"/>
    <col min="2824" max="2824" width="12" style="3" customWidth="1"/>
    <col min="2825" max="2825" width="4.140625" style="3" customWidth="1"/>
    <col min="2826" max="3072" width="8" style="3"/>
    <col min="3073" max="3073" width="2.7109375" style="3" customWidth="1"/>
    <col min="3074" max="3074" width="22.42578125" style="3" customWidth="1"/>
    <col min="3075" max="3075" width="16.140625" style="3" customWidth="1"/>
    <col min="3076" max="3076" width="9.28515625" style="3" customWidth="1"/>
    <col min="3077" max="3077" width="12.5703125" style="3" customWidth="1"/>
    <col min="3078" max="3078" width="3.28515625" style="3" customWidth="1"/>
    <col min="3079" max="3079" width="9.5703125" style="3" customWidth="1"/>
    <col min="3080" max="3080" width="12" style="3" customWidth="1"/>
    <col min="3081" max="3081" width="4.140625" style="3" customWidth="1"/>
    <col min="3082" max="3328" width="8" style="3"/>
    <col min="3329" max="3329" width="2.7109375" style="3" customWidth="1"/>
    <col min="3330" max="3330" width="22.42578125" style="3" customWidth="1"/>
    <col min="3331" max="3331" width="16.140625" style="3" customWidth="1"/>
    <col min="3332" max="3332" width="9.28515625" style="3" customWidth="1"/>
    <col min="3333" max="3333" width="12.5703125" style="3" customWidth="1"/>
    <col min="3334" max="3334" width="3.28515625" style="3" customWidth="1"/>
    <col min="3335" max="3335" width="9.5703125" style="3" customWidth="1"/>
    <col min="3336" max="3336" width="12" style="3" customWidth="1"/>
    <col min="3337" max="3337" width="4.140625" style="3" customWidth="1"/>
    <col min="3338" max="3584" width="8" style="3"/>
    <col min="3585" max="3585" width="2.7109375" style="3" customWidth="1"/>
    <col min="3586" max="3586" width="22.42578125" style="3" customWidth="1"/>
    <col min="3587" max="3587" width="16.140625" style="3" customWidth="1"/>
    <col min="3588" max="3588" width="9.28515625" style="3" customWidth="1"/>
    <col min="3589" max="3589" width="12.5703125" style="3" customWidth="1"/>
    <col min="3590" max="3590" width="3.28515625" style="3" customWidth="1"/>
    <col min="3591" max="3591" width="9.5703125" style="3" customWidth="1"/>
    <col min="3592" max="3592" width="12" style="3" customWidth="1"/>
    <col min="3593" max="3593" width="4.140625" style="3" customWidth="1"/>
    <col min="3594" max="3840" width="8" style="3"/>
    <col min="3841" max="3841" width="2.7109375" style="3" customWidth="1"/>
    <col min="3842" max="3842" width="22.42578125" style="3" customWidth="1"/>
    <col min="3843" max="3843" width="16.140625" style="3" customWidth="1"/>
    <col min="3844" max="3844" width="9.28515625" style="3" customWidth="1"/>
    <col min="3845" max="3845" width="12.5703125" style="3" customWidth="1"/>
    <col min="3846" max="3846" width="3.28515625" style="3" customWidth="1"/>
    <col min="3847" max="3847" width="9.5703125" style="3" customWidth="1"/>
    <col min="3848" max="3848" width="12" style="3" customWidth="1"/>
    <col min="3849" max="3849" width="4.140625" style="3" customWidth="1"/>
    <col min="3850" max="4096" width="8" style="3"/>
    <col min="4097" max="4097" width="2.7109375" style="3" customWidth="1"/>
    <col min="4098" max="4098" width="22.42578125" style="3" customWidth="1"/>
    <col min="4099" max="4099" width="16.140625" style="3" customWidth="1"/>
    <col min="4100" max="4100" width="9.28515625" style="3" customWidth="1"/>
    <col min="4101" max="4101" width="12.5703125" style="3" customWidth="1"/>
    <col min="4102" max="4102" width="3.28515625" style="3" customWidth="1"/>
    <col min="4103" max="4103" width="9.5703125" style="3" customWidth="1"/>
    <col min="4104" max="4104" width="12" style="3" customWidth="1"/>
    <col min="4105" max="4105" width="4.140625" style="3" customWidth="1"/>
    <col min="4106" max="4352" width="8" style="3"/>
    <col min="4353" max="4353" width="2.7109375" style="3" customWidth="1"/>
    <col min="4354" max="4354" width="22.42578125" style="3" customWidth="1"/>
    <col min="4355" max="4355" width="16.140625" style="3" customWidth="1"/>
    <col min="4356" max="4356" width="9.28515625" style="3" customWidth="1"/>
    <col min="4357" max="4357" width="12.5703125" style="3" customWidth="1"/>
    <col min="4358" max="4358" width="3.28515625" style="3" customWidth="1"/>
    <col min="4359" max="4359" width="9.5703125" style="3" customWidth="1"/>
    <col min="4360" max="4360" width="12" style="3" customWidth="1"/>
    <col min="4361" max="4361" width="4.140625" style="3" customWidth="1"/>
    <col min="4362" max="4608" width="8" style="3"/>
    <col min="4609" max="4609" width="2.7109375" style="3" customWidth="1"/>
    <col min="4610" max="4610" width="22.42578125" style="3" customWidth="1"/>
    <col min="4611" max="4611" width="16.140625" style="3" customWidth="1"/>
    <col min="4612" max="4612" width="9.28515625" style="3" customWidth="1"/>
    <col min="4613" max="4613" width="12.5703125" style="3" customWidth="1"/>
    <col min="4614" max="4614" width="3.28515625" style="3" customWidth="1"/>
    <col min="4615" max="4615" width="9.5703125" style="3" customWidth="1"/>
    <col min="4616" max="4616" width="12" style="3" customWidth="1"/>
    <col min="4617" max="4617" width="4.140625" style="3" customWidth="1"/>
    <col min="4618" max="4864" width="8" style="3"/>
    <col min="4865" max="4865" width="2.7109375" style="3" customWidth="1"/>
    <col min="4866" max="4866" width="22.42578125" style="3" customWidth="1"/>
    <col min="4867" max="4867" width="16.140625" style="3" customWidth="1"/>
    <col min="4868" max="4868" width="9.28515625" style="3" customWidth="1"/>
    <col min="4869" max="4869" width="12.5703125" style="3" customWidth="1"/>
    <col min="4870" max="4870" width="3.28515625" style="3" customWidth="1"/>
    <col min="4871" max="4871" width="9.5703125" style="3" customWidth="1"/>
    <col min="4872" max="4872" width="12" style="3" customWidth="1"/>
    <col min="4873" max="4873" width="4.140625" style="3" customWidth="1"/>
    <col min="4874" max="5120" width="8" style="3"/>
    <col min="5121" max="5121" width="2.7109375" style="3" customWidth="1"/>
    <col min="5122" max="5122" width="22.42578125" style="3" customWidth="1"/>
    <col min="5123" max="5123" width="16.140625" style="3" customWidth="1"/>
    <col min="5124" max="5124" width="9.28515625" style="3" customWidth="1"/>
    <col min="5125" max="5125" width="12.5703125" style="3" customWidth="1"/>
    <col min="5126" max="5126" width="3.28515625" style="3" customWidth="1"/>
    <col min="5127" max="5127" width="9.5703125" style="3" customWidth="1"/>
    <col min="5128" max="5128" width="12" style="3" customWidth="1"/>
    <col min="5129" max="5129" width="4.140625" style="3" customWidth="1"/>
    <col min="5130" max="5376" width="8" style="3"/>
    <col min="5377" max="5377" width="2.7109375" style="3" customWidth="1"/>
    <col min="5378" max="5378" width="22.42578125" style="3" customWidth="1"/>
    <col min="5379" max="5379" width="16.140625" style="3" customWidth="1"/>
    <col min="5380" max="5380" width="9.28515625" style="3" customWidth="1"/>
    <col min="5381" max="5381" width="12.5703125" style="3" customWidth="1"/>
    <col min="5382" max="5382" width="3.28515625" style="3" customWidth="1"/>
    <col min="5383" max="5383" width="9.5703125" style="3" customWidth="1"/>
    <col min="5384" max="5384" width="12" style="3" customWidth="1"/>
    <col min="5385" max="5385" width="4.140625" style="3" customWidth="1"/>
    <col min="5386" max="5632" width="8" style="3"/>
    <col min="5633" max="5633" width="2.7109375" style="3" customWidth="1"/>
    <col min="5634" max="5634" width="22.42578125" style="3" customWidth="1"/>
    <col min="5635" max="5635" width="16.140625" style="3" customWidth="1"/>
    <col min="5636" max="5636" width="9.28515625" style="3" customWidth="1"/>
    <col min="5637" max="5637" width="12.5703125" style="3" customWidth="1"/>
    <col min="5638" max="5638" width="3.28515625" style="3" customWidth="1"/>
    <col min="5639" max="5639" width="9.5703125" style="3" customWidth="1"/>
    <col min="5640" max="5640" width="12" style="3" customWidth="1"/>
    <col min="5641" max="5641" width="4.140625" style="3" customWidth="1"/>
    <col min="5642" max="5888" width="8" style="3"/>
    <col min="5889" max="5889" width="2.7109375" style="3" customWidth="1"/>
    <col min="5890" max="5890" width="22.42578125" style="3" customWidth="1"/>
    <col min="5891" max="5891" width="16.140625" style="3" customWidth="1"/>
    <col min="5892" max="5892" width="9.28515625" style="3" customWidth="1"/>
    <col min="5893" max="5893" width="12.5703125" style="3" customWidth="1"/>
    <col min="5894" max="5894" width="3.28515625" style="3" customWidth="1"/>
    <col min="5895" max="5895" width="9.5703125" style="3" customWidth="1"/>
    <col min="5896" max="5896" width="12" style="3" customWidth="1"/>
    <col min="5897" max="5897" width="4.140625" style="3" customWidth="1"/>
    <col min="5898" max="6144" width="8" style="3"/>
    <col min="6145" max="6145" width="2.7109375" style="3" customWidth="1"/>
    <col min="6146" max="6146" width="22.42578125" style="3" customWidth="1"/>
    <col min="6147" max="6147" width="16.140625" style="3" customWidth="1"/>
    <col min="6148" max="6148" width="9.28515625" style="3" customWidth="1"/>
    <col min="6149" max="6149" width="12.5703125" style="3" customWidth="1"/>
    <col min="6150" max="6150" width="3.28515625" style="3" customWidth="1"/>
    <col min="6151" max="6151" width="9.5703125" style="3" customWidth="1"/>
    <col min="6152" max="6152" width="12" style="3" customWidth="1"/>
    <col min="6153" max="6153" width="4.140625" style="3" customWidth="1"/>
    <col min="6154" max="6400" width="8" style="3"/>
    <col min="6401" max="6401" width="2.7109375" style="3" customWidth="1"/>
    <col min="6402" max="6402" width="22.42578125" style="3" customWidth="1"/>
    <col min="6403" max="6403" width="16.140625" style="3" customWidth="1"/>
    <col min="6404" max="6404" width="9.28515625" style="3" customWidth="1"/>
    <col min="6405" max="6405" width="12.5703125" style="3" customWidth="1"/>
    <col min="6406" max="6406" width="3.28515625" style="3" customWidth="1"/>
    <col min="6407" max="6407" width="9.5703125" style="3" customWidth="1"/>
    <col min="6408" max="6408" width="12" style="3" customWidth="1"/>
    <col min="6409" max="6409" width="4.140625" style="3" customWidth="1"/>
    <col min="6410" max="6656" width="8" style="3"/>
    <col min="6657" max="6657" width="2.7109375" style="3" customWidth="1"/>
    <col min="6658" max="6658" width="22.42578125" style="3" customWidth="1"/>
    <col min="6659" max="6659" width="16.140625" style="3" customWidth="1"/>
    <col min="6660" max="6660" width="9.28515625" style="3" customWidth="1"/>
    <col min="6661" max="6661" width="12.5703125" style="3" customWidth="1"/>
    <col min="6662" max="6662" width="3.28515625" style="3" customWidth="1"/>
    <col min="6663" max="6663" width="9.5703125" style="3" customWidth="1"/>
    <col min="6664" max="6664" width="12" style="3" customWidth="1"/>
    <col min="6665" max="6665" width="4.140625" style="3" customWidth="1"/>
    <col min="6666" max="6912" width="8" style="3"/>
    <col min="6913" max="6913" width="2.7109375" style="3" customWidth="1"/>
    <col min="6914" max="6914" width="22.42578125" style="3" customWidth="1"/>
    <col min="6915" max="6915" width="16.140625" style="3" customWidth="1"/>
    <col min="6916" max="6916" width="9.28515625" style="3" customWidth="1"/>
    <col min="6917" max="6917" width="12.5703125" style="3" customWidth="1"/>
    <col min="6918" max="6918" width="3.28515625" style="3" customWidth="1"/>
    <col min="6919" max="6919" width="9.5703125" style="3" customWidth="1"/>
    <col min="6920" max="6920" width="12" style="3" customWidth="1"/>
    <col min="6921" max="6921" width="4.140625" style="3" customWidth="1"/>
    <col min="6922" max="7168" width="8" style="3"/>
    <col min="7169" max="7169" width="2.7109375" style="3" customWidth="1"/>
    <col min="7170" max="7170" width="22.42578125" style="3" customWidth="1"/>
    <col min="7171" max="7171" width="16.140625" style="3" customWidth="1"/>
    <col min="7172" max="7172" width="9.28515625" style="3" customWidth="1"/>
    <col min="7173" max="7173" width="12.5703125" style="3" customWidth="1"/>
    <col min="7174" max="7174" width="3.28515625" style="3" customWidth="1"/>
    <col min="7175" max="7175" width="9.5703125" style="3" customWidth="1"/>
    <col min="7176" max="7176" width="12" style="3" customWidth="1"/>
    <col min="7177" max="7177" width="4.140625" style="3" customWidth="1"/>
    <col min="7178" max="7424" width="8" style="3"/>
    <col min="7425" max="7425" width="2.7109375" style="3" customWidth="1"/>
    <col min="7426" max="7426" width="22.42578125" style="3" customWidth="1"/>
    <col min="7427" max="7427" width="16.140625" style="3" customWidth="1"/>
    <col min="7428" max="7428" width="9.28515625" style="3" customWidth="1"/>
    <col min="7429" max="7429" width="12.5703125" style="3" customWidth="1"/>
    <col min="7430" max="7430" width="3.28515625" style="3" customWidth="1"/>
    <col min="7431" max="7431" width="9.5703125" style="3" customWidth="1"/>
    <col min="7432" max="7432" width="12" style="3" customWidth="1"/>
    <col min="7433" max="7433" width="4.140625" style="3" customWidth="1"/>
    <col min="7434" max="7680" width="8" style="3"/>
    <col min="7681" max="7681" width="2.7109375" style="3" customWidth="1"/>
    <col min="7682" max="7682" width="22.42578125" style="3" customWidth="1"/>
    <col min="7683" max="7683" width="16.140625" style="3" customWidth="1"/>
    <col min="7684" max="7684" width="9.28515625" style="3" customWidth="1"/>
    <col min="7685" max="7685" width="12.5703125" style="3" customWidth="1"/>
    <col min="7686" max="7686" width="3.28515625" style="3" customWidth="1"/>
    <col min="7687" max="7687" width="9.5703125" style="3" customWidth="1"/>
    <col min="7688" max="7688" width="12" style="3" customWidth="1"/>
    <col min="7689" max="7689" width="4.140625" style="3" customWidth="1"/>
    <col min="7690" max="7936" width="8" style="3"/>
    <col min="7937" max="7937" width="2.7109375" style="3" customWidth="1"/>
    <col min="7938" max="7938" width="22.42578125" style="3" customWidth="1"/>
    <col min="7939" max="7939" width="16.140625" style="3" customWidth="1"/>
    <col min="7940" max="7940" width="9.28515625" style="3" customWidth="1"/>
    <col min="7941" max="7941" width="12.5703125" style="3" customWidth="1"/>
    <col min="7942" max="7942" width="3.28515625" style="3" customWidth="1"/>
    <col min="7943" max="7943" width="9.5703125" style="3" customWidth="1"/>
    <col min="7944" max="7944" width="12" style="3" customWidth="1"/>
    <col min="7945" max="7945" width="4.140625" style="3" customWidth="1"/>
    <col min="7946" max="8192" width="8" style="3"/>
    <col min="8193" max="8193" width="2.7109375" style="3" customWidth="1"/>
    <col min="8194" max="8194" width="22.42578125" style="3" customWidth="1"/>
    <col min="8195" max="8195" width="16.140625" style="3" customWidth="1"/>
    <col min="8196" max="8196" width="9.28515625" style="3" customWidth="1"/>
    <col min="8197" max="8197" width="12.5703125" style="3" customWidth="1"/>
    <col min="8198" max="8198" width="3.28515625" style="3" customWidth="1"/>
    <col min="8199" max="8199" width="9.5703125" style="3" customWidth="1"/>
    <col min="8200" max="8200" width="12" style="3" customWidth="1"/>
    <col min="8201" max="8201" width="4.140625" style="3" customWidth="1"/>
    <col min="8202" max="8448" width="8" style="3"/>
    <col min="8449" max="8449" width="2.7109375" style="3" customWidth="1"/>
    <col min="8450" max="8450" width="22.42578125" style="3" customWidth="1"/>
    <col min="8451" max="8451" width="16.140625" style="3" customWidth="1"/>
    <col min="8452" max="8452" width="9.28515625" style="3" customWidth="1"/>
    <col min="8453" max="8453" width="12.5703125" style="3" customWidth="1"/>
    <col min="8454" max="8454" width="3.28515625" style="3" customWidth="1"/>
    <col min="8455" max="8455" width="9.5703125" style="3" customWidth="1"/>
    <col min="8456" max="8456" width="12" style="3" customWidth="1"/>
    <col min="8457" max="8457" width="4.140625" style="3" customWidth="1"/>
    <col min="8458" max="8704" width="8" style="3"/>
    <col min="8705" max="8705" width="2.7109375" style="3" customWidth="1"/>
    <col min="8706" max="8706" width="22.42578125" style="3" customWidth="1"/>
    <col min="8707" max="8707" width="16.140625" style="3" customWidth="1"/>
    <col min="8708" max="8708" width="9.28515625" style="3" customWidth="1"/>
    <col min="8709" max="8709" width="12.5703125" style="3" customWidth="1"/>
    <col min="8710" max="8710" width="3.28515625" style="3" customWidth="1"/>
    <col min="8711" max="8711" width="9.5703125" style="3" customWidth="1"/>
    <col min="8712" max="8712" width="12" style="3" customWidth="1"/>
    <col min="8713" max="8713" width="4.140625" style="3" customWidth="1"/>
    <col min="8714" max="8960" width="8" style="3"/>
    <col min="8961" max="8961" width="2.7109375" style="3" customWidth="1"/>
    <col min="8962" max="8962" width="22.42578125" style="3" customWidth="1"/>
    <col min="8963" max="8963" width="16.140625" style="3" customWidth="1"/>
    <col min="8964" max="8964" width="9.28515625" style="3" customWidth="1"/>
    <col min="8965" max="8965" width="12.5703125" style="3" customWidth="1"/>
    <col min="8966" max="8966" width="3.28515625" style="3" customWidth="1"/>
    <col min="8967" max="8967" width="9.5703125" style="3" customWidth="1"/>
    <col min="8968" max="8968" width="12" style="3" customWidth="1"/>
    <col min="8969" max="8969" width="4.140625" style="3" customWidth="1"/>
    <col min="8970" max="9216" width="8" style="3"/>
    <col min="9217" max="9217" width="2.7109375" style="3" customWidth="1"/>
    <col min="9218" max="9218" width="22.42578125" style="3" customWidth="1"/>
    <col min="9219" max="9219" width="16.140625" style="3" customWidth="1"/>
    <col min="9220" max="9220" width="9.28515625" style="3" customWidth="1"/>
    <col min="9221" max="9221" width="12.5703125" style="3" customWidth="1"/>
    <col min="9222" max="9222" width="3.28515625" style="3" customWidth="1"/>
    <col min="9223" max="9223" width="9.5703125" style="3" customWidth="1"/>
    <col min="9224" max="9224" width="12" style="3" customWidth="1"/>
    <col min="9225" max="9225" width="4.140625" style="3" customWidth="1"/>
    <col min="9226" max="9472" width="8" style="3"/>
    <col min="9473" max="9473" width="2.7109375" style="3" customWidth="1"/>
    <col min="9474" max="9474" width="22.42578125" style="3" customWidth="1"/>
    <col min="9475" max="9475" width="16.140625" style="3" customWidth="1"/>
    <col min="9476" max="9476" width="9.28515625" style="3" customWidth="1"/>
    <col min="9477" max="9477" width="12.5703125" style="3" customWidth="1"/>
    <col min="9478" max="9478" width="3.28515625" style="3" customWidth="1"/>
    <col min="9479" max="9479" width="9.5703125" style="3" customWidth="1"/>
    <col min="9480" max="9480" width="12" style="3" customWidth="1"/>
    <col min="9481" max="9481" width="4.140625" style="3" customWidth="1"/>
    <col min="9482" max="9728" width="8" style="3"/>
    <col min="9729" max="9729" width="2.7109375" style="3" customWidth="1"/>
    <col min="9730" max="9730" width="22.42578125" style="3" customWidth="1"/>
    <col min="9731" max="9731" width="16.140625" style="3" customWidth="1"/>
    <col min="9732" max="9732" width="9.28515625" style="3" customWidth="1"/>
    <col min="9733" max="9733" width="12.5703125" style="3" customWidth="1"/>
    <col min="9734" max="9734" width="3.28515625" style="3" customWidth="1"/>
    <col min="9735" max="9735" width="9.5703125" style="3" customWidth="1"/>
    <col min="9736" max="9736" width="12" style="3" customWidth="1"/>
    <col min="9737" max="9737" width="4.140625" style="3" customWidth="1"/>
    <col min="9738" max="9984" width="8" style="3"/>
    <col min="9985" max="9985" width="2.7109375" style="3" customWidth="1"/>
    <col min="9986" max="9986" width="22.42578125" style="3" customWidth="1"/>
    <col min="9987" max="9987" width="16.140625" style="3" customWidth="1"/>
    <col min="9988" max="9988" width="9.28515625" style="3" customWidth="1"/>
    <col min="9989" max="9989" width="12.5703125" style="3" customWidth="1"/>
    <col min="9990" max="9990" width="3.28515625" style="3" customWidth="1"/>
    <col min="9991" max="9991" width="9.5703125" style="3" customWidth="1"/>
    <col min="9992" max="9992" width="12" style="3" customWidth="1"/>
    <col min="9993" max="9993" width="4.140625" style="3" customWidth="1"/>
    <col min="9994" max="10240" width="8" style="3"/>
    <col min="10241" max="10241" width="2.7109375" style="3" customWidth="1"/>
    <col min="10242" max="10242" width="22.42578125" style="3" customWidth="1"/>
    <col min="10243" max="10243" width="16.140625" style="3" customWidth="1"/>
    <col min="10244" max="10244" width="9.28515625" style="3" customWidth="1"/>
    <col min="10245" max="10245" width="12.5703125" style="3" customWidth="1"/>
    <col min="10246" max="10246" width="3.28515625" style="3" customWidth="1"/>
    <col min="10247" max="10247" width="9.5703125" style="3" customWidth="1"/>
    <col min="10248" max="10248" width="12" style="3" customWidth="1"/>
    <col min="10249" max="10249" width="4.140625" style="3" customWidth="1"/>
    <col min="10250" max="10496" width="8" style="3"/>
    <col min="10497" max="10497" width="2.7109375" style="3" customWidth="1"/>
    <col min="10498" max="10498" width="22.42578125" style="3" customWidth="1"/>
    <col min="10499" max="10499" width="16.140625" style="3" customWidth="1"/>
    <col min="10500" max="10500" width="9.28515625" style="3" customWidth="1"/>
    <col min="10501" max="10501" width="12.5703125" style="3" customWidth="1"/>
    <col min="10502" max="10502" width="3.28515625" style="3" customWidth="1"/>
    <col min="10503" max="10503" width="9.5703125" style="3" customWidth="1"/>
    <col min="10504" max="10504" width="12" style="3" customWidth="1"/>
    <col min="10505" max="10505" width="4.140625" style="3" customWidth="1"/>
    <col min="10506" max="10752" width="8" style="3"/>
    <col min="10753" max="10753" width="2.7109375" style="3" customWidth="1"/>
    <col min="10754" max="10754" width="22.42578125" style="3" customWidth="1"/>
    <col min="10755" max="10755" width="16.140625" style="3" customWidth="1"/>
    <col min="10756" max="10756" width="9.28515625" style="3" customWidth="1"/>
    <col min="10757" max="10757" width="12.5703125" style="3" customWidth="1"/>
    <col min="10758" max="10758" width="3.28515625" style="3" customWidth="1"/>
    <col min="10759" max="10759" width="9.5703125" style="3" customWidth="1"/>
    <col min="10760" max="10760" width="12" style="3" customWidth="1"/>
    <col min="10761" max="10761" width="4.140625" style="3" customWidth="1"/>
    <col min="10762" max="11008" width="8" style="3"/>
    <col min="11009" max="11009" width="2.7109375" style="3" customWidth="1"/>
    <col min="11010" max="11010" width="22.42578125" style="3" customWidth="1"/>
    <col min="11011" max="11011" width="16.140625" style="3" customWidth="1"/>
    <col min="11012" max="11012" width="9.28515625" style="3" customWidth="1"/>
    <col min="11013" max="11013" width="12.5703125" style="3" customWidth="1"/>
    <col min="11014" max="11014" width="3.28515625" style="3" customWidth="1"/>
    <col min="11015" max="11015" width="9.5703125" style="3" customWidth="1"/>
    <col min="11016" max="11016" width="12" style="3" customWidth="1"/>
    <col min="11017" max="11017" width="4.140625" style="3" customWidth="1"/>
    <col min="11018" max="11264" width="8" style="3"/>
    <col min="11265" max="11265" width="2.7109375" style="3" customWidth="1"/>
    <col min="11266" max="11266" width="22.42578125" style="3" customWidth="1"/>
    <col min="11267" max="11267" width="16.140625" style="3" customWidth="1"/>
    <col min="11268" max="11268" width="9.28515625" style="3" customWidth="1"/>
    <col min="11269" max="11269" width="12.5703125" style="3" customWidth="1"/>
    <col min="11270" max="11270" width="3.28515625" style="3" customWidth="1"/>
    <col min="11271" max="11271" width="9.5703125" style="3" customWidth="1"/>
    <col min="11272" max="11272" width="12" style="3" customWidth="1"/>
    <col min="11273" max="11273" width="4.140625" style="3" customWidth="1"/>
    <col min="11274" max="11520" width="8" style="3"/>
    <col min="11521" max="11521" width="2.7109375" style="3" customWidth="1"/>
    <col min="11522" max="11522" width="22.42578125" style="3" customWidth="1"/>
    <col min="11523" max="11523" width="16.140625" style="3" customWidth="1"/>
    <col min="11524" max="11524" width="9.28515625" style="3" customWidth="1"/>
    <col min="11525" max="11525" width="12.5703125" style="3" customWidth="1"/>
    <col min="11526" max="11526" width="3.28515625" style="3" customWidth="1"/>
    <col min="11527" max="11527" width="9.5703125" style="3" customWidth="1"/>
    <col min="11528" max="11528" width="12" style="3" customWidth="1"/>
    <col min="11529" max="11529" width="4.140625" style="3" customWidth="1"/>
    <col min="11530" max="11776" width="8" style="3"/>
    <col min="11777" max="11777" width="2.7109375" style="3" customWidth="1"/>
    <col min="11778" max="11778" width="22.42578125" style="3" customWidth="1"/>
    <col min="11779" max="11779" width="16.140625" style="3" customWidth="1"/>
    <col min="11780" max="11780" width="9.28515625" style="3" customWidth="1"/>
    <col min="11781" max="11781" width="12.5703125" style="3" customWidth="1"/>
    <col min="11782" max="11782" width="3.28515625" style="3" customWidth="1"/>
    <col min="11783" max="11783" width="9.5703125" style="3" customWidth="1"/>
    <col min="11784" max="11784" width="12" style="3" customWidth="1"/>
    <col min="11785" max="11785" width="4.140625" style="3" customWidth="1"/>
    <col min="11786" max="12032" width="8" style="3"/>
    <col min="12033" max="12033" width="2.7109375" style="3" customWidth="1"/>
    <col min="12034" max="12034" width="22.42578125" style="3" customWidth="1"/>
    <col min="12035" max="12035" width="16.140625" style="3" customWidth="1"/>
    <col min="12036" max="12036" width="9.28515625" style="3" customWidth="1"/>
    <col min="12037" max="12037" width="12.5703125" style="3" customWidth="1"/>
    <col min="12038" max="12038" width="3.28515625" style="3" customWidth="1"/>
    <col min="12039" max="12039" width="9.5703125" style="3" customWidth="1"/>
    <col min="12040" max="12040" width="12" style="3" customWidth="1"/>
    <col min="12041" max="12041" width="4.140625" style="3" customWidth="1"/>
    <col min="12042" max="12288" width="8" style="3"/>
    <col min="12289" max="12289" width="2.7109375" style="3" customWidth="1"/>
    <col min="12290" max="12290" width="22.42578125" style="3" customWidth="1"/>
    <col min="12291" max="12291" width="16.140625" style="3" customWidth="1"/>
    <col min="12292" max="12292" width="9.28515625" style="3" customWidth="1"/>
    <col min="12293" max="12293" width="12.5703125" style="3" customWidth="1"/>
    <col min="12294" max="12294" width="3.28515625" style="3" customWidth="1"/>
    <col min="12295" max="12295" width="9.5703125" style="3" customWidth="1"/>
    <col min="12296" max="12296" width="12" style="3" customWidth="1"/>
    <col min="12297" max="12297" width="4.140625" style="3" customWidth="1"/>
    <col min="12298" max="12544" width="8" style="3"/>
    <col min="12545" max="12545" width="2.7109375" style="3" customWidth="1"/>
    <col min="12546" max="12546" width="22.42578125" style="3" customWidth="1"/>
    <col min="12547" max="12547" width="16.140625" style="3" customWidth="1"/>
    <col min="12548" max="12548" width="9.28515625" style="3" customWidth="1"/>
    <col min="12549" max="12549" width="12.5703125" style="3" customWidth="1"/>
    <col min="12550" max="12550" width="3.28515625" style="3" customWidth="1"/>
    <col min="12551" max="12551" width="9.5703125" style="3" customWidth="1"/>
    <col min="12552" max="12552" width="12" style="3" customWidth="1"/>
    <col min="12553" max="12553" width="4.140625" style="3" customWidth="1"/>
    <col min="12554" max="12800" width="8" style="3"/>
    <col min="12801" max="12801" width="2.7109375" style="3" customWidth="1"/>
    <col min="12802" max="12802" width="22.42578125" style="3" customWidth="1"/>
    <col min="12803" max="12803" width="16.140625" style="3" customWidth="1"/>
    <col min="12804" max="12804" width="9.28515625" style="3" customWidth="1"/>
    <col min="12805" max="12805" width="12.5703125" style="3" customWidth="1"/>
    <col min="12806" max="12806" width="3.28515625" style="3" customWidth="1"/>
    <col min="12807" max="12807" width="9.5703125" style="3" customWidth="1"/>
    <col min="12808" max="12808" width="12" style="3" customWidth="1"/>
    <col min="12809" max="12809" width="4.140625" style="3" customWidth="1"/>
    <col min="12810" max="13056" width="8" style="3"/>
    <col min="13057" max="13057" width="2.7109375" style="3" customWidth="1"/>
    <col min="13058" max="13058" width="22.42578125" style="3" customWidth="1"/>
    <col min="13059" max="13059" width="16.140625" style="3" customWidth="1"/>
    <col min="13060" max="13060" width="9.28515625" style="3" customWidth="1"/>
    <col min="13061" max="13061" width="12.5703125" style="3" customWidth="1"/>
    <col min="13062" max="13062" width="3.28515625" style="3" customWidth="1"/>
    <col min="13063" max="13063" width="9.5703125" style="3" customWidth="1"/>
    <col min="13064" max="13064" width="12" style="3" customWidth="1"/>
    <col min="13065" max="13065" width="4.140625" style="3" customWidth="1"/>
    <col min="13066" max="13312" width="8" style="3"/>
    <col min="13313" max="13313" width="2.7109375" style="3" customWidth="1"/>
    <col min="13314" max="13314" width="22.42578125" style="3" customWidth="1"/>
    <col min="13315" max="13315" width="16.140625" style="3" customWidth="1"/>
    <col min="13316" max="13316" width="9.28515625" style="3" customWidth="1"/>
    <col min="13317" max="13317" width="12.5703125" style="3" customWidth="1"/>
    <col min="13318" max="13318" width="3.28515625" style="3" customWidth="1"/>
    <col min="13319" max="13319" width="9.5703125" style="3" customWidth="1"/>
    <col min="13320" max="13320" width="12" style="3" customWidth="1"/>
    <col min="13321" max="13321" width="4.140625" style="3" customWidth="1"/>
    <col min="13322" max="13568" width="8" style="3"/>
    <col min="13569" max="13569" width="2.7109375" style="3" customWidth="1"/>
    <col min="13570" max="13570" width="22.42578125" style="3" customWidth="1"/>
    <col min="13571" max="13571" width="16.140625" style="3" customWidth="1"/>
    <col min="13572" max="13572" width="9.28515625" style="3" customWidth="1"/>
    <col min="13573" max="13573" width="12.5703125" style="3" customWidth="1"/>
    <col min="13574" max="13574" width="3.28515625" style="3" customWidth="1"/>
    <col min="13575" max="13575" width="9.5703125" style="3" customWidth="1"/>
    <col min="13576" max="13576" width="12" style="3" customWidth="1"/>
    <col min="13577" max="13577" width="4.140625" style="3" customWidth="1"/>
    <col min="13578" max="13824" width="8" style="3"/>
    <col min="13825" max="13825" width="2.7109375" style="3" customWidth="1"/>
    <col min="13826" max="13826" width="22.42578125" style="3" customWidth="1"/>
    <col min="13827" max="13827" width="16.140625" style="3" customWidth="1"/>
    <col min="13828" max="13828" width="9.28515625" style="3" customWidth="1"/>
    <col min="13829" max="13829" width="12.5703125" style="3" customWidth="1"/>
    <col min="13830" max="13830" width="3.28515625" style="3" customWidth="1"/>
    <col min="13831" max="13831" width="9.5703125" style="3" customWidth="1"/>
    <col min="13832" max="13832" width="12" style="3" customWidth="1"/>
    <col min="13833" max="13833" width="4.140625" style="3" customWidth="1"/>
    <col min="13834" max="14080" width="8" style="3"/>
    <col min="14081" max="14081" width="2.7109375" style="3" customWidth="1"/>
    <col min="14082" max="14082" width="22.42578125" style="3" customWidth="1"/>
    <col min="14083" max="14083" width="16.140625" style="3" customWidth="1"/>
    <col min="14084" max="14084" width="9.28515625" style="3" customWidth="1"/>
    <col min="14085" max="14085" width="12.5703125" style="3" customWidth="1"/>
    <col min="14086" max="14086" width="3.28515625" style="3" customWidth="1"/>
    <col min="14087" max="14087" width="9.5703125" style="3" customWidth="1"/>
    <col min="14088" max="14088" width="12" style="3" customWidth="1"/>
    <col min="14089" max="14089" width="4.140625" style="3" customWidth="1"/>
    <col min="14090" max="14336" width="8" style="3"/>
    <col min="14337" max="14337" width="2.7109375" style="3" customWidth="1"/>
    <col min="14338" max="14338" width="22.42578125" style="3" customWidth="1"/>
    <col min="14339" max="14339" width="16.140625" style="3" customWidth="1"/>
    <col min="14340" max="14340" width="9.28515625" style="3" customWidth="1"/>
    <col min="14341" max="14341" width="12.5703125" style="3" customWidth="1"/>
    <col min="14342" max="14342" width="3.28515625" style="3" customWidth="1"/>
    <col min="14343" max="14343" width="9.5703125" style="3" customWidth="1"/>
    <col min="14344" max="14344" width="12" style="3" customWidth="1"/>
    <col min="14345" max="14345" width="4.140625" style="3" customWidth="1"/>
    <col min="14346" max="14592" width="8" style="3"/>
    <col min="14593" max="14593" width="2.7109375" style="3" customWidth="1"/>
    <col min="14594" max="14594" width="22.42578125" style="3" customWidth="1"/>
    <col min="14595" max="14595" width="16.140625" style="3" customWidth="1"/>
    <col min="14596" max="14596" width="9.28515625" style="3" customWidth="1"/>
    <col min="14597" max="14597" width="12.5703125" style="3" customWidth="1"/>
    <col min="14598" max="14598" width="3.28515625" style="3" customWidth="1"/>
    <col min="14599" max="14599" width="9.5703125" style="3" customWidth="1"/>
    <col min="14600" max="14600" width="12" style="3" customWidth="1"/>
    <col min="14601" max="14601" width="4.140625" style="3" customWidth="1"/>
    <col min="14602" max="14848" width="8" style="3"/>
    <col min="14849" max="14849" width="2.7109375" style="3" customWidth="1"/>
    <col min="14850" max="14850" width="22.42578125" style="3" customWidth="1"/>
    <col min="14851" max="14851" width="16.140625" style="3" customWidth="1"/>
    <col min="14852" max="14852" width="9.28515625" style="3" customWidth="1"/>
    <col min="14853" max="14853" width="12.5703125" style="3" customWidth="1"/>
    <col min="14854" max="14854" width="3.28515625" style="3" customWidth="1"/>
    <col min="14855" max="14855" width="9.5703125" style="3" customWidth="1"/>
    <col min="14856" max="14856" width="12" style="3" customWidth="1"/>
    <col min="14857" max="14857" width="4.140625" style="3" customWidth="1"/>
    <col min="14858" max="15104" width="8" style="3"/>
    <col min="15105" max="15105" width="2.7109375" style="3" customWidth="1"/>
    <col min="15106" max="15106" width="22.42578125" style="3" customWidth="1"/>
    <col min="15107" max="15107" width="16.140625" style="3" customWidth="1"/>
    <col min="15108" max="15108" width="9.28515625" style="3" customWidth="1"/>
    <col min="15109" max="15109" width="12.5703125" style="3" customWidth="1"/>
    <col min="15110" max="15110" width="3.28515625" style="3" customWidth="1"/>
    <col min="15111" max="15111" width="9.5703125" style="3" customWidth="1"/>
    <col min="15112" max="15112" width="12" style="3" customWidth="1"/>
    <col min="15113" max="15113" width="4.140625" style="3" customWidth="1"/>
    <col min="15114" max="15360" width="8" style="3"/>
    <col min="15361" max="15361" width="2.7109375" style="3" customWidth="1"/>
    <col min="15362" max="15362" width="22.42578125" style="3" customWidth="1"/>
    <col min="15363" max="15363" width="16.140625" style="3" customWidth="1"/>
    <col min="15364" max="15364" width="9.28515625" style="3" customWidth="1"/>
    <col min="15365" max="15365" width="12.5703125" style="3" customWidth="1"/>
    <col min="15366" max="15366" width="3.28515625" style="3" customWidth="1"/>
    <col min="15367" max="15367" width="9.5703125" style="3" customWidth="1"/>
    <col min="15368" max="15368" width="12" style="3" customWidth="1"/>
    <col min="15369" max="15369" width="4.140625" style="3" customWidth="1"/>
    <col min="15370" max="15616" width="8" style="3"/>
    <col min="15617" max="15617" width="2.7109375" style="3" customWidth="1"/>
    <col min="15618" max="15618" width="22.42578125" style="3" customWidth="1"/>
    <col min="15619" max="15619" width="16.140625" style="3" customWidth="1"/>
    <col min="15620" max="15620" width="9.28515625" style="3" customWidth="1"/>
    <col min="15621" max="15621" width="12.5703125" style="3" customWidth="1"/>
    <col min="15622" max="15622" width="3.28515625" style="3" customWidth="1"/>
    <col min="15623" max="15623" width="9.5703125" style="3" customWidth="1"/>
    <col min="15624" max="15624" width="12" style="3" customWidth="1"/>
    <col min="15625" max="15625" width="4.140625" style="3" customWidth="1"/>
    <col min="15626" max="15872" width="8" style="3"/>
    <col min="15873" max="15873" width="2.7109375" style="3" customWidth="1"/>
    <col min="15874" max="15874" width="22.42578125" style="3" customWidth="1"/>
    <col min="15875" max="15875" width="16.140625" style="3" customWidth="1"/>
    <col min="15876" max="15876" width="9.28515625" style="3" customWidth="1"/>
    <col min="15877" max="15877" width="12.5703125" style="3" customWidth="1"/>
    <col min="15878" max="15878" width="3.28515625" style="3" customWidth="1"/>
    <col min="15879" max="15879" width="9.5703125" style="3" customWidth="1"/>
    <col min="15880" max="15880" width="12" style="3" customWidth="1"/>
    <col min="15881" max="15881" width="4.140625" style="3" customWidth="1"/>
    <col min="15882" max="16128" width="8" style="3"/>
    <col min="16129" max="16129" width="2.7109375" style="3" customWidth="1"/>
    <col min="16130" max="16130" width="22.42578125" style="3" customWidth="1"/>
    <col min="16131" max="16131" width="16.140625" style="3" customWidth="1"/>
    <col min="16132" max="16132" width="9.28515625" style="3" customWidth="1"/>
    <col min="16133" max="16133" width="12.5703125" style="3" customWidth="1"/>
    <col min="16134" max="16134" width="3.28515625" style="3" customWidth="1"/>
    <col min="16135" max="16135" width="9.5703125" style="3" customWidth="1"/>
    <col min="16136" max="16136" width="12" style="3" customWidth="1"/>
    <col min="16137" max="16137" width="4.140625" style="3" customWidth="1"/>
    <col min="16138" max="16384" width="8" style="3"/>
  </cols>
  <sheetData>
    <row r="1" spans="1:12" x14ac:dyDescent="0.2">
      <c r="A1" s="1"/>
      <c r="B1" s="2" t="s">
        <v>0</v>
      </c>
      <c r="I1" s="4"/>
    </row>
    <row r="2" spans="1:12" x14ac:dyDescent="0.2">
      <c r="B2" s="5" t="s">
        <v>1</v>
      </c>
      <c r="I2" s="4"/>
      <c r="J2" s="6"/>
      <c r="K2" s="7"/>
      <c r="L2" s="7"/>
    </row>
    <row r="3" spans="1:12" x14ac:dyDescent="0.2">
      <c r="B3" s="8"/>
      <c r="C3" s="9"/>
      <c r="D3" s="9"/>
      <c r="E3" s="9"/>
      <c r="F3" s="9"/>
      <c r="G3" s="9"/>
      <c r="H3" s="10"/>
      <c r="J3" s="6"/>
      <c r="K3" s="7"/>
      <c r="L3" s="7"/>
    </row>
    <row r="4" spans="1:12" x14ac:dyDescent="0.2">
      <c r="B4" s="11" t="s">
        <v>2</v>
      </c>
      <c r="C4" s="12" t="s">
        <v>3</v>
      </c>
      <c r="D4" s="13" t="s">
        <v>4</v>
      </c>
      <c r="E4" s="13"/>
      <c r="F4" s="14"/>
      <c r="G4" s="15" t="s">
        <v>5</v>
      </c>
      <c r="H4" s="16"/>
      <c r="I4" s="17"/>
      <c r="J4" s="6"/>
      <c r="K4" s="6"/>
    </row>
    <row r="5" spans="1:12" x14ac:dyDescent="0.2">
      <c r="A5" s="17"/>
      <c r="B5" s="18"/>
      <c r="D5" s="19" t="s">
        <v>6</v>
      </c>
      <c r="E5" s="20" t="s">
        <v>7</v>
      </c>
      <c r="F5" s="20"/>
      <c r="G5" s="19" t="s">
        <v>6</v>
      </c>
      <c r="H5" s="21" t="s">
        <v>7</v>
      </c>
      <c r="I5" s="17"/>
      <c r="J5" s="6"/>
      <c r="K5" s="6"/>
    </row>
    <row r="6" spans="1:12" x14ac:dyDescent="0.2">
      <c r="A6" s="17"/>
      <c r="B6" s="22"/>
      <c r="C6" s="23"/>
      <c r="D6" s="23"/>
      <c r="E6" s="23"/>
      <c r="F6" s="23"/>
      <c r="G6" s="23"/>
      <c r="H6" s="24"/>
      <c r="I6" s="25"/>
      <c r="J6" s="6"/>
      <c r="K6" s="6"/>
    </row>
    <row r="7" spans="1:12" x14ac:dyDescent="0.2">
      <c r="A7" s="17"/>
      <c r="B7" s="26" t="s">
        <v>8</v>
      </c>
      <c r="C7" s="27" t="s">
        <v>9</v>
      </c>
      <c r="D7" s="28">
        <v>632</v>
      </c>
      <c r="E7" s="28">
        <v>678563</v>
      </c>
      <c r="F7" s="28"/>
      <c r="G7" s="28">
        <v>326</v>
      </c>
      <c r="H7" s="29">
        <v>203276</v>
      </c>
      <c r="I7" s="17"/>
      <c r="J7" s="6"/>
      <c r="K7" s="6"/>
    </row>
    <row r="8" spans="1:12" x14ac:dyDescent="0.2">
      <c r="A8" s="17"/>
      <c r="B8" s="30"/>
      <c r="C8" s="31"/>
      <c r="D8" s="31"/>
      <c r="E8" s="31"/>
      <c r="F8" s="31"/>
      <c r="G8" s="31"/>
      <c r="H8" s="32"/>
      <c r="I8" s="25"/>
      <c r="J8" s="6"/>
      <c r="K8" s="6"/>
    </row>
    <row r="9" spans="1:12" s="40" customFormat="1" x14ac:dyDescent="0.2">
      <c r="A9" s="33"/>
      <c r="B9" s="34" t="s">
        <v>10</v>
      </c>
      <c r="C9" s="35" t="s">
        <v>11</v>
      </c>
      <c r="D9" s="36">
        <v>159</v>
      </c>
      <c r="E9" s="36">
        <v>118582</v>
      </c>
      <c r="F9" s="37"/>
      <c r="G9" s="36">
        <v>133</v>
      </c>
      <c r="H9" s="38">
        <v>56849</v>
      </c>
      <c r="I9" s="33"/>
      <c r="J9" s="39"/>
      <c r="K9" s="39"/>
    </row>
    <row r="10" spans="1:12" x14ac:dyDescent="0.2">
      <c r="A10" s="17"/>
      <c r="B10" s="41"/>
      <c r="C10" s="42"/>
      <c r="D10" s="43"/>
      <c r="E10" s="43"/>
      <c r="F10" s="43"/>
      <c r="G10" s="43"/>
      <c r="H10" s="44"/>
      <c r="I10" s="17"/>
      <c r="J10" s="6"/>
      <c r="K10" s="6"/>
    </row>
    <row r="11" spans="1:12" x14ac:dyDescent="0.2">
      <c r="A11" s="17"/>
      <c r="B11" s="26" t="s">
        <v>12</v>
      </c>
      <c r="C11" s="45" t="s">
        <v>13</v>
      </c>
      <c r="D11" s="46">
        <v>3600</v>
      </c>
      <c r="E11" s="46">
        <v>3299556</v>
      </c>
      <c r="F11" s="46"/>
      <c r="G11" s="46">
        <v>2718</v>
      </c>
      <c r="H11" s="47">
        <v>1475392</v>
      </c>
      <c r="I11" s="17"/>
      <c r="J11" s="48"/>
      <c r="K11" s="6"/>
    </row>
    <row r="12" spans="1:12" x14ac:dyDescent="0.2">
      <c r="A12" s="17"/>
      <c r="B12" s="26"/>
      <c r="C12" s="27" t="s">
        <v>14</v>
      </c>
      <c r="D12" s="43">
        <v>360</v>
      </c>
      <c r="E12" s="43">
        <v>292046</v>
      </c>
      <c r="F12" s="43"/>
      <c r="G12" s="43">
        <v>334</v>
      </c>
      <c r="H12" s="44">
        <v>145527</v>
      </c>
      <c r="I12" s="17"/>
      <c r="J12" s="6"/>
      <c r="K12" s="6"/>
    </row>
    <row r="13" spans="1:12" x14ac:dyDescent="0.2">
      <c r="A13" s="17"/>
      <c r="B13" s="41"/>
      <c r="C13" s="27" t="s">
        <v>15</v>
      </c>
      <c r="D13" s="49">
        <v>3103</v>
      </c>
      <c r="E13" s="49">
        <v>2916009</v>
      </c>
      <c r="F13" s="49"/>
      <c r="G13" s="49">
        <v>2276</v>
      </c>
      <c r="H13" s="50">
        <v>1285925</v>
      </c>
      <c r="I13" s="17"/>
      <c r="J13" s="6"/>
      <c r="K13" s="6"/>
    </row>
    <row r="14" spans="1:12" x14ac:dyDescent="0.2">
      <c r="A14" s="17"/>
      <c r="B14" s="41"/>
      <c r="C14" s="27" t="s">
        <v>16</v>
      </c>
      <c r="D14" s="43">
        <v>137</v>
      </c>
      <c r="E14" s="43">
        <v>91501</v>
      </c>
      <c r="F14" s="43"/>
      <c r="G14" s="43">
        <v>108</v>
      </c>
      <c r="H14" s="44">
        <v>43940</v>
      </c>
      <c r="I14" s="17"/>
      <c r="J14" s="6"/>
      <c r="K14" s="6"/>
    </row>
    <row r="15" spans="1:12" x14ac:dyDescent="0.2">
      <c r="A15" s="17"/>
      <c r="B15" s="41"/>
      <c r="C15" s="51"/>
      <c r="D15" s="49"/>
      <c r="E15" s="49"/>
      <c r="F15" s="49"/>
      <c r="G15" s="49"/>
      <c r="H15" s="50"/>
      <c r="I15" s="17"/>
      <c r="J15" s="6"/>
      <c r="K15" s="6"/>
    </row>
    <row r="16" spans="1:12" x14ac:dyDescent="0.2">
      <c r="A16" s="17"/>
      <c r="B16" s="52" t="s">
        <v>17</v>
      </c>
      <c r="C16" s="27" t="s">
        <v>18</v>
      </c>
      <c r="D16" s="28">
        <v>968</v>
      </c>
      <c r="E16" s="28">
        <v>1016066</v>
      </c>
      <c r="F16" s="28"/>
      <c r="G16" s="28">
        <v>606</v>
      </c>
      <c r="H16" s="29">
        <v>341786</v>
      </c>
      <c r="I16" s="17"/>
      <c r="J16" s="6"/>
      <c r="K16" s="6"/>
    </row>
    <row r="17" spans="1:11" x14ac:dyDescent="0.2">
      <c r="A17" s="17"/>
      <c r="B17" s="26"/>
      <c r="C17" s="27"/>
      <c r="D17" s="49"/>
      <c r="E17" s="49"/>
      <c r="F17" s="49"/>
      <c r="G17" s="49"/>
      <c r="H17" s="50"/>
      <c r="I17" s="17"/>
      <c r="J17" s="6"/>
      <c r="K17" s="6"/>
    </row>
    <row r="18" spans="1:11" x14ac:dyDescent="0.2">
      <c r="A18" s="17"/>
      <c r="B18" s="26" t="s">
        <v>19</v>
      </c>
      <c r="C18" s="45" t="s">
        <v>13</v>
      </c>
      <c r="D18" s="46">
        <v>603</v>
      </c>
      <c r="E18" s="46">
        <v>661241</v>
      </c>
      <c r="F18" s="46"/>
      <c r="G18" s="46">
        <v>432</v>
      </c>
      <c r="H18" s="47">
        <v>321975</v>
      </c>
      <c r="I18" s="17"/>
    </row>
    <row r="19" spans="1:11" x14ac:dyDescent="0.2">
      <c r="A19" s="17"/>
      <c r="B19" s="41"/>
      <c r="C19" s="27" t="s">
        <v>20</v>
      </c>
      <c r="D19" s="49">
        <v>63</v>
      </c>
      <c r="E19" s="49">
        <v>39677</v>
      </c>
      <c r="F19" s="49"/>
      <c r="G19" s="49">
        <v>46</v>
      </c>
      <c r="H19" s="50">
        <v>19208</v>
      </c>
      <c r="I19" s="17"/>
    </row>
    <row r="20" spans="1:11" x14ac:dyDescent="0.2">
      <c r="A20" s="17"/>
      <c r="B20" s="41"/>
      <c r="C20" s="27" t="s">
        <v>21</v>
      </c>
      <c r="D20" s="49">
        <v>105</v>
      </c>
      <c r="E20" s="49">
        <v>223388</v>
      </c>
      <c r="F20" s="49"/>
      <c r="G20" s="49">
        <v>65</v>
      </c>
      <c r="H20" s="50">
        <v>115668</v>
      </c>
      <c r="I20" s="17"/>
    </row>
    <row r="21" spans="1:11" x14ac:dyDescent="0.2">
      <c r="A21" s="17"/>
      <c r="B21" s="41"/>
      <c r="C21" s="27" t="s">
        <v>22</v>
      </c>
      <c r="D21" s="49">
        <v>204</v>
      </c>
      <c r="E21" s="49">
        <v>157292</v>
      </c>
      <c r="F21" s="49"/>
      <c r="G21" s="49">
        <v>129</v>
      </c>
      <c r="H21" s="50">
        <v>60055</v>
      </c>
      <c r="I21" s="17"/>
    </row>
    <row r="22" spans="1:11" x14ac:dyDescent="0.2">
      <c r="A22" s="17"/>
      <c r="B22" s="41"/>
      <c r="C22" s="27" t="s">
        <v>23</v>
      </c>
      <c r="D22" s="49">
        <v>16</v>
      </c>
      <c r="E22" s="49">
        <v>18500</v>
      </c>
      <c r="F22" s="49"/>
      <c r="G22" s="49">
        <v>28</v>
      </c>
      <c r="H22" s="50">
        <v>14364</v>
      </c>
      <c r="I22" s="17"/>
    </row>
    <row r="23" spans="1:11" x14ac:dyDescent="0.2">
      <c r="A23" s="17"/>
      <c r="B23" s="41"/>
      <c r="C23" s="27" t="s">
        <v>24</v>
      </c>
      <c r="D23" s="49">
        <v>165</v>
      </c>
      <c r="E23" s="49">
        <v>148027</v>
      </c>
      <c r="F23" s="49"/>
      <c r="G23" s="49">
        <v>125</v>
      </c>
      <c r="H23" s="50">
        <v>72740</v>
      </c>
      <c r="I23" s="17"/>
    </row>
    <row r="24" spans="1:11" x14ac:dyDescent="0.2">
      <c r="A24" s="17"/>
      <c r="B24" s="41"/>
      <c r="C24" s="27" t="s">
        <v>25</v>
      </c>
      <c r="D24" s="49">
        <v>50</v>
      </c>
      <c r="E24" s="49">
        <v>74357</v>
      </c>
      <c r="F24" s="49"/>
      <c r="G24" s="49">
        <v>39</v>
      </c>
      <c r="H24" s="50">
        <v>39940</v>
      </c>
      <c r="I24" s="17"/>
    </row>
    <row r="25" spans="1:11" x14ac:dyDescent="0.2">
      <c r="A25" s="17"/>
      <c r="B25" s="41"/>
      <c r="C25" s="51"/>
      <c r="D25" s="43"/>
      <c r="E25" s="43"/>
      <c r="F25" s="43"/>
      <c r="G25" s="43"/>
      <c r="H25" s="44"/>
      <c r="I25" s="17"/>
    </row>
    <row r="26" spans="1:11" x14ac:dyDescent="0.2">
      <c r="A26" s="17"/>
      <c r="B26" s="52" t="s">
        <v>26</v>
      </c>
      <c r="C26" s="45" t="s">
        <v>13</v>
      </c>
      <c r="D26" s="53">
        <v>2751</v>
      </c>
      <c r="E26" s="46">
        <v>2740009</v>
      </c>
      <c r="F26" s="46"/>
      <c r="G26" s="46">
        <v>1896</v>
      </c>
      <c r="H26" s="47">
        <v>1049949</v>
      </c>
      <c r="I26" s="17"/>
    </row>
    <row r="27" spans="1:11" x14ac:dyDescent="0.2">
      <c r="A27" s="17"/>
      <c r="B27" s="41"/>
      <c r="C27" s="27" t="s">
        <v>27</v>
      </c>
      <c r="D27" s="49">
        <v>2098</v>
      </c>
      <c r="E27" s="49">
        <v>2176346</v>
      </c>
      <c r="F27" s="49"/>
      <c r="G27" s="54">
        <v>1517</v>
      </c>
      <c r="H27" s="50">
        <v>910783</v>
      </c>
      <c r="I27" s="17"/>
    </row>
    <row r="28" spans="1:11" x14ac:dyDescent="0.2">
      <c r="A28" s="17"/>
      <c r="B28" s="41"/>
      <c r="C28" s="27" t="s">
        <v>16</v>
      </c>
      <c r="D28" s="49">
        <v>653</v>
      </c>
      <c r="E28" s="49">
        <v>563663</v>
      </c>
      <c r="F28" s="49"/>
      <c r="G28" s="54">
        <v>379</v>
      </c>
      <c r="H28" s="50">
        <v>139166</v>
      </c>
      <c r="I28" s="17"/>
    </row>
    <row r="29" spans="1:11" x14ac:dyDescent="0.2">
      <c r="A29" s="17"/>
      <c r="B29" s="41"/>
      <c r="C29" s="51"/>
      <c r="D29" s="49"/>
      <c r="E29" s="49"/>
      <c r="F29" s="49"/>
      <c r="G29" s="49"/>
      <c r="H29" s="50"/>
      <c r="I29" s="17"/>
    </row>
    <row r="30" spans="1:11" x14ac:dyDescent="0.2">
      <c r="A30" s="17"/>
      <c r="B30" s="26" t="s">
        <v>28</v>
      </c>
      <c r="C30" s="45" t="s">
        <v>13</v>
      </c>
      <c r="D30" s="46">
        <v>448</v>
      </c>
      <c r="E30" s="46">
        <v>485790</v>
      </c>
      <c r="F30" s="46"/>
      <c r="G30" s="46">
        <v>309</v>
      </c>
      <c r="H30" s="46">
        <v>223450.59</v>
      </c>
      <c r="I30" s="17"/>
    </row>
    <row r="31" spans="1:11" x14ac:dyDescent="0.2">
      <c r="A31" s="17"/>
      <c r="B31" s="41"/>
      <c r="C31" s="55" t="s">
        <v>9</v>
      </c>
      <c r="D31" s="49">
        <v>333</v>
      </c>
      <c r="E31" s="49">
        <v>386707</v>
      </c>
      <c r="F31" s="49"/>
      <c r="G31" s="49">
        <v>258</v>
      </c>
      <c r="H31" s="50">
        <v>192883</v>
      </c>
      <c r="I31" s="17"/>
    </row>
    <row r="32" spans="1:11" x14ac:dyDescent="0.2">
      <c r="A32" s="17"/>
      <c r="B32" s="41"/>
      <c r="C32" s="27" t="s">
        <v>29</v>
      </c>
      <c r="D32" s="49">
        <v>85</v>
      </c>
      <c r="E32" s="49">
        <v>80556</v>
      </c>
      <c r="F32" s="49"/>
      <c r="G32" s="49">
        <v>27</v>
      </c>
      <c r="H32" s="50">
        <v>14225</v>
      </c>
      <c r="I32" s="17"/>
    </row>
    <row r="33" spans="1:9" x14ac:dyDescent="0.2">
      <c r="A33" s="17"/>
      <c r="B33" s="41"/>
      <c r="C33" s="27" t="s">
        <v>30</v>
      </c>
      <c r="D33" s="49">
        <v>1</v>
      </c>
      <c r="E33" s="49">
        <v>439</v>
      </c>
      <c r="F33" s="49"/>
      <c r="G33" s="49">
        <v>10</v>
      </c>
      <c r="H33" s="50">
        <v>8214.59</v>
      </c>
      <c r="I33" s="17"/>
    </row>
    <row r="34" spans="1:9" x14ac:dyDescent="0.2">
      <c r="A34" s="17"/>
      <c r="B34" s="41"/>
      <c r="C34" s="27" t="s">
        <v>31</v>
      </c>
      <c r="D34" s="49">
        <v>29</v>
      </c>
      <c r="E34" s="49">
        <v>18088</v>
      </c>
      <c r="F34" s="49"/>
      <c r="G34" s="49">
        <v>14</v>
      </c>
      <c r="H34" s="50">
        <v>8128</v>
      </c>
      <c r="I34" s="17"/>
    </row>
    <row r="35" spans="1:9" x14ac:dyDescent="0.2">
      <c r="A35" s="17"/>
      <c r="B35" s="41"/>
      <c r="C35" s="51"/>
      <c r="D35" s="43"/>
      <c r="E35" s="43"/>
      <c r="F35" s="43"/>
      <c r="G35" s="43"/>
      <c r="H35" s="44"/>
      <c r="I35" s="17"/>
    </row>
    <row r="36" spans="1:9" x14ac:dyDescent="0.2">
      <c r="A36" s="17"/>
      <c r="B36" s="26" t="s">
        <v>32</v>
      </c>
      <c r="C36" s="45" t="s">
        <v>13</v>
      </c>
      <c r="D36" s="46">
        <v>262</v>
      </c>
      <c r="E36" s="46">
        <v>347886.41</v>
      </c>
      <c r="F36" s="46"/>
      <c r="G36" s="46">
        <v>210</v>
      </c>
      <c r="H36" s="47">
        <v>179475</v>
      </c>
      <c r="I36" s="17"/>
    </row>
    <row r="37" spans="1:9" x14ac:dyDescent="0.2">
      <c r="A37" s="17"/>
      <c r="B37" s="41"/>
      <c r="C37" s="27" t="s">
        <v>9</v>
      </c>
      <c r="D37" s="49">
        <v>142</v>
      </c>
      <c r="E37" s="49">
        <v>233066.67</v>
      </c>
      <c r="F37" s="49"/>
      <c r="G37" s="49">
        <v>114</v>
      </c>
      <c r="H37" s="50">
        <v>112029.82</v>
      </c>
      <c r="I37" s="17"/>
    </row>
    <row r="38" spans="1:9" x14ac:dyDescent="0.2">
      <c r="A38" s="17"/>
      <c r="B38" s="41"/>
      <c r="C38" s="27" t="s">
        <v>24</v>
      </c>
      <c r="D38" s="49">
        <v>120</v>
      </c>
      <c r="E38" s="49">
        <v>114819.74</v>
      </c>
      <c r="F38" s="49"/>
      <c r="G38" s="49">
        <v>96</v>
      </c>
      <c r="H38" s="50">
        <v>67445.179999999993</v>
      </c>
      <c r="I38" s="17"/>
    </row>
    <row r="39" spans="1:9" x14ac:dyDescent="0.2">
      <c r="A39" s="17"/>
      <c r="B39" s="41"/>
      <c r="C39" s="51"/>
      <c r="D39" s="49"/>
      <c r="E39" s="49"/>
      <c r="F39" s="49"/>
      <c r="G39" s="49"/>
      <c r="H39" s="50"/>
      <c r="I39" s="17"/>
    </row>
    <row r="40" spans="1:9" x14ac:dyDescent="0.2">
      <c r="A40" s="17"/>
      <c r="B40" s="26" t="s">
        <v>33</v>
      </c>
      <c r="C40" s="45" t="s">
        <v>13</v>
      </c>
      <c r="D40" s="46">
        <v>892</v>
      </c>
      <c r="E40" s="46">
        <v>456353</v>
      </c>
      <c r="G40" s="46">
        <v>780</v>
      </c>
      <c r="H40" s="47">
        <v>245706</v>
      </c>
      <c r="I40" s="17"/>
    </row>
    <row r="41" spans="1:9" x14ac:dyDescent="0.2">
      <c r="A41" s="17"/>
      <c r="B41" s="41"/>
      <c r="C41" s="27" t="s">
        <v>22</v>
      </c>
      <c r="D41" s="49">
        <v>559</v>
      </c>
      <c r="E41" s="49">
        <v>281054</v>
      </c>
      <c r="F41" s="49"/>
      <c r="G41" s="49">
        <v>519</v>
      </c>
      <c r="H41" s="50">
        <v>154150</v>
      </c>
      <c r="I41" s="17"/>
    </row>
    <row r="42" spans="1:9" x14ac:dyDescent="0.2">
      <c r="A42" s="17"/>
      <c r="B42" s="41"/>
      <c r="C42" s="27" t="s">
        <v>23</v>
      </c>
      <c r="D42" s="49">
        <v>333</v>
      </c>
      <c r="E42" s="49">
        <v>175299</v>
      </c>
      <c r="F42" s="49"/>
      <c r="G42" s="49">
        <v>261</v>
      </c>
      <c r="H42" s="50">
        <v>91556</v>
      </c>
      <c r="I42" s="17"/>
    </row>
    <row r="43" spans="1:9" x14ac:dyDescent="0.2">
      <c r="A43" s="17"/>
      <c r="B43" s="41"/>
      <c r="C43" s="27"/>
      <c r="D43" s="49"/>
      <c r="E43" s="49"/>
      <c r="F43" s="49"/>
      <c r="G43" s="49"/>
      <c r="H43" s="50"/>
      <c r="I43" s="17"/>
    </row>
    <row r="44" spans="1:9" x14ac:dyDescent="0.2">
      <c r="A44" s="17"/>
      <c r="B44" s="26" t="s">
        <v>34</v>
      </c>
      <c r="C44" s="27" t="s">
        <v>35</v>
      </c>
      <c r="D44" s="28">
        <v>12</v>
      </c>
      <c r="E44" s="28">
        <v>38745</v>
      </c>
      <c r="F44" s="28"/>
      <c r="G44" s="28">
        <v>12</v>
      </c>
      <c r="H44" s="29">
        <v>22969</v>
      </c>
      <c r="I44" s="17"/>
    </row>
    <row r="45" spans="1:9" x14ac:dyDescent="0.2">
      <c r="A45" s="17"/>
      <c r="B45" s="8"/>
      <c r="C45" s="9"/>
      <c r="D45" s="56"/>
      <c r="E45" s="56"/>
      <c r="F45" s="56"/>
      <c r="G45" s="56"/>
      <c r="H45" s="57"/>
      <c r="I45" s="25"/>
    </row>
    <row r="46" spans="1:9" x14ac:dyDescent="0.2">
      <c r="A46" s="17"/>
      <c r="B46" s="26" t="s">
        <v>36</v>
      </c>
      <c r="D46" s="46">
        <v>10327</v>
      </c>
      <c r="E46" s="46">
        <v>9842791.4100000001</v>
      </c>
      <c r="F46" s="46"/>
      <c r="G46" s="46">
        <v>7422</v>
      </c>
      <c r="H46" s="47">
        <v>4120827.59</v>
      </c>
      <c r="I46" s="17"/>
    </row>
    <row r="47" spans="1:9" x14ac:dyDescent="0.2">
      <c r="A47" s="17"/>
      <c r="B47" s="58" t="s">
        <v>37</v>
      </c>
      <c r="D47" s="46"/>
      <c r="E47" s="46">
        <v>206302644.11157569</v>
      </c>
      <c r="F47" s="46"/>
      <c r="G47" s="46"/>
      <c r="H47" s="47">
        <v>86371598.496054292</v>
      </c>
      <c r="I47" s="17"/>
    </row>
    <row r="48" spans="1:9" x14ac:dyDescent="0.2">
      <c r="B48" s="22"/>
      <c r="C48" s="23"/>
      <c r="D48" s="59"/>
      <c r="E48" s="59"/>
      <c r="F48" s="59"/>
      <c r="G48" s="59"/>
      <c r="H48" s="60"/>
      <c r="I48" s="17"/>
    </row>
    <row r="49" spans="1:8" x14ac:dyDescent="0.2">
      <c r="B49" s="61"/>
      <c r="C49" s="62"/>
      <c r="D49" s="62"/>
      <c r="E49" s="62"/>
      <c r="F49" s="62"/>
      <c r="G49" s="62"/>
      <c r="H49" s="62"/>
    </row>
    <row r="50" spans="1:8" x14ac:dyDescent="0.2">
      <c r="B50" s="62"/>
    </row>
    <row r="51" spans="1:8" x14ac:dyDescent="0.2">
      <c r="B51" s="2" t="s">
        <v>38</v>
      </c>
    </row>
    <row r="52" spans="1:8" x14ac:dyDescent="0.2">
      <c r="B52" s="63" t="s">
        <v>1</v>
      </c>
    </row>
    <row r="53" spans="1:8" x14ac:dyDescent="0.2">
      <c r="A53" s="17"/>
      <c r="B53" s="8"/>
      <c r="C53" s="9"/>
      <c r="D53" s="9"/>
      <c r="E53" s="10"/>
      <c r="F53" s="25"/>
    </row>
    <row r="54" spans="1:8" x14ac:dyDescent="0.2">
      <c r="A54" s="25"/>
      <c r="B54" s="18"/>
      <c r="D54" s="64" t="s">
        <v>39</v>
      </c>
      <c r="E54" s="65"/>
      <c r="F54" s="17"/>
    </row>
    <row r="55" spans="1:8" x14ac:dyDescent="0.2">
      <c r="A55" s="17"/>
      <c r="B55" s="11" t="s">
        <v>2</v>
      </c>
      <c r="C55" s="12" t="s">
        <v>3</v>
      </c>
      <c r="D55" s="79" t="s">
        <v>40</v>
      </c>
      <c r="E55" s="66"/>
      <c r="F55" s="17"/>
    </row>
    <row r="56" spans="1:8" x14ac:dyDescent="0.2">
      <c r="A56" s="17"/>
      <c r="B56" s="67"/>
      <c r="C56" s="68"/>
      <c r="D56" s="19" t="s">
        <v>41</v>
      </c>
      <c r="E56" s="21" t="s">
        <v>42</v>
      </c>
      <c r="F56" s="17"/>
    </row>
    <row r="57" spans="1:8" x14ac:dyDescent="0.2">
      <c r="A57" s="17"/>
      <c r="B57" s="22"/>
      <c r="C57" s="23"/>
      <c r="D57" s="23"/>
      <c r="E57" s="24"/>
      <c r="F57" s="25"/>
    </row>
    <row r="58" spans="1:8" x14ac:dyDescent="0.2">
      <c r="A58" s="17"/>
      <c r="B58" s="26" t="s">
        <v>10</v>
      </c>
      <c r="C58" s="27" t="s">
        <v>11</v>
      </c>
      <c r="D58" s="43">
        <v>1</v>
      </c>
      <c r="E58" s="44">
        <v>386</v>
      </c>
      <c r="F58" s="17"/>
    </row>
    <row r="59" spans="1:8" x14ac:dyDescent="0.2">
      <c r="A59" s="17"/>
      <c r="B59" s="41"/>
      <c r="D59" s="49"/>
      <c r="E59" s="50"/>
      <c r="F59" s="17"/>
    </row>
    <row r="60" spans="1:8" x14ac:dyDescent="0.2">
      <c r="A60" s="17"/>
      <c r="B60" s="52" t="s">
        <v>26</v>
      </c>
      <c r="C60" s="27" t="s">
        <v>27</v>
      </c>
      <c r="D60" s="49">
        <v>17</v>
      </c>
      <c r="E60" s="50">
        <v>1844</v>
      </c>
      <c r="F60" s="17"/>
    </row>
    <row r="61" spans="1:8" x14ac:dyDescent="0.2">
      <c r="A61" s="17"/>
      <c r="B61" s="26"/>
      <c r="C61" s="27"/>
      <c r="D61" s="69"/>
      <c r="E61" s="70"/>
      <c r="F61" s="17"/>
    </row>
    <row r="62" spans="1:8" x14ac:dyDescent="0.2">
      <c r="A62" s="17"/>
      <c r="B62" s="71" t="s">
        <v>34</v>
      </c>
      <c r="C62" s="72" t="s">
        <v>20</v>
      </c>
      <c r="D62" s="73">
        <v>3</v>
      </c>
      <c r="E62" s="74">
        <v>803</v>
      </c>
      <c r="F62" s="17"/>
    </row>
    <row r="63" spans="1:8" x14ac:dyDescent="0.2">
      <c r="A63" s="17"/>
      <c r="B63" s="30"/>
      <c r="C63" s="31"/>
      <c r="D63" s="75"/>
      <c r="E63" s="76"/>
      <c r="F63" s="25"/>
    </row>
    <row r="64" spans="1:8" x14ac:dyDescent="0.2">
      <c r="A64" s="17"/>
      <c r="B64" s="26" t="s">
        <v>36</v>
      </c>
      <c r="D64" s="46">
        <v>21</v>
      </c>
      <c r="E64" s="47">
        <v>3033</v>
      </c>
      <c r="F64" s="17"/>
    </row>
    <row r="65" spans="1:13" x14ac:dyDescent="0.2">
      <c r="A65" s="17"/>
      <c r="B65" s="58" t="s">
        <v>37</v>
      </c>
      <c r="D65" s="46"/>
      <c r="E65" s="47">
        <v>63570.982409999997</v>
      </c>
      <c r="F65" s="17"/>
    </row>
    <row r="66" spans="1:13" x14ac:dyDescent="0.2">
      <c r="A66" s="17"/>
      <c r="B66" s="22"/>
      <c r="C66" s="23"/>
      <c r="D66" s="77"/>
      <c r="E66" s="78"/>
      <c r="F66" s="25"/>
    </row>
    <row r="69" spans="1:13" x14ac:dyDescent="0.2">
      <c r="B69" s="80" t="s">
        <v>43</v>
      </c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</row>
    <row r="70" spans="1:13" x14ac:dyDescent="0.2">
      <c r="B70" s="82" t="s">
        <v>1</v>
      </c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</row>
    <row r="71" spans="1:13" x14ac:dyDescent="0.2">
      <c r="B71" s="83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5"/>
    </row>
    <row r="72" spans="1:13" x14ac:dyDescent="0.2">
      <c r="B72" s="86"/>
      <c r="C72" s="81"/>
      <c r="D72" s="87"/>
      <c r="E72" s="88"/>
      <c r="F72" s="88" t="s">
        <v>44</v>
      </c>
      <c r="G72" s="88"/>
      <c r="H72" s="87"/>
      <c r="I72" s="87"/>
      <c r="J72" s="81"/>
      <c r="K72" s="89" t="s">
        <v>45</v>
      </c>
      <c r="L72" s="89"/>
      <c r="M72" s="90"/>
    </row>
    <row r="73" spans="1:13" x14ac:dyDescent="0.2">
      <c r="B73" s="91" t="s">
        <v>2</v>
      </c>
      <c r="C73" s="92" t="s">
        <v>3</v>
      </c>
      <c r="D73" s="93"/>
      <c r="E73" s="94" t="s">
        <v>46</v>
      </c>
      <c r="F73" s="93"/>
      <c r="G73" s="95"/>
      <c r="H73" s="96" t="s">
        <v>47</v>
      </c>
      <c r="I73" s="93"/>
      <c r="J73" s="81"/>
      <c r="K73" s="81"/>
      <c r="L73" s="81"/>
      <c r="M73" s="97"/>
    </row>
    <row r="74" spans="1:13" x14ac:dyDescent="0.2">
      <c r="B74" s="86"/>
      <c r="C74" s="81"/>
      <c r="D74" s="80" t="s">
        <v>48</v>
      </c>
      <c r="E74" s="98"/>
      <c r="F74" s="99" t="s">
        <v>49</v>
      </c>
      <c r="G74" s="100"/>
      <c r="H74" s="80" t="s">
        <v>50</v>
      </c>
      <c r="I74" s="101"/>
      <c r="J74" s="101"/>
      <c r="K74" s="80" t="s">
        <v>48</v>
      </c>
      <c r="L74" s="98"/>
      <c r="M74" s="102" t="s">
        <v>49</v>
      </c>
    </row>
    <row r="75" spans="1:13" x14ac:dyDescent="0.2">
      <c r="B75" s="86"/>
      <c r="C75" s="81"/>
      <c r="D75" s="103" t="s">
        <v>6</v>
      </c>
      <c r="E75" s="99" t="s">
        <v>7</v>
      </c>
      <c r="F75" s="103" t="s">
        <v>7</v>
      </c>
      <c r="G75" s="103"/>
      <c r="H75" s="99" t="s">
        <v>6</v>
      </c>
      <c r="I75" s="99" t="s">
        <v>51</v>
      </c>
      <c r="J75" s="99"/>
      <c r="K75" s="103" t="s">
        <v>6</v>
      </c>
      <c r="L75" s="103" t="s">
        <v>52</v>
      </c>
      <c r="M75" s="104" t="s">
        <v>7</v>
      </c>
    </row>
    <row r="76" spans="1:13" x14ac:dyDescent="0.2">
      <c r="B76" s="105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7"/>
    </row>
    <row r="77" spans="1:13" x14ac:dyDescent="0.2">
      <c r="B77" s="108" t="s">
        <v>53</v>
      </c>
      <c r="C77" s="109" t="s">
        <v>15</v>
      </c>
      <c r="D77" s="110">
        <v>8999</v>
      </c>
      <c r="E77" s="110">
        <v>8429419</v>
      </c>
      <c r="F77" s="110">
        <v>268084</v>
      </c>
      <c r="G77" s="111"/>
      <c r="H77" s="111">
        <v>151</v>
      </c>
      <c r="I77" s="111">
        <v>26397</v>
      </c>
      <c r="J77" s="111"/>
      <c r="K77" s="111">
        <v>2797</v>
      </c>
      <c r="L77" s="111">
        <v>532190</v>
      </c>
      <c r="M77" s="112">
        <v>93313</v>
      </c>
    </row>
    <row r="78" spans="1:13" x14ac:dyDescent="0.2">
      <c r="B78" s="113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5"/>
    </row>
    <row r="79" spans="1:13" x14ac:dyDescent="0.2">
      <c r="B79" s="108" t="s">
        <v>8</v>
      </c>
      <c r="C79" s="116" t="s">
        <v>13</v>
      </c>
      <c r="D79" s="111">
        <v>3189</v>
      </c>
      <c r="E79" s="111">
        <v>3327456</v>
      </c>
      <c r="F79" s="111">
        <v>114817</v>
      </c>
      <c r="G79" s="111"/>
      <c r="H79" s="111">
        <v>21</v>
      </c>
      <c r="I79" s="111">
        <v>6330</v>
      </c>
      <c r="J79" s="111"/>
      <c r="K79" s="111">
        <v>107</v>
      </c>
      <c r="L79" s="111">
        <v>36404</v>
      </c>
      <c r="M79" s="112">
        <v>74957</v>
      </c>
    </row>
    <row r="80" spans="1:13" x14ac:dyDescent="0.2">
      <c r="B80" s="117"/>
      <c r="C80" s="109" t="s">
        <v>9</v>
      </c>
      <c r="D80" s="118">
        <v>3189</v>
      </c>
      <c r="E80" s="118">
        <v>3327456</v>
      </c>
      <c r="F80" s="118">
        <v>114817</v>
      </c>
      <c r="G80" s="118"/>
      <c r="H80" s="118">
        <v>20</v>
      </c>
      <c r="I80" s="118">
        <v>6048</v>
      </c>
      <c r="J80" s="118"/>
      <c r="K80" s="118">
        <v>107</v>
      </c>
      <c r="L80" s="118">
        <v>36404</v>
      </c>
      <c r="M80" s="119">
        <v>74957</v>
      </c>
    </row>
    <row r="81" spans="2:13" x14ac:dyDescent="0.2">
      <c r="B81" s="117"/>
      <c r="C81" s="120" t="s">
        <v>29</v>
      </c>
      <c r="D81" s="121">
        <v>0</v>
      </c>
      <c r="E81" s="121">
        <v>0</v>
      </c>
      <c r="F81" s="121">
        <v>0</v>
      </c>
      <c r="G81" s="121"/>
      <c r="H81" s="121">
        <v>1</v>
      </c>
      <c r="I81" s="121">
        <v>282</v>
      </c>
      <c r="J81" s="121"/>
      <c r="K81" s="121">
        <v>0</v>
      </c>
      <c r="L81" s="121">
        <v>0</v>
      </c>
      <c r="M81" s="122">
        <v>0</v>
      </c>
    </row>
    <row r="82" spans="2:13" x14ac:dyDescent="0.2">
      <c r="B82" s="117"/>
      <c r="C82" s="123"/>
      <c r="D82" s="118"/>
      <c r="E82" s="118"/>
      <c r="F82" s="118"/>
      <c r="G82" s="118"/>
      <c r="H82" s="118"/>
      <c r="I82" s="118"/>
      <c r="J82" s="118"/>
      <c r="K82" s="118"/>
      <c r="L82" s="118"/>
      <c r="M82" s="119"/>
    </row>
    <row r="83" spans="2:13" x14ac:dyDescent="0.2">
      <c r="B83" s="108" t="s">
        <v>12</v>
      </c>
      <c r="C83" s="116" t="s">
        <v>54</v>
      </c>
      <c r="D83" s="111">
        <v>116</v>
      </c>
      <c r="E83" s="111">
        <v>7885</v>
      </c>
      <c r="F83" s="111">
        <v>0</v>
      </c>
      <c r="G83" s="111"/>
      <c r="H83" s="111">
        <v>3</v>
      </c>
      <c r="I83" s="111">
        <v>113</v>
      </c>
      <c r="J83" s="111"/>
      <c r="K83" s="111">
        <v>5</v>
      </c>
      <c r="L83" s="111">
        <v>1515</v>
      </c>
      <c r="M83" s="112">
        <v>0</v>
      </c>
    </row>
    <row r="84" spans="2:13" x14ac:dyDescent="0.2">
      <c r="B84" s="124"/>
      <c r="C84" s="125" t="s">
        <v>55</v>
      </c>
      <c r="D84" s="126">
        <v>4</v>
      </c>
      <c r="E84" s="126">
        <v>0</v>
      </c>
      <c r="F84" s="126">
        <v>0</v>
      </c>
      <c r="G84" s="126"/>
      <c r="H84" s="126">
        <v>0</v>
      </c>
      <c r="I84" s="126">
        <v>0</v>
      </c>
      <c r="J84" s="126"/>
      <c r="K84" s="126">
        <v>1</v>
      </c>
      <c r="L84" s="126">
        <v>712</v>
      </c>
      <c r="M84" s="127">
        <v>0</v>
      </c>
    </row>
    <row r="85" spans="2:13" x14ac:dyDescent="0.2">
      <c r="B85" s="117"/>
      <c r="C85" s="109" t="s">
        <v>21</v>
      </c>
      <c r="D85" s="118">
        <v>43</v>
      </c>
      <c r="E85" s="118">
        <v>0</v>
      </c>
      <c r="F85" s="118">
        <v>0</v>
      </c>
      <c r="G85" s="118"/>
      <c r="H85" s="118">
        <v>0</v>
      </c>
      <c r="I85" s="118">
        <v>0</v>
      </c>
      <c r="J85" s="118"/>
      <c r="K85" s="118">
        <v>0</v>
      </c>
      <c r="L85" s="118">
        <v>0</v>
      </c>
      <c r="M85" s="119">
        <v>0</v>
      </c>
    </row>
    <row r="86" spans="2:13" x14ac:dyDescent="0.2">
      <c r="B86" s="117"/>
      <c r="C86" s="109" t="s">
        <v>27</v>
      </c>
      <c r="D86" s="118">
        <v>69</v>
      </c>
      <c r="E86" s="118">
        <v>7885</v>
      </c>
      <c r="F86" s="118">
        <v>0</v>
      </c>
      <c r="G86" s="118"/>
      <c r="H86" s="118">
        <v>3</v>
      </c>
      <c r="I86" s="118">
        <v>113</v>
      </c>
      <c r="J86" s="118"/>
      <c r="K86" s="118">
        <v>4</v>
      </c>
      <c r="L86" s="118">
        <v>803</v>
      </c>
      <c r="M86" s="119">
        <v>0</v>
      </c>
    </row>
    <row r="87" spans="2:13" x14ac:dyDescent="0.2">
      <c r="B87" s="117"/>
      <c r="C87" s="109"/>
      <c r="D87" s="118"/>
      <c r="E87" s="118"/>
      <c r="F87" s="118"/>
      <c r="G87" s="118"/>
      <c r="H87" s="118"/>
      <c r="I87" s="118"/>
      <c r="J87" s="118"/>
      <c r="K87" s="118"/>
      <c r="L87" s="118"/>
      <c r="M87" s="119"/>
    </row>
    <row r="88" spans="2:13" x14ac:dyDescent="0.2">
      <c r="B88" s="108" t="s">
        <v>19</v>
      </c>
      <c r="C88" s="109" t="s">
        <v>23</v>
      </c>
      <c r="D88" s="128">
        <v>1085</v>
      </c>
      <c r="E88" s="110">
        <v>828274</v>
      </c>
      <c r="F88" s="110">
        <v>12374</v>
      </c>
      <c r="G88" s="110"/>
      <c r="H88" s="110">
        <v>16</v>
      </c>
      <c r="I88" s="110">
        <v>2020</v>
      </c>
      <c r="J88" s="110"/>
      <c r="K88" s="129">
        <v>109</v>
      </c>
      <c r="L88" s="110">
        <v>54449</v>
      </c>
      <c r="M88" s="130">
        <v>6530</v>
      </c>
    </row>
    <row r="89" spans="2:13" x14ac:dyDescent="0.2">
      <c r="B89" s="108"/>
      <c r="C89" s="109"/>
      <c r="D89" s="128"/>
      <c r="E89" s="110"/>
      <c r="F89" s="110"/>
      <c r="G89" s="110"/>
      <c r="H89" s="110"/>
      <c r="I89" s="110"/>
      <c r="J89" s="110"/>
      <c r="K89" s="129"/>
      <c r="L89" s="110"/>
      <c r="M89" s="130"/>
    </row>
    <row r="90" spans="2:13" x14ac:dyDescent="0.2">
      <c r="B90" s="108" t="s">
        <v>26</v>
      </c>
      <c r="C90" s="116" t="s">
        <v>13</v>
      </c>
      <c r="D90" s="111">
        <v>6176</v>
      </c>
      <c r="E90" s="111">
        <v>6953380</v>
      </c>
      <c r="F90" s="111">
        <v>84980</v>
      </c>
      <c r="G90" s="111"/>
      <c r="H90" s="111">
        <v>59</v>
      </c>
      <c r="I90" s="111">
        <v>5812</v>
      </c>
      <c r="J90" s="111"/>
      <c r="K90" s="111">
        <v>665</v>
      </c>
      <c r="L90" s="111">
        <v>169370</v>
      </c>
      <c r="M90" s="112">
        <v>99927</v>
      </c>
    </row>
    <row r="91" spans="2:13" x14ac:dyDescent="0.2">
      <c r="B91" s="117"/>
      <c r="C91" s="123" t="s">
        <v>55</v>
      </c>
      <c r="D91" s="118">
        <v>1057</v>
      </c>
      <c r="E91" s="118">
        <v>1457050</v>
      </c>
      <c r="F91" s="118">
        <v>0</v>
      </c>
      <c r="G91" s="118"/>
      <c r="H91" s="118">
        <v>8</v>
      </c>
      <c r="I91" s="118">
        <v>2267</v>
      </c>
      <c r="J91" s="118"/>
      <c r="K91" s="118">
        <v>26</v>
      </c>
      <c r="L91" s="118">
        <v>10729</v>
      </c>
      <c r="M91" s="119">
        <v>1654</v>
      </c>
    </row>
    <row r="92" spans="2:13" x14ac:dyDescent="0.2">
      <c r="B92" s="117"/>
      <c r="C92" s="109" t="s">
        <v>18</v>
      </c>
      <c r="D92" s="118">
        <v>3366</v>
      </c>
      <c r="E92" s="118">
        <v>3186112</v>
      </c>
      <c r="F92" s="118">
        <v>84980</v>
      </c>
      <c r="G92" s="118"/>
      <c r="H92" s="118">
        <v>35</v>
      </c>
      <c r="I92" s="118">
        <v>1063</v>
      </c>
      <c r="J92" s="118"/>
      <c r="K92" s="118">
        <v>632</v>
      </c>
      <c r="L92" s="118">
        <v>157683</v>
      </c>
      <c r="M92" s="119">
        <v>98273</v>
      </c>
    </row>
    <row r="93" spans="2:13" x14ac:dyDescent="0.2">
      <c r="B93" s="117"/>
      <c r="C93" s="109" t="s">
        <v>9</v>
      </c>
      <c r="D93" s="118">
        <v>1706</v>
      </c>
      <c r="E93" s="118">
        <v>2262752</v>
      </c>
      <c r="F93" s="118">
        <v>0</v>
      </c>
      <c r="G93" s="118"/>
      <c r="H93" s="118">
        <v>15</v>
      </c>
      <c r="I93" s="118">
        <v>2482</v>
      </c>
      <c r="J93" s="118"/>
      <c r="K93" s="118">
        <v>7</v>
      </c>
      <c r="L93" s="118">
        <v>958</v>
      </c>
      <c r="M93" s="119">
        <v>0</v>
      </c>
    </row>
    <row r="94" spans="2:13" x14ac:dyDescent="0.2">
      <c r="B94" s="117"/>
      <c r="C94" s="109" t="s">
        <v>29</v>
      </c>
      <c r="D94" s="118">
        <v>1</v>
      </c>
      <c r="E94" s="118">
        <v>1640</v>
      </c>
      <c r="F94" s="118">
        <v>0</v>
      </c>
      <c r="G94" s="118"/>
      <c r="H94" s="118">
        <v>0</v>
      </c>
      <c r="I94" s="118">
        <v>0</v>
      </c>
      <c r="J94" s="118"/>
      <c r="K94" s="118">
        <v>0</v>
      </c>
      <c r="L94" s="118">
        <v>0</v>
      </c>
      <c r="M94" s="119">
        <v>0</v>
      </c>
    </row>
    <row r="95" spans="2:13" x14ac:dyDescent="0.2">
      <c r="B95" s="117"/>
      <c r="C95" s="109" t="s">
        <v>23</v>
      </c>
      <c r="D95" s="118">
        <v>46</v>
      </c>
      <c r="E95" s="118">
        <v>45826</v>
      </c>
      <c r="F95" s="118">
        <v>0</v>
      </c>
      <c r="G95" s="118"/>
      <c r="H95" s="118">
        <v>1</v>
      </c>
      <c r="I95" s="118">
        <v>0</v>
      </c>
      <c r="J95" s="118"/>
      <c r="K95" s="118">
        <v>0</v>
      </c>
      <c r="L95" s="118">
        <v>0</v>
      </c>
      <c r="M95" s="119">
        <v>0</v>
      </c>
    </row>
    <row r="96" spans="2:13" x14ac:dyDescent="0.2">
      <c r="B96" s="117"/>
      <c r="C96" s="123" t="s">
        <v>15</v>
      </c>
      <c r="D96" s="118">
        <v>0</v>
      </c>
      <c r="E96" s="121">
        <v>0</v>
      </c>
      <c r="F96" s="121">
        <v>0</v>
      </c>
      <c r="G96" s="121"/>
      <c r="H96" s="121">
        <v>0</v>
      </c>
      <c r="I96" s="121">
        <v>0</v>
      </c>
      <c r="J96" s="121"/>
      <c r="K96" s="121">
        <v>0</v>
      </c>
      <c r="L96" s="121">
        <v>0</v>
      </c>
      <c r="M96" s="119">
        <v>0</v>
      </c>
    </row>
    <row r="97" spans="2:13" x14ac:dyDescent="0.2">
      <c r="B97" s="117"/>
      <c r="C97" s="109" t="s">
        <v>27</v>
      </c>
      <c r="D97" s="118">
        <v>0</v>
      </c>
      <c r="E97" s="121">
        <v>0</v>
      </c>
      <c r="F97" s="121">
        <v>0</v>
      </c>
      <c r="G97" s="121"/>
      <c r="H97" s="121">
        <v>0</v>
      </c>
      <c r="I97" s="121">
        <v>0</v>
      </c>
      <c r="J97" s="121"/>
      <c r="K97" s="121">
        <v>0</v>
      </c>
      <c r="L97" s="121">
        <v>0</v>
      </c>
      <c r="M97" s="119">
        <v>0</v>
      </c>
    </row>
    <row r="98" spans="2:13" x14ac:dyDescent="0.2">
      <c r="B98" s="131"/>
      <c r="C98" s="109"/>
      <c r="D98" s="110"/>
      <c r="E98" s="110"/>
      <c r="F98" s="110"/>
      <c r="G98" s="110"/>
      <c r="H98" s="110"/>
      <c r="I98" s="110"/>
      <c r="J98" s="110"/>
      <c r="K98" s="110"/>
      <c r="L98" s="110"/>
      <c r="M98" s="130"/>
    </row>
    <row r="99" spans="2:13" x14ac:dyDescent="0.2">
      <c r="B99" s="108" t="s">
        <v>56</v>
      </c>
      <c r="C99" s="109" t="s">
        <v>57</v>
      </c>
      <c r="D99" s="128">
        <v>1</v>
      </c>
      <c r="E99" s="110">
        <v>1189.54</v>
      </c>
      <c r="F99" s="110">
        <v>0</v>
      </c>
      <c r="G99" s="110"/>
      <c r="H99" s="110">
        <v>1</v>
      </c>
      <c r="I99" s="110">
        <v>0</v>
      </c>
      <c r="J99" s="110"/>
      <c r="K99" s="129">
        <v>0</v>
      </c>
      <c r="L99" s="110">
        <v>0</v>
      </c>
      <c r="M99" s="130">
        <v>0</v>
      </c>
    </row>
    <row r="100" spans="2:13" x14ac:dyDescent="0.2">
      <c r="B100" s="117"/>
      <c r="C100" s="120"/>
      <c r="D100" s="110"/>
      <c r="E100" s="110"/>
      <c r="F100" s="110"/>
      <c r="G100" s="110"/>
      <c r="H100" s="110"/>
      <c r="I100" s="110"/>
      <c r="J100" s="110"/>
      <c r="K100" s="110"/>
      <c r="L100" s="110"/>
      <c r="M100" s="130"/>
    </row>
    <row r="101" spans="2:13" x14ac:dyDescent="0.2">
      <c r="B101" s="108" t="s">
        <v>32</v>
      </c>
      <c r="C101" s="109" t="s">
        <v>21</v>
      </c>
      <c r="D101" s="110">
        <v>1501</v>
      </c>
      <c r="E101" s="110">
        <v>2978899</v>
      </c>
      <c r="F101" s="110">
        <v>80263</v>
      </c>
      <c r="G101" s="110"/>
      <c r="H101" s="110">
        <v>15</v>
      </c>
      <c r="I101" s="110">
        <v>3995</v>
      </c>
      <c r="J101" s="110"/>
      <c r="K101" s="110">
        <v>33</v>
      </c>
      <c r="L101" s="110">
        <v>24617</v>
      </c>
      <c r="M101" s="130">
        <v>37966</v>
      </c>
    </row>
    <row r="102" spans="2:13" x14ac:dyDescent="0.2">
      <c r="B102" s="86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97"/>
    </row>
    <row r="103" spans="2:13" x14ac:dyDescent="0.2">
      <c r="B103" s="108" t="s">
        <v>58</v>
      </c>
      <c r="C103" s="109" t="s">
        <v>57</v>
      </c>
      <c r="D103" s="110">
        <v>0</v>
      </c>
      <c r="E103" s="110">
        <v>0</v>
      </c>
      <c r="F103" s="110">
        <v>0</v>
      </c>
      <c r="G103" s="110"/>
      <c r="H103" s="110">
        <v>0</v>
      </c>
      <c r="I103" s="110">
        <v>0</v>
      </c>
      <c r="J103" s="110"/>
      <c r="K103" s="129">
        <v>0</v>
      </c>
      <c r="L103" s="110">
        <v>0</v>
      </c>
      <c r="M103" s="130">
        <v>0</v>
      </c>
    </row>
    <row r="104" spans="2:13" x14ac:dyDescent="0.2">
      <c r="B104" s="117"/>
      <c r="C104" s="120"/>
      <c r="D104" s="118"/>
      <c r="E104" s="118"/>
      <c r="F104" s="118"/>
      <c r="G104" s="118"/>
      <c r="H104" s="118"/>
      <c r="I104" s="118"/>
      <c r="J104" s="118"/>
      <c r="K104" s="118"/>
      <c r="L104" s="118"/>
      <c r="M104" s="119"/>
    </row>
    <row r="105" spans="2:13" x14ac:dyDescent="0.2">
      <c r="B105" s="108" t="s">
        <v>33</v>
      </c>
      <c r="C105" s="109" t="s">
        <v>23</v>
      </c>
      <c r="D105" s="110">
        <v>0</v>
      </c>
      <c r="E105" s="110">
        <v>0</v>
      </c>
      <c r="F105" s="110">
        <v>0</v>
      </c>
      <c r="G105" s="110"/>
      <c r="H105" s="110">
        <v>0</v>
      </c>
      <c r="I105" s="110">
        <v>0</v>
      </c>
      <c r="J105" s="110"/>
      <c r="K105" s="110">
        <v>0</v>
      </c>
      <c r="L105" s="110">
        <v>0</v>
      </c>
      <c r="M105" s="132">
        <v>0</v>
      </c>
    </row>
    <row r="106" spans="2:13" x14ac:dyDescent="0.2">
      <c r="B106" s="117"/>
      <c r="C106" s="133"/>
      <c r="D106" s="134"/>
      <c r="E106" s="134"/>
      <c r="F106" s="134"/>
      <c r="G106" s="134"/>
      <c r="H106" s="134"/>
      <c r="I106" s="134"/>
      <c r="J106" s="134"/>
      <c r="K106" s="134"/>
      <c r="L106" s="134"/>
      <c r="M106" s="135"/>
    </row>
    <row r="107" spans="2:13" x14ac:dyDescent="0.2">
      <c r="B107" s="108" t="s">
        <v>59</v>
      </c>
      <c r="C107" s="109" t="s">
        <v>18</v>
      </c>
      <c r="D107" s="110">
        <v>81</v>
      </c>
      <c r="E107" s="110">
        <v>70378</v>
      </c>
      <c r="F107" s="110">
        <v>0</v>
      </c>
      <c r="G107" s="110"/>
      <c r="H107" s="110">
        <v>1</v>
      </c>
      <c r="I107" s="110">
        <v>0</v>
      </c>
      <c r="J107" s="110"/>
      <c r="K107" s="129">
        <v>2</v>
      </c>
      <c r="L107" s="110">
        <v>434</v>
      </c>
      <c r="M107" s="130">
        <v>0</v>
      </c>
    </row>
    <row r="108" spans="2:13" x14ac:dyDescent="0.2">
      <c r="B108" s="108"/>
      <c r="C108" s="109"/>
      <c r="D108" s="110"/>
      <c r="E108" s="110"/>
      <c r="F108" s="110"/>
      <c r="G108" s="110"/>
      <c r="H108" s="110"/>
      <c r="I108" s="110"/>
      <c r="J108" s="110"/>
      <c r="K108" s="129"/>
      <c r="L108" s="110"/>
      <c r="M108" s="130"/>
    </row>
    <row r="109" spans="2:13" x14ac:dyDescent="0.2">
      <c r="B109" s="108" t="s">
        <v>34</v>
      </c>
      <c r="C109" s="109" t="s">
        <v>29</v>
      </c>
      <c r="D109" s="110">
        <v>0</v>
      </c>
      <c r="E109" s="110">
        <v>0</v>
      </c>
      <c r="F109" s="110">
        <v>0</v>
      </c>
      <c r="G109" s="110"/>
      <c r="H109" s="110">
        <v>0</v>
      </c>
      <c r="I109" s="110">
        <v>0</v>
      </c>
      <c r="J109" s="110"/>
      <c r="K109" s="129">
        <v>0</v>
      </c>
      <c r="L109" s="110">
        <v>0</v>
      </c>
      <c r="M109" s="130">
        <v>0</v>
      </c>
    </row>
    <row r="110" spans="2:13" x14ac:dyDescent="0.2">
      <c r="B110" s="83"/>
      <c r="C110" s="84"/>
      <c r="D110" s="136"/>
      <c r="E110" s="136"/>
      <c r="F110" s="136"/>
      <c r="G110" s="136"/>
      <c r="H110" s="136"/>
      <c r="I110" s="136"/>
      <c r="J110" s="136"/>
      <c r="K110" s="136"/>
      <c r="L110" s="136"/>
      <c r="M110" s="137"/>
    </row>
    <row r="111" spans="2:13" x14ac:dyDescent="0.2">
      <c r="B111" s="108" t="s">
        <v>36</v>
      </c>
      <c r="C111" s="81"/>
      <c r="D111" s="138">
        <v>21148</v>
      </c>
      <c r="E111" s="138">
        <v>22596880.539999999</v>
      </c>
      <c r="F111" s="138">
        <v>560518</v>
      </c>
      <c r="G111" s="138"/>
      <c r="H111" s="138">
        <v>267</v>
      </c>
      <c r="I111" s="138">
        <v>44667</v>
      </c>
      <c r="J111" s="138"/>
      <c r="K111" s="138">
        <v>3718</v>
      </c>
      <c r="L111" s="138">
        <v>818979</v>
      </c>
      <c r="M111" s="139">
        <v>312693</v>
      </c>
    </row>
    <row r="112" spans="2:13" x14ac:dyDescent="0.2">
      <c r="B112" s="140" t="s">
        <v>37</v>
      </c>
      <c r="C112" s="81"/>
      <c r="D112" s="138"/>
      <c r="E112" s="138">
        <v>473625418.83587575</v>
      </c>
      <c r="F112" s="138">
        <v>11748328.360859999</v>
      </c>
      <c r="G112" s="138"/>
      <c r="H112" s="138"/>
      <c r="I112" s="138">
        <v>936210.04658999993</v>
      </c>
      <c r="J112" s="138"/>
      <c r="K112" s="138"/>
      <c r="L112" s="138">
        <v>17165611.474829998</v>
      </c>
      <c r="M112" s="141">
        <v>6553973.3606099999</v>
      </c>
    </row>
    <row r="113" spans="2:13" x14ac:dyDescent="0.2">
      <c r="B113" s="105"/>
      <c r="C113" s="106"/>
      <c r="D113" s="142"/>
      <c r="E113" s="142"/>
      <c r="F113" s="142"/>
      <c r="G113" s="142"/>
      <c r="H113" s="142"/>
      <c r="I113" s="142"/>
      <c r="J113" s="142"/>
      <c r="K113" s="142"/>
      <c r="L113" s="142"/>
      <c r="M113" s="14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"/>
  <sheetViews>
    <sheetView workbookViewId="0">
      <selection activeCell="K47" sqref="K47"/>
    </sheetView>
  </sheetViews>
  <sheetFormatPr baseColWidth="10" defaultColWidth="8" defaultRowHeight="12.75" x14ac:dyDescent="0.2"/>
  <cols>
    <col min="1" max="1" width="2.7109375" style="3" customWidth="1"/>
    <col min="2" max="2" width="22.42578125" style="3" customWidth="1"/>
    <col min="3" max="3" width="16.140625" style="3" customWidth="1"/>
    <col min="4" max="4" width="9.28515625" style="3" customWidth="1"/>
    <col min="5" max="5" width="12.5703125" style="3" customWidth="1"/>
    <col min="6" max="6" width="17.42578125" style="3" bestFit="1" customWidth="1"/>
    <col min="7" max="7" width="9.5703125" style="3" customWidth="1"/>
    <col min="8" max="8" width="12" style="3" customWidth="1"/>
    <col min="9" max="9" width="7.140625" style="3" bestFit="1" customWidth="1"/>
    <col min="10" max="10" width="14.7109375" style="3" customWidth="1"/>
    <col min="11" max="11" width="10" style="3" customWidth="1"/>
    <col min="12" max="12" width="8.7109375" style="3" bestFit="1" customWidth="1"/>
    <col min="13" max="256" width="8" style="3"/>
    <col min="257" max="257" width="2.7109375" style="3" customWidth="1"/>
    <col min="258" max="258" width="22.42578125" style="3" customWidth="1"/>
    <col min="259" max="259" width="16.140625" style="3" customWidth="1"/>
    <col min="260" max="260" width="9.28515625" style="3" customWidth="1"/>
    <col min="261" max="261" width="12.5703125" style="3" customWidth="1"/>
    <col min="262" max="262" width="3.28515625" style="3" customWidth="1"/>
    <col min="263" max="263" width="9.5703125" style="3" customWidth="1"/>
    <col min="264" max="264" width="12" style="3" customWidth="1"/>
    <col min="265" max="265" width="4.140625" style="3" customWidth="1"/>
    <col min="266" max="266" width="14.7109375" style="3" customWidth="1"/>
    <col min="267" max="267" width="10" style="3" customWidth="1"/>
    <col min="268" max="512" width="8" style="3"/>
    <col min="513" max="513" width="2.7109375" style="3" customWidth="1"/>
    <col min="514" max="514" width="22.42578125" style="3" customWidth="1"/>
    <col min="515" max="515" width="16.140625" style="3" customWidth="1"/>
    <col min="516" max="516" width="9.28515625" style="3" customWidth="1"/>
    <col min="517" max="517" width="12.5703125" style="3" customWidth="1"/>
    <col min="518" max="518" width="3.28515625" style="3" customWidth="1"/>
    <col min="519" max="519" width="9.5703125" style="3" customWidth="1"/>
    <col min="520" max="520" width="12" style="3" customWidth="1"/>
    <col min="521" max="521" width="4.140625" style="3" customWidth="1"/>
    <col min="522" max="522" width="14.7109375" style="3" customWidth="1"/>
    <col min="523" max="523" width="10" style="3" customWidth="1"/>
    <col min="524" max="768" width="8" style="3"/>
    <col min="769" max="769" width="2.7109375" style="3" customWidth="1"/>
    <col min="770" max="770" width="22.42578125" style="3" customWidth="1"/>
    <col min="771" max="771" width="16.140625" style="3" customWidth="1"/>
    <col min="772" max="772" width="9.28515625" style="3" customWidth="1"/>
    <col min="773" max="773" width="12.5703125" style="3" customWidth="1"/>
    <col min="774" max="774" width="3.28515625" style="3" customWidth="1"/>
    <col min="775" max="775" width="9.5703125" style="3" customWidth="1"/>
    <col min="776" max="776" width="12" style="3" customWidth="1"/>
    <col min="777" max="777" width="4.140625" style="3" customWidth="1"/>
    <col min="778" max="778" width="14.7109375" style="3" customWidth="1"/>
    <col min="779" max="779" width="10" style="3" customWidth="1"/>
    <col min="780" max="1024" width="8" style="3"/>
    <col min="1025" max="1025" width="2.7109375" style="3" customWidth="1"/>
    <col min="1026" max="1026" width="22.42578125" style="3" customWidth="1"/>
    <col min="1027" max="1027" width="16.140625" style="3" customWidth="1"/>
    <col min="1028" max="1028" width="9.28515625" style="3" customWidth="1"/>
    <col min="1029" max="1029" width="12.5703125" style="3" customWidth="1"/>
    <col min="1030" max="1030" width="3.28515625" style="3" customWidth="1"/>
    <col min="1031" max="1031" width="9.5703125" style="3" customWidth="1"/>
    <col min="1032" max="1032" width="12" style="3" customWidth="1"/>
    <col min="1033" max="1033" width="4.140625" style="3" customWidth="1"/>
    <col min="1034" max="1034" width="14.7109375" style="3" customWidth="1"/>
    <col min="1035" max="1035" width="10" style="3" customWidth="1"/>
    <col min="1036" max="1280" width="8" style="3"/>
    <col min="1281" max="1281" width="2.7109375" style="3" customWidth="1"/>
    <col min="1282" max="1282" width="22.42578125" style="3" customWidth="1"/>
    <col min="1283" max="1283" width="16.140625" style="3" customWidth="1"/>
    <col min="1284" max="1284" width="9.28515625" style="3" customWidth="1"/>
    <col min="1285" max="1285" width="12.5703125" style="3" customWidth="1"/>
    <col min="1286" max="1286" width="3.28515625" style="3" customWidth="1"/>
    <col min="1287" max="1287" width="9.5703125" style="3" customWidth="1"/>
    <col min="1288" max="1288" width="12" style="3" customWidth="1"/>
    <col min="1289" max="1289" width="4.140625" style="3" customWidth="1"/>
    <col min="1290" max="1290" width="14.7109375" style="3" customWidth="1"/>
    <col min="1291" max="1291" width="10" style="3" customWidth="1"/>
    <col min="1292" max="1536" width="8" style="3"/>
    <col min="1537" max="1537" width="2.7109375" style="3" customWidth="1"/>
    <col min="1538" max="1538" width="22.42578125" style="3" customWidth="1"/>
    <col min="1539" max="1539" width="16.140625" style="3" customWidth="1"/>
    <col min="1540" max="1540" width="9.28515625" style="3" customWidth="1"/>
    <col min="1541" max="1541" width="12.5703125" style="3" customWidth="1"/>
    <col min="1542" max="1542" width="3.28515625" style="3" customWidth="1"/>
    <col min="1543" max="1543" width="9.5703125" style="3" customWidth="1"/>
    <col min="1544" max="1544" width="12" style="3" customWidth="1"/>
    <col min="1545" max="1545" width="4.140625" style="3" customWidth="1"/>
    <col min="1546" max="1546" width="14.7109375" style="3" customWidth="1"/>
    <col min="1547" max="1547" width="10" style="3" customWidth="1"/>
    <col min="1548" max="1792" width="8" style="3"/>
    <col min="1793" max="1793" width="2.7109375" style="3" customWidth="1"/>
    <col min="1794" max="1794" width="22.42578125" style="3" customWidth="1"/>
    <col min="1795" max="1795" width="16.140625" style="3" customWidth="1"/>
    <col min="1796" max="1796" width="9.28515625" style="3" customWidth="1"/>
    <col min="1797" max="1797" width="12.5703125" style="3" customWidth="1"/>
    <col min="1798" max="1798" width="3.28515625" style="3" customWidth="1"/>
    <col min="1799" max="1799" width="9.5703125" style="3" customWidth="1"/>
    <col min="1800" max="1800" width="12" style="3" customWidth="1"/>
    <col min="1801" max="1801" width="4.140625" style="3" customWidth="1"/>
    <col min="1802" max="1802" width="14.7109375" style="3" customWidth="1"/>
    <col min="1803" max="1803" width="10" style="3" customWidth="1"/>
    <col min="1804" max="2048" width="8" style="3"/>
    <col min="2049" max="2049" width="2.7109375" style="3" customWidth="1"/>
    <col min="2050" max="2050" width="22.42578125" style="3" customWidth="1"/>
    <col min="2051" max="2051" width="16.140625" style="3" customWidth="1"/>
    <col min="2052" max="2052" width="9.28515625" style="3" customWidth="1"/>
    <col min="2053" max="2053" width="12.5703125" style="3" customWidth="1"/>
    <col min="2054" max="2054" width="3.28515625" style="3" customWidth="1"/>
    <col min="2055" max="2055" width="9.5703125" style="3" customWidth="1"/>
    <col min="2056" max="2056" width="12" style="3" customWidth="1"/>
    <col min="2057" max="2057" width="4.140625" style="3" customWidth="1"/>
    <col min="2058" max="2058" width="14.7109375" style="3" customWidth="1"/>
    <col min="2059" max="2059" width="10" style="3" customWidth="1"/>
    <col min="2060" max="2304" width="8" style="3"/>
    <col min="2305" max="2305" width="2.7109375" style="3" customWidth="1"/>
    <col min="2306" max="2306" width="22.42578125" style="3" customWidth="1"/>
    <col min="2307" max="2307" width="16.140625" style="3" customWidth="1"/>
    <col min="2308" max="2308" width="9.28515625" style="3" customWidth="1"/>
    <col min="2309" max="2309" width="12.5703125" style="3" customWidth="1"/>
    <col min="2310" max="2310" width="3.28515625" style="3" customWidth="1"/>
    <col min="2311" max="2311" width="9.5703125" style="3" customWidth="1"/>
    <col min="2312" max="2312" width="12" style="3" customWidth="1"/>
    <col min="2313" max="2313" width="4.140625" style="3" customWidth="1"/>
    <col min="2314" max="2314" width="14.7109375" style="3" customWidth="1"/>
    <col min="2315" max="2315" width="10" style="3" customWidth="1"/>
    <col min="2316" max="2560" width="8" style="3"/>
    <col min="2561" max="2561" width="2.7109375" style="3" customWidth="1"/>
    <col min="2562" max="2562" width="22.42578125" style="3" customWidth="1"/>
    <col min="2563" max="2563" width="16.140625" style="3" customWidth="1"/>
    <col min="2564" max="2564" width="9.28515625" style="3" customWidth="1"/>
    <col min="2565" max="2565" width="12.5703125" style="3" customWidth="1"/>
    <col min="2566" max="2566" width="3.28515625" style="3" customWidth="1"/>
    <col min="2567" max="2567" width="9.5703125" style="3" customWidth="1"/>
    <col min="2568" max="2568" width="12" style="3" customWidth="1"/>
    <col min="2569" max="2569" width="4.140625" style="3" customWidth="1"/>
    <col min="2570" max="2570" width="14.7109375" style="3" customWidth="1"/>
    <col min="2571" max="2571" width="10" style="3" customWidth="1"/>
    <col min="2572" max="2816" width="8" style="3"/>
    <col min="2817" max="2817" width="2.7109375" style="3" customWidth="1"/>
    <col min="2818" max="2818" width="22.42578125" style="3" customWidth="1"/>
    <col min="2819" max="2819" width="16.140625" style="3" customWidth="1"/>
    <col min="2820" max="2820" width="9.28515625" style="3" customWidth="1"/>
    <col min="2821" max="2821" width="12.5703125" style="3" customWidth="1"/>
    <col min="2822" max="2822" width="3.28515625" style="3" customWidth="1"/>
    <col min="2823" max="2823" width="9.5703125" style="3" customWidth="1"/>
    <col min="2824" max="2824" width="12" style="3" customWidth="1"/>
    <col min="2825" max="2825" width="4.140625" style="3" customWidth="1"/>
    <col min="2826" max="2826" width="14.7109375" style="3" customWidth="1"/>
    <col min="2827" max="2827" width="10" style="3" customWidth="1"/>
    <col min="2828" max="3072" width="8" style="3"/>
    <col min="3073" max="3073" width="2.7109375" style="3" customWidth="1"/>
    <col min="3074" max="3074" width="22.42578125" style="3" customWidth="1"/>
    <col min="3075" max="3075" width="16.140625" style="3" customWidth="1"/>
    <col min="3076" max="3076" width="9.28515625" style="3" customWidth="1"/>
    <col min="3077" max="3077" width="12.5703125" style="3" customWidth="1"/>
    <col min="3078" max="3078" width="3.28515625" style="3" customWidth="1"/>
    <col min="3079" max="3079" width="9.5703125" style="3" customWidth="1"/>
    <col min="3080" max="3080" width="12" style="3" customWidth="1"/>
    <col min="3081" max="3081" width="4.140625" style="3" customWidth="1"/>
    <col min="3082" max="3082" width="14.7109375" style="3" customWidth="1"/>
    <col min="3083" max="3083" width="10" style="3" customWidth="1"/>
    <col min="3084" max="3328" width="8" style="3"/>
    <col min="3329" max="3329" width="2.7109375" style="3" customWidth="1"/>
    <col min="3330" max="3330" width="22.42578125" style="3" customWidth="1"/>
    <col min="3331" max="3331" width="16.140625" style="3" customWidth="1"/>
    <col min="3332" max="3332" width="9.28515625" style="3" customWidth="1"/>
    <col min="3333" max="3333" width="12.5703125" style="3" customWidth="1"/>
    <col min="3334" max="3334" width="3.28515625" style="3" customWidth="1"/>
    <col min="3335" max="3335" width="9.5703125" style="3" customWidth="1"/>
    <col min="3336" max="3336" width="12" style="3" customWidth="1"/>
    <col min="3337" max="3337" width="4.140625" style="3" customWidth="1"/>
    <col min="3338" max="3338" width="14.7109375" style="3" customWidth="1"/>
    <col min="3339" max="3339" width="10" style="3" customWidth="1"/>
    <col min="3340" max="3584" width="8" style="3"/>
    <col min="3585" max="3585" width="2.7109375" style="3" customWidth="1"/>
    <col min="3586" max="3586" width="22.42578125" style="3" customWidth="1"/>
    <col min="3587" max="3587" width="16.140625" style="3" customWidth="1"/>
    <col min="3588" max="3588" width="9.28515625" style="3" customWidth="1"/>
    <col min="3589" max="3589" width="12.5703125" style="3" customWidth="1"/>
    <col min="3590" max="3590" width="3.28515625" style="3" customWidth="1"/>
    <col min="3591" max="3591" width="9.5703125" style="3" customWidth="1"/>
    <col min="3592" max="3592" width="12" style="3" customWidth="1"/>
    <col min="3593" max="3593" width="4.140625" style="3" customWidth="1"/>
    <col min="3594" max="3594" width="14.7109375" style="3" customWidth="1"/>
    <col min="3595" max="3595" width="10" style="3" customWidth="1"/>
    <col min="3596" max="3840" width="8" style="3"/>
    <col min="3841" max="3841" width="2.7109375" style="3" customWidth="1"/>
    <col min="3842" max="3842" width="22.42578125" style="3" customWidth="1"/>
    <col min="3843" max="3843" width="16.140625" style="3" customWidth="1"/>
    <col min="3844" max="3844" width="9.28515625" style="3" customWidth="1"/>
    <col min="3845" max="3845" width="12.5703125" style="3" customWidth="1"/>
    <col min="3846" max="3846" width="3.28515625" style="3" customWidth="1"/>
    <col min="3847" max="3847" width="9.5703125" style="3" customWidth="1"/>
    <col min="3848" max="3848" width="12" style="3" customWidth="1"/>
    <col min="3849" max="3849" width="4.140625" style="3" customWidth="1"/>
    <col min="3850" max="3850" width="14.7109375" style="3" customWidth="1"/>
    <col min="3851" max="3851" width="10" style="3" customWidth="1"/>
    <col min="3852" max="4096" width="8" style="3"/>
    <col min="4097" max="4097" width="2.7109375" style="3" customWidth="1"/>
    <col min="4098" max="4098" width="22.42578125" style="3" customWidth="1"/>
    <col min="4099" max="4099" width="16.140625" style="3" customWidth="1"/>
    <col min="4100" max="4100" width="9.28515625" style="3" customWidth="1"/>
    <col min="4101" max="4101" width="12.5703125" style="3" customWidth="1"/>
    <col min="4102" max="4102" width="3.28515625" style="3" customWidth="1"/>
    <col min="4103" max="4103" width="9.5703125" style="3" customWidth="1"/>
    <col min="4104" max="4104" width="12" style="3" customWidth="1"/>
    <col min="4105" max="4105" width="4.140625" style="3" customWidth="1"/>
    <col min="4106" max="4106" width="14.7109375" style="3" customWidth="1"/>
    <col min="4107" max="4107" width="10" style="3" customWidth="1"/>
    <col min="4108" max="4352" width="8" style="3"/>
    <col min="4353" max="4353" width="2.7109375" style="3" customWidth="1"/>
    <col min="4354" max="4354" width="22.42578125" style="3" customWidth="1"/>
    <col min="4355" max="4355" width="16.140625" style="3" customWidth="1"/>
    <col min="4356" max="4356" width="9.28515625" style="3" customWidth="1"/>
    <col min="4357" max="4357" width="12.5703125" style="3" customWidth="1"/>
    <col min="4358" max="4358" width="3.28515625" style="3" customWidth="1"/>
    <col min="4359" max="4359" width="9.5703125" style="3" customWidth="1"/>
    <col min="4360" max="4360" width="12" style="3" customWidth="1"/>
    <col min="4361" max="4361" width="4.140625" style="3" customWidth="1"/>
    <col min="4362" max="4362" width="14.7109375" style="3" customWidth="1"/>
    <col min="4363" max="4363" width="10" style="3" customWidth="1"/>
    <col min="4364" max="4608" width="8" style="3"/>
    <col min="4609" max="4609" width="2.7109375" style="3" customWidth="1"/>
    <col min="4610" max="4610" width="22.42578125" style="3" customWidth="1"/>
    <col min="4611" max="4611" width="16.140625" style="3" customWidth="1"/>
    <col min="4612" max="4612" width="9.28515625" style="3" customWidth="1"/>
    <col min="4613" max="4613" width="12.5703125" style="3" customWidth="1"/>
    <col min="4614" max="4614" width="3.28515625" style="3" customWidth="1"/>
    <col min="4615" max="4615" width="9.5703125" style="3" customWidth="1"/>
    <col min="4616" max="4616" width="12" style="3" customWidth="1"/>
    <col min="4617" max="4617" width="4.140625" style="3" customWidth="1"/>
    <col min="4618" max="4618" width="14.7109375" style="3" customWidth="1"/>
    <col min="4619" max="4619" width="10" style="3" customWidth="1"/>
    <col min="4620" max="4864" width="8" style="3"/>
    <col min="4865" max="4865" width="2.7109375" style="3" customWidth="1"/>
    <col min="4866" max="4866" width="22.42578125" style="3" customWidth="1"/>
    <col min="4867" max="4867" width="16.140625" style="3" customWidth="1"/>
    <col min="4868" max="4868" width="9.28515625" style="3" customWidth="1"/>
    <col min="4869" max="4869" width="12.5703125" style="3" customWidth="1"/>
    <col min="4870" max="4870" width="3.28515625" style="3" customWidth="1"/>
    <col min="4871" max="4871" width="9.5703125" style="3" customWidth="1"/>
    <col min="4872" max="4872" width="12" style="3" customWidth="1"/>
    <col min="4873" max="4873" width="4.140625" style="3" customWidth="1"/>
    <col min="4874" max="4874" width="14.7109375" style="3" customWidth="1"/>
    <col min="4875" max="4875" width="10" style="3" customWidth="1"/>
    <col min="4876" max="5120" width="8" style="3"/>
    <col min="5121" max="5121" width="2.7109375" style="3" customWidth="1"/>
    <col min="5122" max="5122" width="22.42578125" style="3" customWidth="1"/>
    <col min="5123" max="5123" width="16.140625" style="3" customWidth="1"/>
    <col min="5124" max="5124" width="9.28515625" style="3" customWidth="1"/>
    <col min="5125" max="5125" width="12.5703125" style="3" customWidth="1"/>
    <col min="5126" max="5126" width="3.28515625" style="3" customWidth="1"/>
    <col min="5127" max="5127" width="9.5703125" style="3" customWidth="1"/>
    <col min="5128" max="5128" width="12" style="3" customWidth="1"/>
    <col min="5129" max="5129" width="4.140625" style="3" customWidth="1"/>
    <col min="5130" max="5130" width="14.7109375" style="3" customWidth="1"/>
    <col min="5131" max="5131" width="10" style="3" customWidth="1"/>
    <col min="5132" max="5376" width="8" style="3"/>
    <col min="5377" max="5377" width="2.7109375" style="3" customWidth="1"/>
    <col min="5378" max="5378" width="22.42578125" style="3" customWidth="1"/>
    <col min="5379" max="5379" width="16.140625" style="3" customWidth="1"/>
    <col min="5380" max="5380" width="9.28515625" style="3" customWidth="1"/>
    <col min="5381" max="5381" width="12.5703125" style="3" customWidth="1"/>
    <col min="5382" max="5382" width="3.28515625" style="3" customWidth="1"/>
    <col min="5383" max="5383" width="9.5703125" style="3" customWidth="1"/>
    <col min="5384" max="5384" width="12" style="3" customWidth="1"/>
    <col min="5385" max="5385" width="4.140625" style="3" customWidth="1"/>
    <col min="5386" max="5386" width="14.7109375" style="3" customWidth="1"/>
    <col min="5387" max="5387" width="10" style="3" customWidth="1"/>
    <col min="5388" max="5632" width="8" style="3"/>
    <col min="5633" max="5633" width="2.7109375" style="3" customWidth="1"/>
    <col min="5634" max="5634" width="22.42578125" style="3" customWidth="1"/>
    <col min="5635" max="5635" width="16.140625" style="3" customWidth="1"/>
    <col min="5636" max="5636" width="9.28515625" style="3" customWidth="1"/>
    <col min="5637" max="5637" width="12.5703125" style="3" customWidth="1"/>
    <col min="5638" max="5638" width="3.28515625" style="3" customWidth="1"/>
    <col min="5639" max="5639" width="9.5703125" style="3" customWidth="1"/>
    <col min="5640" max="5640" width="12" style="3" customWidth="1"/>
    <col min="5641" max="5641" width="4.140625" style="3" customWidth="1"/>
    <col min="5642" max="5642" width="14.7109375" style="3" customWidth="1"/>
    <col min="5643" max="5643" width="10" style="3" customWidth="1"/>
    <col min="5644" max="5888" width="8" style="3"/>
    <col min="5889" max="5889" width="2.7109375" style="3" customWidth="1"/>
    <col min="5890" max="5890" width="22.42578125" style="3" customWidth="1"/>
    <col min="5891" max="5891" width="16.140625" style="3" customWidth="1"/>
    <col min="5892" max="5892" width="9.28515625" style="3" customWidth="1"/>
    <col min="5893" max="5893" width="12.5703125" style="3" customWidth="1"/>
    <col min="5894" max="5894" width="3.28515625" style="3" customWidth="1"/>
    <col min="5895" max="5895" width="9.5703125" style="3" customWidth="1"/>
    <col min="5896" max="5896" width="12" style="3" customWidth="1"/>
    <col min="5897" max="5897" width="4.140625" style="3" customWidth="1"/>
    <col min="5898" max="5898" width="14.7109375" style="3" customWidth="1"/>
    <col min="5899" max="5899" width="10" style="3" customWidth="1"/>
    <col min="5900" max="6144" width="8" style="3"/>
    <col min="6145" max="6145" width="2.7109375" style="3" customWidth="1"/>
    <col min="6146" max="6146" width="22.42578125" style="3" customWidth="1"/>
    <col min="6147" max="6147" width="16.140625" style="3" customWidth="1"/>
    <col min="6148" max="6148" width="9.28515625" style="3" customWidth="1"/>
    <col min="6149" max="6149" width="12.5703125" style="3" customWidth="1"/>
    <col min="6150" max="6150" width="3.28515625" style="3" customWidth="1"/>
    <col min="6151" max="6151" width="9.5703125" style="3" customWidth="1"/>
    <col min="6152" max="6152" width="12" style="3" customWidth="1"/>
    <col min="6153" max="6153" width="4.140625" style="3" customWidth="1"/>
    <col min="6154" max="6154" width="14.7109375" style="3" customWidth="1"/>
    <col min="6155" max="6155" width="10" style="3" customWidth="1"/>
    <col min="6156" max="6400" width="8" style="3"/>
    <col min="6401" max="6401" width="2.7109375" style="3" customWidth="1"/>
    <col min="6402" max="6402" width="22.42578125" style="3" customWidth="1"/>
    <col min="6403" max="6403" width="16.140625" style="3" customWidth="1"/>
    <col min="6404" max="6404" width="9.28515625" style="3" customWidth="1"/>
    <col min="6405" max="6405" width="12.5703125" style="3" customWidth="1"/>
    <col min="6406" max="6406" width="3.28515625" style="3" customWidth="1"/>
    <col min="6407" max="6407" width="9.5703125" style="3" customWidth="1"/>
    <col min="6408" max="6408" width="12" style="3" customWidth="1"/>
    <col min="6409" max="6409" width="4.140625" style="3" customWidth="1"/>
    <col min="6410" max="6410" width="14.7109375" style="3" customWidth="1"/>
    <col min="6411" max="6411" width="10" style="3" customWidth="1"/>
    <col min="6412" max="6656" width="8" style="3"/>
    <col min="6657" max="6657" width="2.7109375" style="3" customWidth="1"/>
    <col min="6658" max="6658" width="22.42578125" style="3" customWidth="1"/>
    <col min="6659" max="6659" width="16.140625" style="3" customWidth="1"/>
    <col min="6660" max="6660" width="9.28515625" style="3" customWidth="1"/>
    <col min="6661" max="6661" width="12.5703125" style="3" customWidth="1"/>
    <col min="6662" max="6662" width="3.28515625" style="3" customWidth="1"/>
    <col min="6663" max="6663" width="9.5703125" style="3" customWidth="1"/>
    <col min="6664" max="6664" width="12" style="3" customWidth="1"/>
    <col min="6665" max="6665" width="4.140625" style="3" customWidth="1"/>
    <col min="6666" max="6666" width="14.7109375" style="3" customWidth="1"/>
    <col min="6667" max="6667" width="10" style="3" customWidth="1"/>
    <col min="6668" max="6912" width="8" style="3"/>
    <col min="6913" max="6913" width="2.7109375" style="3" customWidth="1"/>
    <col min="6914" max="6914" width="22.42578125" style="3" customWidth="1"/>
    <col min="6915" max="6915" width="16.140625" style="3" customWidth="1"/>
    <col min="6916" max="6916" width="9.28515625" style="3" customWidth="1"/>
    <col min="6917" max="6917" width="12.5703125" style="3" customWidth="1"/>
    <col min="6918" max="6918" width="3.28515625" style="3" customWidth="1"/>
    <col min="6919" max="6919" width="9.5703125" style="3" customWidth="1"/>
    <col min="6920" max="6920" width="12" style="3" customWidth="1"/>
    <col min="6921" max="6921" width="4.140625" style="3" customWidth="1"/>
    <col min="6922" max="6922" width="14.7109375" style="3" customWidth="1"/>
    <col min="6923" max="6923" width="10" style="3" customWidth="1"/>
    <col min="6924" max="7168" width="8" style="3"/>
    <col min="7169" max="7169" width="2.7109375" style="3" customWidth="1"/>
    <col min="7170" max="7170" width="22.42578125" style="3" customWidth="1"/>
    <col min="7171" max="7171" width="16.140625" style="3" customWidth="1"/>
    <col min="7172" max="7172" width="9.28515625" style="3" customWidth="1"/>
    <col min="7173" max="7173" width="12.5703125" style="3" customWidth="1"/>
    <col min="7174" max="7174" width="3.28515625" style="3" customWidth="1"/>
    <col min="7175" max="7175" width="9.5703125" style="3" customWidth="1"/>
    <col min="7176" max="7176" width="12" style="3" customWidth="1"/>
    <col min="7177" max="7177" width="4.140625" style="3" customWidth="1"/>
    <col min="7178" max="7178" width="14.7109375" style="3" customWidth="1"/>
    <col min="7179" max="7179" width="10" style="3" customWidth="1"/>
    <col min="7180" max="7424" width="8" style="3"/>
    <col min="7425" max="7425" width="2.7109375" style="3" customWidth="1"/>
    <col min="7426" max="7426" width="22.42578125" style="3" customWidth="1"/>
    <col min="7427" max="7427" width="16.140625" style="3" customWidth="1"/>
    <col min="7428" max="7428" width="9.28515625" style="3" customWidth="1"/>
    <col min="7429" max="7429" width="12.5703125" style="3" customWidth="1"/>
    <col min="7430" max="7430" width="3.28515625" style="3" customWidth="1"/>
    <col min="7431" max="7431" width="9.5703125" style="3" customWidth="1"/>
    <col min="7432" max="7432" width="12" style="3" customWidth="1"/>
    <col min="7433" max="7433" width="4.140625" style="3" customWidth="1"/>
    <col min="7434" max="7434" width="14.7109375" style="3" customWidth="1"/>
    <col min="7435" max="7435" width="10" style="3" customWidth="1"/>
    <col min="7436" max="7680" width="8" style="3"/>
    <col min="7681" max="7681" width="2.7109375" style="3" customWidth="1"/>
    <col min="7682" max="7682" width="22.42578125" style="3" customWidth="1"/>
    <col min="7683" max="7683" width="16.140625" style="3" customWidth="1"/>
    <col min="7684" max="7684" width="9.28515625" style="3" customWidth="1"/>
    <col min="7685" max="7685" width="12.5703125" style="3" customWidth="1"/>
    <col min="7686" max="7686" width="3.28515625" style="3" customWidth="1"/>
    <col min="7687" max="7687" width="9.5703125" style="3" customWidth="1"/>
    <col min="7688" max="7688" width="12" style="3" customWidth="1"/>
    <col min="7689" max="7689" width="4.140625" style="3" customWidth="1"/>
    <col min="7690" max="7690" width="14.7109375" style="3" customWidth="1"/>
    <col min="7691" max="7691" width="10" style="3" customWidth="1"/>
    <col min="7692" max="7936" width="8" style="3"/>
    <col min="7937" max="7937" width="2.7109375" style="3" customWidth="1"/>
    <col min="7938" max="7938" width="22.42578125" style="3" customWidth="1"/>
    <col min="7939" max="7939" width="16.140625" style="3" customWidth="1"/>
    <col min="7940" max="7940" width="9.28515625" style="3" customWidth="1"/>
    <col min="7941" max="7941" width="12.5703125" style="3" customWidth="1"/>
    <col min="7942" max="7942" width="3.28515625" style="3" customWidth="1"/>
    <col min="7943" max="7943" width="9.5703125" style="3" customWidth="1"/>
    <col min="7944" max="7944" width="12" style="3" customWidth="1"/>
    <col min="7945" max="7945" width="4.140625" style="3" customWidth="1"/>
    <col min="7946" max="7946" width="14.7109375" style="3" customWidth="1"/>
    <col min="7947" max="7947" width="10" style="3" customWidth="1"/>
    <col min="7948" max="8192" width="8" style="3"/>
    <col min="8193" max="8193" width="2.7109375" style="3" customWidth="1"/>
    <col min="8194" max="8194" width="22.42578125" style="3" customWidth="1"/>
    <col min="8195" max="8195" width="16.140625" style="3" customWidth="1"/>
    <col min="8196" max="8196" width="9.28515625" style="3" customWidth="1"/>
    <col min="8197" max="8197" width="12.5703125" style="3" customWidth="1"/>
    <col min="8198" max="8198" width="3.28515625" style="3" customWidth="1"/>
    <col min="8199" max="8199" width="9.5703125" style="3" customWidth="1"/>
    <col min="8200" max="8200" width="12" style="3" customWidth="1"/>
    <col min="8201" max="8201" width="4.140625" style="3" customWidth="1"/>
    <col min="8202" max="8202" width="14.7109375" style="3" customWidth="1"/>
    <col min="8203" max="8203" width="10" style="3" customWidth="1"/>
    <col min="8204" max="8448" width="8" style="3"/>
    <col min="8449" max="8449" width="2.7109375" style="3" customWidth="1"/>
    <col min="8450" max="8450" width="22.42578125" style="3" customWidth="1"/>
    <col min="8451" max="8451" width="16.140625" style="3" customWidth="1"/>
    <col min="8452" max="8452" width="9.28515625" style="3" customWidth="1"/>
    <col min="8453" max="8453" width="12.5703125" style="3" customWidth="1"/>
    <col min="8454" max="8454" width="3.28515625" style="3" customWidth="1"/>
    <col min="8455" max="8455" width="9.5703125" style="3" customWidth="1"/>
    <col min="8456" max="8456" width="12" style="3" customWidth="1"/>
    <col min="8457" max="8457" width="4.140625" style="3" customWidth="1"/>
    <col min="8458" max="8458" width="14.7109375" style="3" customWidth="1"/>
    <col min="8459" max="8459" width="10" style="3" customWidth="1"/>
    <col min="8460" max="8704" width="8" style="3"/>
    <col min="8705" max="8705" width="2.7109375" style="3" customWidth="1"/>
    <col min="8706" max="8706" width="22.42578125" style="3" customWidth="1"/>
    <col min="8707" max="8707" width="16.140625" style="3" customWidth="1"/>
    <col min="8708" max="8708" width="9.28515625" style="3" customWidth="1"/>
    <col min="8709" max="8709" width="12.5703125" style="3" customWidth="1"/>
    <col min="8710" max="8710" width="3.28515625" style="3" customWidth="1"/>
    <col min="8711" max="8711" width="9.5703125" style="3" customWidth="1"/>
    <col min="8712" max="8712" width="12" style="3" customWidth="1"/>
    <col min="8713" max="8713" width="4.140625" style="3" customWidth="1"/>
    <col min="8714" max="8714" width="14.7109375" style="3" customWidth="1"/>
    <col min="8715" max="8715" width="10" style="3" customWidth="1"/>
    <col min="8716" max="8960" width="8" style="3"/>
    <col min="8961" max="8961" width="2.7109375" style="3" customWidth="1"/>
    <col min="8962" max="8962" width="22.42578125" style="3" customWidth="1"/>
    <col min="8963" max="8963" width="16.140625" style="3" customWidth="1"/>
    <col min="8964" max="8964" width="9.28515625" style="3" customWidth="1"/>
    <col min="8965" max="8965" width="12.5703125" style="3" customWidth="1"/>
    <col min="8966" max="8966" width="3.28515625" style="3" customWidth="1"/>
    <col min="8967" max="8967" width="9.5703125" style="3" customWidth="1"/>
    <col min="8968" max="8968" width="12" style="3" customWidth="1"/>
    <col min="8969" max="8969" width="4.140625" style="3" customWidth="1"/>
    <col min="8970" max="8970" width="14.7109375" style="3" customWidth="1"/>
    <col min="8971" max="8971" width="10" style="3" customWidth="1"/>
    <col min="8972" max="9216" width="8" style="3"/>
    <col min="9217" max="9217" width="2.7109375" style="3" customWidth="1"/>
    <col min="9218" max="9218" width="22.42578125" style="3" customWidth="1"/>
    <col min="9219" max="9219" width="16.140625" style="3" customWidth="1"/>
    <col min="9220" max="9220" width="9.28515625" style="3" customWidth="1"/>
    <col min="9221" max="9221" width="12.5703125" style="3" customWidth="1"/>
    <col min="9222" max="9222" width="3.28515625" style="3" customWidth="1"/>
    <col min="9223" max="9223" width="9.5703125" style="3" customWidth="1"/>
    <col min="9224" max="9224" width="12" style="3" customWidth="1"/>
    <col min="9225" max="9225" width="4.140625" style="3" customWidth="1"/>
    <col min="9226" max="9226" width="14.7109375" style="3" customWidth="1"/>
    <col min="9227" max="9227" width="10" style="3" customWidth="1"/>
    <col min="9228" max="9472" width="8" style="3"/>
    <col min="9473" max="9473" width="2.7109375" style="3" customWidth="1"/>
    <col min="9474" max="9474" width="22.42578125" style="3" customWidth="1"/>
    <col min="9475" max="9475" width="16.140625" style="3" customWidth="1"/>
    <col min="9476" max="9476" width="9.28515625" style="3" customWidth="1"/>
    <col min="9477" max="9477" width="12.5703125" style="3" customWidth="1"/>
    <col min="9478" max="9478" width="3.28515625" style="3" customWidth="1"/>
    <col min="9479" max="9479" width="9.5703125" style="3" customWidth="1"/>
    <col min="9480" max="9480" width="12" style="3" customWidth="1"/>
    <col min="9481" max="9481" width="4.140625" style="3" customWidth="1"/>
    <col min="9482" max="9482" width="14.7109375" style="3" customWidth="1"/>
    <col min="9483" max="9483" width="10" style="3" customWidth="1"/>
    <col min="9484" max="9728" width="8" style="3"/>
    <col min="9729" max="9729" width="2.7109375" style="3" customWidth="1"/>
    <col min="9730" max="9730" width="22.42578125" style="3" customWidth="1"/>
    <col min="9731" max="9731" width="16.140625" style="3" customWidth="1"/>
    <col min="9732" max="9732" width="9.28515625" style="3" customWidth="1"/>
    <col min="9733" max="9733" width="12.5703125" style="3" customWidth="1"/>
    <col min="9734" max="9734" width="3.28515625" style="3" customWidth="1"/>
    <col min="9735" max="9735" width="9.5703125" style="3" customWidth="1"/>
    <col min="9736" max="9736" width="12" style="3" customWidth="1"/>
    <col min="9737" max="9737" width="4.140625" style="3" customWidth="1"/>
    <col min="9738" max="9738" width="14.7109375" style="3" customWidth="1"/>
    <col min="9739" max="9739" width="10" style="3" customWidth="1"/>
    <col min="9740" max="9984" width="8" style="3"/>
    <col min="9985" max="9985" width="2.7109375" style="3" customWidth="1"/>
    <col min="9986" max="9986" width="22.42578125" style="3" customWidth="1"/>
    <col min="9987" max="9987" width="16.140625" style="3" customWidth="1"/>
    <col min="9988" max="9988" width="9.28515625" style="3" customWidth="1"/>
    <col min="9989" max="9989" width="12.5703125" style="3" customWidth="1"/>
    <col min="9990" max="9990" width="3.28515625" style="3" customWidth="1"/>
    <col min="9991" max="9991" width="9.5703125" style="3" customWidth="1"/>
    <col min="9992" max="9992" width="12" style="3" customWidth="1"/>
    <col min="9993" max="9993" width="4.140625" style="3" customWidth="1"/>
    <col min="9994" max="9994" width="14.7109375" style="3" customWidth="1"/>
    <col min="9995" max="9995" width="10" style="3" customWidth="1"/>
    <col min="9996" max="10240" width="8" style="3"/>
    <col min="10241" max="10241" width="2.7109375" style="3" customWidth="1"/>
    <col min="10242" max="10242" width="22.42578125" style="3" customWidth="1"/>
    <col min="10243" max="10243" width="16.140625" style="3" customWidth="1"/>
    <col min="10244" max="10244" width="9.28515625" style="3" customWidth="1"/>
    <col min="10245" max="10245" width="12.5703125" style="3" customWidth="1"/>
    <col min="10246" max="10246" width="3.28515625" style="3" customWidth="1"/>
    <col min="10247" max="10247" width="9.5703125" style="3" customWidth="1"/>
    <col min="10248" max="10248" width="12" style="3" customWidth="1"/>
    <col min="10249" max="10249" width="4.140625" style="3" customWidth="1"/>
    <col min="10250" max="10250" width="14.7109375" style="3" customWidth="1"/>
    <col min="10251" max="10251" width="10" style="3" customWidth="1"/>
    <col min="10252" max="10496" width="8" style="3"/>
    <col min="10497" max="10497" width="2.7109375" style="3" customWidth="1"/>
    <col min="10498" max="10498" width="22.42578125" style="3" customWidth="1"/>
    <col min="10499" max="10499" width="16.140625" style="3" customWidth="1"/>
    <col min="10500" max="10500" width="9.28515625" style="3" customWidth="1"/>
    <col min="10501" max="10501" width="12.5703125" style="3" customWidth="1"/>
    <col min="10502" max="10502" width="3.28515625" style="3" customWidth="1"/>
    <col min="10503" max="10503" width="9.5703125" style="3" customWidth="1"/>
    <col min="10504" max="10504" width="12" style="3" customWidth="1"/>
    <col min="10505" max="10505" width="4.140625" style="3" customWidth="1"/>
    <col min="10506" max="10506" width="14.7109375" style="3" customWidth="1"/>
    <col min="10507" max="10507" width="10" style="3" customWidth="1"/>
    <col min="10508" max="10752" width="8" style="3"/>
    <col min="10753" max="10753" width="2.7109375" style="3" customWidth="1"/>
    <col min="10754" max="10754" width="22.42578125" style="3" customWidth="1"/>
    <col min="10755" max="10755" width="16.140625" style="3" customWidth="1"/>
    <col min="10756" max="10756" width="9.28515625" style="3" customWidth="1"/>
    <col min="10757" max="10757" width="12.5703125" style="3" customWidth="1"/>
    <col min="10758" max="10758" width="3.28515625" style="3" customWidth="1"/>
    <col min="10759" max="10759" width="9.5703125" style="3" customWidth="1"/>
    <col min="10760" max="10760" width="12" style="3" customWidth="1"/>
    <col min="10761" max="10761" width="4.140625" style="3" customWidth="1"/>
    <col min="10762" max="10762" width="14.7109375" style="3" customWidth="1"/>
    <col min="10763" max="10763" width="10" style="3" customWidth="1"/>
    <col min="10764" max="11008" width="8" style="3"/>
    <col min="11009" max="11009" width="2.7109375" style="3" customWidth="1"/>
    <col min="11010" max="11010" width="22.42578125" style="3" customWidth="1"/>
    <col min="11011" max="11011" width="16.140625" style="3" customWidth="1"/>
    <col min="11012" max="11012" width="9.28515625" style="3" customWidth="1"/>
    <col min="11013" max="11013" width="12.5703125" style="3" customWidth="1"/>
    <col min="11014" max="11014" width="3.28515625" style="3" customWidth="1"/>
    <col min="11015" max="11015" width="9.5703125" style="3" customWidth="1"/>
    <col min="11016" max="11016" width="12" style="3" customWidth="1"/>
    <col min="11017" max="11017" width="4.140625" style="3" customWidth="1"/>
    <col min="11018" max="11018" width="14.7109375" style="3" customWidth="1"/>
    <col min="11019" max="11019" width="10" style="3" customWidth="1"/>
    <col min="11020" max="11264" width="8" style="3"/>
    <col min="11265" max="11265" width="2.7109375" style="3" customWidth="1"/>
    <col min="11266" max="11266" width="22.42578125" style="3" customWidth="1"/>
    <col min="11267" max="11267" width="16.140625" style="3" customWidth="1"/>
    <col min="11268" max="11268" width="9.28515625" style="3" customWidth="1"/>
    <col min="11269" max="11269" width="12.5703125" style="3" customWidth="1"/>
    <col min="11270" max="11270" width="3.28515625" style="3" customWidth="1"/>
    <col min="11271" max="11271" width="9.5703125" style="3" customWidth="1"/>
    <col min="11272" max="11272" width="12" style="3" customWidth="1"/>
    <col min="11273" max="11273" width="4.140625" style="3" customWidth="1"/>
    <col min="11274" max="11274" width="14.7109375" style="3" customWidth="1"/>
    <col min="11275" max="11275" width="10" style="3" customWidth="1"/>
    <col min="11276" max="11520" width="8" style="3"/>
    <col min="11521" max="11521" width="2.7109375" style="3" customWidth="1"/>
    <col min="11522" max="11522" width="22.42578125" style="3" customWidth="1"/>
    <col min="11523" max="11523" width="16.140625" style="3" customWidth="1"/>
    <col min="11524" max="11524" width="9.28515625" style="3" customWidth="1"/>
    <col min="11525" max="11525" width="12.5703125" style="3" customWidth="1"/>
    <col min="11526" max="11526" width="3.28515625" style="3" customWidth="1"/>
    <col min="11527" max="11527" width="9.5703125" style="3" customWidth="1"/>
    <col min="11528" max="11528" width="12" style="3" customWidth="1"/>
    <col min="11529" max="11529" width="4.140625" style="3" customWidth="1"/>
    <col min="11530" max="11530" width="14.7109375" style="3" customWidth="1"/>
    <col min="11531" max="11531" width="10" style="3" customWidth="1"/>
    <col min="11532" max="11776" width="8" style="3"/>
    <col min="11777" max="11777" width="2.7109375" style="3" customWidth="1"/>
    <col min="11778" max="11778" width="22.42578125" style="3" customWidth="1"/>
    <col min="11779" max="11779" width="16.140625" style="3" customWidth="1"/>
    <col min="11780" max="11780" width="9.28515625" style="3" customWidth="1"/>
    <col min="11781" max="11781" width="12.5703125" style="3" customWidth="1"/>
    <col min="11782" max="11782" width="3.28515625" style="3" customWidth="1"/>
    <col min="11783" max="11783" width="9.5703125" style="3" customWidth="1"/>
    <col min="11784" max="11784" width="12" style="3" customWidth="1"/>
    <col min="11785" max="11785" width="4.140625" style="3" customWidth="1"/>
    <col min="11786" max="11786" width="14.7109375" style="3" customWidth="1"/>
    <col min="11787" max="11787" width="10" style="3" customWidth="1"/>
    <col min="11788" max="12032" width="8" style="3"/>
    <col min="12033" max="12033" width="2.7109375" style="3" customWidth="1"/>
    <col min="12034" max="12034" width="22.42578125" style="3" customWidth="1"/>
    <col min="12035" max="12035" width="16.140625" style="3" customWidth="1"/>
    <col min="12036" max="12036" width="9.28515625" style="3" customWidth="1"/>
    <col min="12037" max="12037" width="12.5703125" style="3" customWidth="1"/>
    <col min="12038" max="12038" width="3.28515625" style="3" customWidth="1"/>
    <col min="12039" max="12039" width="9.5703125" style="3" customWidth="1"/>
    <col min="12040" max="12040" width="12" style="3" customWidth="1"/>
    <col min="12041" max="12041" width="4.140625" style="3" customWidth="1"/>
    <col min="12042" max="12042" width="14.7109375" style="3" customWidth="1"/>
    <col min="12043" max="12043" width="10" style="3" customWidth="1"/>
    <col min="12044" max="12288" width="8" style="3"/>
    <col min="12289" max="12289" width="2.7109375" style="3" customWidth="1"/>
    <col min="12290" max="12290" width="22.42578125" style="3" customWidth="1"/>
    <col min="12291" max="12291" width="16.140625" style="3" customWidth="1"/>
    <col min="12292" max="12292" width="9.28515625" style="3" customWidth="1"/>
    <col min="12293" max="12293" width="12.5703125" style="3" customWidth="1"/>
    <col min="12294" max="12294" width="3.28515625" style="3" customWidth="1"/>
    <col min="12295" max="12295" width="9.5703125" style="3" customWidth="1"/>
    <col min="12296" max="12296" width="12" style="3" customWidth="1"/>
    <col min="12297" max="12297" width="4.140625" style="3" customWidth="1"/>
    <col min="12298" max="12298" width="14.7109375" style="3" customWidth="1"/>
    <col min="12299" max="12299" width="10" style="3" customWidth="1"/>
    <col min="12300" max="12544" width="8" style="3"/>
    <col min="12545" max="12545" width="2.7109375" style="3" customWidth="1"/>
    <col min="12546" max="12546" width="22.42578125" style="3" customWidth="1"/>
    <col min="12547" max="12547" width="16.140625" style="3" customWidth="1"/>
    <col min="12548" max="12548" width="9.28515625" style="3" customWidth="1"/>
    <col min="12549" max="12549" width="12.5703125" style="3" customWidth="1"/>
    <col min="12550" max="12550" width="3.28515625" style="3" customWidth="1"/>
    <col min="12551" max="12551" width="9.5703125" style="3" customWidth="1"/>
    <col min="12552" max="12552" width="12" style="3" customWidth="1"/>
    <col min="12553" max="12553" width="4.140625" style="3" customWidth="1"/>
    <col min="12554" max="12554" width="14.7109375" style="3" customWidth="1"/>
    <col min="12555" max="12555" width="10" style="3" customWidth="1"/>
    <col min="12556" max="12800" width="8" style="3"/>
    <col min="12801" max="12801" width="2.7109375" style="3" customWidth="1"/>
    <col min="12802" max="12802" width="22.42578125" style="3" customWidth="1"/>
    <col min="12803" max="12803" width="16.140625" style="3" customWidth="1"/>
    <col min="12804" max="12804" width="9.28515625" style="3" customWidth="1"/>
    <col min="12805" max="12805" width="12.5703125" style="3" customWidth="1"/>
    <col min="12806" max="12806" width="3.28515625" style="3" customWidth="1"/>
    <col min="12807" max="12807" width="9.5703125" style="3" customWidth="1"/>
    <col min="12808" max="12808" width="12" style="3" customWidth="1"/>
    <col min="12809" max="12809" width="4.140625" style="3" customWidth="1"/>
    <col min="12810" max="12810" width="14.7109375" style="3" customWidth="1"/>
    <col min="12811" max="12811" width="10" style="3" customWidth="1"/>
    <col min="12812" max="13056" width="8" style="3"/>
    <col min="13057" max="13057" width="2.7109375" style="3" customWidth="1"/>
    <col min="13058" max="13058" width="22.42578125" style="3" customWidth="1"/>
    <col min="13059" max="13059" width="16.140625" style="3" customWidth="1"/>
    <col min="13060" max="13060" width="9.28515625" style="3" customWidth="1"/>
    <col min="13061" max="13061" width="12.5703125" style="3" customWidth="1"/>
    <col min="13062" max="13062" width="3.28515625" style="3" customWidth="1"/>
    <col min="13063" max="13063" width="9.5703125" style="3" customWidth="1"/>
    <col min="13064" max="13064" width="12" style="3" customWidth="1"/>
    <col min="13065" max="13065" width="4.140625" style="3" customWidth="1"/>
    <col min="13066" max="13066" width="14.7109375" style="3" customWidth="1"/>
    <col min="13067" max="13067" width="10" style="3" customWidth="1"/>
    <col min="13068" max="13312" width="8" style="3"/>
    <col min="13313" max="13313" width="2.7109375" style="3" customWidth="1"/>
    <col min="13314" max="13314" width="22.42578125" style="3" customWidth="1"/>
    <col min="13315" max="13315" width="16.140625" style="3" customWidth="1"/>
    <col min="13316" max="13316" width="9.28515625" style="3" customWidth="1"/>
    <col min="13317" max="13317" width="12.5703125" style="3" customWidth="1"/>
    <col min="13318" max="13318" width="3.28515625" style="3" customWidth="1"/>
    <col min="13319" max="13319" width="9.5703125" style="3" customWidth="1"/>
    <col min="13320" max="13320" width="12" style="3" customWidth="1"/>
    <col min="13321" max="13321" width="4.140625" style="3" customWidth="1"/>
    <col min="13322" max="13322" width="14.7109375" style="3" customWidth="1"/>
    <col min="13323" max="13323" width="10" style="3" customWidth="1"/>
    <col min="13324" max="13568" width="8" style="3"/>
    <col min="13569" max="13569" width="2.7109375" style="3" customWidth="1"/>
    <col min="13570" max="13570" width="22.42578125" style="3" customWidth="1"/>
    <col min="13571" max="13571" width="16.140625" style="3" customWidth="1"/>
    <col min="13572" max="13572" width="9.28515625" style="3" customWidth="1"/>
    <col min="13573" max="13573" width="12.5703125" style="3" customWidth="1"/>
    <col min="13574" max="13574" width="3.28515625" style="3" customWidth="1"/>
    <col min="13575" max="13575" width="9.5703125" style="3" customWidth="1"/>
    <col min="13576" max="13576" width="12" style="3" customWidth="1"/>
    <col min="13577" max="13577" width="4.140625" style="3" customWidth="1"/>
    <col min="13578" max="13578" width="14.7109375" style="3" customWidth="1"/>
    <col min="13579" max="13579" width="10" style="3" customWidth="1"/>
    <col min="13580" max="13824" width="8" style="3"/>
    <col min="13825" max="13825" width="2.7109375" style="3" customWidth="1"/>
    <col min="13826" max="13826" width="22.42578125" style="3" customWidth="1"/>
    <col min="13827" max="13827" width="16.140625" style="3" customWidth="1"/>
    <col min="13828" max="13828" width="9.28515625" style="3" customWidth="1"/>
    <col min="13829" max="13829" width="12.5703125" style="3" customWidth="1"/>
    <col min="13830" max="13830" width="3.28515625" style="3" customWidth="1"/>
    <col min="13831" max="13831" width="9.5703125" style="3" customWidth="1"/>
    <col min="13832" max="13832" width="12" style="3" customWidth="1"/>
    <col min="13833" max="13833" width="4.140625" style="3" customWidth="1"/>
    <col min="13834" max="13834" width="14.7109375" style="3" customWidth="1"/>
    <col min="13835" max="13835" width="10" style="3" customWidth="1"/>
    <col min="13836" max="14080" width="8" style="3"/>
    <col min="14081" max="14081" width="2.7109375" style="3" customWidth="1"/>
    <col min="14082" max="14082" width="22.42578125" style="3" customWidth="1"/>
    <col min="14083" max="14083" width="16.140625" style="3" customWidth="1"/>
    <col min="14084" max="14084" width="9.28515625" style="3" customWidth="1"/>
    <col min="14085" max="14085" width="12.5703125" style="3" customWidth="1"/>
    <col min="14086" max="14086" width="3.28515625" style="3" customWidth="1"/>
    <col min="14087" max="14087" width="9.5703125" style="3" customWidth="1"/>
    <col min="14088" max="14088" width="12" style="3" customWidth="1"/>
    <col min="14089" max="14089" width="4.140625" style="3" customWidth="1"/>
    <col min="14090" max="14090" width="14.7109375" style="3" customWidth="1"/>
    <col min="14091" max="14091" width="10" style="3" customWidth="1"/>
    <col min="14092" max="14336" width="8" style="3"/>
    <col min="14337" max="14337" width="2.7109375" style="3" customWidth="1"/>
    <col min="14338" max="14338" width="22.42578125" style="3" customWidth="1"/>
    <col min="14339" max="14339" width="16.140625" style="3" customWidth="1"/>
    <col min="14340" max="14340" width="9.28515625" style="3" customWidth="1"/>
    <col min="14341" max="14341" width="12.5703125" style="3" customWidth="1"/>
    <col min="14342" max="14342" width="3.28515625" style="3" customWidth="1"/>
    <col min="14343" max="14343" width="9.5703125" style="3" customWidth="1"/>
    <col min="14344" max="14344" width="12" style="3" customWidth="1"/>
    <col min="14345" max="14345" width="4.140625" style="3" customWidth="1"/>
    <col min="14346" max="14346" width="14.7109375" style="3" customWidth="1"/>
    <col min="14347" max="14347" width="10" style="3" customWidth="1"/>
    <col min="14348" max="14592" width="8" style="3"/>
    <col min="14593" max="14593" width="2.7109375" style="3" customWidth="1"/>
    <col min="14594" max="14594" width="22.42578125" style="3" customWidth="1"/>
    <col min="14595" max="14595" width="16.140625" style="3" customWidth="1"/>
    <col min="14596" max="14596" width="9.28515625" style="3" customWidth="1"/>
    <col min="14597" max="14597" width="12.5703125" style="3" customWidth="1"/>
    <col min="14598" max="14598" width="3.28515625" style="3" customWidth="1"/>
    <col min="14599" max="14599" width="9.5703125" style="3" customWidth="1"/>
    <col min="14600" max="14600" width="12" style="3" customWidth="1"/>
    <col min="14601" max="14601" width="4.140625" style="3" customWidth="1"/>
    <col min="14602" max="14602" width="14.7109375" style="3" customWidth="1"/>
    <col min="14603" max="14603" width="10" style="3" customWidth="1"/>
    <col min="14604" max="14848" width="8" style="3"/>
    <col min="14849" max="14849" width="2.7109375" style="3" customWidth="1"/>
    <col min="14850" max="14850" width="22.42578125" style="3" customWidth="1"/>
    <col min="14851" max="14851" width="16.140625" style="3" customWidth="1"/>
    <col min="14852" max="14852" width="9.28515625" style="3" customWidth="1"/>
    <col min="14853" max="14853" width="12.5703125" style="3" customWidth="1"/>
    <col min="14854" max="14854" width="3.28515625" style="3" customWidth="1"/>
    <col min="14855" max="14855" width="9.5703125" style="3" customWidth="1"/>
    <col min="14856" max="14856" width="12" style="3" customWidth="1"/>
    <col min="14857" max="14857" width="4.140625" style="3" customWidth="1"/>
    <col min="14858" max="14858" width="14.7109375" style="3" customWidth="1"/>
    <col min="14859" max="14859" width="10" style="3" customWidth="1"/>
    <col min="14860" max="15104" width="8" style="3"/>
    <col min="15105" max="15105" width="2.7109375" style="3" customWidth="1"/>
    <col min="15106" max="15106" width="22.42578125" style="3" customWidth="1"/>
    <col min="15107" max="15107" width="16.140625" style="3" customWidth="1"/>
    <col min="15108" max="15108" width="9.28515625" style="3" customWidth="1"/>
    <col min="15109" max="15109" width="12.5703125" style="3" customWidth="1"/>
    <col min="15110" max="15110" width="3.28515625" style="3" customWidth="1"/>
    <col min="15111" max="15111" width="9.5703125" style="3" customWidth="1"/>
    <col min="15112" max="15112" width="12" style="3" customWidth="1"/>
    <col min="15113" max="15113" width="4.140625" style="3" customWidth="1"/>
    <col min="15114" max="15114" width="14.7109375" style="3" customWidth="1"/>
    <col min="15115" max="15115" width="10" style="3" customWidth="1"/>
    <col min="15116" max="15360" width="8" style="3"/>
    <col min="15361" max="15361" width="2.7109375" style="3" customWidth="1"/>
    <col min="15362" max="15362" width="22.42578125" style="3" customWidth="1"/>
    <col min="15363" max="15363" width="16.140625" style="3" customWidth="1"/>
    <col min="15364" max="15364" width="9.28515625" style="3" customWidth="1"/>
    <col min="15365" max="15365" width="12.5703125" style="3" customWidth="1"/>
    <col min="15366" max="15366" width="3.28515625" style="3" customWidth="1"/>
    <col min="15367" max="15367" width="9.5703125" style="3" customWidth="1"/>
    <col min="15368" max="15368" width="12" style="3" customWidth="1"/>
    <col min="15369" max="15369" width="4.140625" style="3" customWidth="1"/>
    <col min="15370" max="15370" width="14.7109375" style="3" customWidth="1"/>
    <col min="15371" max="15371" width="10" style="3" customWidth="1"/>
    <col min="15372" max="15616" width="8" style="3"/>
    <col min="15617" max="15617" width="2.7109375" style="3" customWidth="1"/>
    <col min="15618" max="15618" width="22.42578125" style="3" customWidth="1"/>
    <col min="15619" max="15619" width="16.140625" style="3" customWidth="1"/>
    <col min="15620" max="15620" width="9.28515625" style="3" customWidth="1"/>
    <col min="15621" max="15621" width="12.5703125" style="3" customWidth="1"/>
    <col min="15622" max="15622" width="3.28515625" style="3" customWidth="1"/>
    <col min="15623" max="15623" width="9.5703125" style="3" customWidth="1"/>
    <col min="15624" max="15624" width="12" style="3" customWidth="1"/>
    <col min="15625" max="15625" width="4.140625" style="3" customWidth="1"/>
    <col min="15626" max="15626" width="14.7109375" style="3" customWidth="1"/>
    <col min="15627" max="15627" width="10" style="3" customWidth="1"/>
    <col min="15628" max="15872" width="8" style="3"/>
    <col min="15873" max="15873" width="2.7109375" style="3" customWidth="1"/>
    <col min="15874" max="15874" width="22.42578125" style="3" customWidth="1"/>
    <col min="15875" max="15875" width="16.140625" style="3" customWidth="1"/>
    <col min="15876" max="15876" width="9.28515625" style="3" customWidth="1"/>
    <col min="15877" max="15877" width="12.5703125" style="3" customWidth="1"/>
    <col min="15878" max="15878" width="3.28515625" style="3" customWidth="1"/>
    <col min="15879" max="15879" width="9.5703125" style="3" customWidth="1"/>
    <col min="15880" max="15880" width="12" style="3" customWidth="1"/>
    <col min="15881" max="15881" width="4.140625" style="3" customWidth="1"/>
    <col min="15882" max="15882" width="14.7109375" style="3" customWidth="1"/>
    <col min="15883" max="15883" width="10" style="3" customWidth="1"/>
    <col min="15884" max="16128" width="8" style="3"/>
    <col min="16129" max="16129" width="2.7109375" style="3" customWidth="1"/>
    <col min="16130" max="16130" width="22.42578125" style="3" customWidth="1"/>
    <col min="16131" max="16131" width="16.140625" style="3" customWidth="1"/>
    <col min="16132" max="16132" width="9.28515625" style="3" customWidth="1"/>
    <col min="16133" max="16133" width="12.5703125" style="3" customWidth="1"/>
    <col min="16134" max="16134" width="3.28515625" style="3" customWidth="1"/>
    <col min="16135" max="16135" width="9.5703125" style="3" customWidth="1"/>
    <col min="16136" max="16136" width="12" style="3" customWidth="1"/>
    <col min="16137" max="16137" width="4.140625" style="3" customWidth="1"/>
    <col min="16138" max="16138" width="14.7109375" style="3" customWidth="1"/>
    <col min="16139" max="16139" width="10" style="3" customWidth="1"/>
    <col min="16140" max="16384" width="8" style="3"/>
  </cols>
  <sheetData>
    <row r="1" spans="1:15" x14ac:dyDescent="0.2">
      <c r="A1" s="1"/>
      <c r="B1" s="2" t="s">
        <v>0</v>
      </c>
      <c r="I1" s="4"/>
    </row>
    <row r="2" spans="1:15" x14ac:dyDescent="0.2">
      <c r="B2" s="5" t="s">
        <v>60</v>
      </c>
      <c r="I2" s="4"/>
      <c r="L2" s="7"/>
      <c r="M2" s="6"/>
      <c r="N2" s="7"/>
      <c r="O2" s="7"/>
    </row>
    <row r="3" spans="1:15" x14ac:dyDescent="0.2">
      <c r="B3" s="8"/>
      <c r="C3" s="9"/>
      <c r="D3" s="9"/>
      <c r="E3" s="9"/>
      <c r="F3" s="9"/>
      <c r="G3" s="9"/>
      <c r="H3" s="10"/>
      <c r="L3" s="7"/>
      <c r="M3" s="6"/>
      <c r="N3" s="7"/>
      <c r="O3" s="7"/>
    </row>
    <row r="4" spans="1:15" x14ac:dyDescent="0.2">
      <c r="B4" s="11" t="s">
        <v>2</v>
      </c>
      <c r="C4" s="12" t="s">
        <v>3</v>
      </c>
      <c r="D4" s="170" t="s">
        <v>4</v>
      </c>
      <c r="E4" s="170"/>
      <c r="F4" s="14"/>
      <c r="G4" s="171" t="s">
        <v>5</v>
      </c>
      <c r="H4" s="172"/>
      <c r="I4" s="17"/>
      <c r="L4" s="7"/>
      <c r="M4" s="6"/>
      <c r="N4" s="6"/>
    </row>
    <row r="5" spans="1:15" x14ac:dyDescent="0.2">
      <c r="A5" s="17"/>
      <c r="B5" s="18"/>
      <c r="D5" s="19" t="s">
        <v>6</v>
      </c>
      <c r="E5" s="20" t="s">
        <v>7</v>
      </c>
      <c r="F5" s="20"/>
      <c r="G5" s="19" t="s">
        <v>6</v>
      </c>
      <c r="H5" s="21" t="s">
        <v>7</v>
      </c>
      <c r="I5" s="17"/>
      <c r="L5" s="7"/>
      <c r="M5" s="6"/>
      <c r="N5" s="6"/>
    </row>
    <row r="6" spans="1:15" x14ac:dyDescent="0.2">
      <c r="A6" s="17"/>
      <c r="B6" s="22"/>
      <c r="C6" s="23"/>
      <c r="D6" s="23"/>
      <c r="E6" s="23"/>
      <c r="F6" s="23"/>
      <c r="G6" s="23"/>
      <c r="H6" s="24"/>
      <c r="I6" s="25"/>
      <c r="L6" s="7"/>
      <c r="M6" s="6"/>
      <c r="N6" s="6"/>
    </row>
    <row r="7" spans="1:15" x14ac:dyDescent="0.2">
      <c r="A7" s="17"/>
      <c r="B7" s="26" t="s">
        <v>8</v>
      </c>
      <c r="C7" s="27" t="s">
        <v>9</v>
      </c>
      <c r="D7" s="28">
        <v>633</v>
      </c>
      <c r="E7" s="28">
        <v>662122</v>
      </c>
      <c r="F7" s="28"/>
      <c r="G7" s="28">
        <v>326</v>
      </c>
      <c r="H7" s="29">
        <v>200411</v>
      </c>
      <c r="I7" s="17"/>
      <c r="J7" s="144"/>
      <c r="K7" s="144"/>
      <c r="L7" s="6"/>
      <c r="M7" s="6"/>
      <c r="N7" s="6"/>
    </row>
    <row r="8" spans="1:15" x14ac:dyDescent="0.2">
      <c r="A8" s="17"/>
      <c r="B8" s="30"/>
      <c r="C8" s="31"/>
      <c r="D8" s="31"/>
      <c r="E8" s="31"/>
      <c r="F8" s="31"/>
      <c r="G8" s="31"/>
      <c r="H8" s="32"/>
      <c r="I8" s="25"/>
      <c r="L8" s="7"/>
      <c r="M8" s="6"/>
      <c r="N8" s="6"/>
    </row>
    <row r="9" spans="1:15" s="40" customFormat="1" x14ac:dyDescent="0.2">
      <c r="A9" s="33"/>
      <c r="B9" s="34" t="s">
        <v>10</v>
      </c>
      <c r="C9" s="35" t="s">
        <v>11</v>
      </c>
      <c r="D9" s="36">
        <v>0</v>
      </c>
      <c r="E9" s="36">
        <v>0</v>
      </c>
      <c r="F9" s="37"/>
      <c r="G9" s="36">
        <v>1</v>
      </c>
      <c r="H9" s="38">
        <v>386</v>
      </c>
      <c r="I9" s="33"/>
      <c r="J9" s="145"/>
      <c r="K9" s="145"/>
      <c r="L9" s="146"/>
      <c r="M9" s="39"/>
      <c r="N9" s="39"/>
    </row>
    <row r="10" spans="1:15" x14ac:dyDescent="0.2">
      <c r="A10" s="17"/>
      <c r="B10" s="41"/>
      <c r="C10" s="42"/>
      <c r="D10" s="43"/>
      <c r="E10" s="43"/>
      <c r="F10" s="43"/>
      <c r="G10" s="43"/>
      <c r="H10" s="44"/>
      <c r="I10" s="17"/>
      <c r="J10" s="144"/>
      <c r="K10" s="144"/>
      <c r="L10" s="7"/>
      <c r="M10" s="6"/>
      <c r="N10" s="6"/>
    </row>
    <row r="11" spans="1:15" x14ac:dyDescent="0.2">
      <c r="A11" s="17"/>
      <c r="B11" s="26" t="s">
        <v>12</v>
      </c>
      <c r="C11" s="45" t="s">
        <v>13</v>
      </c>
      <c r="D11" s="46">
        <v>3600</v>
      </c>
      <c r="E11" s="46">
        <v>3267158</v>
      </c>
      <c r="F11" s="46"/>
      <c r="G11" s="46">
        <v>2718</v>
      </c>
      <c r="H11" s="47">
        <v>1462130</v>
      </c>
      <c r="I11" s="17"/>
      <c r="J11" s="144"/>
      <c r="K11" s="144"/>
      <c r="L11" s="7"/>
      <c r="M11" s="48"/>
      <c r="N11" s="6"/>
    </row>
    <row r="12" spans="1:15" x14ac:dyDescent="0.2">
      <c r="A12" s="17"/>
      <c r="B12" s="26"/>
      <c r="C12" s="27" t="s">
        <v>14</v>
      </c>
      <c r="D12" s="43">
        <v>360</v>
      </c>
      <c r="E12" s="43">
        <v>289271</v>
      </c>
      <c r="F12" s="43"/>
      <c r="G12" s="43">
        <v>334</v>
      </c>
      <c r="H12" s="44">
        <v>144291</v>
      </c>
      <c r="I12" s="17"/>
      <c r="J12" s="144"/>
      <c r="K12" s="144"/>
      <c r="L12" s="7"/>
      <c r="M12" s="6"/>
      <c r="N12" s="6"/>
    </row>
    <row r="13" spans="1:15" x14ac:dyDescent="0.2">
      <c r="A13" s="17"/>
      <c r="B13" s="41"/>
      <c r="C13" s="27" t="s">
        <v>15</v>
      </c>
      <c r="D13" s="49">
        <v>3103</v>
      </c>
      <c r="E13" s="49">
        <v>2887021</v>
      </c>
      <c r="F13" s="49"/>
      <c r="G13" s="49">
        <v>2276</v>
      </c>
      <c r="H13" s="50">
        <v>1274226</v>
      </c>
      <c r="I13" s="17"/>
      <c r="J13" s="144"/>
      <c r="K13" s="144"/>
      <c r="L13" s="6"/>
      <c r="M13" s="6"/>
      <c r="N13" s="6"/>
    </row>
    <row r="14" spans="1:15" x14ac:dyDescent="0.2">
      <c r="A14" s="17"/>
      <c r="B14" s="41"/>
      <c r="C14" s="27" t="s">
        <v>16</v>
      </c>
      <c r="D14" s="43">
        <v>137</v>
      </c>
      <c r="E14" s="43">
        <v>90866</v>
      </c>
      <c r="F14" s="43"/>
      <c r="G14" s="43">
        <v>108</v>
      </c>
      <c r="H14" s="44">
        <v>43613</v>
      </c>
      <c r="I14" s="17"/>
      <c r="J14" s="144"/>
      <c r="K14" s="144"/>
      <c r="M14" s="6"/>
      <c r="N14" s="6"/>
    </row>
    <row r="15" spans="1:15" x14ac:dyDescent="0.2">
      <c r="A15" s="17"/>
      <c r="B15" s="41"/>
      <c r="C15" s="51"/>
      <c r="D15" s="49"/>
      <c r="E15" s="49"/>
      <c r="F15" s="49"/>
      <c r="G15" s="49"/>
      <c r="H15" s="50"/>
      <c r="I15" s="17"/>
      <c r="J15" s="144"/>
      <c r="K15" s="144"/>
      <c r="L15" s="6"/>
      <c r="M15" s="6"/>
      <c r="N15" s="6"/>
    </row>
    <row r="16" spans="1:15" x14ac:dyDescent="0.2">
      <c r="A16" s="17"/>
      <c r="B16" s="52" t="s">
        <v>17</v>
      </c>
      <c r="C16" s="27" t="s">
        <v>18</v>
      </c>
      <c r="D16" s="28">
        <v>968</v>
      </c>
      <c r="E16" s="28">
        <v>1007571.7</v>
      </c>
      <c r="F16" s="28"/>
      <c r="G16" s="28">
        <v>606</v>
      </c>
      <c r="H16" s="29">
        <v>339714.29</v>
      </c>
      <c r="I16" s="17"/>
      <c r="J16" s="144"/>
      <c r="K16" s="144"/>
      <c r="L16" s="6"/>
      <c r="M16" s="6"/>
      <c r="N16" s="6"/>
    </row>
    <row r="17" spans="1:14" x14ac:dyDescent="0.2">
      <c r="A17" s="17"/>
      <c r="B17" s="26"/>
      <c r="C17" s="27"/>
      <c r="D17" s="49"/>
      <c r="E17" s="49"/>
      <c r="F17" s="49"/>
      <c r="G17" s="49"/>
      <c r="H17" s="50"/>
      <c r="I17" s="17"/>
      <c r="J17" s="144"/>
      <c r="K17" s="144"/>
      <c r="L17" s="6"/>
      <c r="M17" s="6"/>
      <c r="N17" s="6"/>
    </row>
    <row r="18" spans="1:14" x14ac:dyDescent="0.2">
      <c r="A18" s="17"/>
      <c r="B18" s="26" t="s">
        <v>19</v>
      </c>
      <c r="C18" s="45" t="s">
        <v>13</v>
      </c>
      <c r="D18" s="46">
        <v>603</v>
      </c>
      <c r="E18" s="46">
        <v>654312</v>
      </c>
      <c r="F18" s="46"/>
      <c r="G18" s="46">
        <v>429</v>
      </c>
      <c r="H18" s="47">
        <v>316388</v>
      </c>
      <c r="I18" s="17"/>
      <c r="J18" s="144"/>
      <c r="K18" s="144"/>
    </row>
    <row r="19" spans="1:14" x14ac:dyDescent="0.2">
      <c r="A19" s="17"/>
      <c r="B19" s="41"/>
      <c r="C19" s="27" t="s">
        <v>20</v>
      </c>
      <c r="D19" s="49">
        <v>63</v>
      </c>
      <c r="E19" s="49">
        <v>39437</v>
      </c>
      <c r="F19" s="49"/>
      <c r="G19" s="49">
        <v>46</v>
      </c>
      <c r="H19" s="50">
        <v>19098</v>
      </c>
      <c r="I19" s="17"/>
      <c r="J19" s="144"/>
      <c r="K19" s="144"/>
    </row>
    <row r="20" spans="1:14" x14ac:dyDescent="0.2">
      <c r="A20" s="17"/>
      <c r="B20" s="41"/>
      <c r="C20" s="27" t="s">
        <v>21</v>
      </c>
      <c r="D20" s="49">
        <v>105</v>
      </c>
      <c r="E20" s="49">
        <v>219543</v>
      </c>
      <c r="F20" s="49"/>
      <c r="G20" s="49">
        <v>64</v>
      </c>
      <c r="H20" s="50">
        <v>111355</v>
      </c>
      <c r="I20" s="17"/>
      <c r="J20" s="144"/>
      <c r="K20" s="144"/>
    </row>
    <row r="21" spans="1:14" x14ac:dyDescent="0.2">
      <c r="A21" s="17"/>
      <c r="B21" s="41"/>
      <c r="C21" s="27" t="s">
        <v>22</v>
      </c>
      <c r="D21" s="49">
        <v>204</v>
      </c>
      <c r="E21" s="49">
        <v>156263</v>
      </c>
      <c r="F21" s="49"/>
      <c r="G21" s="49">
        <v>129</v>
      </c>
      <c r="H21" s="50">
        <v>59686</v>
      </c>
      <c r="I21" s="17"/>
      <c r="J21" s="144"/>
      <c r="K21" s="144"/>
    </row>
    <row r="22" spans="1:14" x14ac:dyDescent="0.2">
      <c r="A22" s="17"/>
      <c r="B22" s="41"/>
      <c r="C22" s="27" t="s">
        <v>23</v>
      </c>
      <c r="D22" s="49">
        <v>16</v>
      </c>
      <c r="E22" s="49">
        <v>18359</v>
      </c>
      <c r="F22" s="49"/>
      <c r="G22" s="49">
        <v>28</v>
      </c>
      <c r="H22" s="50">
        <v>14261</v>
      </c>
      <c r="I22" s="17"/>
      <c r="J22" s="144"/>
      <c r="K22" s="144"/>
    </row>
    <row r="23" spans="1:14" x14ac:dyDescent="0.2">
      <c r="A23" s="17"/>
      <c r="B23" s="41"/>
      <c r="C23" s="27" t="s">
        <v>24</v>
      </c>
      <c r="D23" s="49">
        <v>165</v>
      </c>
      <c r="E23" s="49">
        <v>146926</v>
      </c>
      <c r="F23" s="49"/>
      <c r="G23" s="49">
        <v>123</v>
      </c>
      <c r="H23" s="50">
        <v>72302</v>
      </c>
      <c r="I23" s="17"/>
      <c r="J23" s="144"/>
      <c r="K23" s="144"/>
    </row>
    <row r="24" spans="1:14" x14ac:dyDescent="0.2">
      <c r="A24" s="17"/>
      <c r="B24" s="41"/>
      <c r="C24" s="27" t="s">
        <v>25</v>
      </c>
      <c r="D24" s="49">
        <v>50</v>
      </c>
      <c r="E24" s="49">
        <v>73784</v>
      </c>
      <c r="F24" s="49"/>
      <c r="G24" s="49">
        <v>39</v>
      </c>
      <c r="H24" s="50">
        <v>39686</v>
      </c>
      <c r="I24" s="17"/>
      <c r="J24" s="144"/>
      <c r="K24" s="144"/>
    </row>
    <row r="25" spans="1:14" x14ac:dyDescent="0.2">
      <c r="A25" s="17"/>
      <c r="B25" s="41"/>
      <c r="C25" s="51"/>
      <c r="D25" s="43"/>
      <c r="E25" s="43"/>
      <c r="F25" s="43"/>
      <c r="G25" s="43"/>
      <c r="H25" s="44"/>
      <c r="I25" s="17"/>
      <c r="J25" s="144"/>
      <c r="K25" s="144"/>
    </row>
    <row r="26" spans="1:14" x14ac:dyDescent="0.2">
      <c r="A26" s="17"/>
      <c r="B26" s="52" t="s">
        <v>26</v>
      </c>
      <c r="C26" s="45" t="s">
        <v>13</v>
      </c>
      <c r="D26" s="53">
        <v>2099</v>
      </c>
      <c r="E26" s="46">
        <v>2149255</v>
      </c>
      <c r="F26" s="46"/>
      <c r="G26" s="46">
        <v>1534</v>
      </c>
      <c r="H26" s="47">
        <v>905149</v>
      </c>
      <c r="I26" s="17"/>
      <c r="J26" s="144"/>
      <c r="K26" s="144"/>
    </row>
    <row r="27" spans="1:14" x14ac:dyDescent="0.2">
      <c r="A27" s="17"/>
      <c r="B27" s="41"/>
      <c r="C27" s="27" t="s">
        <v>27</v>
      </c>
      <c r="D27" s="49">
        <v>2099</v>
      </c>
      <c r="E27" s="49">
        <v>2149255</v>
      </c>
      <c r="F27" s="49"/>
      <c r="G27" s="54">
        <v>1517</v>
      </c>
      <c r="H27" s="50">
        <v>903305</v>
      </c>
      <c r="I27" s="17"/>
      <c r="J27" s="144"/>
      <c r="K27" s="144"/>
    </row>
    <row r="28" spans="1:14" x14ac:dyDescent="0.2">
      <c r="A28" s="17"/>
      <c r="B28" s="41"/>
      <c r="C28" s="27" t="s">
        <v>16</v>
      </c>
      <c r="D28" s="49">
        <v>0</v>
      </c>
      <c r="E28" s="49">
        <v>0</v>
      </c>
      <c r="F28" s="49"/>
      <c r="G28" s="54">
        <v>17</v>
      </c>
      <c r="H28" s="50">
        <v>1844</v>
      </c>
      <c r="I28" s="17"/>
      <c r="J28" s="144"/>
      <c r="K28" s="144"/>
    </row>
    <row r="29" spans="1:14" x14ac:dyDescent="0.2">
      <c r="A29" s="17"/>
      <c r="B29" s="41"/>
      <c r="C29" s="51"/>
      <c r="D29" s="49"/>
      <c r="E29" s="49"/>
      <c r="F29" s="49"/>
      <c r="G29" s="49"/>
      <c r="H29" s="50"/>
      <c r="I29" s="17"/>
      <c r="J29" s="144"/>
      <c r="K29" s="144"/>
    </row>
    <row r="30" spans="1:14" x14ac:dyDescent="0.2">
      <c r="A30" s="17"/>
      <c r="B30" s="26" t="s">
        <v>28</v>
      </c>
      <c r="C30" s="45" t="s">
        <v>13</v>
      </c>
      <c r="D30" s="46">
        <v>447</v>
      </c>
      <c r="E30" s="46">
        <v>479832</v>
      </c>
      <c r="F30" s="46"/>
      <c r="G30" s="46">
        <v>309</v>
      </c>
      <c r="H30" s="46">
        <v>221949.6</v>
      </c>
      <c r="I30" s="17"/>
      <c r="J30" s="144"/>
      <c r="K30" s="144"/>
    </row>
    <row r="31" spans="1:14" x14ac:dyDescent="0.2">
      <c r="A31" s="17"/>
      <c r="B31" s="41"/>
      <c r="C31" s="55" t="s">
        <v>9</v>
      </c>
      <c r="D31" s="49">
        <v>332</v>
      </c>
      <c r="E31" s="49">
        <v>381428</v>
      </c>
      <c r="F31" s="49"/>
      <c r="G31" s="49">
        <v>258</v>
      </c>
      <c r="H31" s="50">
        <v>191572</v>
      </c>
      <c r="I31" s="17"/>
      <c r="J31" s="144"/>
      <c r="K31" s="144"/>
    </row>
    <row r="32" spans="1:14" x14ac:dyDescent="0.2">
      <c r="A32" s="17"/>
      <c r="B32" s="41"/>
      <c r="C32" s="27" t="s">
        <v>29</v>
      </c>
      <c r="D32" s="49">
        <v>85</v>
      </c>
      <c r="E32" s="49">
        <v>80002</v>
      </c>
      <c r="F32" s="49"/>
      <c r="G32" s="49">
        <v>27</v>
      </c>
      <c r="H32" s="50">
        <v>14123</v>
      </c>
      <c r="I32" s="17"/>
      <c r="J32" s="144"/>
      <c r="K32" s="144"/>
    </row>
    <row r="33" spans="1:11" x14ac:dyDescent="0.2">
      <c r="A33" s="17"/>
      <c r="B33" s="41"/>
      <c r="C33" s="27" t="s">
        <v>30</v>
      </c>
      <c r="D33" s="49">
        <v>1</v>
      </c>
      <c r="E33" s="49">
        <v>432</v>
      </c>
      <c r="F33" s="49"/>
      <c r="G33" s="49">
        <v>10</v>
      </c>
      <c r="H33" s="50">
        <v>8175.6</v>
      </c>
      <c r="I33" s="17"/>
      <c r="J33" s="144"/>
      <c r="K33" s="144"/>
    </row>
    <row r="34" spans="1:11" x14ac:dyDescent="0.2">
      <c r="A34" s="17"/>
      <c r="B34" s="41"/>
      <c r="C34" s="27" t="s">
        <v>31</v>
      </c>
      <c r="D34" s="49">
        <v>29</v>
      </c>
      <c r="E34" s="49">
        <v>17970</v>
      </c>
      <c r="F34" s="49"/>
      <c r="G34" s="49">
        <v>14</v>
      </c>
      <c r="H34" s="50">
        <v>8079</v>
      </c>
      <c r="I34" s="17"/>
      <c r="J34" s="144"/>
      <c r="K34" s="144"/>
    </row>
    <row r="35" spans="1:11" x14ac:dyDescent="0.2">
      <c r="A35" s="17"/>
      <c r="B35" s="41"/>
      <c r="C35" s="51"/>
      <c r="D35" s="43"/>
      <c r="E35" s="43"/>
      <c r="F35" s="43"/>
      <c r="G35" s="43"/>
      <c r="H35" s="44"/>
      <c r="I35" s="17"/>
      <c r="J35" s="144"/>
      <c r="K35" s="144"/>
    </row>
    <row r="36" spans="1:11" x14ac:dyDescent="0.2">
      <c r="A36" s="17"/>
      <c r="B36" s="26" t="s">
        <v>32</v>
      </c>
      <c r="C36" s="45" t="s">
        <v>13</v>
      </c>
      <c r="D36" s="46">
        <v>262</v>
      </c>
      <c r="E36" s="46">
        <v>345324.43</v>
      </c>
      <c r="F36" s="46"/>
      <c r="G36" s="46">
        <v>209</v>
      </c>
      <c r="H36" s="47">
        <v>177864.77</v>
      </c>
      <c r="I36" s="17"/>
      <c r="J36" s="144"/>
      <c r="K36" s="144"/>
    </row>
    <row r="37" spans="1:11" x14ac:dyDescent="0.2">
      <c r="A37" s="17"/>
      <c r="B37" s="41"/>
      <c r="C37" s="27" t="s">
        <v>9</v>
      </c>
      <c r="D37" s="49">
        <v>142</v>
      </c>
      <c r="E37" s="49">
        <v>231320.85</v>
      </c>
      <c r="F37" s="49"/>
      <c r="G37" s="49">
        <v>114</v>
      </c>
      <c r="H37" s="50">
        <v>110999.85</v>
      </c>
      <c r="I37" s="17"/>
      <c r="J37" s="144"/>
      <c r="K37" s="144"/>
    </row>
    <row r="38" spans="1:11" x14ac:dyDescent="0.2">
      <c r="A38" s="17"/>
      <c r="B38" s="41"/>
      <c r="C38" s="27" t="s">
        <v>24</v>
      </c>
      <c r="D38" s="49">
        <v>120</v>
      </c>
      <c r="E38" s="49">
        <v>114003.58</v>
      </c>
      <c r="F38" s="49"/>
      <c r="G38" s="49">
        <v>95</v>
      </c>
      <c r="H38" s="50">
        <v>66864.92</v>
      </c>
      <c r="I38" s="17"/>
      <c r="J38" s="144"/>
      <c r="K38" s="144"/>
    </row>
    <row r="39" spans="1:11" x14ac:dyDescent="0.2">
      <c r="A39" s="17"/>
      <c r="B39" s="41"/>
      <c r="C39" s="51"/>
      <c r="D39" s="49"/>
      <c r="E39" s="49"/>
      <c r="F39" s="49"/>
      <c r="G39" s="49"/>
      <c r="H39" s="50"/>
      <c r="I39" s="17"/>
      <c r="J39" s="144"/>
      <c r="K39" s="144"/>
    </row>
    <row r="40" spans="1:11" x14ac:dyDescent="0.2">
      <c r="A40" s="17"/>
      <c r="B40" s="26" t="s">
        <v>33</v>
      </c>
      <c r="C40" s="45" t="s">
        <v>13</v>
      </c>
      <c r="D40" s="46">
        <v>892</v>
      </c>
      <c r="E40" s="46">
        <v>452765</v>
      </c>
      <c r="G40" s="46">
        <v>780</v>
      </c>
      <c r="H40" s="47">
        <v>244173</v>
      </c>
      <c r="I40" s="17"/>
      <c r="J40" s="144"/>
      <c r="K40" s="144"/>
    </row>
    <row r="41" spans="1:11" x14ac:dyDescent="0.2">
      <c r="A41" s="17"/>
      <c r="B41" s="41"/>
      <c r="C41" s="27" t="s">
        <v>22</v>
      </c>
      <c r="D41" s="49">
        <v>559</v>
      </c>
      <c r="E41" s="49">
        <v>278831</v>
      </c>
      <c r="F41" s="49"/>
      <c r="G41" s="49">
        <v>519</v>
      </c>
      <c r="H41" s="50">
        <v>153192</v>
      </c>
      <c r="I41" s="17"/>
      <c r="J41" s="144"/>
      <c r="K41" s="144"/>
    </row>
    <row r="42" spans="1:11" x14ac:dyDescent="0.2">
      <c r="A42" s="17"/>
      <c r="B42" s="41"/>
      <c r="C42" s="27" t="s">
        <v>23</v>
      </c>
      <c r="D42" s="49">
        <v>333</v>
      </c>
      <c r="E42" s="49">
        <v>173934</v>
      </c>
      <c r="F42" s="49"/>
      <c r="G42" s="49">
        <v>261</v>
      </c>
      <c r="H42" s="50">
        <v>90981</v>
      </c>
      <c r="I42" s="17"/>
      <c r="J42" s="144"/>
      <c r="K42" s="144"/>
    </row>
    <row r="43" spans="1:11" x14ac:dyDescent="0.2">
      <c r="A43" s="17"/>
      <c r="B43" s="41"/>
      <c r="C43" s="27"/>
      <c r="D43" s="49"/>
      <c r="E43" s="49"/>
      <c r="F43" s="49"/>
      <c r="G43" s="49"/>
      <c r="H43" s="50"/>
      <c r="I43" s="17"/>
      <c r="J43" s="144"/>
      <c r="K43" s="144"/>
    </row>
    <row r="44" spans="1:11" x14ac:dyDescent="0.2">
      <c r="A44" s="17"/>
      <c r="B44" s="26" t="s">
        <v>34</v>
      </c>
      <c r="C44" s="27" t="s">
        <v>35</v>
      </c>
      <c r="D44" s="28">
        <v>12</v>
      </c>
      <c r="E44" s="28">
        <v>38534.980000000003</v>
      </c>
      <c r="F44" s="28"/>
      <c r="G44" s="28">
        <v>12</v>
      </c>
      <c r="H44" s="29">
        <v>22818.19</v>
      </c>
      <c r="I44" s="17"/>
      <c r="J44" s="144"/>
      <c r="K44" s="144"/>
    </row>
    <row r="45" spans="1:11" x14ac:dyDescent="0.2">
      <c r="A45" s="17"/>
      <c r="B45" s="8"/>
      <c r="C45" s="9"/>
      <c r="D45" s="56"/>
      <c r="E45" s="56"/>
      <c r="F45" s="56"/>
      <c r="G45" s="56"/>
      <c r="H45" s="57"/>
      <c r="I45" s="25"/>
      <c r="K45" s="147"/>
    </row>
    <row r="46" spans="1:11" x14ac:dyDescent="0.2">
      <c r="A46" s="17"/>
      <c r="B46" s="26" t="s">
        <v>36</v>
      </c>
      <c r="D46" s="46">
        <v>9516</v>
      </c>
      <c r="E46" s="46">
        <v>9056875.1099999994</v>
      </c>
      <c r="F46" s="46"/>
      <c r="G46" s="46">
        <v>6924</v>
      </c>
      <c r="H46" s="47">
        <v>3890983.85</v>
      </c>
      <c r="I46" s="17"/>
    </row>
    <row r="47" spans="1:11" x14ac:dyDescent="0.2">
      <c r="A47" s="17"/>
      <c r="B47" s="58" t="s">
        <v>37</v>
      </c>
      <c r="D47" s="46"/>
      <c r="E47" s="46">
        <v>189587747.81513217</v>
      </c>
      <c r="F47" s="46"/>
      <c r="G47" s="46"/>
      <c r="H47" s="47">
        <v>81450042.751727</v>
      </c>
      <c r="I47" s="17"/>
      <c r="J47" s="148"/>
      <c r="K47" s="149"/>
    </row>
    <row r="48" spans="1:11" x14ac:dyDescent="0.2">
      <c r="B48" s="22"/>
      <c r="C48" s="23"/>
      <c r="D48" s="59"/>
      <c r="E48" s="59"/>
      <c r="F48" s="59"/>
      <c r="G48" s="59"/>
      <c r="H48" s="60"/>
      <c r="I48" s="17"/>
    </row>
    <row r="49" spans="1:11" x14ac:dyDescent="0.2">
      <c r="B49" s="61"/>
      <c r="C49" s="62"/>
      <c r="D49" s="62"/>
      <c r="E49" s="62"/>
      <c r="F49" s="62"/>
      <c r="G49" s="62"/>
      <c r="H49" s="62"/>
      <c r="K49" s="149"/>
    </row>
    <row r="50" spans="1:11" x14ac:dyDescent="0.2">
      <c r="B50" s="62"/>
      <c r="K50" s="149"/>
    </row>
    <row r="51" spans="1:11" x14ac:dyDescent="0.2">
      <c r="B51" s="2" t="s">
        <v>38</v>
      </c>
    </row>
    <row r="52" spans="1:11" x14ac:dyDescent="0.2">
      <c r="B52" s="63" t="s">
        <v>60</v>
      </c>
    </row>
    <row r="53" spans="1:11" x14ac:dyDescent="0.2">
      <c r="A53" s="17"/>
      <c r="B53" s="8"/>
      <c r="C53" s="9"/>
      <c r="D53" s="9"/>
      <c r="E53" s="10"/>
    </row>
    <row r="54" spans="1:11" x14ac:dyDescent="0.2">
      <c r="A54" s="25"/>
      <c r="B54" s="18"/>
      <c r="D54" s="64" t="s">
        <v>39</v>
      </c>
      <c r="E54" s="65"/>
    </row>
    <row r="55" spans="1:11" x14ac:dyDescent="0.2">
      <c r="A55" s="17"/>
      <c r="B55" s="11" t="s">
        <v>2</v>
      </c>
      <c r="C55" s="12" t="s">
        <v>3</v>
      </c>
      <c r="D55" s="173" t="s">
        <v>40</v>
      </c>
      <c r="E55" s="174"/>
    </row>
    <row r="56" spans="1:11" x14ac:dyDescent="0.2">
      <c r="A56" s="17"/>
      <c r="B56" s="67"/>
      <c r="C56" s="68"/>
      <c r="D56" s="19" t="s">
        <v>41</v>
      </c>
      <c r="E56" s="21" t="s">
        <v>42</v>
      </c>
    </row>
    <row r="57" spans="1:11" x14ac:dyDescent="0.2">
      <c r="A57" s="17"/>
      <c r="B57" s="22"/>
      <c r="C57" s="23"/>
      <c r="D57" s="23"/>
      <c r="E57" s="24"/>
    </row>
    <row r="58" spans="1:11" x14ac:dyDescent="0.2">
      <c r="A58" s="17"/>
      <c r="B58" s="26" t="s">
        <v>10</v>
      </c>
      <c r="C58" s="27" t="s">
        <v>11</v>
      </c>
      <c r="D58" s="43">
        <v>1</v>
      </c>
      <c r="E58" s="44">
        <v>386</v>
      </c>
    </row>
    <row r="59" spans="1:11" x14ac:dyDescent="0.2">
      <c r="A59" s="17"/>
      <c r="B59" s="41"/>
      <c r="D59" s="49"/>
      <c r="E59" s="50"/>
    </row>
    <row r="60" spans="1:11" x14ac:dyDescent="0.2">
      <c r="A60" s="17"/>
      <c r="B60" s="52" t="s">
        <v>26</v>
      </c>
      <c r="C60" s="27" t="s">
        <v>27</v>
      </c>
      <c r="D60" s="49">
        <v>17</v>
      </c>
      <c r="E60" s="50">
        <v>1844</v>
      </c>
    </row>
    <row r="61" spans="1:11" x14ac:dyDescent="0.2">
      <c r="A61" s="17"/>
      <c r="B61" s="26"/>
      <c r="C61" s="27"/>
      <c r="D61" s="69"/>
      <c r="E61" s="70"/>
    </row>
    <row r="62" spans="1:11" x14ac:dyDescent="0.2">
      <c r="A62" s="17"/>
      <c r="B62" s="71" t="s">
        <v>34</v>
      </c>
      <c r="C62" s="72" t="s">
        <v>20</v>
      </c>
      <c r="D62" s="73">
        <v>3</v>
      </c>
      <c r="E62" s="74">
        <v>803</v>
      </c>
    </row>
    <row r="63" spans="1:11" x14ac:dyDescent="0.2">
      <c r="A63" s="17"/>
      <c r="B63" s="30"/>
      <c r="C63" s="31"/>
      <c r="D63" s="75"/>
      <c r="E63" s="76"/>
    </row>
    <row r="64" spans="1:11" x14ac:dyDescent="0.2">
      <c r="A64" s="17"/>
      <c r="B64" s="26" t="s">
        <v>36</v>
      </c>
      <c r="D64" s="46">
        <v>21</v>
      </c>
      <c r="E64" s="47">
        <v>3033</v>
      </c>
    </row>
    <row r="65" spans="1:14" x14ac:dyDescent="0.2">
      <c r="A65" s="17"/>
      <c r="B65" s="58" t="s">
        <v>37</v>
      </c>
      <c r="D65" s="46"/>
      <c r="E65" s="47">
        <v>63489.84966</v>
      </c>
    </row>
    <row r="66" spans="1:14" x14ac:dyDescent="0.2">
      <c r="A66" s="17"/>
      <c r="B66" s="22"/>
      <c r="C66" s="23"/>
      <c r="D66" s="77"/>
      <c r="E66" s="78"/>
    </row>
    <row r="69" spans="1:14" x14ac:dyDescent="0.2">
      <c r="B69" s="80" t="s">
        <v>43</v>
      </c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</row>
    <row r="70" spans="1:14" x14ac:dyDescent="0.2">
      <c r="B70" s="82" t="s">
        <v>60</v>
      </c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</row>
    <row r="71" spans="1:14" x14ac:dyDescent="0.2">
      <c r="B71" s="83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5"/>
      <c r="N71" s="150"/>
    </row>
    <row r="72" spans="1:14" x14ac:dyDescent="0.2">
      <c r="B72" s="86"/>
      <c r="C72" s="81"/>
      <c r="D72" s="87"/>
      <c r="E72" s="88"/>
      <c r="F72" s="88" t="s">
        <v>44</v>
      </c>
      <c r="G72" s="88"/>
      <c r="H72" s="87"/>
      <c r="I72" s="87"/>
      <c r="J72" s="81"/>
      <c r="K72" s="89" t="s">
        <v>45</v>
      </c>
      <c r="L72" s="89"/>
      <c r="M72" s="90"/>
      <c r="N72" s="151"/>
    </row>
    <row r="73" spans="1:14" x14ac:dyDescent="0.2">
      <c r="B73" s="91" t="s">
        <v>2</v>
      </c>
      <c r="C73" s="92" t="s">
        <v>3</v>
      </c>
      <c r="D73" s="93"/>
      <c r="E73" s="94" t="s">
        <v>46</v>
      </c>
      <c r="F73" s="93"/>
      <c r="G73" s="95"/>
      <c r="H73" s="96" t="s">
        <v>47</v>
      </c>
      <c r="I73" s="93"/>
      <c r="J73" s="81"/>
      <c r="K73" s="81"/>
      <c r="L73" s="81"/>
      <c r="M73" s="97"/>
      <c r="N73" s="151"/>
    </row>
    <row r="74" spans="1:14" x14ac:dyDescent="0.2">
      <c r="B74" s="86"/>
      <c r="C74" s="81"/>
      <c r="D74" s="80" t="s">
        <v>48</v>
      </c>
      <c r="E74" s="98"/>
      <c r="F74" s="99" t="s">
        <v>49</v>
      </c>
      <c r="G74" s="100"/>
      <c r="H74" s="80" t="s">
        <v>50</v>
      </c>
      <c r="I74" s="101"/>
      <c r="J74" s="101"/>
      <c r="K74" s="80" t="s">
        <v>48</v>
      </c>
      <c r="L74" s="98"/>
      <c r="M74" s="102" t="s">
        <v>49</v>
      </c>
      <c r="N74" s="151"/>
    </row>
    <row r="75" spans="1:14" x14ac:dyDescent="0.2">
      <c r="B75" s="86"/>
      <c r="C75" s="81"/>
      <c r="D75" s="103" t="s">
        <v>6</v>
      </c>
      <c r="E75" s="99" t="s">
        <v>7</v>
      </c>
      <c r="F75" s="103" t="s">
        <v>7</v>
      </c>
      <c r="G75" s="103"/>
      <c r="H75" s="99" t="s">
        <v>6</v>
      </c>
      <c r="I75" s="99" t="s">
        <v>51</v>
      </c>
      <c r="J75" s="99"/>
      <c r="K75" s="103" t="s">
        <v>6</v>
      </c>
      <c r="L75" s="103" t="s">
        <v>52</v>
      </c>
      <c r="M75" s="104" t="s">
        <v>7</v>
      </c>
      <c r="N75" s="151"/>
    </row>
    <row r="76" spans="1:14" x14ac:dyDescent="0.2">
      <c r="B76" s="105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7"/>
      <c r="N76" s="150"/>
    </row>
    <row r="77" spans="1:14" x14ac:dyDescent="0.2">
      <c r="B77" s="108" t="s">
        <v>53</v>
      </c>
      <c r="C77" s="109" t="s">
        <v>15</v>
      </c>
      <c r="D77" s="110">
        <v>9453</v>
      </c>
      <c r="E77" s="110">
        <v>8800372</v>
      </c>
      <c r="F77" s="110">
        <v>203224</v>
      </c>
      <c r="G77" s="111"/>
      <c r="H77" s="111">
        <v>165</v>
      </c>
      <c r="I77" s="111">
        <v>26939</v>
      </c>
      <c r="J77" s="111"/>
      <c r="K77" s="111">
        <v>950</v>
      </c>
      <c r="L77" s="111">
        <v>607392</v>
      </c>
      <c r="M77" s="112">
        <v>85674</v>
      </c>
      <c r="N77" s="81"/>
    </row>
    <row r="78" spans="1:14" x14ac:dyDescent="0.2">
      <c r="B78" s="113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5"/>
      <c r="N78" s="150"/>
    </row>
    <row r="79" spans="1:14" x14ac:dyDescent="0.2">
      <c r="B79" s="108" t="s">
        <v>8</v>
      </c>
      <c r="C79" s="116" t="s">
        <v>13</v>
      </c>
      <c r="D79" s="111">
        <v>3245</v>
      </c>
      <c r="E79" s="111">
        <v>3518845</v>
      </c>
      <c r="F79" s="111">
        <v>141858</v>
      </c>
      <c r="G79" s="111"/>
      <c r="H79" s="111">
        <v>19</v>
      </c>
      <c r="I79" s="111">
        <v>3831</v>
      </c>
      <c r="J79" s="111"/>
      <c r="K79" s="111">
        <v>119</v>
      </c>
      <c r="L79" s="111">
        <v>40423</v>
      </c>
      <c r="M79" s="112">
        <v>90803</v>
      </c>
      <c r="N79" s="81"/>
    </row>
    <row r="80" spans="1:14" x14ac:dyDescent="0.2">
      <c r="B80" s="117"/>
      <c r="C80" s="109" t="s">
        <v>9</v>
      </c>
      <c r="D80" s="118">
        <v>3245</v>
      </c>
      <c r="E80" s="118">
        <v>3518845</v>
      </c>
      <c r="F80" s="118">
        <v>141858</v>
      </c>
      <c r="G80" s="118"/>
      <c r="H80" s="118">
        <v>18</v>
      </c>
      <c r="I80" s="118">
        <v>3549</v>
      </c>
      <c r="J80" s="118"/>
      <c r="K80" s="118">
        <v>119</v>
      </c>
      <c r="L80" s="118">
        <v>40423</v>
      </c>
      <c r="M80" s="119">
        <v>90803</v>
      </c>
      <c r="N80" s="81"/>
    </row>
    <row r="81" spans="2:14" x14ac:dyDescent="0.2">
      <c r="B81" s="117"/>
      <c r="C81" s="120" t="s">
        <v>29</v>
      </c>
      <c r="D81" s="121">
        <v>0</v>
      </c>
      <c r="E81" s="121">
        <v>0</v>
      </c>
      <c r="F81" s="121">
        <v>0</v>
      </c>
      <c r="G81" s="121"/>
      <c r="H81" s="121">
        <v>1</v>
      </c>
      <c r="I81" s="121">
        <v>282</v>
      </c>
      <c r="J81" s="121"/>
      <c r="K81" s="121">
        <v>0</v>
      </c>
      <c r="L81" s="121">
        <v>0</v>
      </c>
      <c r="M81" s="122">
        <v>0</v>
      </c>
      <c r="N81" s="81"/>
    </row>
    <row r="82" spans="2:14" x14ac:dyDescent="0.2">
      <c r="B82" s="117"/>
      <c r="C82" s="123"/>
      <c r="D82" s="118"/>
      <c r="E82" s="118"/>
      <c r="F82" s="118"/>
      <c r="G82" s="118"/>
      <c r="H82" s="118"/>
      <c r="I82" s="118"/>
      <c r="J82" s="118"/>
      <c r="K82" s="118"/>
      <c r="L82" s="118"/>
      <c r="M82" s="119"/>
      <c r="N82" s="81"/>
    </row>
    <row r="83" spans="2:14" x14ac:dyDescent="0.2">
      <c r="B83" s="108" t="s">
        <v>12</v>
      </c>
      <c r="C83" s="116" t="s">
        <v>54</v>
      </c>
      <c r="D83" s="111">
        <v>116</v>
      </c>
      <c r="E83" s="111">
        <v>7789</v>
      </c>
      <c r="F83" s="111">
        <v>0</v>
      </c>
      <c r="G83" s="111"/>
      <c r="H83" s="111">
        <v>3</v>
      </c>
      <c r="I83" s="111">
        <v>113</v>
      </c>
      <c r="J83" s="111"/>
      <c r="K83" s="111">
        <v>5</v>
      </c>
      <c r="L83" s="111">
        <v>1514</v>
      </c>
      <c r="M83" s="112">
        <v>0</v>
      </c>
      <c r="N83" s="81"/>
    </row>
    <row r="84" spans="2:14" x14ac:dyDescent="0.2">
      <c r="B84" s="124"/>
      <c r="C84" s="125" t="s">
        <v>55</v>
      </c>
      <c r="D84" s="126">
        <v>4</v>
      </c>
      <c r="E84" s="126">
        <v>0</v>
      </c>
      <c r="F84" s="126">
        <v>0</v>
      </c>
      <c r="G84" s="126"/>
      <c r="H84" s="126">
        <v>0</v>
      </c>
      <c r="I84" s="126">
        <v>0</v>
      </c>
      <c r="J84" s="126"/>
      <c r="K84" s="126">
        <v>1</v>
      </c>
      <c r="L84" s="126">
        <v>712</v>
      </c>
      <c r="M84" s="127">
        <v>0</v>
      </c>
      <c r="N84" s="152"/>
    </row>
    <row r="85" spans="2:14" x14ac:dyDescent="0.2">
      <c r="B85" s="117"/>
      <c r="C85" s="109" t="s">
        <v>21</v>
      </c>
      <c r="D85" s="118">
        <v>43</v>
      </c>
      <c r="E85" s="118">
        <v>0</v>
      </c>
      <c r="F85" s="118">
        <v>0</v>
      </c>
      <c r="G85" s="118"/>
      <c r="H85" s="118">
        <v>0</v>
      </c>
      <c r="I85" s="118">
        <v>0</v>
      </c>
      <c r="J85" s="118"/>
      <c r="K85" s="118">
        <v>0</v>
      </c>
      <c r="L85" s="118">
        <v>0</v>
      </c>
      <c r="M85" s="119">
        <v>0</v>
      </c>
      <c r="N85" s="81"/>
    </row>
    <row r="86" spans="2:14" x14ac:dyDescent="0.2">
      <c r="B86" s="117"/>
      <c r="C86" s="109" t="s">
        <v>27</v>
      </c>
      <c r="D86" s="118">
        <v>69</v>
      </c>
      <c r="E86" s="118">
        <v>7789</v>
      </c>
      <c r="F86" s="118">
        <v>0</v>
      </c>
      <c r="G86" s="118"/>
      <c r="H86" s="118">
        <v>3</v>
      </c>
      <c r="I86" s="118">
        <v>113</v>
      </c>
      <c r="J86" s="118"/>
      <c r="K86" s="118">
        <v>4</v>
      </c>
      <c r="L86" s="118">
        <v>802</v>
      </c>
      <c r="M86" s="119">
        <v>0</v>
      </c>
      <c r="N86" s="81"/>
    </row>
    <row r="87" spans="2:14" x14ac:dyDescent="0.2">
      <c r="B87" s="117"/>
      <c r="C87" s="109"/>
      <c r="D87" s="118"/>
      <c r="E87" s="118"/>
      <c r="F87" s="118"/>
      <c r="G87" s="118"/>
      <c r="H87" s="118"/>
      <c r="I87" s="118"/>
      <c r="J87" s="118"/>
      <c r="K87" s="118"/>
      <c r="L87" s="118"/>
      <c r="M87" s="119"/>
      <c r="N87" s="81"/>
    </row>
    <row r="88" spans="2:14" x14ac:dyDescent="0.2">
      <c r="B88" s="108" t="s">
        <v>19</v>
      </c>
      <c r="C88" s="109" t="s">
        <v>23</v>
      </c>
      <c r="D88" s="128">
        <v>1114</v>
      </c>
      <c r="E88" s="110">
        <v>826013</v>
      </c>
      <c r="F88" s="110">
        <v>10473</v>
      </c>
      <c r="G88" s="110"/>
      <c r="H88" s="110">
        <v>20</v>
      </c>
      <c r="I88" s="110">
        <v>4645</v>
      </c>
      <c r="J88" s="110"/>
      <c r="K88" s="129">
        <v>125</v>
      </c>
      <c r="L88" s="110">
        <v>64094</v>
      </c>
      <c r="M88" s="130">
        <v>6525</v>
      </c>
      <c r="N88" s="81"/>
    </row>
    <row r="89" spans="2:14" x14ac:dyDescent="0.2">
      <c r="B89" s="108"/>
      <c r="C89" s="109"/>
      <c r="D89" s="128"/>
      <c r="E89" s="110"/>
      <c r="F89" s="110"/>
      <c r="G89" s="110"/>
      <c r="H89" s="110"/>
      <c r="I89" s="110"/>
      <c r="J89" s="110"/>
      <c r="K89" s="129"/>
      <c r="L89" s="110"/>
      <c r="M89" s="130"/>
      <c r="N89" s="81"/>
    </row>
    <row r="90" spans="2:14" x14ac:dyDescent="0.2">
      <c r="B90" s="108" t="s">
        <v>26</v>
      </c>
      <c r="C90" s="116" t="s">
        <v>13</v>
      </c>
      <c r="D90" s="111">
        <v>6170</v>
      </c>
      <c r="E90" s="111">
        <v>6902778</v>
      </c>
      <c r="F90" s="111">
        <v>131786</v>
      </c>
      <c r="G90" s="111"/>
      <c r="H90" s="111">
        <v>41</v>
      </c>
      <c r="I90" s="111">
        <v>2625</v>
      </c>
      <c r="J90" s="111"/>
      <c r="K90" s="111">
        <v>386</v>
      </c>
      <c r="L90" s="111">
        <v>109078</v>
      </c>
      <c r="M90" s="112">
        <v>132308</v>
      </c>
      <c r="N90" s="81"/>
    </row>
    <row r="91" spans="2:14" x14ac:dyDescent="0.2">
      <c r="B91" s="117"/>
      <c r="C91" s="123" t="s">
        <v>55</v>
      </c>
      <c r="D91" s="118">
        <v>1008</v>
      </c>
      <c r="E91" s="118">
        <v>1385727</v>
      </c>
      <c r="F91" s="118">
        <v>0</v>
      </c>
      <c r="G91" s="118"/>
      <c r="H91" s="118">
        <v>5</v>
      </c>
      <c r="I91" s="118">
        <v>1275</v>
      </c>
      <c r="J91" s="118"/>
      <c r="K91" s="118">
        <v>22</v>
      </c>
      <c r="L91" s="118">
        <v>9047</v>
      </c>
      <c r="M91" s="119">
        <v>0</v>
      </c>
      <c r="N91" s="81"/>
    </row>
    <row r="92" spans="2:14" x14ac:dyDescent="0.2">
      <c r="B92" s="117"/>
      <c r="C92" s="109" t="s">
        <v>18</v>
      </c>
      <c r="D92" s="118">
        <v>3449</v>
      </c>
      <c r="E92" s="118">
        <v>3275551</v>
      </c>
      <c r="F92" s="118">
        <v>131786</v>
      </c>
      <c r="G92" s="118"/>
      <c r="H92" s="118">
        <v>28</v>
      </c>
      <c r="I92" s="118">
        <v>529</v>
      </c>
      <c r="J92" s="118"/>
      <c r="K92" s="118">
        <v>356</v>
      </c>
      <c r="L92" s="118">
        <v>98881</v>
      </c>
      <c r="M92" s="119">
        <v>132308</v>
      </c>
      <c r="N92" s="81"/>
    </row>
    <row r="93" spans="2:14" x14ac:dyDescent="0.2">
      <c r="B93" s="117"/>
      <c r="C93" s="109" t="s">
        <v>9</v>
      </c>
      <c r="D93" s="118">
        <v>1680</v>
      </c>
      <c r="E93" s="118">
        <v>2207739</v>
      </c>
      <c r="F93" s="118">
        <v>0</v>
      </c>
      <c r="G93" s="118"/>
      <c r="H93" s="118">
        <v>7</v>
      </c>
      <c r="I93" s="118">
        <v>821</v>
      </c>
      <c r="J93" s="118"/>
      <c r="K93" s="118">
        <v>7</v>
      </c>
      <c r="L93" s="118">
        <v>1042</v>
      </c>
      <c r="M93" s="119">
        <v>0</v>
      </c>
      <c r="N93" s="81"/>
    </row>
    <row r="94" spans="2:14" x14ac:dyDescent="0.2">
      <c r="B94" s="117"/>
      <c r="C94" s="109" t="s">
        <v>29</v>
      </c>
      <c r="D94" s="118">
        <v>1</v>
      </c>
      <c r="E94" s="118">
        <v>1640</v>
      </c>
      <c r="F94" s="118">
        <v>0</v>
      </c>
      <c r="G94" s="118"/>
      <c r="H94" s="118">
        <v>0</v>
      </c>
      <c r="I94" s="118">
        <v>0</v>
      </c>
      <c r="J94" s="118"/>
      <c r="K94" s="118">
        <v>0</v>
      </c>
      <c r="L94" s="118">
        <v>0</v>
      </c>
      <c r="M94" s="119">
        <v>0</v>
      </c>
      <c r="N94" s="81"/>
    </row>
    <row r="95" spans="2:14" x14ac:dyDescent="0.2">
      <c r="B95" s="117"/>
      <c r="C95" s="109" t="s">
        <v>23</v>
      </c>
      <c r="D95" s="118">
        <v>32</v>
      </c>
      <c r="E95" s="118">
        <v>32121</v>
      </c>
      <c r="F95" s="118">
        <v>0</v>
      </c>
      <c r="G95" s="118"/>
      <c r="H95" s="118">
        <v>1</v>
      </c>
      <c r="I95" s="118">
        <v>0</v>
      </c>
      <c r="J95" s="118"/>
      <c r="K95" s="118">
        <v>1</v>
      </c>
      <c r="L95" s="118">
        <v>108</v>
      </c>
      <c r="M95" s="119">
        <v>0</v>
      </c>
      <c r="N95" s="81"/>
    </row>
    <row r="96" spans="2:14" x14ac:dyDescent="0.2">
      <c r="B96" s="117"/>
      <c r="C96" s="123" t="s">
        <v>15</v>
      </c>
      <c r="D96" s="118">
        <v>0</v>
      </c>
      <c r="E96" s="121">
        <v>0</v>
      </c>
      <c r="F96" s="121">
        <v>0</v>
      </c>
      <c r="G96" s="121"/>
      <c r="H96" s="121">
        <v>0</v>
      </c>
      <c r="I96" s="121">
        <v>0</v>
      </c>
      <c r="J96" s="121"/>
      <c r="K96" s="121">
        <v>0</v>
      </c>
      <c r="L96" s="121">
        <v>0</v>
      </c>
      <c r="M96" s="119">
        <v>0</v>
      </c>
      <c r="N96" s="81"/>
    </row>
    <row r="97" spans="2:14" x14ac:dyDescent="0.2">
      <c r="B97" s="117"/>
      <c r="C97" s="109" t="s">
        <v>27</v>
      </c>
      <c r="D97" s="118">
        <v>0</v>
      </c>
      <c r="E97" s="121">
        <v>0</v>
      </c>
      <c r="F97" s="121">
        <v>0</v>
      </c>
      <c r="G97" s="121"/>
      <c r="H97" s="121">
        <v>0</v>
      </c>
      <c r="I97" s="121">
        <v>0</v>
      </c>
      <c r="J97" s="121"/>
      <c r="K97" s="121">
        <v>0</v>
      </c>
      <c r="L97" s="121">
        <v>0</v>
      </c>
      <c r="M97" s="119">
        <v>0</v>
      </c>
      <c r="N97" s="81"/>
    </row>
    <row r="98" spans="2:14" x14ac:dyDescent="0.2">
      <c r="B98" s="131"/>
      <c r="C98" s="109"/>
      <c r="D98" s="110"/>
      <c r="E98" s="110"/>
      <c r="F98" s="110"/>
      <c r="G98" s="110"/>
      <c r="H98" s="110"/>
      <c r="I98" s="110"/>
      <c r="J98" s="110"/>
      <c r="K98" s="110"/>
      <c r="L98" s="110"/>
      <c r="M98" s="130"/>
      <c r="N98" s="81"/>
    </row>
    <row r="99" spans="2:14" x14ac:dyDescent="0.2">
      <c r="B99" s="108" t="s">
        <v>56</v>
      </c>
      <c r="C99" s="109" t="s">
        <v>57</v>
      </c>
      <c r="D99" s="128">
        <v>0</v>
      </c>
      <c r="E99" s="110">
        <v>0</v>
      </c>
      <c r="F99" s="110">
        <v>0</v>
      </c>
      <c r="G99" s="110"/>
      <c r="H99" s="110">
        <v>1</v>
      </c>
      <c r="I99" s="110">
        <v>0</v>
      </c>
      <c r="J99" s="110"/>
      <c r="K99" s="129">
        <v>0</v>
      </c>
      <c r="L99" s="110">
        <v>0</v>
      </c>
      <c r="M99" s="130">
        <v>0</v>
      </c>
      <c r="N99" s="81"/>
    </row>
    <row r="100" spans="2:14" x14ac:dyDescent="0.2">
      <c r="B100" s="117"/>
      <c r="C100" s="120"/>
      <c r="D100" s="110"/>
      <c r="E100" s="110"/>
      <c r="F100" s="110"/>
      <c r="G100" s="110"/>
      <c r="H100" s="110"/>
      <c r="I100" s="110"/>
      <c r="J100" s="110"/>
      <c r="K100" s="110"/>
      <c r="L100" s="110"/>
      <c r="M100" s="130"/>
      <c r="N100" s="81"/>
    </row>
    <row r="101" spans="2:14" x14ac:dyDescent="0.2">
      <c r="B101" s="108" t="s">
        <v>32</v>
      </c>
      <c r="C101" s="109" t="s">
        <v>21</v>
      </c>
      <c r="D101" s="110">
        <v>1507</v>
      </c>
      <c r="E101" s="110">
        <v>2952613</v>
      </c>
      <c r="F101" s="110">
        <v>76468</v>
      </c>
      <c r="G101" s="110"/>
      <c r="H101" s="110">
        <v>5</v>
      </c>
      <c r="I101" s="110">
        <v>3980</v>
      </c>
      <c r="J101" s="110"/>
      <c r="K101" s="110">
        <v>29</v>
      </c>
      <c r="L101" s="110">
        <v>31030</v>
      </c>
      <c r="M101" s="130">
        <v>56064</v>
      </c>
      <c r="N101" s="81"/>
    </row>
    <row r="102" spans="2:14" x14ac:dyDescent="0.2">
      <c r="B102" s="86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97"/>
      <c r="N102" s="81"/>
    </row>
    <row r="103" spans="2:14" x14ac:dyDescent="0.2">
      <c r="B103" s="108" t="s">
        <v>58</v>
      </c>
      <c r="C103" s="109" t="s">
        <v>57</v>
      </c>
      <c r="D103" s="110">
        <v>0</v>
      </c>
      <c r="E103" s="110">
        <v>0</v>
      </c>
      <c r="F103" s="110">
        <v>0</v>
      </c>
      <c r="G103" s="110"/>
      <c r="H103" s="110">
        <v>0</v>
      </c>
      <c r="I103" s="110">
        <v>0</v>
      </c>
      <c r="J103" s="110"/>
      <c r="K103" s="129">
        <v>0</v>
      </c>
      <c r="L103" s="110">
        <v>0</v>
      </c>
      <c r="M103" s="130">
        <v>0</v>
      </c>
      <c r="N103" s="81"/>
    </row>
    <row r="104" spans="2:14" x14ac:dyDescent="0.2">
      <c r="B104" s="117"/>
      <c r="C104" s="120"/>
      <c r="D104" s="118"/>
      <c r="E104" s="118"/>
      <c r="F104" s="118"/>
      <c r="G104" s="118"/>
      <c r="H104" s="118"/>
      <c r="I104" s="118"/>
      <c r="J104" s="118"/>
      <c r="K104" s="118"/>
      <c r="L104" s="118"/>
      <c r="M104" s="119"/>
      <c r="N104" s="81"/>
    </row>
    <row r="105" spans="2:14" x14ac:dyDescent="0.2">
      <c r="B105" s="108" t="s">
        <v>33</v>
      </c>
      <c r="C105" s="109" t="s">
        <v>23</v>
      </c>
      <c r="D105" s="110">
        <v>0</v>
      </c>
      <c r="E105" s="110">
        <v>0</v>
      </c>
      <c r="F105" s="110">
        <v>0</v>
      </c>
      <c r="G105" s="110"/>
      <c r="H105" s="110">
        <v>0</v>
      </c>
      <c r="I105" s="110">
        <v>0</v>
      </c>
      <c r="J105" s="110"/>
      <c r="K105" s="110">
        <v>0</v>
      </c>
      <c r="L105" s="110">
        <v>0</v>
      </c>
      <c r="M105" s="132">
        <v>0</v>
      </c>
      <c r="N105" s="81"/>
    </row>
    <row r="106" spans="2:14" x14ac:dyDescent="0.2">
      <c r="B106" s="117"/>
      <c r="C106" s="133"/>
      <c r="D106" s="134"/>
      <c r="E106" s="134"/>
      <c r="F106" s="134"/>
      <c r="G106" s="134"/>
      <c r="H106" s="134"/>
      <c r="I106" s="134"/>
      <c r="J106" s="134"/>
      <c r="K106" s="134"/>
      <c r="L106" s="134"/>
      <c r="M106" s="135"/>
      <c r="N106" s="81"/>
    </row>
    <row r="107" spans="2:14" x14ac:dyDescent="0.2">
      <c r="B107" s="108" t="s">
        <v>59</v>
      </c>
      <c r="C107" s="109" t="s">
        <v>18</v>
      </c>
      <c r="D107" s="110">
        <v>59</v>
      </c>
      <c r="E107" s="110">
        <v>47666</v>
      </c>
      <c r="F107" s="110">
        <v>0</v>
      </c>
      <c r="G107" s="110"/>
      <c r="H107" s="110">
        <v>1</v>
      </c>
      <c r="I107" s="110">
        <v>0</v>
      </c>
      <c r="J107" s="110"/>
      <c r="K107" s="129">
        <v>2</v>
      </c>
      <c r="L107" s="110">
        <v>434</v>
      </c>
      <c r="M107" s="130">
        <v>0</v>
      </c>
      <c r="N107" s="81"/>
    </row>
    <row r="108" spans="2:14" x14ac:dyDescent="0.2">
      <c r="B108" s="108"/>
      <c r="C108" s="109"/>
      <c r="D108" s="110"/>
      <c r="E108" s="110"/>
      <c r="F108" s="110"/>
      <c r="G108" s="110"/>
      <c r="H108" s="110"/>
      <c r="I108" s="110"/>
      <c r="J108" s="110"/>
      <c r="K108" s="129"/>
      <c r="L108" s="110"/>
      <c r="M108" s="130"/>
      <c r="N108" s="81"/>
    </row>
    <row r="109" spans="2:14" x14ac:dyDescent="0.2">
      <c r="B109" s="108" t="s">
        <v>34</v>
      </c>
      <c r="C109" s="109" t="s">
        <v>29</v>
      </c>
      <c r="D109" s="110">
        <v>0</v>
      </c>
      <c r="E109" s="110">
        <v>0</v>
      </c>
      <c r="F109" s="110">
        <v>0</v>
      </c>
      <c r="G109" s="110"/>
      <c r="H109" s="110">
        <v>0</v>
      </c>
      <c r="I109" s="110">
        <v>0</v>
      </c>
      <c r="J109" s="110"/>
      <c r="K109" s="129">
        <v>0</v>
      </c>
      <c r="L109" s="110">
        <v>0</v>
      </c>
      <c r="M109" s="130">
        <v>0</v>
      </c>
      <c r="N109" s="81"/>
    </row>
    <row r="110" spans="2:14" x14ac:dyDescent="0.2">
      <c r="B110" s="83"/>
      <c r="C110" s="84"/>
      <c r="D110" s="136"/>
      <c r="E110" s="136"/>
      <c r="F110" s="136"/>
      <c r="G110" s="136"/>
      <c r="H110" s="136"/>
      <c r="I110" s="136"/>
      <c r="J110" s="136"/>
      <c r="K110" s="136"/>
      <c r="L110" s="136"/>
      <c r="M110" s="137"/>
      <c r="N110" s="150"/>
    </row>
    <row r="111" spans="2:14" x14ac:dyDescent="0.2">
      <c r="B111" s="108" t="s">
        <v>36</v>
      </c>
      <c r="C111" s="81"/>
      <c r="D111" s="138">
        <v>21664</v>
      </c>
      <c r="E111" s="138">
        <v>23056076</v>
      </c>
      <c r="F111" s="138">
        <v>563809</v>
      </c>
      <c r="G111" s="138"/>
      <c r="H111" s="138">
        <v>255</v>
      </c>
      <c r="I111" s="138">
        <v>42133</v>
      </c>
      <c r="J111" s="138"/>
      <c r="K111" s="138">
        <v>1616</v>
      </c>
      <c r="L111" s="138">
        <v>853965</v>
      </c>
      <c r="M111" s="139">
        <v>371374</v>
      </c>
      <c r="N111" s="151"/>
    </row>
    <row r="112" spans="2:14" x14ac:dyDescent="0.2">
      <c r="B112" s="140" t="s">
        <v>37</v>
      </c>
      <c r="C112" s="81"/>
      <c r="D112" s="138"/>
      <c r="E112" s="138">
        <v>482633300.02951998</v>
      </c>
      <c r="F112" s="138">
        <v>11802225.073179999</v>
      </c>
      <c r="G112" s="138"/>
      <c r="H112" s="138"/>
      <c r="I112" s="138">
        <v>881970.93166</v>
      </c>
      <c r="J112" s="138"/>
      <c r="K112" s="138"/>
      <c r="L112" s="138">
        <v>17876066.4243</v>
      </c>
      <c r="M112" s="141">
        <v>7773979.3694799999</v>
      </c>
      <c r="N112" s="151"/>
    </row>
    <row r="113" spans="2:14" x14ac:dyDescent="0.2">
      <c r="B113" s="105"/>
      <c r="C113" s="106"/>
      <c r="D113" s="142"/>
      <c r="E113" s="142"/>
      <c r="F113" s="142"/>
      <c r="G113" s="142"/>
      <c r="H113" s="142"/>
      <c r="I113" s="142"/>
      <c r="J113" s="142"/>
      <c r="K113" s="142"/>
      <c r="L113" s="142"/>
      <c r="M113" s="143"/>
      <c r="N113" s="150"/>
    </row>
    <row r="114" spans="2:14" x14ac:dyDescent="0.2"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153"/>
    </row>
    <row r="115" spans="2:14" x14ac:dyDescent="0.2"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153"/>
    </row>
  </sheetData>
  <mergeCells count="3">
    <mergeCell ref="D4:E4"/>
    <mergeCell ref="G4:H4"/>
    <mergeCell ref="D55:E5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workbookViewId="0">
      <selection activeCell="B1" sqref="B1"/>
    </sheetView>
  </sheetViews>
  <sheetFormatPr baseColWidth="10" defaultColWidth="8" defaultRowHeight="12.75" x14ac:dyDescent="0.2"/>
  <cols>
    <col min="1" max="1" width="2.7109375" style="3" customWidth="1"/>
    <col min="2" max="2" width="22.42578125" style="3" customWidth="1"/>
    <col min="3" max="3" width="16.140625" style="3" customWidth="1"/>
    <col min="4" max="4" width="9.28515625" style="3" customWidth="1"/>
    <col min="5" max="5" width="12.5703125" style="3" customWidth="1"/>
    <col min="6" max="6" width="17.42578125" style="3" bestFit="1" customWidth="1"/>
    <col min="7" max="7" width="9.5703125" style="3" customWidth="1"/>
    <col min="8" max="8" width="12" style="3" customWidth="1"/>
    <col min="9" max="9" width="9.42578125" style="3" customWidth="1"/>
    <col min="10" max="10" width="14.7109375" style="3" customWidth="1"/>
    <col min="11" max="11" width="10" style="3" customWidth="1"/>
    <col min="12" max="12" width="8.7109375" style="3" bestFit="1" customWidth="1"/>
    <col min="13" max="256" width="8" style="3"/>
    <col min="257" max="257" width="2.7109375" style="3" customWidth="1"/>
    <col min="258" max="258" width="22.42578125" style="3" customWidth="1"/>
    <col min="259" max="259" width="16.140625" style="3" customWidth="1"/>
    <col min="260" max="260" width="9.28515625" style="3" customWidth="1"/>
    <col min="261" max="261" width="12.5703125" style="3" customWidth="1"/>
    <col min="262" max="262" width="3.28515625" style="3" customWidth="1"/>
    <col min="263" max="263" width="9.5703125" style="3" customWidth="1"/>
    <col min="264" max="264" width="12" style="3" customWidth="1"/>
    <col min="265" max="265" width="4.140625" style="3" customWidth="1"/>
    <col min="266" max="266" width="14.7109375" style="3" customWidth="1"/>
    <col min="267" max="267" width="10" style="3" customWidth="1"/>
    <col min="268" max="268" width="8" style="3" customWidth="1"/>
    <col min="269" max="512" width="8" style="3"/>
    <col min="513" max="513" width="2.7109375" style="3" customWidth="1"/>
    <col min="514" max="514" width="22.42578125" style="3" customWidth="1"/>
    <col min="515" max="515" width="16.140625" style="3" customWidth="1"/>
    <col min="516" max="516" width="9.28515625" style="3" customWidth="1"/>
    <col min="517" max="517" width="12.5703125" style="3" customWidth="1"/>
    <col min="518" max="518" width="3.28515625" style="3" customWidth="1"/>
    <col min="519" max="519" width="9.5703125" style="3" customWidth="1"/>
    <col min="520" max="520" width="12" style="3" customWidth="1"/>
    <col min="521" max="521" width="4.140625" style="3" customWidth="1"/>
    <col min="522" max="522" width="14.7109375" style="3" customWidth="1"/>
    <col min="523" max="523" width="10" style="3" customWidth="1"/>
    <col min="524" max="524" width="8" style="3" customWidth="1"/>
    <col min="525" max="768" width="8" style="3"/>
    <col min="769" max="769" width="2.7109375" style="3" customWidth="1"/>
    <col min="770" max="770" width="22.42578125" style="3" customWidth="1"/>
    <col min="771" max="771" width="16.140625" style="3" customWidth="1"/>
    <col min="772" max="772" width="9.28515625" style="3" customWidth="1"/>
    <col min="773" max="773" width="12.5703125" style="3" customWidth="1"/>
    <col min="774" max="774" width="3.28515625" style="3" customWidth="1"/>
    <col min="775" max="775" width="9.5703125" style="3" customWidth="1"/>
    <col min="776" max="776" width="12" style="3" customWidth="1"/>
    <col min="777" max="777" width="4.140625" style="3" customWidth="1"/>
    <col min="778" max="778" width="14.7109375" style="3" customWidth="1"/>
    <col min="779" max="779" width="10" style="3" customWidth="1"/>
    <col min="780" max="780" width="8" style="3" customWidth="1"/>
    <col min="781" max="1024" width="8" style="3"/>
    <col min="1025" max="1025" width="2.7109375" style="3" customWidth="1"/>
    <col min="1026" max="1026" width="22.42578125" style="3" customWidth="1"/>
    <col min="1027" max="1027" width="16.140625" style="3" customWidth="1"/>
    <col min="1028" max="1028" width="9.28515625" style="3" customWidth="1"/>
    <col min="1029" max="1029" width="12.5703125" style="3" customWidth="1"/>
    <col min="1030" max="1030" width="3.28515625" style="3" customWidth="1"/>
    <col min="1031" max="1031" width="9.5703125" style="3" customWidth="1"/>
    <col min="1032" max="1032" width="12" style="3" customWidth="1"/>
    <col min="1033" max="1033" width="4.140625" style="3" customWidth="1"/>
    <col min="1034" max="1034" width="14.7109375" style="3" customWidth="1"/>
    <col min="1035" max="1035" width="10" style="3" customWidth="1"/>
    <col min="1036" max="1036" width="8" style="3" customWidth="1"/>
    <col min="1037" max="1280" width="8" style="3"/>
    <col min="1281" max="1281" width="2.7109375" style="3" customWidth="1"/>
    <col min="1282" max="1282" width="22.42578125" style="3" customWidth="1"/>
    <col min="1283" max="1283" width="16.140625" style="3" customWidth="1"/>
    <col min="1284" max="1284" width="9.28515625" style="3" customWidth="1"/>
    <col min="1285" max="1285" width="12.5703125" style="3" customWidth="1"/>
    <col min="1286" max="1286" width="3.28515625" style="3" customWidth="1"/>
    <col min="1287" max="1287" width="9.5703125" style="3" customWidth="1"/>
    <col min="1288" max="1288" width="12" style="3" customWidth="1"/>
    <col min="1289" max="1289" width="4.140625" style="3" customWidth="1"/>
    <col min="1290" max="1290" width="14.7109375" style="3" customWidth="1"/>
    <col min="1291" max="1291" width="10" style="3" customWidth="1"/>
    <col min="1292" max="1292" width="8" style="3" customWidth="1"/>
    <col min="1293" max="1536" width="8" style="3"/>
    <col min="1537" max="1537" width="2.7109375" style="3" customWidth="1"/>
    <col min="1538" max="1538" width="22.42578125" style="3" customWidth="1"/>
    <col min="1539" max="1539" width="16.140625" style="3" customWidth="1"/>
    <col min="1540" max="1540" width="9.28515625" style="3" customWidth="1"/>
    <col min="1541" max="1541" width="12.5703125" style="3" customWidth="1"/>
    <col min="1542" max="1542" width="3.28515625" style="3" customWidth="1"/>
    <col min="1543" max="1543" width="9.5703125" style="3" customWidth="1"/>
    <col min="1544" max="1544" width="12" style="3" customWidth="1"/>
    <col min="1545" max="1545" width="4.140625" style="3" customWidth="1"/>
    <col min="1546" max="1546" width="14.7109375" style="3" customWidth="1"/>
    <col min="1547" max="1547" width="10" style="3" customWidth="1"/>
    <col min="1548" max="1548" width="8" style="3" customWidth="1"/>
    <col min="1549" max="1792" width="8" style="3"/>
    <col min="1793" max="1793" width="2.7109375" style="3" customWidth="1"/>
    <col min="1794" max="1794" width="22.42578125" style="3" customWidth="1"/>
    <col min="1795" max="1795" width="16.140625" style="3" customWidth="1"/>
    <col min="1796" max="1796" width="9.28515625" style="3" customWidth="1"/>
    <col min="1797" max="1797" width="12.5703125" style="3" customWidth="1"/>
    <col min="1798" max="1798" width="3.28515625" style="3" customWidth="1"/>
    <col min="1799" max="1799" width="9.5703125" style="3" customWidth="1"/>
    <col min="1800" max="1800" width="12" style="3" customWidth="1"/>
    <col min="1801" max="1801" width="4.140625" style="3" customWidth="1"/>
    <col min="1802" max="1802" width="14.7109375" style="3" customWidth="1"/>
    <col min="1803" max="1803" width="10" style="3" customWidth="1"/>
    <col min="1804" max="1804" width="8" style="3" customWidth="1"/>
    <col min="1805" max="2048" width="8" style="3"/>
    <col min="2049" max="2049" width="2.7109375" style="3" customWidth="1"/>
    <col min="2050" max="2050" width="22.42578125" style="3" customWidth="1"/>
    <col min="2051" max="2051" width="16.140625" style="3" customWidth="1"/>
    <col min="2052" max="2052" width="9.28515625" style="3" customWidth="1"/>
    <col min="2053" max="2053" width="12.5703125" style="3" customWidth="1"/>
    <col min="2054" max="2054" width="3.28515625" style="3" customWidth="1"/>
    <col min="2055" max="2055" width="9.5703125" style="3" customWidth="1"/>
    <col min="2056" max="2056" width="12" style="3" customWidth="1"/>
    <col min="2057" max="2057" width="4.140625" style="3" customWidth="1"/>
    <col min="2058" max="2058" width="14.7109375" style="3" customWidth="1"/>
    <col min="2059" max="2059" width="10" style="3" customWidth="1"/>
    <col min="2060" max="2060" width="8" style="3" customWidth="1"/>
    <col min="2061" max="2304" width="8" style="3"/>
    <col min="2305" max="2305" width="2.7109375" style="3" customWidth="1"/>
    <col min="2306" max="2306" width="22.42578125" style="3" customWidth="1"/>
    <col min="2307" max="2307" width="16.140625" style="3" customWidth="1"/>
    <col min="2308" max="2308" width="9.28515625" style="3" customWidth="1"/>
    <col min="2309" max="2309" width="12.5703125" style="3" customWidth="1"/>
    <col min="2310" max="2310" width="3.28515625" style="3" customWidth="1"/>
    <col min="2311" max="2311" width="9.5703125" style="3" customWidth="1"/>
    <col min="2312" max="2312" width="12" style="3" customWidth="1"/>
    <col min="2313" max="2313" width="4.140625" style="3" customWidth="1"/>
    <col min="2314" max="2314" width="14.7109375" style="3" customWidth="1"/>
    <col min="2315" max="2315" width="10" style="3" customWidth="1"/>
    <col min="2316" max="2316" width="8" style="3" customWidth="1"/>
    <col min="2317" max="2560" width="8" style="3"/>
    <col min="2561" max="2561" width="2.7109375" style="3" customWidth="1"/>
    <col min="2562" max="2562" width="22.42578125" style="3" customWidth="1"/>
    <col min="2563" max="2563" width="16.140625" style="3" customWidth="1"/>
    <col min="2564" max="2564" width="9.28515625" style="3" customWidth="1"/>
    <col min="2565" max="2565" width="12.5703125" style="3" customWidth="1"/>
    <col min="2566" max="2566" width="3.28515625" style="3" customWidth="1"/>
    <col min="2567" max="2567" width="9.5703125" style="3" customWidth="1"/>
    <col min="2568" max="2568" width="12" style="3" customWidth="1"/>
    <col min="2569" max="2569" width="4.140625" style="3" customWidth="1"/>
    <col min="2570" max="2570" width="14.7109375" style="3" customWidth="1"/>
    <col min="2571" max="2571" width="10" style="3" customWidth="1"/>
    <col min="2572" max="2572" width="8" style="3" customWidth="1"/>
    <col min="2573" max="2816" width="8" style="3"/>
    <col min="2817" max="2817" width="2.7109375" style="3" customWidth="1"/>
    <col min="2818" max="2818" width="22.42578125" style="3" customWidth="1"/>
    <col min="2819" max="2819" width="16.140625" style="3" customWidth="1"/>
    <col min="2820" max="2820" width="9.28515625" style="3" customWidth="1"/>
    <col min="2821" max="2821" width="12.5703125" style="3" customWidth="1"/>
    <col min="2822" max="2822" width="3.28515625" style="3" customWidth="1"/>
    <col min="2823" max="2823" width="9.5703125" style="3" customWidth="1"/>
    <col min="2824" max="2824" width="12" style="3" customWidth="1"/>
    <col min="2825" max="2825" width="4.140625" style="3" customWidth="1"/>
    <col min="2826" max="2826" width="14.7109375" style="3" customWidth="1"/>
    <col min="2827" max="2827" width="10" style="3" customWidth="1"/>
    <col min="2828" max="2828" width="8" style="3" customWidth="1"/>
    <col min="2829" max="3072" width="8" style="3"/>
    <col min="3073" max="3073" width="2.7109375" style="3" customWidth="1"/>
    <col min="3074" max="3074" width="22.42578125" style="3" customWidth="1"/>
    <col min="3075" max="3075" width="16.140625" style="3" customWidth="1"/>
    <col min="3076" max="3076" width="9.28515625" style="3" customWidth="1"/>
    <col min="3077" max="3077" width="12.5703125" style="3" customWidth="1"/>
    <col min="3078" max="3078" width="3.28515625" style="3" customWidth="1"/>
    <col min="3079" max="3079" width="9.5703125" style="3" customWidth="1"/>
    <col min="3080" max="3080" width="12" style="3" customWidth="1"/>
    <col min="3081" max="3081" width="4.140625" style="3" customWidth="1"/>
    <col min="3082" max="3082" width="14.7109375" style="3" customWidth="1"/>
    <col min="3083" max="3083" width="10" style="3" customWidth="1"/>
    <col min="3084" max="3084" width="8" style="3" customWidth="1"/>
    <col min="3085" max="3328" width="8" style="3"/>
    <col min="3329" max="3329" width="2.7109375" style="3" customWidth="1"/>
    <col min="3330" max="3330" width="22.42578125" style="3" customWidth="1"/>
    <col min="3331" max="3331" width="16.140625" style="3" customWidth="1"/>
    <col min="3332" max="3332" width="9.28515625" style="3" customWidth="1"/>
    <col min="3333" max="3333" width="12.5703125" style="3" customWidth="1"/>
    <col min="3334" max="3334" width="3.28515625" style="3" customWidth="1"/>
    <col min="3335" max="3335" width="9.5703125" style="3" customWidth="1"/>
    <col min="3336" max="3336" width="12" style="3" customWidth="1"/>
    <col min="3337" max="3337" width="4.140625" style="3" customWidth="1"/>
    <col min="3338" max="3338" width="14.7109375" style="3" customWidth="1"/>
    <col min="3339" max="3339" width="10" style="3" customWidth="1"/>
    <col min="3340" max="3340" width="8" style="3" customWidth="1"/>
    <col min="3341" max="3584" width="8" style="3"/>
    <col min="3585" max="3585" width="2.7109375" style="3" customWidth="1"/>
    <col min="3586" max="3586" width="22.42578125" style="3" customWidth="1"/>
    <col min="3587" max="3587" width="16.140625" style="3" customWidth="1"/>
    <col min="3588" max="3588" width="9.28515625" style="3" customWidth="1"/>
    <col min="3589" max="3589" width="12.5703125" style="3" customWidth="1"/>
    <col min="3590" max="3590" width="3.28515625" style="3" customWidth="1"/>
    <col min="3591" max="3591" width="9.5703125" style="3" customWidth="1"/>
    <col min="3592" max="3592" width="12" style="3" customWidth="1"/>
    <col min="3593" max="3593" width="4.140625" style="3" customWidth="1"/>
    <col min="3594" max="3594" width="14.7109375" style="3" customWidth="1"/>
    <col min="3595" max="3595" width="10" style="3" customWidth="1"/>
    <col min="3596" max="3596" width="8" style="3" customWidth="1"/>
    <col min="3597" max="3840" width="8" style="3"/>
    <col min="3841" max="3841" width="2.7109375" style="3" customWidth="1"/>
    <col min="3842" max="3842" width="22.42578125" style="3" customWidth="1"/>
    <col min="3843" max="3843" width="16.140625" style="3" customWidth="1"/>
    <col min="3844" max="3844" width="9.28515625" style="3" customWidth="1"/>
    <col min="3845" max="3845" width="12.5703125" style="3" customWidth="1"/>
    <col min="3846" max="3846" width="3.28515625" style="3" customWidth="1"/>
    <col min="3847" max="3847" width="9.5703125" style="3" customWidth="1"/>
    <col min="3848" max="3848" width="12" style="3" customWidth="1"/>
    <col min="3849" max="3849" width="4.140625" style="3" customWidth="1"/>
    <col min="3850" max="3850" width="14.7109375" style="3" customWidth="1"/>
    <col min="3851" max="3851" width="10" style="3" customWidth="1"/>
    <col min="3852" max="3852" width="8" style="3" customWidth="1"/>
    <col min="3853" max="4096" width="8" style="3"/>
    <col min="4097" max="4097" width="2.7109375" style="3" customWidth="1"/>
    <col min="4098" max="4098" width="22.42578125" style="3" customWidth="1"/>
    <col min="4099" max="4099" width="16.140625" style="3" customWidth="1"/>
    <col min="4100" max="4100" width="9.28515625" style="3" customWidth="1"/>
    <col min="4101" max="4101" width="12.5703125" style="3" customWidth="1"/>
    <col min="4102" max="4102" width="3.28515625" style="3" customWidth="1"/>
    <col min="4103" max="4103" width="9.5703125" style="3" customWidth="1"/>
    <col min="4104" max="4104" width="12" style="3" customWidth="1"/>
    <col min="4105" max="4105" width="4.140625" style="3" customWidth="1"/>
    <col min="4106" max="4106" width="14.7109375" style="3" customWidth="1"/>
    <col min="4107" max="4107" width="10" style="3" customWidth="1"/>
    <col min="4108" max="4108" width="8" style="3" customWidth="1"/>
    <col min="4109" max="4352" width="8" style="3"/>
    <col min="4353" max="4353" width="2.7109375" style="3" customWidth="1"/>
    <col min="4354" max="4354" width="22.42578125" style="3" customWidth="1"/>
    <col min="4355" max="4355" width="16.140625" style="3" customWidth="1"/>
    <col min="4356" max="4356" width="9.28515625" style="3" customWidth="1"/>
    <col min="4357" max="4357" width="12.5703125" style="3" customWidth="1"/>
    <col min="4358" max="4358" width="3.28515625" style="3" customWidth="1"/>
    <col min="4359" max="4359" width="9.5703125" style="3" customWidth="1"/>
    <col min="4360" max="4360" width="12" style="3" customWidth="1"/>
    <col min="4361" max="4361" width="4.140625" style="3" customWidth="1"/>
    <col min="4362" max="4362" width="14.7109375" style="3" customWidth="1"/>
    <col min="4363" max="4363" width="10" style="3" customWidth="1"/>
    <col min="4364" max="4364" width="8" style="3" customWidth="1"/>
    <col min="4365" max="4608" width="8" style="3"/>
    <col min="4609" max="4609" width="2.7109375" style="3" customWidth="1"/>
    <col min="4610" max="4610" width="22.42578125" style="3" customWidth="1"/>
    <col min="4611" max="4611" width="16.140625" style="3" customWidth="1"/>
    <col min="4612" max="4612" width="9.28515625" style="3" customWidth="1"/>
    <col min="4613" max="4613" width="12.5703125" style="3" customWidth="1"/>
    <col min="4614" max="4614" width="3.28515625" style="3" customWidth="1"/>
    <col min="4615" max="4615" width="9.5703125" style="3" customWidth="1"/>
    <col min="4616" max="4616" width="12" style="3" customWidth="1"/>
    <col min="4617" max="4617" width="4.140625" style="3" customWidth="1"/>
    <col min="4618" max="4618" width="14.7109375" style="3" customWidth="1"/>
    <col min="4619" max="4619" width="10" style="3" customWidth="1"/>
    <col min="4620" max="4620" width="8" style="3" customWidth="1"/>
    <col min="4621" max="4864" width="8" style="3"/>
    <col min="4865" max="4865" width="2.7109375" style="3" customWidth="1"/>
    <col min="4866" max="4866" width="22.42578125" style="3" customWidth="1"/>
    <col min="4867" max="4867" width="16.140625" style="3" customWidth="1"/>
    <col min="4868" max="4868" width="9.28515625" style="3" customWidth="1"/>
    <col min="4869" max="4869" width="12.5703125" style="3" customWidth="1"/>
    <col min="4870" max="4870" width="3.28515625" style="3" customWidth="1"/>
    <col min="4871" max="4871" width="9.5703125" style="3" customWidth="1"/>
    <col min="4872" max="4872" width="12" style="3" customWidth="1"/>
    <col min="4873" max="4873" width="4.140625" style="3" customWidth="1"/>
    <col min="4874" max="4874" width="14.7109375" style="3" customWidth="1"/>
    <col min="4875" max="4875" width="10" style="3" customWidth="1"/>
    <col min="4876" max="4876" width="8" style="3" customWidth="1"/>
    <col min="4877" max="5120" width="8" style="3"/>
    <col min="5121" max="5121" width="2.7109375" style="3" customWidth="1"/>
    <col min="5122" max="5122" width="22.42578125" style="3" customWidth="1"/>
    <col min="5123" max="5123" width="16.140625" style="3" customWidth="1"/>
    <col min="5124" max="5124" width="9.28515625" style="3" customWidth="1"/>
    <col min="5125" max="5125" width="12.5703125" style="3" customWidth="1"/>
    <col min="5126" max="5126" width="3.28515625" style="3" customWidth="1"/>
    <col min="5127" max="5127" width="9.5703125" style="3" customWidth="1"/>
    <col min="5128" max="5128" width="12" style="3" customWidth="1"/>
    <col min="5129" max="5129" width="4.140625" style="3" customWidth="1"/>
    <col min="5130" max="5130" width="14.7109375" style="3" customWidth="1"/>
    <col min="5131" max="5131" width="10" style="3" customWidth="1"/>
    <col min="5132" max="5132" width="8" style="3" customWidth="1"/>
    <col min="5133" max="5376" width="8" style="3"/>
    <col min="5377" max="5377" width="2.7109375" style="3" customWidth="1"/>
    <col min="5378" max="5378" width="22.42578125" style="3" customWidth="1"/>
    <col min="5379" max="5379" width="16.140625" style="3" customWidth="1"/>
    <col min="5380" max="5380" width="9.28515625" style="3" customWidth="1"/>
    <col min="5381" max="5381" width="12.5703125" style="3" customWidth="1"/>
    <col min="5382" max="5382" width="3.28515625" style="3" customWidth="1"/>
    <col min="5383" max="5383" width="9.5703125" style="3" customWidth="1"/>
    <col min="5384" max="5384" width="12" style="3" customWidth="1"/>
    <col min="5385" max="5385" width="4.140625" style="3" customWidth="1"/>
    <col min="5386" max="5386" width="14.7109375" style="3" customWidth="1"/>
    <col min="5387" max="5387" width="10" style="3" customWidth="1"/>
    <col min="5388" max="5388" width="8" style="3" customWidth="1"/>
    <col min="5389" max="5632" width="8" style="3"/>
    <col min="5633" max="5633" width="2.7109375" style="3" customWidth="1"/>
    <col min="5634" max="5634" width="22.42578125" style="3" customWidth="1"/>
    <col min="5635" max="5635" width="16.140625" style="3" customWidth="1"/>
    <col min="5636" max="5636" width="9.28515625" style="3" customWidth="1"/>
    <col min="5637" max="5637" width="12.5703125" style="3" customWidth="1"/>
    <col min="5638" max="5638" width="3.28515625" style="3" customWidth="1"/>
    <col min="5639" max="5639" width="9.5703125" style="3" customWidth="1"/>
    <col min="5640" max="5640" width="12" style="3" customWidth="1"/>
    <col min="5641" max="5641" width="4.140625" style="3" customWidth="1"/>
    <col min="5642" max="5642" width="14.7109375" style="3" customWidth="1"/>
    <col min="5643" max="5643" width="10" style="3" customWidth="1"/>
    <col min="5644" max="5644" width="8" style="3" customWidth="1"/>
    <col min="5645" max="5888" width="8" style="3"/>
    <col min="5889" max="5889" width="2.7109375" style="3" customWidth="1"/>
    <col min="5890" max="5890" width="22.42578125" style="3" customWidth="1"/>
    <col min="5891" max="5891" width="16.140625" style="3" customWidth="1"/>
    <col min="5892" max="5892" width="9.28515625" style="3" customWidth="1"/>
    <col min="5893" max="5893" width="12.5703125" style="3" customWidth="1"/>
    <col min="5894" max="5894" width="3.28515625" style="3" customWidth="1"/>
    <col min="5895" max="5895" width="9.5703125" style="3" customWidth="1"/>
    <col min="5896" max="5896" width="12" style="3" customWidth="1"/>
    <col min="5897" max="5897" width="4.140625" style="3" customWidth="1"/>
    <col min="5898" max="5898" width="14.7109375" style="3" customWidth="1"/>
    <col min="5899" max="5899" width="10" style="3" customWidth="1"/>
    <col min="5900" max="5900" width="8" style="3" customWidth="1"/>
    <col min="5901" max="6144" width="8" style="3"/>
    <col min="6145" max="6145" width="2.7109375" style="3" customWidth="1"/>
    <col min="6146" max="6146" width="22.42578125" style="3" customWidth="1"/>
    <col min="6147" max="6147" width="16.140625" style="3" customWidth="1"/>
    <col min="6148" max="6148" width="9.28515625" style="3" customWidth="1"/>
    <col min="6149" max="6149" width="12.5703125" style="3" customWidth="1"/>
    <col min="6150" max="6150" width="3.28515625" style="3" customWidth="1"/>
    <col min="6151" max="6151" width="9.5703125" style="3" customWidth="1"/>
    <col min="6152" max="6152" width="12" style="3" customWidth="1"/>
    <col min="6153" max="6153" width="4.140625" style="3" customWidth="1"/>
    <col min="6154" max="6154" width="14.7109375" style="3" customWidth="1"/>
    <col min="6155" max="6155" width="10" style="3" customWidth="1"/>
    <col min="6156" max="6156" width="8" style="3" customWidth="1"/>
    <col min="6157" max="6400" width="8" style="3"/>
    <col min="6401" max="6401" width="2.7109375" style="3" customWidth="1"/>
    <col min="6402" max="6402" width="22.42578125" style="3" customWidth="1"/>
    <col min="6403" max="6403" width="16.140625" style="3" customWidth="1"/>
    <col min="6404" max="6404" width="9.28515625" style="3" customWidth="1"/>
    <col min="6405" max="6405" width="12.5703125" style="3" customWidth="1"/>
    <col min="6406" max="6406" width="3.28515625" style="3" customWidth="1"/>
    <col min="6407" max="6407" width="9.5703125" style="3" customWidth="1"/>
    <col min="6408" max="6408" width="12" style="3" customWidth="1"/>
    <col min="6409" max="6409" width="4.140625" style="3" customWidth="1"/>
    <col min="6410" max="6410" width="14.7109375" style="3" customWidth="1"/>
    <col min="6411" max="6411" width="10" style="3" customWidth="1"/>
    <col min="6412" max="6412" width="8" style="3" customWidth="1"/>
    <col min="6413" max="6656" width="8" style="3"/>
    <col min="6657" max="6657" width="2.7109375" style="3" customWidth="1"/>
    <col min="6658" max="6658" width="22.42578125" style="3" customWidth="1"/>
    <col min="6659" max="6659" width="16.140625" style="3" customWidth="1"/>
    <col min="6660" max="6660" width="9.28515625" style="3" customWidth="1"/>
    <col min="6661" max="6661" width="12.5703125" style="3" customWidth="1"/>
    <col min="6662" max="6662" width="3.28515625" style="3" customWidth="1"/>
    <col min="6663" max="6663" width="9.5703125" style="3" customWidth="1"/>
    <col min="6664" max="6664" width="12" style="3" customWidth="1"/>
    <col min="6665" max="6665" width="4.140625" style="3" customWidth="1"/>
    <col min="6666" max="6666" width="14.7109375" style="3" customWidth="1"/>
    <col min="6667" max="6667" width="10" style="3" customWidth="1"/>
    <col min="6668" max="6668" width="8" style="3" customWidth="1"/>
    <col min="6669" max="6912" width="8" style="3"/>
    <col min="6913" max="6913" width="2.7109375" style="3" customWidth="1"/>
    <col min="6914" max="6914" width="22.42578125" style="3" customWidth="1"/>
    <col min="6915" max="6915" width="16.140625" style="3" customWidth="1"/>
    <col min="6916" max="6916" width="9.28515625" style="3" customWidth="1"/>
    <col min="6917" max="6917" width="12.5703125" style="3" customWidth="1"/>
    <col min="6918" max="6918" width="3.28515625" style="3" customWidth="1"/>
    <col min="6919" max="6919" width="9.5703125" style="3" customWidth="1"/>
    <col min="6920" max="6920" width="12" style="3" customWidth="1"/>
    <col min="6921" max="6921" width="4.140625" style="3" customWidth="1"/>
    <col min="6922" max="6922" width="14.7109375" style="3" customWidth="1"/>
    <col min="6923" max="6923" width="10" style="3" customWidth="1"/>
    <col min="6924" max="6924" width="8" style="3" customWidth="1"/>
    <col min="6925" max="7168" width="8" style="3"/>
    <col min="7169" max="7169" width="2.7109375" style="3" customWidth="1"/>
    <col min="7170" max="7170" width="22.42578125" style="3" customWidth="1"/>
    <col min="7171" max="7171" width="16.140625" style="3" customWidth="1"/>
    <col min="7172" max="7172" width="9.28515625" style="3" customWidth="1"/>
    <col min="7173" max="7173" width="12.5703125" style="3" customWidth="1"/>
    <col min="7174" max="7174" width="3.28515625" style="3" customWidth="1"/>
    <col min="7175" max="7175" width="9.5703125" style="3" customWidth="1"/>
    <col min="7176" max="7176" width="12" style="3" customWidth="1"/>
    <col min="7177" max="7177" width="4.140625" style="3" customWidth="1"/>
    <col min="7178" max="7178" width="14.7109375" style="3" customWidth="1"/>
    <col min="7179" max="7179" width="10" style="3" customWidth="1"/>
    <col min="7180" max="7180" width="8" style="3" customWidth="1"/>
    <col min="7181" max="7424" width="8" style="3"/>
    <col min="7425" max="7425" width="2.7109375" style="3" customWidth="1"/>
    <col min="7426" max="7426" width="22.42578125" style="3" customWidth="1"/>
    <col min="7427" max="7427" width="16.140625" style="3" customWidth="1"/>
    <col min="7428" max="7428" width="9.28515625" style="3" customWidth="1"/>
    <col min="7429" max="7429" width="12.5703125" style="3" customWidth="1"/>
    <col min="7430" max="7430" width="3.28515625" style="3" customWidth="1"/>
    <col min="7431" max="7431" width="9.5703125" style="3" customWidth="1"/>
    <col min="7432" max="7432" width="12" style="3" customWidth="1"/>
    <col min="7433" max="7433" width="4.140625" style="3" customWidth="1"/>
    <col min="7434" max="7434" width="14.7109375" style="3" customWidth="1"/>
    <col min="7435" max="7435" width="10" style="3" customWidth="1"/>
    <col min="7436" max="7436" width="8" style="3" customWidth="1"/>
    <col min="7437" max="7680" width="8" style="3"/>
    <col min="7681" max="7681" width="2.7109375" style="3" customWidth="1"/>
    <col min="7682" max="7682" width="22.42578125" style="3" customWidth="1"/>
    <col min="7683" max="7683" width="16.140625" style="3" customWidth="1"/>
    <col min="7684" max="7684" width="9.28515625" style="3" customWidth="1"/>
    <col min="7685" max="7685" width="12.5703125" style="3" customWidth="1"/>
    <col min="7686" max="7686" width="3.28515625" style="3" customWidth="1"/>
    <col min="7687" max="7687" width="9.5703125" style="3" customWidth="1"/>
    <col min="7688" max="7688" width="12" style="3" customWidth="1"/>
    <col min="7689" max="7689" width="4.140625" style="3" customWidth="1"/>
    <col min="7690" max="7690" width="14.7109375" style="3" customWidth="1"/>
    <col min="7691" max="7691" width="10" style="3" customWidth="1"/>
    <col min="7692" max="7692" width="8" style="3" customWidth="1"/>
    <col min="7693" max="7936" width="8" style="3"/>
    <col min="7937" max="7937" width="2.7109375" style="3" customWidth="1"/>
    <col min="7938" max="7938" width="22.42578125" style="3" customWidth="1"/>
    <col min="7939" max="7939" width="16.140625" style="3" customWidth="1"/>
    <col min="7940" max="7940" width="9.28515625" style="3" customWidth="1"/>
    <col min="7941" max="7941" width="12.5703125" style="3" customWidth="1"/>
    <col min="7942" max="7942" width="3.28515625" style="3" customWidth="1"/>
    <col min="7943" max="7943" width="9.5703125" style="3" customWidth="1"/>
    <col min="7944" max="7944" width="12" style="3" customWidth="1"/>
    <col min="7945" max="7945" width="4.140625" style="3" customWidth="1"/>
    <col min="7946" max="7946" width="14.7109375" style="3" customWidth="1"/>
    <col min="7947" max="7947" width="10" style="3" customWidth="1"/>
    <col min="7948" max="7948" width="8" style="3" customWidth="1"/>
    <col min="7949" max="8192" width="8" style="3"/>
    <col min="8193" max="8193" width="2.7109375" style="3" customWidth="1"/>
    <col min="8194" max="8194" width="22.42578125" style="3" customWidth="1"/>
    <col min="8195" max="8195" width="16.140625" style="3" customWidth="1"/>
    <col min="8196" max="8196" width="9.28515625" style="3" customWidth="1"/>
    <col min="8197" max="8197" width="12.5703125" style="3" customWidth="1"/>
    <col min="8198" max="8198" width="3.28515625" style="3" customWidth="1"/>
    <col min="8199" max="8199" width="9.5703125" style="3" customWidth="1"/>
    <col min="8200" max="8200" width="12" style="3" customWidth="1"/>
    <col min="8201" max="8201" width="4.140625" style="3" customWidth="1"/>
    <col min="8202" max="8202" width="14.7109375" style="3" customWidth="1"/>
    <col min="8203" max="8203" width="10" style="3" customWidth="1"/>
    <col min="8204" max="8204" width="8" style="3" customWidth="1"/>
    <col min="8205" max="8448" width="8" style="3"/>
    <col min="8449" max="8449" width="2.7109375" style="3" customWidth="1"/>
    <col min="8450" max="8450" width="22.42578125" style="3" customWidth="1"/>
    <col min="8451" max="8451" width="16.140625" style="3" customWidth="1"/>
    <col min="8452" max="8452" width="9.28515625" style="3" customWidth="1"/>
    <col min="8453" max="8453" width="12.5703125" style="3" customWidth="1"/>
    <col min="8454" max="8454" width="3.28515625" style="3" customWidth="1"/>
    <col min="8455" max="8455" width="9.5703125" style="3" customWidth="1"/>
    <col min="8456" max="8456" width="12" style="3" customWidth="1"/>
    <col min="8457" max="8457" width="4.140625" style="3" customWidth="1"/>
    <col min="8458" max="8458" width="14.7109375" style="3" customWidth="1"/>
    <col min="8459" max="8459" width="10" style="3" customWidth="1"/>
    <col min="8460" max="8460" width="8" style="3" customWidth="1"/>
    <col min="8461" max="8704" width="8" style="3"/>
    <col min="8705" max="8705" width="2.7109375" style="3" customWidth="1"/>
    <col min="8706" max="8706" width="22.42578125" style="3" customWidth="1"/>
    <col min="8707" max="8707" width="16.140625" style="3" customWidth="1"/>
    <col min="8708" max="8708" width="9.28515625" style="3" customWidth="1"/>
    <col min="8709" max="8709" width="12.5703125" style="3" customWidth="1"/>
    <col min="8710" max="8710" width="3.28515625" style="3" customWidth="1"/>
    <col min="8711" max="8711" width="9.5703125" style="3" customWidth="1"/>
    <col min="8712" max="8712" width="12" style="3" customWidth="1"/>
    <col min="8713" max="8713" width="4.140625" style="3" customWidth="1"/>
    <col min="8714" max="8714" width="14.7109375" style="3" customWidth="1"/>
    <col min="8715" max="8715" width="10" style="3" customWidth="1"/>
    <col min="8716" max="8716" width="8" style="3" customWidth="1"/>
    <col min="8717" max="8960" width="8" style="3"/>
    <col min="8961" max="8961" width="2.7109375" style="3" customWidth="1"/>
    <col min="8962" max="8962" width="22.42578125" style="3" customWidth="1"/>
    <col min="8963" max="8963" width="16.140625" style="3" customWidth="1"/>
    <col min="8964" max="8964" width="9.28515625" style="3" customWidth="1"/>
    <col min="8965" max="8965" width="12.5703125" style="3" customWidth="1"/>
    <col min="8966" max="8966" width="3.28515625" style="3" customWidth="1"/>
    <col min="8967" max="8967" width="9.5703125" style="3" customWidth="1"/>
    <col min="8968" max="8968" width="12" style="3" customWidth="1"/>
    <col min="8969" max="8969" width="4.140625" style="3" customWidth="1"/>
    <col min="8970" max="8970" width="14.7109375" style="3" customWidth="1"/>
    <col min="8971" max="8971" width="10" style="3" customWidth="1"/>
    <col min="8972" max="8972" width="8" style="3" customWidth="1"/>
    <col min="8973" max="9216" width="8" style="3"/>
    <col min="9217" max="9217" width="2.7109375" style="3" customWidth="1"/>
    <col min="9218" max="9218" width="22.42578125" style="3" customWidth="1"/>
    <col min="9219" max="9219" width="16.140625" style="3" customWidth="1"/>
    <col min="9220" max="9220" width="9.28515625" style="3" customWidth="1"/>
    <col min="9221" max="9221" width="12.5703125" style="3" customWidth="1"/>
    <col min="9222" max="9222" width="3.28515625" style="3" customWidth="1"/>
    <col min="9223" max="9223" width="9.5703125" style="3" customWidth="1"/>
    <col min="9224" max="9224" width="12" style="3" customWidth="1"/>
    <col min="9225" max="9225" width="4.140625" style="3" customWidth="1"/>
    <col min="9226" max="9226" width="14.7109375" style="3" customWidth="1"/>
    <col min="9227" max="9227" width="10" style="3" customWidth="1"/>
    <col min="9228" max="9228" width="8" style="3" customWidth="1"/>
    <col min="9229" max="9472" width="8" style="3"/>
    <col min="9473" max="9473" width="2.7109375" style="3" customWidth="1"/>
    <col min="9474" max="9474" width="22.42578125" style="3" customWidth="1"/>
    <col min="9475" max="9475" width="16.140625" style="3" customWidth="1"/>
    <col min="9476" max="9476" width="9.28515625" style="3" customWidth="1"/>
    <col min="9477" max="9477" width="12.5703125" style="3" customWidth="1"/>
    <col min="9478" max="9478" width="3.28515625" style="3" customWidth="1"/>
    <col min="9479" max="9479" width="9.5703125" style="3" customWidth="1"/>
    <col min="9480" max="9480" width="12" style="3" customWidth="1"/>
    <col min="9481" max="9481" width="4.140625" style="3" customWidth="1"/>
    <col min="9482" max="9482" width="14.7109375" style="3" customWidth="1"/>
    <col min="9483" max="9483" width="10" style="3" customWidth="1"/>
    <col min="9484" max="9484" width="8" style="3" customWidth="1"/>
    <col min="9485" max="9728" width="8" style="3"/>
    <col min="9729" max="9729" width="2.7109375" style="3" customWidth="1"/>
    <col min="9730" max="9730" width="22.42578125" style="3" customWidth="1"/>
    <col min="9731" max="9731" width="16.140625" style="3" customWidth="1"/>
    <col min="9732" max="9732" width="9.28515625" style="3" customWidth="1"/>
    <col min="9733" max="9733" width="12.5703125" style="3" customWidth="1"/>
    <col min="9734" max="9734" width="3.28515625" style="3" customWidth="1"/>
    <col min="9735" max="9735" width="9.5703125" style="3" customWidth="1"/>
    <col min="9736" max="9736" width="12" style="3" customWidth="1"/>
    <col min="9737" max="9737" width="4.140625" style="3" customWidth="1"/>
    <col min="9738" max="9738" width="14.7109375" style="3" customWidth="1"/>
    <col min="9739" max="9739" width="10" style="3" customWidth="1"/>
    <col min="9740" max="9740" width="8" style="3" customWidth="1"/>
    <col min="9741" max="9984" width="8" style="3"/>
    <col min="9985" max="9985" width="2.7109375" style="3" customWidth="1"/>
    <col min="9986" max="9986" width="22.42578125" style="3" customWidth="1"/>
    <col min="9987" max="9987" width="16.140625" style="3" customWidth="1"/>
    <col min="9988" max="9988" width="9.28515625" style="3" customWidth="1"/>
    <col min="9989" max="9989" width="12.5703125" style="3" customWidth="1"/>
    <col min="9990" max="9990" width="3.28515625" style="3" customWidth="1"/>
    <col min="9991" max="9991" width="9.5703125" style="3" customWidth="1"/>
    <col min="9992" max="9992" width="12" style="3" customWidth="1"/>
    <col min="9993" max="9993" width="4.140625" style="3" customWidth="1"/>
    <col min="9994" max="9994" width="14.7109375" style="3" customWidth="1"/>
    <col min="9995" max="9995" width="10" style="3" customWidth="1"/>
    <col min="9996" max="9996" width="8" style="3" customWidth="1"/>
    <col min="9997" max="10240" width="8" style="3"/>
    <col min="10241" max="10241" width="2.7109375" style="3" customWidth="1"/>
    <col min="10242" max="10242" width="22.42578125" style="3" customWidth="1"/>
    <col min="10243" max="10243" width="16.140625" style="3" customWidth="1"/>
    <col min="10244" max="10244" width="9.28515625" style="3" customWidth="1"/>
    <col min="10245" max="10245" width="12.5703125" style="3" customWidth="1"/>
    <col min="10246" max="10246" width="3.28515625" style="3" customWidth="1"/>
    <col min="10247" max="10247" width="9.5703125" style="3" customWidth="1"/>
    <col min="10248" max="10248" width="12" style="3" customWidth="1"/>
    <col min="10249" max="10249" width="4.140625" style="3" customWidth="1"/>
    <col min="10250" max="10250" width="14.7109375" style="3" customWidth="1"/>
    <col min="10251" max="10251" width="10" style="3" customWidth="1"/>
    <col min="10252" max="10252" width="8" style="3" customWidth="1"/>
    <col min="10253" max="10496" width="8" style="3"/>
    <col min="10497" max="10497" width="2.7109375" style="3" customWidth="1"/>
    <col min="10498" max="10498" width="22.42578125" style="3" customWidth="1"/>
    <col min="10499" max="10499" width="16.140625" style="3" customWidth="1"/>
    <col min="10500" max="10500" width="9.28515625" style="3" customWidth="1"/>
    <col min="10501" max="10501" width="12.5703125" style="3" customWidth="1"/>
    <col min="10502" max="10502" width="3.28515625" style="3" customWidth="1"/>
    <col min="10503" max="10503" width="9.5703125" style="3" customWidth="1"/>
    <col min="10504" max="10504" width="12" style="3" customWidth="1"/>
    <col min="10505" max="10505" width="4.140625" style="3" customWidth="1"/>
    <col min="10506" max="10506" width="14.7109375" style="3" customWidth="1"/>
    <col min="10507" max="10507" width="10" style="3" customWidth="1"/>
    <col min="10508" max="10508" width="8" style="3" customWidth="1"/>
    <col min="10509" max="10752" width="8" style="3"/>
    <col min="10753" max="10753" width="2.7109375" style="3" customWidth="1"/>
    <col min="10754" max="10754" width="22.42578125" style="3" customWidth="1"/>
    <col min="10755" max="10755" width="16.140625" style="3" customWidth="1"/>
    <col min="10756" max="10756" width="9.28515625" style="3" customWidth="1"/>
    <col min="10757" max="10757" width="12.5703125" style="3" customWidth="1"/>
    <col min="10758" max="10758" width="3.28515625" style="3" customWidth="1"/>
    <col min="10759" max="10759" width="9.5703125" style="3" customWidth="1"/>
    <col min="10760" max="10760" width="12" style="3" customWidth="1"/>
    <col min="10761" max="10761" width="4.140625" style="3" customWidth="1"/>
    <col min="10762" max="10762" width="14.7109375" style="3" customWidth="1"/>
    <col min="10763" max="10763" width="10" style="3" customWidth="1"/>
    <col min="10764" max="10764" width="8" style="3" customWidth="1"/>
    <col min="10765" max="11008" width="8" style="3"/>
    <col min="11009" max="11009" width="2.7109375" style="3" customWidth="1"/>
    <col min="11010" max="11010" width="22.42578125" style="3" customWidth="1"/>
    <col min="11011" max="11011" width="16.140625" style="3" customWidth="1"/>
    <col min="11012" max="11012" width="9.28515625" style="3" customWidth="1"/>
    <col min="11013" max="11013" width="12.5703125" style="3" customWidth="1"/>
    <col min="11014" max="11014" width="3.28515625" style="3" customWidth="1"/>
    <col min="11015" max="11015" width="9.5703125" style="3" customWidth="1"/>
    <col min="11016" max="11016" width="12" style="3" customWidth="1"/>
    <col min="11017" max="11017" width="4.140625" style="3" customWidth="1"/>
    <col min="11018" max="11018" width="14.7109375" style="3" customWidth="1"/>
    <col min="11019" max="11019" width="10" style="3" customWidth="1"/>
    <col min="11020" max="11020" width="8" style="3" customWidth="1"/>
    <col min="11021" max="11264" width="8" style="3"/>
    <col min="11265" max="11265" width="2.7109375" style="3" customWidth="1"/>
    <col min="11266" max="11266" width="22.42578125" style="3" customWidth="1"/>
    <col min="11267" max="11267" width="16.140625" style="3" customWidth="1"/>
    <col min="11268" max="11268" width="9.28515625" style="3" customWidth="1"/>
    <col min="11269" max="11269" width="12.5703125" style="3" customWidth="1"/>
    <col min="11270" max="11270" width="3.28515625" style="3" customWidth="1"/>
    <col min="11271" max="11271" width="9.5703125" style="3" customWidth="1"/>
    <col min="11272" max="11272" width="12" style="3" customWidth="1"/>
    <col min="11273" max="11273" width="4.140625" style="3" customWidth="1"/>
    <col min="11274" max="11274" width="14.7109375" style="3" customWidth="1"/>
    <col min="11275" max="11275" width="10" style="3" customWidth="1"/>
    <col min="11276" max="11276" width="8" style="3" customWidth="1"/>
    <col min="11277" max="11520" width="8" style="3"/>
    <col min="11521" max="11521" width="2.7109375" style="3" customWidth="1"/>
    <col min="11522" max="11522" width="22.42578125" style="3" customWidth="1"/>
    <col min="11523" max="11523" width="16.140625" style="3" customWidth="1"/>
    <col min="11524" max="11524" width="9.28515625" style="3" customWidth="1"/>
    <col min="11525" max="11525" width="12.5703125" style="3" customWidth="1"/>
    <col min="11526" max="11526" width="3.28515625" style="3" customWidth="1"/>
    <col min="11527" max="11527" width="9.5703125" style="3" customWidth="1"/>
    <col min="11528" max="11528" width="12" style="3" customWidth="1"/>
    <col min="11529" max="11529" width="4.140625" style="3" customWidth="1"/>
    <col min="11530" max="11530" width="14.7109375" style="3" customWidth="1"/>
    <col min="11531" max="11531" width="10" style="3" customWidth="1"/>
    <col min="11532" max="11532" width="8" style="3" customWidth="1"/>
    <col min="11533" max="11776" width="8" style="3"/>
    <col min="11777" max="11777" width="2.7109375" style="3" customWidth="1"/>
    <col min="11778" max="11778" width="22.42578125" style="3" customWidth="1"/>
    <col min="11779" max="11779" width="16.140625" style="3" customWidth="1"/>
    <col min="11780" max="11780" width="9.28515625" style="3" customWidth="1"/>
    <col min="11781" max="11781" width="12.5703125" style="3" customWidth="1"/>
    <col min="11782" max="11782" width="3.28515625" style="3" customWidth="1"/>
    <col min="11783" max="11783" width="9.5703125" style="3" customWidth="1"/>
    <col min="11784" max="11784" width="12" style="3" customWidth="1"/>
    <col min="11785" max="11785" width="4.140625" style="3" customWidth="1"/>
    <col min="11786" max="11786" width="14.7109375" style="3" customWidth="1"/>
    <col min="11787" max="11787" width="10" style="3" customWidth="1"/>
    <col min="11788" max="11788" width="8" style="3" customWidth="1"/>
    <col min="11789" max="12032" width="8" style="3"/>
    <col min="12033" max="12033" width="2.7109375" style="3" customWidth="1"/>
    <col min="12034" max="12034" width="22.42578125" style="3" customWidth="1"/>
    <col min="12035" max="12035" width="16.140625" style="3" customWidth="1"/>
    <col min="12036" max="12036" width="9.28515625" style="3" customWidth="1"/>
    <col min="12037" max="12037" width="12.5703125" style="3" customWidth="1"/>
    <col min="12038" max="12038" width="3.28515625" style="3" customWidth="1"/>
    <col min="12039" max="12039" width="9.5703125" style="3" customWidth="1"/>
    <col min="12040" max="12040" width="12" style="3" customWidth="1"/>
    <col min="12041" max="12041" width="4.140625" style="3" customWidth="1"/>
    <col min="12042" max="12042" width="14.7109375" style="3" customWidth="1"/>
    <col min="12043" max="12043" width="10" style="3" customWidth="1"/>
    <col min="12044" max="12044" width="8" style="3" customWidth="1"/>
    <col min="12045" max="12288" width="8" style="3"/>
    <col min="12289" max="12289" width="2.7109375" style="3" customWidth="1"/>
    <col min="12290" max="12290" width="22.42578125" style="3" customWidth="1"/>
    <col min="12291" max="12291" width="16.140625" style="3" customWidth="1"/>
    <col min="12292" max="12292" width="9.28515625" style="3" customWidth="1"/>
    <col min="12293" max="12293" width="12.5703125" style="3" customWidth="1"/>
    <col min="12294" max="12294" width="3.28515625" style="3" customWidth="1"/>
    <col min="12295" max="12295" width="9.5703125" style="3" customWidth="1"/>
    <col min="12296" max="12296" width="12" style="3" customWidth="1"/>
    <col min="12297" max="12297" width="4.140625" style="3" customWidth="1"/>
    <col min="12298" max="12298" width="14.7109375" style="3" customWidth="1"/>
    <col min="12299" max="12299" width="10" style="3" customWidth="1"/>
    <col min="12300" max="12300" width="8" style="3" customWidth="1"/>
    <col min="12301" max="12544" width="8" style="3"/>
    <col min="12545" max="12545" width="2.7109375" style="3" customWidth="1"/>
    <col min="12546" max="12546" width="22.42578125" style="3" customWidth="1"/>
    <col min="12547" max="12547" width="16.140625" style="3" customWidth="1"/>
    <col min="12548" max="12548" width="9.28515625" style="3" customWidth="1"/>
    <col min="12549" max="12549" width="12.5703125" style="3" customWidth="1"/>
    <col min="12550" max="12550" width="3.28515625" style="3" customWidth="1"/>
    <col min="12551" max="12551" width="9.5703125" style="3" customWidth="1"/>
    <col min="12552" max="12552" width="12" style="3" customWidth="1"/>
    <col min="12553" max="12553" width="4.140625" style="3" customWidth="1"/>
    <col min="12554" max="12554" width="14.7109375" style="3" customWidth="1"/>
    <col min="12555" max="12555" width="10" style="3" customWidth="1"/>
    <col min="12556" max="12556" width="8" style="3" customWidth="1"/>
    <col min="12557" max="12800" width="8" style="3"/>
    <col min="12801" max="12801" width="2.7109375" style="3" customWidth="1"/>
    <col min="12802" max="12802" width="22.42578125" style="3" customWidth="1"/>
    <col min="12803" max="12803" width="16.140625" style="3" customWidth="1"/>
    <col min="12804" max="12804" width="9.28515625" style="3" customWidth="1"/>
    <col min="12805" max="12805" width="12.5703125" style="3" customWidth="1"/>
    <col min="12806" max="12806" width="3.28515625" style="3" customWidth="1"/>
    <col min="12807" max="12807" width="9.5703125" style="3" customWidth="1"/>
    <col min="12808" max="12808" width="12" style="3" customWidth="1"/>
    <col min="12809" max="12809" width="4.140625" style="3" customWidth="1"/>
    <col min="12810" max="12810" width="14.7109375" style="3" customWidth="1"/>
    <col min="12811" max="12811" width="10" style="3" customWidth="1"/>
    <col min="12812" max="12812" width="8" style="3" customWidth="1"/>
    <col min="12813" max="13056" width="8" style="3"/>
    <col min="13057" max="13057" width="2.7109375" style="3" customWidth="1"/>
    <col min="13058" max="13058" width="22.42578125" style="3" customWidth="1"/>
    <col min="13059" max="13059" width="16.140625" style="3" customWidth="1"/>
    <col min="13060" max="13060" width="9.28515625" style="3" customWidth="1"/>
    <col min="13061" max="13061" width="12.5703125" style="3" customWidth="1"/>
    <col min="13062" max="13062" width="3.28515625" style="3" customWidth="1"/>
    <col min="13063" max="13063" width="9.5703125" style="3" customWidth="1"/>
    <col min="13064" max="13064" width="12" style="3" customWidth="1"/>
    <col min="13065" max="13065" width="4.140625" style="3" customWidth="1"/>
    <col min="13066" max="13066" width="14.7109375" style="3" customWidth="1"/>
    <col min="13067" max="13067" width="10" style="3" customWidth="1"/>
    <col min="13068" max="13068" width="8" style="3" customWidth="1"/>
    <col min="13069" max="13312" width="8" style="3"/>
    <col min="13313" max="13313" width="2.7109375" style="3" customWidth="1"/>
    <col min="13314" max="13314" width="22.42578125" style="3" customWidth="1"/>
    <col min="13315" max="13315" width="16.140625" style="3" customWidth="1"/>
    <col min="13316" max="13316" width="9.28515625" style="3" customWidth="1"/>
    <col min="13317" max="13317" width="12.5703125" style="3" customWidth="1"/>
    <col min="13318" max="13318" width="3.28515625" style="3" customWidth="1"/>
    <col min="13319" max="13319" width="9.5703125" style="3" customWidth="1"/>
    <col min="13320" max="13320" width="12" style="3" customWidth="1"/>
    <col min="13321" max="13321" width="4.140625" style="3" customWidth="1"/>
    <col min="13322" max="13322" width="14.7109375" style="3" customWidth="1"/>
    <col min="13323" max="13323" width="10" style="3" customWidth="1"/>
    <col min="13324" max="13324" width="8" style="3" customWidth="1"/>
    <col min="13325" max="13568" width="8" style="3"/>
    <col min="13569" max="13569" width="2.7109375" style="3" customWidth="1"/>
    <col min="13570" max="13570" width="22.42578125" style="3" customWidth="1"/>
    <col min="13571" max="13571" width="16.140625" style="3" customWidth="1"/>
    <col min="13572" max="13572" width="9.28515625" style="3" customWidth="1"/>
    <col min="13573" max="13573" width="12.5703125" style="3" customWidth="1"/>
    <col min="13574" max="13574" width="3.28515625" style="3" customWidth="1"/>
    <col min="13575" max="13575" width="9.5703125" style="3" customWidth="1"/>
    <col min="13576" max="13576" width="12" style="3" customWidth="1"/>
    <col min="13577" max="13577" width="4.140625" style="3" customWidth="1"/>
    <col min="13578" max="13578" width="14.7109375" style="3" customWidth="1"/>
    <col min="13579" max="13579" width="10" style="3" customWidth="1"/>
    <col min="13580" max="13580" width="8" style="3" customWidth="1"/>
    <col min="13581" max="13824" width="8" style="3"/>
    <col min="13825" max="13825" width="2.7109375" style="3" customWidth="1"/>
    <col min="13826" max="13826" width="22.42578125" style="3" customWidth="1"/>
    <col min="13827" max="13827" width="16.140625" style="3" customWidth="1"/>
    <col min="13828" max="13828" width="9.28515625" style="3" customWidth="1"/>
    <col min="13829" max="13829" width="12.5703125" style="3" customWidth="1"/>
    <col min="13830" max="13830" width="3.28515625" style="3" customWidth="1"/>
    <col min="13831" max="13831" width="9.5703125" style="3" customWidth="1"/>
    <col min="13832" max="13832" width="12" style="3" customWidth="1"/>
    <col min="13833" max="13833" width="4.140625" style="3" customWidth="1"/>
    <col min="13834" max="13834" width="14.7109375" style="3" customWidth="1"/>
    <col min="13835" max="13835" width="10" style="3" customWidth="1"/>
    <col min="13836" max="13836" width="8" style="3" customWidth="1"/>
    <col min="13837" max="14080" width="8" style="3"/>
    <col min="14081" max="14081" width="2.7109375" style="3" customWidth="1"/>
    <col min="14082" max="14082" width="22.42578125" style="3" customWidth="1"/>
    <col min="14083" max="14083" width="16.140625" style="3" customWidth="1"/>
    <col min="14084" max="14084" width="9.28515625" style="3" customWidth="1"/>
    <col min="14085" max="14085" width="12.5703125" style="3" customWidth="1"/>
    <col min="14086" max="14086" width="3.28515625" style="3" customWidth="1"/>
    <col min="14087" max="14087" width="9.5703125" style="3" customWidth="1"/>
    <col min="14088" max="14088" width="12" style="3" customWidth="1"/>
    <col min="14089" max="14089" width="4.140625" style="3" customWidth="1"/>
    <col min="14090" max="14090" width="14.7109375" style="3" customWidth="1"/>
    <col min="14091" max="14091" width="10" style="3" customWidth="1"/>
    <col min="14092" max="14092" width="8" style="3" customWidth="1"/>
    <col min="14093" max="14336" width="8" style="3"/>
    <col min="14337" max="14337" width="2.7109375" style="3" customWidth="1"/>
    <col min="14338" max="14338" width="22.42578125" style="3" customWidth="1"/>
    <col min="14339" max="14339" width="16.140625" style="3" customWidth="1"/>
    <col min="14340" max="14340" width="9.28515625" style="3" customWidth="1"/>
    <col min="14341" max="14341" width="12.5703125" style="3" customWidth="1"/>
    <col min="14342" max="14342" width="3.28515625" style="3" customWidth="1"/>
    <col min="14343" max="14343" width="9.5703125" style="3" customWidth="1"/>
    <col min="14344" max="14344" width="12" style="3" customWidth="1"/>
    <col min="14345" max="14345" width="4.140625" style="3" customWidth="1"/>
    <col min="14346" max="14346" width="14.7109375" style="3" customWidth="1"/>
    <col min="14347" max="14347" width="10" style="3" customWidth="1"/>
    <col min="14348" max="14348" width="8" style="3" customWidth="1"/>
    <col min="14349" max="14592" width="8" style="3"/>
    <col min="14593" max="14593" width="2.7109375" style="3" customWidth="1"/>
    <col min="14594" max="14594" width="22.42578125" style="3" customWidth="1"/>
    <col min="14595" max="14595" width="16.140625" style="3" customWidth="1"/>
    <col min="14596" max="14596" width="9.28515625" style="3" customWidth="1"/>
    <col min="14597" max="14597" width="12.5703125" style="3" customWidth="1"/>
    <col min="14598" max="14598" width="3.28515625" style="3" customWidth="1"/>
    <col min="14599" max="14599" width="9.5703125" style="3" customWidth="1"/>
    <col min="14600" max="14600" width="12" style="3" customWidth="1"/>
    <col min="14601" max="14601" width="4.140625" style="3" customWidth="1"/>
    <col min="14602" max="14602" width="14.7109375" style="3" customWidth="1"/>
    <col min="14603" max="14603" width="10" style="3" customWidth="1"/>
    <col min="14604" max="14604" width="8" style="3" customWidth="1"/>
    <col min="14605" max="14848" width="8" style="3"/>
    <col min="14849" max="14849" width="2.7109375" style="3" customWidth="1"/>
    <col min="14850" max="14850" width="22.42578125" style="3" customWidth="1"/>
    <col min="14851" max="14851" width="16.140625" style="3" customWidth="1"/>
    <col min="14852" max="14852" width="9.28515625" style="3" customWidth="1"/>
    <col min="14853" max="14853" width="12.5703125" style="3" customWidth="1"/>
    <col min="14854" max="14854" width="3.28515625" style="3" customWidth="1"/>
    <col min="14855" max="14855" width="9.5703125" style="3" customWidth="1"/>
    <col min="14856" max="14856" width="12" style="3" customWidth="1"/>
    <col min="14857" max="14857" width="4.140625" style="3" customWidth="1"/>
    <col min="14858" max="14858" width="14.7109375" style="3" customWidth="1"/>
    <col min="14859" max="14859" width="10" style="3" customWidth="1"/>
    <col min="14860" max="14860" width="8" style="3" customWidth="1"/>
    <col min="14861" max="15104" width="8" style="3"/>
    <col min="15105" max="15105" width="2.7109375" style="3" customWidth="1"/>
    <col min="15106" max="15106" width="22.42578125" style="3" customWidth="1"/>
    <col min="15107" max="15107" width="16.140625" style="3" customWidth="1"/>
    <col min="15108" max="15108" width="9.28515625" style="3" customWidth="1"/>
    <col min="15109" max="15109" width="12.5703125" style="3" customWidth="1"/>
    <col min="15110" max="15110" width="3.28515625" style="3" customWidth="1"/>
    <col min="15111" max="15111" width="9.5703125" style="3" customWidth="1"/>
    <col min="15112" max="15112" width="12" style="3" customWidth="1"/>
    <col min="15113" max="15113" width="4.140625" style="3" customWidth="1"/>
    <col min="15114" max="15114" width="14.7109375" style="3" customWidth="1"/>
    <col min="15115" max="15115" width="10" style="3" customWidth="1"/>
    <col min="15116" max="15116" width="8" style="3" customWidth="1"/>
    <col min="15117" max="15360" width="8" style="3"/>
    <col min="15361" max="15361" width="2.7109375" style="3" customWidth="1"/>
    <col min="15362" max="15362" width="22.42578125" style="3" customWidth="1"/>
    <col min="15363" max="15363" width="16.140625" style="3" customWidth="1"/>
    <col min="15364" max="15364" width="9.28515625" style="3" customWidth="1"/>
    <col min="15365" max="15365" width="12.5703125" style="3" customWidth="1"/>
    <col min="15366" max="15366" width="3.28515625" style="3" customWidth="1"/>
    <col min="15367" max="15367" width="9.5703125" style="3" customWidth="1"/>
    <col min="15368" max="15368" width="12" style="3" customWidth="1"/>
    <col min="15369" max="15369" width="4.140625" style="3" customWidth="1"/>
    <col min="15370" max="15370" width="14.7109375" style="3" customWidth="1"/>
    <col min="15371" max="15371" width="10" style="3" customWidth="1"/>
    <col min="15372" max="15372" width="8" style="3" customWidth="1"/>
    <col min="15373" max="15616" width="8" style="3"/>
    <col min="15617" max="15617" width="2.7109375" style="3" customWidth="1"/>
    <col min="15618" max="15618" width="22.42578125" style="3" customWidth="1"/>
    <col min="15619" max="15619" width="16.140625" style="3" customWidth="1"/>
    <col min="15620" max="15620" width="9.28515625" style="3" customWidth="1"/>
    <col min="15621" max="15621" width="12.5703125" style="3" customWidth="1"/>
    <col min="15622" max="15622" width="3.28515625" style="3" customWidth="1"/>
    <col min="15623" max="15623" width="9.5703125" style="3" customWidth="1"/>
    <col min="15624" max="15624" width="12" style="3" customWidth="1"/>
    <col min="15625" max="15625" width="4.140625" style="3" customWidth="1"/>
    <col min="15626" max="15626" width="14.7109375" style="3" customWidth="1"/>
    <col min="15627" max="15627" width="10" style="3" customWidth="1"/>
    <col min="15628" max="15628" width="8" style="3" customWidth="1"/>
    <col min="15629" max="15872" width="8" style="3"/>
    <col min="15873" max="15873" width="2.7109375" style="3" customWidth="1"/>
    <col min="15874" max="15874" width="22.42578125" style="3" customWidth="1"/>
    <col min="15875" max="15875" width="16.140625" style="3" customWidth="1"/>
    <col min="15876" max="15876" width="9.28515625" style="3" customWidth="1"/>
    <col min="15877" max="15877" width="12.5703125" style="3" customWidth="1"/>
    <col min="15878" max="15878" width="3.28515625" style="3" customWidth="1"/>
    <col min="15879" max="15879" width="9.5703125" style="3" customWidth="1"/>
    <col min="15880" max="15880" width="12" style="3" customWidth="1"/>
    <col min="15881" max="15881" width="4.140625" style="3" customWidth="1"/>
    <col min="15882" max="15882" width="14.7109375" style="3" customWidth="1"/>
    <col min="15883" max="15883" width="10" style="3" customWidth="1"/>
    <col min="15884" max="15884" width="8" style="3" customWidth="1"/>
    <col min="15885" max="16128" width="8" style="3"/>
    <col min="16129" max="16129" width="2.7109375" style="3" customWidth="1"/>
    <col min="16130" max="16130" width="22.42578125" style="3" customWidth="1"/>
    <col min="16131" max="16131" width="16.140625" style="3" customWidth="1"/>
    <col min="16132" max="16132" width="9.28515625" style="3" customWidth="1"/>
    <col min="16133" max="16133" width="12.5703125" style="3" customWidth="1"/>
    <col min="16134" max="16134" width="3.28515625" style="3" customWidth="1"/>
    <col min="16135" max="16135" width="9.5703125" style="3" customWidth="1"/>
    <col min="16136" max="16136" width="12" style="3" customWidth="1"/>
    <col min="16137" max="16137" width="4.140625" style="3" customWidth="1"/>
    <col min="16138" max="16138" width="14.7109375" style="3" customWidth="1"/>
    <col min="16139" max="16139" width="10" style="3" customWidth="1"/>
    <col min="16140" max="16140" width="8" style="3" customWidth="1"/>
    <col min="16141" max="16384" width="8" style="3"/>
  </cols>
  <sheetData>
    <row r="1" spans="1:15" x14ac:dyDescent="0.2">
      <c r="A1" s="1"/>
      <c r="B1" s="2" t="s">
        <v>0</v>
      </c>
      <c r="I1" s="4"/>
    </row>
    <row r="2" spans="1:15" x14ac:dyDescent="0.2">
      <c r="B2" s="5" t="s">
        <v>61</v>
      </c>
      <c r="I2" s="4"/>
      <c r="L2" s="7"/>
      <c r="M2" s="6"/>
      <c r="N2" s="7"/>
      <c r="O2" s="7"/>
    </row>
    <row r="3" spans="1:15" x14ac:dyDescent="0.2">
      <c r="B3" s="8"/>
      <c r="C3" s="9"/>
      <c r="D3" s="9"/>
      <c r="E3" s="9"/>
      <c r="F3" s="9"/>
      <c r="G3" s="9"/>
      <c r="H3" s="10"/>
      <c r="L3" s="7"/>
      <c r="M3" s="6"/>
      <c r="N3" s="7"/>
      <c r="O3" s="7"/>
    </row>
    <row r="4" spans="1:15" x14ac:dyDescent="0.2">
      <c r="B4" s="11" t="s">
        <v>2</v>
      </c>
      <c r="C4" s="12" t="s">
        <v>3</v>
      </c>
      <c r="D4" s="170" t="s">
        <v>4</v>
      </c>
      <c r="E4" s="170"/>
      <c r="F4" s="14"/>
      <c r="G4" s="171" t="s">
        <v>5</v>
      </c>
      <c r="H4" s="172"/>
      <c r="I4" s="17"/>
      <c r="L4" s="7"/>
      <c r="M4" s="6"/>
      <c r="N4" s="6"/>
    </row>
    <row r="5" spans="1:15" x14ac:dyDescent="0.2">
      <c r="A5" s="17"/>
      <c r="B5" s="18"/>
      <c r="D5" s="19" t="s">
        <v>6</v>
      </c>
      <c r="E5" s="20" t="s">
        <v>7</v>
      </c>
      <c r="F5" s="20"/>
      <c r="G5" s="19" t="s">
        <v>6</v>
      </c>
      <c r="H5" s="21" t="s">
        <v>7</v>
      </c>
      <c r="I5" s="17"/>
      <c r="L5" s="7"/>
      <c r="M5" s="6"/>
      <c r="N5" s="6"/>
    </row>
    <row r="6" spans="1:15" x14ac:dyDescent="0.2">
      <c r="A6" s="17"/>
      <c r="B6" s="22"/>
      <c r="C6" s="23"/>
      <c r="D6" s="23"/>
      <c r="E6" s="23"/>
      <c r="F6" s="23"/>
      <c r="G6" s="23"/>
      <c r="H6" s="24"/>
      <c r="I6" s="25"/>
      <c r="L6" s="7"/>
      <c r="M6" s="6"/>
      <c r="N6" s="6"/>
    </row>
    <row r="7" spans="1:15" x14ac:dyDescent="0.2">
      <c r="A7" s="17"/>
      <c r="B7" s="26" t="s">
        <v>8</v>
      </c>
      <c r="C7" s="27" t="s">
        <v>9</v>
      </c>
      <c r="D7" s="28">
        <v>528</v>
      </c>
      <c r="E7" s="28">
        <v>656928</v>
      </c>
      <c r="F7" s="28"/>
      <c r="G7" s="28">
        <v>267</v>
      </c>
      <c r="H7" s="29">
        <v>199073</v>
      </c>
      <c r="I7" s="17"/>
      <c r="J7" s="144"/>
      <c r="K7" s="144"/>
      <c r="L7" s="6"/>
      <c r="M7" s="6"/>
      <c r="N7" s="6"/>
    </row>
    <row r="8" spans="1:15" x14ac:dyDescent="0.2">
      <c r="A8" s="17"/>
      <c r="B8" s="30"/>
      <c r="C8" s="31"/>
      <c r="D8" s="31"/>
      <c r="E8" s="31"/>
      <c r="F8" s="31"/>
      <c r="G8" s="31"/>
      <c r="H8" s="32"/>
      <c r="I8" s="25"/>
      <c r="L8" s="7"/>
      <c r="M8" s="6"/>
      <c r="N8" s="6"/>
    </row>
    <row r="9" spans="1:15" s="40" customFormat="1" x14ac:dyDescent="0.2">
      <c r="A9" s="33"/>
      <c r="B9" s="34" t="s">
        <v>10</v>
      </c>
      <c r="C9" s="35" t="s">
        <v>11</v>
      </c>
      <c r="D9" s="36">
        <v>159</v>
      </c>
      <c r="E9" s="36">
        <v>116920</v>
      </c>
      <c r="F9" s="37"/>
      <c r="G9" s="36">
        <v>133</v>
      </c>
      <c r="H9" s="38">
        <v>56112</v>
      </c>
      <c r="I9" s="33"/>
      <c r="J9" s="144"/>
      <c r="K9" s="144"/>
      <c r="L9" s="7"/>
      <c r="M9" s="39"/>
      <c r="N9" s="39"/>
    </row>
    <row r="10" spans="1:15" x14ac:dyDescent="0.2">
      <c r="A10" s="17"/>
      <c r="B10" s="41"/>
      <c r="C10" s="42"/>
      <c r="D10" s="43"/>
      <c r="E10" s="43"/>
      <c r="F10" s="43"/>
      <c r="G10" s="43"/>
      <c r="H10" s="44"/>
      <c r="I10" s="17"/>
      <c r="J10" s="144"/>
      <c r="K10" s="144"/>
      <c r="L10" s="7"/>
      <c r="M10" s="6"/>
      <c r="N10" s="6"/>
    </row>
    <row r="11" spans="1:15" x14ac:dyDescent="0.2">
      <c r="A11" s="17"/>
      <c r="B11" s="26" t="s">
        <v>12</v>
      </c>
      <c r="C11" s="45" t="s">
        <v>13</v>
      </c>
      <c r="D11" s="46">
        <v>3600</v>
      </c>
      <c r="E11" s="46">
        <v>3230843</v>
      </c>
      <c r="F11" s="46"/>
      <c r="G11" s="46">
        <v>2718</v>
      </c>
      <c r="H11" s="47">
        <v>1450796</v>
      </c>
      <c r="I11" s="17"/>
      <c r="J11" s="144"/>
      <c r="K11" s="144"/>
      <c r="L11" s="7"/>
      <c r="M11" s="48"/>
      <c r="N11" s="6"/>
    </row>
    <row r="12" spans="1:15" x14ac:dyDescent="0.2">
      <c r="A12" s="17"/>
      <c r="B12" s="26"/>
      <c r="C12" s="27" t="s">
        <v>14</v>
      </c>
      <c r="D12" s="43">
        <v>360</v>
      </c>
      <c r="E12" s="43">
        <v>287188</v>
      </c>
      <c r="F12" s="43"/>
      <c r="G12" s="43">
        <v>334</v>
      </c>
      <c r="H12" s="44">
        <v>143373</v>
      </c>
      <c r="I12" s="17"/>
      <c r="J12" s="144"/>
      <c r="K12" s="144"/>
      <c r="L12" s="7"/>
      <c r="M12" s="6"/>
      <c r="N12" s="6"/>
    </row>
    <row r="13" spans="1:15" x14ac:dyDescent="0.2">
      <c r="A13" s="17"/>
      <c r="B13" s="41"/>
      <c r="C13" s="27" t="s">
        <v>15</v>
      </c>
      <c r="D13" s="49">
        <v>3103</v>
      </c>
      <c r="E13" s="49">
        <v>2853424</v>
      </c>
      <c r="F13" s="49"/>
      <c r="G13" s="49">
        <v>2276</v>
      </c>
      <c r="H13" s="50">
        <v>1264113</v>
      </c>
      <c r="I13" s="17"/>
      <c r="J13" s="144"/>
      <c r="K13" s="144"/>
      <c r="L13" s="6"/>
      <c r="M13" s="6"/>
      <c r="N13" s="6"/>
    </row>
    <row r="14" spans="1:15" x14ac:dyDescent="0.2">
      <c r="A14" s="17"/>
      <c r="B14" s="41"/>
      <c r="C14" s="27" t="s">
        <v>16</v>
      </c>
      <c r="D14" s="43">
        <v>137</v>
      </c>
      <c r="E14" s="43">
        <v>90231</v>
      </c>
      <c r="F14" s="43"/>
      <c r="G14" s="43">
        <v>108</v>
      </c>
      <c r="H14" s="44">
        <v>43310</v>
      </c>
      <c r="I14" s="17"/>
      <c r="J14" s="144"/>
      <c r="K14" s="144"/>
      <c r="M14" s="6"/>
      <c r="N14" s="6"/>
    </row>
    <row r="15" spans="1:15" x14ac:dyDescent="0.2">
      <c r="A15" s="17"/>
      <c r="B15" s="41"/>
      <c r="C15" s="51"/>
      <c r="D15" s="49"/>
      <c r="E15" s="49"/>
      <c r="F15" s="49"/>
      <c r="G15" s="49"/>
      <c r="H15" s="50"/>
      <c r="I15" s="17"/>
      <c r="J15" s="144"/>
      <c r="K15" s="144"/>
      <c r="L15" s="6"/>
      <c r="M15" s="6"/>
      <c r="N15" s="6"/>
    </row>
    <row r="16" spans="1:15" x14ac:dyDescent="0.2">
      <c r="A16" s="17"/>
      <c r="B16" s="52" t="s">
        <v>17</v>
      </c>
      <c r="C16" s="27" t="s">
        <v>18</v>
      </c>
      <c r="D16" s="28">
        <v>968</v>
      </c>
      <c r="E16" s="28">
        <v>999644</v>
      </c>
      <c r="F16" s="28"/>
      <c r="G16" s="28">
        <v>606</v>
      </c>
      <c r="H16" s="29">
        <v>337632</v>
      </c>
      <c r="I16" s="17"/>
      <c r="J16" s="144"/>
      <c r="K16" s="144"/>
      <c r="L16" s="6"/>
      <c r="M16" s="6"/>
      <c r="N16" s="6"/>
    </row>
    <row r="17" spans="1:14" x14ac:dyDescent="0.2">
      <c r="A17" s="17"/>
      <c r="B17" s="26"/>
      <c r="C17" s="27"/>
      <c r="D17" s="49"/>
      <c r="E17" s="49"/>
      <c r="F17" s="49"/>
      <c r="G17" s="49"/>
      <c r="H17" s="50"/>
      <c r="I17" s="17"/>
      <c r="J17" s="144"/>
      <c r="K17" s="144"/>
      <c r="L17" s="6"/>
      <c r="M17" s="6"/>
      <c r="N17" s="6"/>
    </row>
    <row r="18" spans="1:14" x14ac:dyDescent="0.2">
      <c r="A18" s="17"/>
      <c r="B18" s="26" t="s">
        <v>19</v>
      </c>
      <c r="C18" s="45" t="s">
        <v>13</v>
      </c>
      <c r="D18" s="46">
        <v>603</v>
      </c>
      <c r="E18" s="46">
        <v>648702</v>
      </c>
      <c r="F18" s="46"/>
      <c r="G18" s="46">
        <v>429</v>
      </c>
      <c r="H18" s="47">
        <v>314421</v>
      </c>
      <c r="I18" s="17"/>
      <c r="J18" s="144"/>
      <c r="K18" s="144"/>
    </row>
    <row r="19" spans="1:14" x14ac:dyDescent="0.2">
      <c r="A19" s="17"/>
      <c r="B19" s="41"/>
      <c r="C19" s="27" t="s">
        <v>20</v>
      </c>
      <c r="D19" s="49">
        <v>63</v>
      </c>
      <c r="E19" s="49">
        <v>39196</v>
      </c>
      <c r="F19" s="49"/>
      <c r="G19" s="49">
        <v>46</v>
      </c>
      <c r="H19" s="50">
        <v>18987</v>
      </c>
      <c r="I19" s="17"/>
      <c r="J19" s="144"/>
      <c r="K19" s="144"/>
    </row>
    <row r="20" spans="1:14" x14ac:dyDescent="0.2">
      <c r="A20" s="17"/>
      <c r="B20" s="41"/>
      <c r="C20" s="27" t="s">
        <v>21</v>
      </c>
      <c r="D20" s="49">
        <v>105</v>
      </c>
      <c r="E20" s="49">
        <v>217020</v>
      </c>
      <c r="F20" s="49"/>
      <c r="G20" s="49">
        <v>64</v>
      </c>
      <c r="H20" s="50">
        <v>110659</v>
      </c>
      <c r="I20" s="17"/>
      <c r="J20" s="144"/>
      <c r="K20" s="144"/>
    </row>
    <row r="21" spans="1:14" x14ac:dyDescent="0.2">
      <c r="A21" s="17"/>
      <c r="B21" s="41"/>
      <c r="C21" s="27" t="s">
        <v>22</v>
      </c>
      <c r="D21" s="49">
        <v>204</v>
      </c>
      <c r="E21" s="49">
        <v>155233</v>
      </c>
      <c r="F21" s="49"/>
      <c r="G21" s="49">
        <v>129</v>
      </c>
      <c r="H21" s="50">
        <v>59322</v>
      </c>
      <c r="I21" s="17"/>
      <c r="J21" s="144"/>
      <c r="K21" s="144"/>
    </row>
    <row r="22" spans="1:14" x14ac:dyDescent="0.2">
      <c r="A22" s="17"/>
      <c r="B22" s="41"/>
      <c r="C22" s="27" t="s">
        <v>23</v>
      </c>
      <c r="D22" s="49">
        <v>16</v>
      </c>
      <c r="E22" s="49">
        <v>18218</v>
      </c>
      <c r="F22" s="49"/>
      <c r="G22" s="49">
        <v>28</v>
      </c>
      <c r="H22" s="50">
        <v>14158</v>
      </c>
      <c r="I22" s="17"/>
      <c r="J22" s="144"/>
      <c r="K22" s="144"/>
    </row>
    <row r="23" spans="1:14" x14ac:dyDescent="0.2">
      <c r="A23" s="17"/>
      <c r="B23" s="41"/>
      <c r="C23" s="27" t="s">
        <v>24</v>
      </c>
      <c r="D23" s="49">
        <v>165</v>
      </c>
      <c r="E23" s="49">
        <v>145824</v>
      </c>
      <c r="F23" s="49"/>
      <c r="G23" s="49">
        <v>123</v>
      </c>
      <c r="H23" s="50">
        <v>71864</v>
      </c>
      <c r="I23" s="17"/>
      <c r="J23" s="144"/>
      <c r="K23" s="144"/>
    </row>
    <row r="24" spans="1:14" x14ac:dyDescent="0.2">
      <c r="A24" s="17"/>
      <c r="B24" s="41"/>
      <c r="C24" s="27" t="s">
        <v>25</v>
      </c>
      <c r="D24" s="49">
        <v>50</v>
      </c>
      <c r="E24" s="49">
        <v>73211</v>
      </c>
      <c r="F24" s="49"/>
      <c r="G24" s="49">
        <v>39</v>
      </c>
      <c r="H24" s="50">
        <v>39431</v>
      </c>
      <c r="I24" s="17"/>
      <c r="J24" s="144"/>
      <c r="K24" s="144"/>
    </row>
    <row r="25" spans="1:14" x14ac:dyDescent="0.2">
      <c r="A25" s="17"/>
      <c r="B25" s="41"/>
      <c r="C25" s="51"/>
      <c r="D25" s="43"/>
      <c r="E25" s="43"/>
      <c r="F25" s="43"/>
      <c r="G25" s="43"/>
      <c r="H25" s="44"/>
      <c r="I25" s="17"/>
      <c r="J25" s="144"/>
      <c r="K25" s="144"/>
    </row>
    <row r="26" spans="1:14" x14ac:dyDescent="0.2">
      <c r="A26" s="17"/>
      <c r="B26" s="52" t="s">
        <v>26</v>
      </c>
      <c r="C26" s="45" t="s">
        <v>13</v>
      </c>
      <c r="D26" s="53">
        <v>2752</v>
      </c>
      <c r="E26" s="46">
        <v>2674384</v>
      </c>
      <c r="F26" s="46"/>
      <c r="G26" s="46">
        <v>1896</v>
      </c>
      <c r="H26" s="47">
        <v>1034214</v>
      </c>
      <c r="I26" s="17"/>
      <c r="J26" s="144"/>
      <c r="K26" s="144"/>
    </row>
    <row r="27" spans="1:14" x14ac:dyDescent="0.2">
      <c r="A27" s="17"/>
      <c r="B27" s="41"/>
      <c r="C27" s="27" t="s">
        <v>27</v>
      </c>
      <c r="D27" s="49">
        <v>2099</v>
      </c>
      <c r="E27" s="49">
        <v>2121950</v>
      </c>
      <c r="F27" s="49"/>
      <c r="G27" s="54">
        <v>1517</v>
      </c>
      <c r="H27" s="50">
        <v>896845</v>
      </c>
      <c r="I27" s="17"/>
      <c r="J27" s="144"/>
      <c r="K27" s="144"/>
    </row>
    <row r="28" spans="1:14" x14ac:dyDescent="0.2">
      <c r="A28" s="17"/>
      <c r="B28" s="41"/>
      <c r="C28" s="27" t="s">
        <v>16</v>
      </c>
      <c r="D28" s="49">
        <v>653</v>
      </c>
      <c r="E28" s="49">
        <v>552434</v>
      </c>
      <c r="F28" s="49"/>
      <c r="G28" s="54">
        <v>379</v>
      </c>
      <c r="H28" s="50">
        <v>137369</v>
      </c>
      <c r="I28" s="17"/>
      <c r="J28" s="144"/>
      <c r="K28" s="144"/>
    </row>
    <row r="29" spans="1:14" x14ac:dyDescent="0.2">
      <c r="A29" s="17"/>
      <c r="B29" s="41"/>
      <c r="C29" s="51"/>
      <c r="D29" s="49"/>
      <c r="E29" s="49"/>
      <c r="F29" s="49"/>
      <c r="G29" s="49"/>
      <c r="H29" s="50"/>
      <c r="I29" s="17"/>
      <c r="J29" s="144"/>
      <c r="K29" s="144"/>
    </row>
    <row r="30" spans="1:14" x14ac:dyDescent="0.2">
      <c r="A30" s="17"/>
      <c r="B30" s="26" t="s">
        <v>28</v>
      </c>
      <c r="C30" s="45" t="s">
        <v>13</v>
      </c>
      <c r="D30" s="46">
        <v>438</v>
      </c>
      <c r="E30" s="46">
        <v>470251</v>
      </c>
      <c r="F30" s="46"/>
      <c r="G30" s="46">
        <v>304</v>
      </c>
      <c r="H30" s="46">
        <v>218372</v>
      </c>
      <c r="I30" s="17"/>
      <c r="J30" s="144"/>
      <c r="K30" s="144"/>
    </row>
    <row r="31" spans="1:14" x14ac:dyDescent="0.2">
      <c r="A31" s="17"/>
      <c r="B31" s="41"/>
      <c r="C31" s="55" t="s">
        <v>9</v>
      </c>
      <c r="D31" s="49">
        <v>324</v>
      </c>
      <c r="E31" s="49">
        <v>373629</v>
      </c>
      <c r="F31" s="49"/>
      <c r="G31" s="49">
        <v>253</v>
      </c>
      <c r="H31" s="50">
        <v>188187</v>
      </c>
      <c r="I31" s="17"/>
      <c r="J31" s="144"/>
      <c r="K31" s="144"/>
    </row>
    <row r="32" spans="1:14" x14ac:dyDescent="0.2">
      <c r="A32" s="17"/>
      <c r="B32" s="41"/>
      <c r="C32" s="27" t="s">
        <v>29</v>
      </c>
      <c r="D32" s="49">
        <v>84</v>
      </c>
      <c r="E32" s="49">
        <v>78345</v>
      </c>
      <c r="F32" s="49"/>
      <c r="G32" s="49">
        <v>27</v>
      </c>
      <c r="H32" s="50">
        <v>14021</v>
      </c>
      <c r="I32" s="17"/>
      <c r="J32" s="144"/>
      <c r="K32" s="144"/>
    </row>
    <row r="33" spans="1:11" x14ac:dyDescent="0.2">
      <c r="A33" s="17"/>
      <c r="B33" s="41"/>
      <c r="C33" s="27" t="s">
        <v>30</v>
      </c>
      <c r="D33" s="49">
        <v>1</v>
      </c>
      <c r="E33" s="49">
        <v>426</v>
      </c>
      <c r="F33" s="49"/>
      <c r="G33" s="49">
        <v>10</v>
      </c>
      <c r="H33" s="50">
        <v>8136</v>
      </c>
      <c r="I33" s="17"/>
      <c r="J33" s="144"/>
      <c r="K33" s="144"/>
    </row>
    <row r="34" spans="1:11" x14ac:dyDescent="0.2">
      <c r="A34" s="17"/>
      <c r="B34" s="41"/>
      <c r="C34" s="27" t="s">
        <v>31</v>
      </c>
      <c r="D34" s="49">
        <v>29</v>
      </c>
      <c r="E34" s="49">
        <v>17851</v>
      </c>
      <c r="F34" s="49"/>
      <c r="G34" s="49">
        <v>14</v>
      </c>
      <c r="H34" s="50">
        <v>8028</v>
      </c>
      <c r="I34" s="17"/>
      <c r="J34" s="144"/>
      <c r="K34" s="144"/>
    </row>
    <row r="35" spans="1:11" x14ac:dyDescent="0.2">
      <c r="A35" s="17"/>
      <c r="B35" s="41"/>
      <c r="C35" s="51"/>
      <c r="D35" s="43"/>
      <c r="E35" s="43"/>
      <c r="F35" s="43"/>
      <c r="G35" s="43"/>
      <c r="H35" s="44"/>
      <c r="I35" s="17"/>
      <c r="J35" s="144"/>
      <c r="K35" s="144"/>
    </row>
    <row r="36" spans="1:11" x14ac:dyDescent="0.2">
      <c r="A36" s="17"/>
      <c r="B36" s="26" t="s">
        <v>32</v>
      </c>
      <c r="C36" s="45" t="s">
        <v>13</v>
      </c>
      <c r="D36" s="46">
        <v>261</v>
      </c>
      <c r="E36" s="46">
        <v>339764</v>
      </c>
      <c r="F36" s="46"/>
      <c r="G36" s="46">
        <v>208</v>
      </c>
      <c r="H36" s="47">
        <v>176043</v>
      </c>
      <c r="I36" s="17"/>
      <c r="J36" s="144"/>
      <c r="K36" s="144"/>
    </row>
    <row r="37" spans="1:11" x14ac:dyDescent="0.2">
      <c r="A37" s="17"/>
      <c r="B37" s="41"/>
      <c r="C37" s="27" t="s">
        <v>9</v>
      </c>
      <c r="D37" s="49">
        <v>142</v>
      </c>
      <c r="E37" s="49">
        <v>227362</v>
      </c>
      <c r="F37" s="49"/>
      <c r="G37" s="49">
        <v>114</v>
      </c>
      <c r="H37" s="50">
        <v>110225</v>
      </c>
      <c r="I37" s="17"/>
      <c r="J37" s="144"/>
      <c r="K37" s="144"/>
    </row>
    <row r="38" spans="1:11" x14ac:dyDescent="0.2">
      <c r="A38" s="17"/>
      <c r="B38" s="41"/>
      <c r="C38" s="27" t="s">
        <v>24</v>
      </c>
      <c r="D38" s="49">
        <v>119</v>
      </c>
      <c r="E38" s="49">
        <v>112402</v>
      </c>
      <c r="F38" s="49"/>
      <c r="G38" s="49">
        <v>94</v>
      </c>
      <c r="H38" s="50">
        <v>65818</v>
      </c>
      <c r="I38" s="17"/>
      <c r="J38" s="144"/>
      <c r="K38" s="144"/>
    </row>
    <row r="39" spans="1:11" x14ac:dyDescent="0.2">
      <c r="A39" s="17"/>
      <c r="B39" s="41"/>
      <c r="C39" s="51"/>
      <c r="D39" s="49"/>
      <c r="E39" s="49"/>
      <c r="F39" s="49"/>
      <c r="G39" s="49"/>
      <c r="H39" s="50"/>
      <c r="I39" s="17"/>
      <c r="J39" s="144"/>
      <c r="K39" s="144"/>
    </row>
    <row r="40" spans="1:11" x14ac:dyDescent="0.2">
      <c r="A40" s="17"/>
      <c r="B40" s="26" t="s">
        <v>33</v>
      </c>
      <c r="C40" s="45" t="s">
        <v>13</v>
      </c>
      <c r="D40" s="46">
        <v>892</v>
      </c>
      <c r="E40" s="46">
        <v>452765</v>
      </c>
      <c r="G40" s="46">
        <v>780</v>
      </c>
      <c r="H40" s="47">
        <v>244173</v>
      </c>
      <c r="I40" s="17"/>
      <c r="J40" s="144"/>
      <c r="K40" s="144"/>
    </row>
    <row r="41" spans="1:11" x14ac:dyDescent="0.2">
      <c r="A41" s="17"/>
      <c r="B41" s="41"/>
      <c r="C41" s="27" t="s">
        <v>22</v>
      </c>
      <c r="D41" s="49">
        <v>559</v>
      </c>
      <c r="E41" s="49">
        <v>278831</v>
      </c>
      <c r="F41" s="49"/>
      <c r="G41" s="49">
        <v>519</v>
      </c>
      <c r="H41" s="50">
        <v>153192</v>
      </c>
      <c r="I41" s="17"/>
      <c r="J41" s="144"/>
      <c r="K41" s="144"/>
    </row>
    <row r="42" spans="1:11" x14ac:dyDescent="0.2">
      <c r="A42" s="17"/>
      <c r="B42" s="41"/>
      <c r="C42" s="27" t="s">
        <v>23</v>
      </c>
      <c r="D42" s="49">
        <v>333</v>
      </c>
      <c r="E42" s="49">
        <v>173934</v>
      </c>
      <c r="F42" s="49"/>
      <c r="G42" s="49">
        <v>261</v>
      </c>
      <c r="H42" s="50">
        <v>90981</v>
      </c>
      <c r="I42" s="17"/>
      <c r="J42" s="144"/>
      <c r="K42" s="144"/>
    </row>
    <row r="43" spans="1:11" x14ac:dyDescent="0.2">
      <c r="A43" s="17"/>
      <c r="B43" s="41"/>
      <c r="C43" s="27"/>
      <c r="D43" s="49"/>
      <c r="E43" s="49"/>
      <c r="F43" s="49"/>
      <c r="G43" s="49"/>
      <c r="H43" s="50"/>
      <c r="I43" s="17"/>
      <c r="J43" s="144"/>
      <c r="K43" s="144"/>
    </row>
    <row r="44" spans="1:11" x14ac:dyDescent="0.2">
      <c r="A44" s="17"/>
      <c r="B44" s="26" t="s">
        <v>34</v>
      </c>
      <c r="C44" s="27" t="s">
        <v>35</v>
      </c>
      <c r="D44" s="28">
        <v>0</v>
      </c>
      <c r="E44" s="28">
        <v>0</v>
      </c>
      <c r="F44" s="28"/>
      <c r="G44" s="28">
        <v>0</v>
      </c>
      <c r="H44" s="29">
        <v>0</v>
      </c>
      <c r="I44" s="17"/>
      <c r="J44" s="144"/>
      <c r="K44" s="144"/>
    </row>
    <row r="45" spans="1:11" x14ac:dyDescent="0.2">
      <c r="A45" s="17"/>
      <c r="B45" s="8"/>
      <c r="C45" s="9"/>
      <c r="D45" s="56"/>
      <c r="E45" s="56"/>
      <c r="F45" s="56"/>
      <c r="G45" s="56"/>
      <c r="H45" s="57"/>
      <c r="I45" s="25"/>
      <c r="K45" s="147"/>
    </row>
    <row r="46" spans="1:11" x14ac:dyDescent="0.2">
      <c r="A46" s="17"/>
      <c r="B46" s="26" t="s">
        <v>36</v>
      </c>
      <c r="D46" s="46">
        <v>10201</v>
      </c>
      <c r="E46" s="46">
        <v>9590201</v>
      </c>
      <c r="F46" s="46"/>
      <c r="G46" s="46">
        <v>7341</v>
      </c>
      <c r="H46" s="47">
        <v>4030836</v>
      </c>
      <c r="I46" s="17"/>
    </row>
    <row r="47" spans="1:11" x14ac:dyDescent="0.2">
      <c r="A47" s="17"/>
      <c r="B47" s="58" t="s">
        <v>37</v>
      </c>
      <c r="D47" s="46"/>
      <c r="E47" s="46">
        <v>199806563.22444999</v>
      </c>
      <c r="F47" s="46"/>
      <c r="G47" s="46"/>
      <c r="H47" s="47">
        <v>83980251.100199997</v>
      </c>
      <c r="I47" s="17"/>
      <c r="J47" s="154"/>
      <c r="K47" s="149"/>
    </row>
    <row r="48" spans="1:11" x14ac:dyDescent="0.2">
      <c r="B48" s="22"/>
      <c r="C48" s="23"/>
      <c r="D48" s="59"/>
      <c r="E48" s="59"/>
      <c r="F48" s="59"/>
      <c r="G48" s="59"/>
      <c r="H48" s="60"/>
      <c r="I48" s="17"/>
    </row>
    <row r="49" spans="1:11" x14ac:dyDescent="0.2">
      <c r="B49" s="61"/>
      <c r="C49" s="62"/>
      <c r="D49" s="62"/>
      <c r="E49" s="62"/>
      <c r="F49" s="62"/>
      <c r="G49" s="62"/>
      <c r="H49" s="62"/>
      <c r="K49" s="149"/>
    </row>
    <row r="50" spans="1:11" x14ac:dyDescent="0.2">
      <c r="B50" s="62"/>
      <c r="K50" s="149"/>
    </row>
    <row r="51" spans="1:11" x14ac:dyDescent="0.2">
      <c r="B51" s="2" t="s">
        <v>38</v>
      </c>
    </row>
    <row r="52" spans="1:11" x14ac:dyDescent="0.2">
      <c r="B52" s="63" t="s">
        <v>61</v>
      </c>
    </row>
    <row r="53" spans="1:11" x14ac:dyDescent="0.2">
      <c r="A53" s="17"/>
      <c r="B53" s="8"/>
      <c r="C53" s="9"/>
      <c r="D53" s="9"/>
      <c r="E53" s="10"/>
      <c r="F53" s="25"/>
    </row>
    <row r="54" spans="1:11" x14ac:dyDescent="0.2">
      <c r="A54" s="25"/>
      <c r="B54" s="18"/>
      <c r="D54" s="64" t="s">
        <v>39</v>
      </c>
      <c r="E54" s="65"/>
      <c r="F54" s="17"/>
    </row>
    <row r="55" spans="1:11" x14ac:dyDescent="0.2">
      <c r="A55" s="17"/>
      <c r="B55" s="11" t="s">
        <v>2</v>
      </c>
      <c r="C55" s="12" t="s">
        <v>3</v>
      </c>
      <c r="D55" s="173" t="s">
        <v>40</v>
      </c>
      <c r="E55" s="174"/>
      <c r="F55" s="17"/>
    </row>
    <row r="56" spans="1:11" x14ac:dyDescent="0.2">
      <c r="A56" s="17"/>
      <c r="B56" s="67"/>
      <c r="C56" s="68"/>
      <c r="D56" s="19" t="s">
        <v>41</v>
      </c>
      <c r="E56" s="21" t="s">
        <v>42</v>
      </c>
      <c r="F56" s="17"/>
    </row>
    <row r="57" spans="1:11" x14ac:dyDescent="0.2">
      <c r="A57" s="17"/>
      <c r="B57" s="22"/>
      <c r="C57" s="23"/>
      <c r="D57" s="23"/>
      <c r="E57" s="24"/>
      <c r="F57" s="25"/>
    </row>
    <row r="58" spans="1:11" x14ac:dyDescent="0.2">
      <c r="A58" s="17"/>
      <c r="B58" s="26" t="s">
        <v>10</v>
      </c>
      <c r="C58" s="27" t="s">
        <v>11</v>
      </c>
      <c r="D58" s="43">
        <v>1</v>
      </c>
      <c r="E58" s="44">
        <v>386</v>
      </c>
      <c r="F58" s="17"/>
    </row>
    <row r="59" spans="1:11" x14ac:dyDescent="0.2">
      <c r="A59" s="17"/>
      <c r="B59" s="41"/>
      <c r="D59" s="49"/>
      <c r="E59" s="50"/>
      <c r="F59" s="17"/>
    </row>
    <row r="60" spans="1:11" x14ac:dyDescent="0.2">
      <c r="A60" s="17"/>
      <c r="B60" s="52" t="s">
        <v>26</v>
      </c>
      <c r="C60" s="27" t="s">
        <v>27</v>
      </c>
      <c r="D60" s="49">
        <v>17</v>
      </c>
      <c r="E60" s="50">
        <v>1844</v>
      </c>
      <c r="F60" s="17"/>
    </row>
    <row r="61" spans="1:11" x14ac:dyDescent="0.2">
      <c r="A61" s="17"/>
      <c r="B61" s="26"/>
      <c r="C61" s="27"/>
      <c r="D61" s="69"/>
      <c r="E61" s="70"/>
      <c r="F61" s="17"/>
    </row>
    <row r="62" spans="1:11" x14ac:dyDescent="0.2">
      <c r="A62" s="17"/>
      <c r="B62" s="71" t="s">
        <v>34</v>
      </c>
      <c r="C62" s="72" t="s">
        <v>20</v>
      </c>
      <c r="D62" s="73">
        <v>3</v>
      </c>
      <c r="E62" s="74">
        <v>803</v>
      </c>
      <c r="F62" s="17"/>
    </row>
    <row r="63" spans="1:11" x14ac:dyDescent="0.2">
      <c r="A63" s="17"/>
      <c r="B63" s="30"/>
      <c r="C63" s="31"/>
      <c r="D63" s="75"/>
      <c r="E63" s="76"/>
      <c r="F63" s="25"/>
    </row>
    <row r="64" spans="1:11" x14ac:dyDescent="0.2">
      <c r="A64" s="17"/>
      <c r="B64" s="26" t="s">
        <v>36</v>
      </c>
      <c r="D64" s="46">
        <v>21</v>
      </c>
      <c r="E64" s="47">
        <v>3033</v>
      </c>
      <c r="F64" s="17"/>
    </row>
    <row r="65" spans="1:13" x14ac:dyDescent="0.2">
      <c r="A65" s="17"/>
      <c r="B65" s="58" t="s">
        <v>37</v>
      </c>
      <c r="D65" s="46"/>
      <c r="E65" s="47">
        <v>63190.886850000003</v>
      </c>
      <c r="F65" s="17"/>
    </row>
    <row r="66" spans="1:13" x14ac:dyDescent="0.2">
      <c r="A66" s="17"/>
      <c r="B66" s="22"/>
      <c r="C66" s="23"/>
      <c r="D66" s="77"/>
      <c r="E66" s="78"/>
      <c r="F66" s="25"/>
    </row>
    <row r="69" spans="1:13" x14ac:dyDescent="0.2">
      <c r="B69" s="80" t="s">
        <v>43</v>
      </c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</row>
    <row r="70" spans="1:13" x14ac:dyDescent="0.2">
      <c r="B70" s="82" t="s">
        <v>61</v>
      </c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</row>
    <row r="71" spans="1:13" x14ac:dyDescent="0.2">
      <c r="B71" s="83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5"/>
    </row>
    <row r="72" spans="1:13" x14ac:dyDescent="0.2">
      <c r="B72" s="86"/>
      <c r="C72" s="81"/>
      <c r="D72" s="87"/>
      <c r="E72" s="88"/>
      <c r="F72" s="88" t="s">
        <v>44</v>
      </c>
      <c r="G72" s="88"/>
      <c r="H72" s="87"/>
      <c r="I72" s="87"/>
      <c r="J72" s="81"/>
      <c r="K72" s="89" t="s">
        <v>45</v>
      </c>
      <c r="L72" s="89"/>
      <c r="M72" s="90"/>
    </row>
    <row r="73" spans="1:13" x14ac:dyDescent="0.2">
      <c r="B73" s="91" t="s">
        <v>2</v>
      </c>
      <c r="C73" s="92" t="s">
        <v>3</v>
      </c>
      <c r="D73" s="93"/>
      <c r="E73" s="94" t="s">
        <v>46</v>
      </c>
      <c r="F73" s="93"/>
      <c r="G73" s="95"/>
      <c r="H73" s="96" t="s">
        <v>47</v>
      </c>
      <c r="I73" s="93"/>
      <c r="J73" s="81"/>
      <c r="K73" s="81"/>
      <c r="L73" s="81"/>
      <c r="M73" s="97"/>
    </row>
    <row r="74" spans="1:13" x14ac:dyDescent="0.2">
      <c r="B74" s="86"/>
      <c r="C74" s="81"/>
      <c r="D74" s="80" t="s">
        <v>48</v>
      </c>
      <c r="E74" s="98"/>
      <c r="F74" s="99" t="s">
        <v>49</v>
      </c>
      <c r="G74" s="100"/>
      <c r="H74" s="80" t="s">
        <v>50</v>
      </c>
      <c r="I74" s="101"/>
      <c r="J74" s="101"/>
      <c r="K74" s="80" t="s">
        <v>48</v>
      </c>
      <c r="L74" s="98"/>
      <c r="M74" s="102" t="s">
        <v>49</v>
      </c>
    </row>
    <row r="75" spans="1:13" x14ac:dyDescent="0.2">
      <c r="B75" s="86"/>
      <c r="C75" s="81"/>
      <c r="D75" s="103" t="s">
        <v>6</v>
      </c>
      <c r="E75" s="99" t="s">
        <v>7</v>
      </c>
      <c r="F75" s="103" t="s">
        <v>7</v>
      </c>
      <c r="G75" s="103"/>
      <c r="H75" s="99" t="s">
        <v>6</v>
      </c>
      <c r="I75" s="99" t="s">
        <v>51</v>
      </c>
      <c r="J75" s="99"/>
      <c r="K75" s="103" t="s">
        <v>6</v>
      </c>
      <c r="L75" s="103" t="s">
        <v>52</v>
      </c>
      <c r="M75" s="104" t="s">
        <v>7</v>
      </c>
    </row>
    <row r="76" spans="1:13" x14ac:dyDescent="0.2">
      <c r="B76" s="105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7"/>
    </row>
    <row r="77" spans="1:13" x14ac:dyDescent="0.2">
      <c r="B77" s="108" t="s">
        <v>53</v>
      </c>
      <c r="C77" s="109" t="s">
        <v>15</v>
      </c>
      <c r="D77" s="110">
        <v>9453</v>
      </c>
      <c r="E77" s="110">
        <v>8800372</v>
      </c>
      <c r="F77" s="110">
        <v>203224</v>
      </c>
      <c r="G77" s="111"/>
      <c r="H77" s="111">
        <v>165</v>
      </c>
      <c r="I77" s="111">
        <v>26939</v>
      </c>
      <c r="J77" s="111"/>
      <c r="K77" s="111">
        <v>950</v>
      </c>
      <c r="L77" s="111">
        <v>607392</v>
      </c>
      <c r="M77" s="112">
        <v>85674</v>
      </c>
    </row>
    <row r="78" spans="1:13" x14ac:dyDescent="0.2">
      <c r="B78" s="113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5"/>
    </row>
    <row r="79" spans="1:13" x14ac:dyDescent="0.2">
      <c r="B79" s="108" t="s">
        <v>8</v>
      </c>
      <c r="C79" s="116" t="s">
        <v>13</v>
      </c>
      <c r="D79" s="111">
        <v>0</v>
      </c>
      <c r="E79" s="111">
        <v>0</v>
      </c>
      <c r="F79" s="111">
        <v>0</v>
      </c>
      <c r="G79" s="111"/>
      <c r="H79" s="111">
        <v>1</v>
      </c>
      <c r="I79" s="111">
        <v>282</v>
      </c>
      <c r="J79" s="111"/>
      <c r="K79" s="111">
        <v>0</v>
      </c>
      <c r="L79" s="111">
        <v>0</v>
      </c>
      <c r="M79" s="112">
        <v>0</v>
      </c>
    </row>
    <row r="80" spans="1:13" x14ac:dyDescent="0.2">
      <c r="B80" s="117"/>
      <c r="C80" s="109" t="s">
        <v>9</v>
      </c>
      <c r="D80" s="81">
        <v>2595</v>
      </c>
      <c r="E80" s="81">
        <v>2691023</v>
      </c>
      <c r="F80" s="81">
        <v>29749</v>
      </c>
      <c r="G80" s="81"/>
      <c r="H80" s="81">
        <v>16</v>
      </c>
      <c r="I80" s="81">
        <v>2536</v>
      </c>
      <c r="J80" s="81"/>
      <c r="K80" s="81">
        <v>69</v>
      </c>
      <c r="L80" s="81">
        <v>27597</v>
      </c>
      <c r="M80" s="81">
        <v>67767</v>
      </c>
    </row>
    <row r="81" spans="2:13" x14ac:dyDescent="0.2">
      <c r="B81" s="117"/>
      <c r="C81" s="120" t="s">
        <v>29</v>
      </c>
      <c r="D81" s="118">
        <v>1</v>
      </c>
      <c r="E81" s="118">
        <v>0</v>
      </c>
      <c r="F81" s="118">
        <v>282</v>
      </c>
      <c r="G81" s="118"/>
      <c r="H81" s="118">
        <v>0</v>
      </c>
      <c r="I81" s="118">
        <v>0</v>
      </c>
      <c r="J81" s="118"/>
      <c r="K81" s="118">
        <v>0</v>
      </c>
      <c r="L81" s="118">
        <v>0</v>
      </c>
      <c r="M81" s="119">
        <v>0</v>
      </c>
    </row>
    <row r="82" spans="2:13" x14ac:dyDescent="0.2">
      <c r="B82" s="117"/>
      <c r="C82" s="123"/>
      <c r="D82" s="118"/>
      <c r="E82" s="118"/>
      <c r="F82" s="118"/>
      <c r="G82" s="118"/>
      <c r="H82" s="118"/>
      <c r="I82" s="118"/>
      <c r="J82" s="118"/>
      <c r="K82" s="118"/>
      <c r="L82" s="118"/>
      <c r="M82" s="119"/>
    </row>
    <row r="83" spans="2:13" x14ac:dyDescent="0.2">
      <c r="B83" s="108" t="s">
        <v>12</v>
      </c>
      <c r="C83" s="116" t="s">
        <v>54</v>
      </c>
      <c r="D83" s="111">
        <v>68</v>
      </c>
      <c r="E83" s="111">
        <v>7399</v>
      </c>
      <c r="F83" s="111">
        <v>0</v>
      </c>
      <c r="G83" s="111"/>
      <c r="H83" s="111">
        <v>3</v>
      </c>
      <c r="I83" s="111">
        <v>113</v>
      </c>
      <c r="J83" s="111"/>
      <c r="K83" s="111">
        <v>1</v>
      </c>
      <c r="L83" s="111">
        <v>201</v>
      </c>
      <c r="M83" s="112">
        <v>0</v>
      </c>
    </row>
    <row r="84" spans="2:13" x14ac:dyDescent="0.2">
      <c r="B84" s="124"/>
      <c r="C84" s="125" t="s">
        <v>55</v>
      </c>
      <c r="D84" s="126">
        <v>0</v>
      </c>
      <c r="E84" s="126">
        <v>0</v>
      </c>
      <c r="F84" s="126">
        <v>0</v>
      </c>
      <c r="G84" s="126"/>
      <c r="H84" s="126">
        <v>0</v>
      </c>
      <c r="I84" s="126">
        <v>0</v>
      </c>
      <c r="J84" s="126"/>
      <c r="K84" s="126">
        <v>0</v>
      </c>
      <c r="L84" s="126">
        <v>0</v>
      </c>
      <c r="M84" s="127">
        <v>0</v>
      </c>
    </row>
    <row r="85" spans="2:13" x14ac:dyDescent="0.2">
      <c r="B85" s="117"/>
      <c r="C85" s="109" t="s">
        <v>21</v>
      </c>
      <c r="D85" s="118">
        <v>0</v>
      </c>
      <c r="E85" s="118">
        <v>0</v>
      </c>
      <c r="F85" s="118">
        <v>0</v>
      </c>
      <c r="G85" s="118"/>
      <c r="H85" s="118">
        <v>0</v>
      </c>
      <c r="I85" s="118">
        <v>0</v>
      </c>
      <c r="J85" s="118"/>
      <c r="K85" s="118">
        <v>0</v>
      </c>
      <c r="L85" s="118">
        <v>0</v>
      </c>
      <c r="M85" s="119">
        <v>0</v>
      </c>
    </row>
    <row r="86" spans="2:13" x14ac:dyDescent="0.2">
      <c r="B86" s="117"/>
      <c r="C86" s="109" t="s">
        <v>27</v>
      </c>
      <c r="D86" s="118">
        <v>68</v>
      </c>
      <c r="E86" s="118">
        <v>7399</v>
      </c>
      <c r="F86" s="118">
        <v>0</v>
      </c>
      <c r="G86" s="118"/>
      <c r="H86" s="118">
        <v>3</v>
      </c>
      <c r="I86" s="118">
        <v>113</v>
      </c>
      <c r="J86" s="118"/>
      <c r="K86" s="118">
        <v>1</v>
      </c>
      <c r="L86" s="118">
        <v>201</v>
      </c>
      <c r="M86" s="119">
        <v>0</v>
      </c>
    </row>
    <row r="87" spans="2:13" x14ac:dyDescent="0.2">
      <c r="B87" s="117"/>
      <c r="C87" s="109"/>
      <c r="D87" s="118"/>
      <c r="E87" s="118"/>
      <c r="F87" s="118"/>
      <c r="G87" s="118"/>
      <c r="H87" s="118"/>
      <c r="I87" s="118"/>
      <c r="J87" s="118"/>
      <c r="K87" s="118"/>
      <c r="L87" s="118"/>
      <c r="M87" s="119"/>
    </row>
    <row r="88" spans="2:13" x14ac:dyDescent="0.2">
      <c r="B88" s="108" t="s">
        <v>19</v>
      </c>
      <c r="C88" s="109" t="s">
        <v>23</v>
      </c>
      <c r="D88" s="128">
        <v>987</v>
      </c>
      <c r="E88" s="110">
        <v>759942</v>
      </c>
      <c r="F88" s="110">
        <v>2095</v>
      </c>
      <c r="G88" s="110"/>
      <c r="H88" s="110">
        <v>21</v>
      </c>
      <c r="I88" s="110">
        <v>3134</v>
      </c>
      <c r="J88" s="110"/>
      <c r="K88" s="129">
        <v>92</v>
      </c>
      <c r="L88" s="110">
        <v>58706</v>
      </c>
      <c r="M88" s="130">
        <v>3915</v>
      </c>
    </row>
    <row r="89" spans="2:13" x14ac:dyDescent="0.2">
      <c r="B89" s="108"/>
      <c r="C89" s="109"/>
      <c r="D89" s="128"/>
      <c r="E89" s="110"/>
      <c r="F89" s="110"/>
      <c r="G89" s="110"/>
      <c r="H89" s="110"/>
      <c r="I89" s="110"/>
      <c r="J89" s="110"/>
      <c r="K89" s="129"/>
      <c r="L89" s="110"/>
      <c r="M89" s="130"/>
    </row>
    <row r="90" spans="2:13" x14ac:dyDescent="0.2">
      <c r="B90" s="108" t="s">
        <v>26</v>
      </c>
      <c r="C90" s="116" t="s">
        <v>13</v>
      </c>
      <c r="D90" s="111">
        <v>5544</v>
      </c>
      <c r="E90" s="111">
        <v>6460808</v>
      </c>
      <c r="F90" s="111">
        <v>26357</v>
      </c>
      <c r="G90" s="111"/>
      <c r="H90" s="111">
        <v>42</v>
      </c>
      <c r="I90" s="111">
        <v>2625</v>
      </c>
      <c r="J90" s="111"/>
      <c r="K90" s="111">
        <v>286</v>
      </c>
      <c r="L90" s="111">
        <v>76372</v>
      </c>
      <c r="M90" s="112">
        <v>79385</v>
      </c>
    </row>
    <row r="91" spans="2:13" x14ac:dyDescent="0.2">
      <c r="B91" s="117"/>
      <c r="C91" s="123" t="s">
        <v>55</v>
      </c>
      <c r="D91" s="118">
        <v>926</v>
      </c>
      <c r="E91" s="118">
        <v>1267927</v>
      </c>
      <c r="F91" s="118">
        <v>0</v>
      </c>
      <c r="G91" s="118"/>
      <c r="H91" s="118">
        <v>7</v>
      </c>
      <c r="I91" s="118">
        <v>1275</v>
      </c>
      <c r="J91" s="118"/>
      <c r="K91" s="118">
        <v>23</v>
      </c>
      <c r="L91" s="118">
        <v>9248</v>
      </c>
      <c r="M91" s="119">
        <v>0</v>
      </c>
    </row>
    <row r="92" spans="2:13" x14ac:dyDescent="0.2">
      <c r="B92" s="117"/>
      <c r="C92" s="109" t="s">
        <v>18</v>
      </c>
      <c r="D92" s="118">
        <v>3000</v>
      </c>
      <c r="E92" s="121">
        <v>3088609</v>
      </c>
      <c r="F92" s="121">
        <v>26357</v>
      </c>
      <c r="G92" s="121"/>
      <c r="H92" s="121">
        <v>28</v>
      </c>
      <c r="I92" s="121">
        <v>529</v>
      </c>
      <c r="J92" s="121"/>
      <c r="K92" s="121">
        <v>259</v>
      </c>
      <c r="L92" s="121">
        <v>66611</v>
      </c>
      <c r="M92" s="119">
        <v>79385</v>
      </c>
    </row>
    <row r="93" spans="2:13" x14ac:dyDescent="0.2">
      <c r="B93" s="117"/>
      <c r="C93" s="109" t="s">
        <v>9</v>
      </c>
      <c r="D93" s="118">
        <v>1599</v>
      </c>
      <c r="E93" s="118">
        <v>2084722</v>
      </c>
      <c r="F93" s="118">
        <v>0</v>
      </c>
      <c r="G93" s="118"/>
      <c r="H93" s="118">
        <v>6</v>
      </c>
      <c r="I93" s="118">
        <v>821</v>
      </c>
      <c r="J93" s="118"/>
      <c r="K93" s="118">
        <v>4</v>
      </c>
      <c r="L93" s="118">
        <v>513</v>
      </c>
      <c r="M93" s="119">
        <v>0</v>
      </c>
    </row>
    <row r="94" spans="2:13" x14ac:dyDescent="0.2">
      <c r="B94" s="117"/>
      <c r="C94" s="109" t="s">
        <v>29</v>
      </c>
      <c r="D94" s="118">
        <v>1</v>
      </c>
      <c r="E94" s="118">
        <v>1640</v>
      </c>
      <c r="F94" s="118">
        <v>0</v>
      </c>
      <c r="G94" s="118"/>
      <c r="H94" s="118">
        <v>0</v>
      </c>
      <c r="I94" s="118">
        <v>0</v>
      </c>
      <c r="J94" s="118"/>
      <c r="K94" s="118">
        <v>0</v>
      </c>
      <c r="L94" s="118">
        <v>0</v>
      </c>
      <c r="M94" s="119">
        <v>0</v>
      </c>
    </row>
    <row r="95" spans="2:13" x14ac:dyDescent="0.2">
      <c r="B95" s="117"/>
      <c r="C95" s="109" t="s">
        <v>23</v>
      </c>
      <c r="D95" s="118">
        <v>18</v>
      </c>
      <c r="E95" s="118">
        <v>17910</v>
      </c>
      <c r="F95" s="118">
        <v>0</v>
      </c>
      <c r="G95" s="118"/>
      <c r="H95" s="118">
        <v>1</v>
      </c>
      <c r="I95" s="118">
        <v>0</v>
      </c>
      <c r="J95" s="118"/>
      <c r="K95" s="118">
        <v>0</v>
      </c>
      <c r="L95" s="118">
        <v>0</v>
      </c>
      <c r="M95" s="119">
        <v>0</v>
      </c>
    </row>
    <row r="96" spans="2:13" x14ac:dyDescent="0.2">
      <c r="B96" s="117"/>
      <c r="C96" s="123" t="s">
        <v>15</v>
      </c>
      <c r="D96" s="118">
        <v>0</v>
      </c>
      <c r="E96" s="121">
        <v>0</v>
      </c>
      <c r="F96" s="121">
        <v>0</v>
      </c>
      <c r="G96" s="121"/>
      <c r="H96" s="121">
        <v>0</v>
      </c>
      <c r="I96" s="121">
        <v>0</v>
      </c>
      <c r="J96" s="121"/>
      <c r="K96" s="121">
        <v>0</v>
      </c>
      <c r="L96" s="121">
        <v>0</v>
      </c>
      <c r="M96" s="119">
        <v>0</v>
      </c>
    </row>
    <row r="97" spans="2:13" x14ac:dyDescent="0.2">
      <c r="B97" s="117"/>
      <c r="C97" s="109" t="s">
        <v>27</v>
      </c>
      <c r="D97" s="118">
        <v>0</v>
      </c>
      <c r="E97" s="121">
        <v>0</v>
      </c>
      <c r="F97" s="121">
        <v>0</v>
      </c>
      <c r="G97" s="121"/>
      <c r="H97" s="121">
        <v>0</v>
      </c>
      <c r="I97" s="121">
        <v>0</v>
      </c>
      <c r="J97" s="121"/>
      <c r="K97" s="121">
        <v>0</v>
      </c>
      <c r="L97" s="121">
        <v>0</v>
      </c>
      <c r="M97" s="119">
        <v>0</v>
      </c>
    </row>
    <row r="98" spans="2:13" x14ac:dyDescent="0.2">
      <c r="B98" s="131"/>
      <c r="C98" s="109"/>
      <c r="D98" s="110"/>
      <c r="E98" s="110"/>
      <c r="F98" s="110"/>
      <c r="G98" s="110"/>
      <c r="H98" s="110"/>
      <c r="I98" s="110"/>
      <c r="J98" s="110"/>
      <c r="K98" s="110"/>
      <c r="L98" s="110"/>
      <c r="M98" s="130"/>
    </row>
    <row r="99" spans="2:13" x14ac:dyDescent="0.2">
      <c r="B99" s="108" t="s">
        <v>56</v>
      </c>
      <c r="C99" s="109" t="s">
        <v>57</v>
      </c>
      <c r="D99" s="128">
        <v>0</v>
      </c>
      <c r="E99" s="110">
        <v>0</v>
      </c>
      <c r="F99" s="110">
        <v>0</v>
      </c>
      <c r="G99" s="110"/>
      <c r="H99" s="110">
        <v>0</v>
      </c>
      <c r="I99" s="110">
        <v>0</v>
      </c>
      <c r="J99" s="110"/>
      <c r="K99" s="129">
        <v>0</v>
      </c>
      <c r="L99" s="110">
        <v>0</v>
      </c>
      <c r="M99" s="130">
        <v>0</v>
      </c>
    </row>
    <row r="100" spans="2:13" x14ac:dyDescent="0.2">
      <c r="B100" s="117"/>
      <c r="C100" s="120"/>
      <c r="D100" s="110"/>
      <c r="E100" s="110"/>
      <c r="F100" s="110"/>
      <c r="G100" s="110"/>
      <c r="H100" s="110"/>
      <c r="I100" s="110"/>
      <c r="J100" s="110"/>
      <c r="K100" s="110"/>
      <c r="L100" s="110"/>
      <c r="M100" s="130"/>
    </row>
    <row r="101" spans="2:13" x14ac:dyDescent="0.2">
      <c r="B101" s="108" t="s">
        <v>32</v>
      </c>
      <c r="C101" s="109" t="s">
        <v>21</v>
      </c>
      <c r="D101" s="110">
        <v>1325</v>
      </c>
      <c r="E101" s="110">
        <v>2616126</v>
      </c>
      <c r="F101" s="110">
        <v>0</v>
      </c>
      <c r="G101" s="110"/>
      <c r="H101" s="110">
        <v>8</v>
      </c>
      <c r="I101" s="110">
        <v>3980</v>
      </c>
      <c r="J101" s="110"/>
      <c r="K101" s="110">
        <v>14</v>
      </c>
      <c r="L101" s="110">
        <v>14932</v>
      </c>
      <c r="M101" s="130">
        <v>11323</v>
      </c>
    </row>
    <row r="102" spans="2:13" x14ac:dyDescent="0.2">
      <c r="B102" s="86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97"/>
    </row>
    <row r="103" spans="2:13" x14ac:dyDescent="0.2">
      <c r="B103" s="108" t="s">
        <v>58</v>
      </c>
      <c r="C103" s="109" t="s">
        <v>57</v>
      </c>
      <c r="D103" s="110">
        <v>0</v>
      </c>
      <c r="E103" s="110">
        <v>0</v>
      </c>
      <c r="F103" s="110">
        <v>0</v>
      </c>
      <c r="G103" s="110"/>
      <c r="H103" s="110">
        <v>0</v>
      </c>
      <c r="I103" s="110">
        <v>0</v>
      </c>
      <c r="J103" s="110"/>
      <c r="K103" s="129">
        <v>0</v>
      </c>
      <c r="L103" s="110">
        <v>0</v>
      </c>
      <c r="M103" s="130">
        <v>0</v>
      </c>
    </row>
    <row r="104" spans="2:13" x14ac:dyDescent="0.2">
      <c r="B104" s="117"/>
      <c r="C104" s="120"/>
      <c r="D104" s="118"/>
      <c r="E104" s="118"/>
      <c r="F104" s="118"/>
      <c r="G104" s="118"/>
      <c r="H104" s="118"/>
      <c r="I104" s="118"/>
      <c r="J104" s="118"/>
      <c r="K104" s="118"/>
      <c r="L104" s="118"/>
      <c r="M104" s="119"/>
    </row>
    <row r="105" spans="2:13" x14ac:dyDescent="0.2">
      <c r="B105" s="108" t="s">
        <v>33</v>
      </c>
      <c r="C105" s="109" t="s">
        <v>23</v>
      </c>
      <c r="D105" s="110">
        <v>0</v>
      </c>
      <c r="E105" s="110">
        <v>0</v>
      </c>
      <c r="F105" s="110">
        <v>0</v>
      </c>
      <c r="G105" s="110"/>
      <c r="H105" s="110">
        <v>0</v>
      </c>
      <c r="I105" s="110">
        <v>0</v>
      </c>
      <c r="J105" s="110"/>
      <c r="K105" s="110">
        <v>0</v>
      </c>
      <c r="L105" s="110">
        <v>0</v>
      </c>
      <c r="M105" s="132">
        <v>0</v>
      </c>
    </row>
    <row r="106" spans="2:13" x14ac:dyDescent="0.2">
      <c r="B106" s="117"/>
      <c r="C106" s="133"/>
      <c r="D106" s="134"/>
      <c r="E106" s="134"/>
      <c r="F106" s="134"/>
      <c r="G106" s="134"/>
      <c r="H106" s="134"/>
      <c r="I106" s="134"/>
      <c r="J106" s="134"/>
      <c r="K106" s="134"/>
      <c r="L106" s="134"/>
      <c r="M106" s="135"/>
    </row>
    <row r="107" spans="2:13" x14ac:dyDescent="0.2">
      <c r="B107" s="108" t="s">
        <v>59</v>
      </c>
      <c r="C107" s="109" t="s">
        <v>18</v>
      </c>
      <c r="D107" s="110">
        <v>42</v>
      </c>
      <c r="E107" s="110">
        <v>24963</v>
      </c>
      <c r="F107" s="110">
        <v>0</v>
      </c>
      <c r="G107" s="110"/>
      <c r="H107" s="110">
        <v>1</v>
      </c>
      <c r="I107" s="110">
        <v>0</v>
      </c>
      <c r="J107" s="110"/>
      <c r="K107" s="129">
        <v>2</v>
      </c>
      <c r="L107" s="110">
        <v>434</v>
      </c>
      <c r="M107" s="130">
        <v>0</v>
      </c>
    </row>
    <row r="108" spans="2:13" x14ac:dyDescent="0.2">
      <c r="B108" s="108"/>
      <c r="C108" s="109"/>
      <c r="D108" s="110"/>
      <c r="E108" s="110"/>
      <c r="F108" s="110"/>
      <c r="G108" s="110"/>
      <c r="H108" s="110"/>
      <c r="I108" s="110"/>
      <c r="J108" s="110"/>
      <c r="K108" s="129"/>
      <c r="L108" s="110"/>
      <c r="M108" s="130"/>
    </row>
    <row r="109" spans="2:13" x14ac:dyDescent="0.2">
      <c r="B109" s="108" t="s">
        <v>34</v>
      </c>
      <c r="C109" s="109" t="s">
        <v>29</v>
      </c>
      <c r="D109" s="110">
        <v>0</v>
      </c>
      <c r="E109" s="110">
        <v>0</v>
      </c>
      <c r="F109" s="110">
        <v>0</v>
      </c>
      <c r="G109" s="110"/>
      <c r="H109" s="110">
        <v>0</v>
      </c>
      <c r="I109" s="110">
        <v>0</v>
      </c>
      <c r="J109" s="110"/>
      <c r="K109" s="129">
        <v>0</v>
      </c>
      <c r="L109" s="110">
        <v>0</v>
      </c>
      <c r="M109" s="130">
        <v>0</v>
      </c>
    </row>
    <row r="110" spans="2:13" x14ac:dyDescent="0.2">
      <c r="B110" s="83"/>
      <c r="C110" s="84"/>
      <c r="D110" s="136"/>
      <c r="E110" s="136"/>
      <c r="F110" s="136"/>
      <c r="G110" s="136"/>
      <c r="H110" s="136"/>
      <c r="I110" s="136"/>
      <c r="J110" s="136"/>
      <c r="K110" s="136"/>
      <c r="L110" s="136"/>
      <c r="M110" s="137"/>
    </row>
    <row r="111" spans="2:13" x14ac:dyDescent="0.2">
      <c r="B111" s="108" t="s">
        <v>36</v>
      </c>
      <c r="C111" s="81"/>
      <c r="D111" s="138">
        <v>17419</v>
      </c>
      <c r="E111" s="138">
        <v>18669610</v>
      </c>
      <c r="F111" s="138">
        <v>231676</v>
      </c>
      <c r="G111" s="138"/>
      <c r="H111" s="138">
        <v>241</v>
      </c>
      <c r="I111" s="138">
        <v>37073</v>
      </c>
      <c r="J111" s="138"/>
      <c r="K111" s="138">
        <v>1345</v>
      </c>
      <c r="L111" s="138">
        <v>758037</v>
      </c>
      <c r="M111" s="139">
        <v>180297</v>
      </c>
    </row>
    <row r="112" spans="2:13" x14ac:dyDescent="0.2">
      <c r="B112" s="140" t="s">
        <v>37</v>
      </c>
      <c r="C112" s="81"/>
      <c r="D112" s="138"/>
      <c r="E112" s="138">
        <v>388971056.06450003</v>
      </c>
      <c r="F112" s="138">
        <v>4826842.0382000003</v>
      </c>
      <c r="G112" s="138"/>
      <c r="H112" s="138"/>
      <c r="I112" s="138">
        <v>772395.56484999997</v>
      </c>
      <c r="J112" s="138"/>
      <c r="K112" s="138"/>
      <c r="L112" s="138">
        <v>15793283.974650001</v>
      </c>
      <c r="M112" s="141">
        <v>3756388.8316500001</v>
      </c>
    </row>
    <row r="113" spans="2:13" x14ac:dyDescent="0.2">
      <c r="B113" s="105"/>
      <c r="C113" s="106"/>
      <c r="D113" s="142"/>
      <c r="E113" s="142"/>
      <c r="F113" s="142"/>
      <c r="G113" s="142"/>
      <c r="H113" s="142"/>
      <c r="I113" s="142"/>
      <c r="J113" s="142"/>
      <c r="K113" s="142"/>
      <c r="L113" s="142"/>
      <c r="M113" s="143"/>
    </row>
    <row r="114" spans="2:13" x14ac:dyDescent="0.2"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</row>
  </sheetData>
  <mergeCells count="3">
    <mergeCell ref="D4:E4"/>
    <mergeCell ref="G4:H4"/>
    <mergeCell ref="D55:E5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workbookViewId="0">
      <selection activeCell="N115" sqref="N115"/>
    </sheetView>
  </sheetViews>
  <sheetFormatPr baseColWidth="10" defaultRowHeight="15" x14ac:dyDescent="0.25"/>
  <cols>
    <col min="1" max="1" width="4.140625" customWidth="1"/>
    <col min="2" max="2" width="19.5703125" customWidth="1"/>
    <col min="7" max="7" width="15.28515625" customWidth="1"/>
    <col min="9" max="9" width="15.28515625" bestFit="1" customWidth="1"/>
    <col min="13" max="13" width="20" customWidth="1"/>
  </cols>
  <sheetData>
    <row r="1" spans="2:11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2:11" x14ac:dyDescent="0.25">
      <c r="B2" s="5" t="s">
        <v>62</v>
      </c>
      <c r="C2" s="3"/>
      <c r="D2" s="3"/>
      <c r="E2" s="3"/>
      <c r="F2" s="3"/>
      <c r="G2" s="3"/>
      <c r="H2" s="3"/>
      <c r="I2" s="3"/>
      <c r="J2" s="3"/>
      <c r="K2" s="7"/>
    </row>
    <row r="3" spans="2:11" x14ac:dyDescent="0.25">
      <c r="B3" s="8"/>
      <c r="C3" s="9"/>
      <c r="D3" s="9"/>
      <c r="E3" s="9"/>
      <c r="F3" s="9"/>
      <c r="G3" s="9"/>
      <c r="H3" s="10"/>
      <c r="I3" s="3"/>
      <c r="J3" s="3"/>
      <c r="K3" s="7"/>
    </row>
    <row r="4" spans="2:11" x14ac:dyDescent="0.25">
      <c r="B4" s="11" t="s">
        <v>2</v>
      </c>
      <c r="C4" s="12" t="s">
        <v>3</v>
      </c>
      <c r="D4" s="161" t="s">
        <v>4</v>
      </c>
      <c r="E4" s="161"/>
      <c r="F4" s="14"/>
      <c r="G4" s="162" t="s">
        <v>5</v>
      </c>
      <c r="H4" s="163"/>
      <c r="I4" s="3"/>
      <c r="J4" s="3"/>
      <c r="K4" s="7"/>
    </row>
    <row r="5" spans="2:11" x14ac:dyDescent="0.25">
      <c r="B5" s="18"/>
      <c r="C5" s="3"/>
      <c r="D5" s="19" t="s">
        <v>6</v>
      </c>
      <c r="E5" s="20" t="s">
        <v>7</v>
      </c>
      <c r="F5" s="20"/>
      <c r="G5" s="19" t="s">
        <v>6</v>
      </c>
      <c r="H5" s="21" t="s">
        <v>7</v>
      </c>
      <c r="I5" s="3"/>
      <c r="J5" s="3"/>
      <c r="K5" s="7"/>
    </row>
    <row r="6" spans="2:11" x14ac:dyDescent="0.25">
      <c r="B6" s="22"/>
      <c r="C6" s="23"/>
      <c r="D6" s="23"/>
      <c r="E6" s="23"/>
      <c r="F6" s="23"/>
      <c r="G6" s="23"/>
      <c r="H6" s="24"/>
      <c r="I6" s="3"/>
      <c r="J6" s="3"/>
      <c r="K6" s="7"/>
    </row>
    <row r="7" spans="2:11" x14ac:dyDescent="0.25">
      <c r="B7" s="26" t="s">
        <v>8</v>
      </c>
      <c r="C7" s="27" t="s">
        <v>9</v>
      </c>
      <c r="D7" s="28">
        <v>528</v>
      </c>
      <c r="E7" s="28">
        <v>651091</v>
      </c>
      <c r="F7" s="28"/>
      <c r="G7" s="28">
        <v>267</v>
      </c>
      <c r="H7" s="29">
        <v>197725</v>
      </c>
      <c r="I7" s="144"/>
      <c r="J7" s="144"/>
      <c r="K7" s="6"/>
    </row>
    <row r="8" spans="2:11" x14ac:dyDescent="0.25">
      <c r="B8" s="30"/>
      <c r="C8" s="31"/>
      <c r="D8" s="31"/>
      <c r="E8" s="31"/>
      <c r="F8" s="31"/>
      <c r="G8" s="31"/>
      <c r="H8" s="32"/>
      <c r="I8" s="3"/>
      <c r="J8" s="3"/>
      <c r="K8" s="7"/>
    </row>
    <row r="9" spans="2:11" x14ac:dyDescent="0.25">
      <c r="B9" s="34" t="s">
        <v>10</v>
      </c>
      <c r="C9" s="35" t="s">
        <v>11</v>
      </c>
      <c r="D9" s="36">
        <v>159</v>
      </c>
      <c r="E9" s="36">
        <v>116073</v>
      </c>
      <c r="F9" s="37"/>
      <c r="G9" s="36">
        <v>133</v>
      </c>
      <c r="H9" s="38">
        <v>55732</v>
      </c>
      <c r="I9" s="145"/>
      <c r="J9" s="145"/>
      <c r="K9" s="146"/>
    </row>
    <row r="10" spans="2:11" x14ac:dyDescent="0.25">
      <c r="B10" s="41"/>
      <c r="C10" s="42"/>
      <c r="D10" s="43"/>
      <c r="E10" s="43"/>
      <c r="F10" s="43"/>
      <c r="G10" s="43"/>
      <c r="H10" s="44"/>
      <c r="I10" s="144"/>
      <c r="J10" s="144"/>
      <c r="K10" s="7"/>
    </row>
    <row r="11" spans="2:11" x14ac:dyDescent="0.25">
      <c r="B11" s="26" t="s">
        <v>12</v>
      </c>
      <c r="C11" s="45" t="s">
        <v>13</v>
      </c>
      <c r="D11" s="46">
        <f>SUM(D12:D14)</f>
        <v>3600</v>
      </c>
      <c r="E11" s="46">
        <f>SUM(E12:E14)</f>
        <v>3190571</v>
      </c>
      <c r="F11" s="46"/>
      <c r="G11" s="46">
        <f>SUM(G12:G14)</f>
        <v>2718</v>
      </c>
      <c r="H11" s="47">
        <f>SUM(H12:H14)</f>
        <v>1432610</v>
      </c>
      <c r="I11" s="144"/>
      <c r="J11" s="144"/>
      <c r="K11" s="7"/>
    </row>
    <row r="12" spans="2:11" x14ac:dyDescent="0.25">
      <c r="B12" s="26"/>
      <c r="C12" s="27" t="s">
        <v>14</v>
      </c>
      <c r="D12" s="43">
        <v>360</v>
      </c>
      <c r="E12" s="43">
        <v>283698</v>
      </c>
      <c r="F12" s="43"/>
      <c r="G12" s="43">
        <v>334</v>
      </c>
      <c r="H12" s="44">
        <v>141539</v>
      </c>
      <c r="I12" s="144"/>
      <c r="J12" s="144"/>
      <c r="K12" s="7"/>
    </row>
    <row r="13" spans="2:11" x14ac:dyDescent="0.25">
      <c r="B13" s="41"/>
      <c r="C13" s="27" t="s">
        <v>15</v>
      </c>
      <c r="D13" s="49">
        <v>3103</v>
      </c>
      <c r="E13" s="49">
        <v>2818340</v>
      </c>
      <c r="F13" s="49"/>
      <c r="G13" s="49">
        <v>2276</v>
      </c>
      <c r="H13" s="50">
        <v>1248063</v>
      </c>
      <c r="I13" s="144"/>
      <c r="J13" s="144"/>
      <c r="K13" s="6"/>
    </row>
    <row r="14" spans="2:11" x14ac:dyDescent="0.25">
      <c r="B14" s="41"/>
      <c r="C14" s="27" t="s">
        <v>16</v>
      </c>
      <c r="D14" s="43">
        <v>137</v>
      </c>
      <c r="E14" s="43">
        <v>88533</v>
      </c>
      <c r="F14" s="43"/>
      <c r="G14" s="43">
        <v>108</v>
      </c>
      <c r="H14" s="44">
        <v>43008</v>
      </c>
      <c r="I14" s="144"/>
      <c r="J14" s="144"/>
      <c r="K14" s="3"/>
    </row>
    <row r="15" spans="2:11" x14ac:dyDescent="0.25">
      <c r="B15" s="41"/>
      <c r="C15" s="27"/>
      <c r="D15" s="43"/>
      <c r="E15" s="43"/>
      <c r="F15" s="43"/>
      <c r="G15" s="43"/>
      <c r="H15" s="44"/>
      <c r="I15" s="144"/>
      <c r="J15" s="144"/>
      <c r="K15" s="3"/>
    </row>
    <row r="16" spans="2:11" x14ac:dyDescent="0.25">
      <c r="B16" s="41" t="s">
        <v>63</v>
      </c>
      <c r="C16" s="45" t="s">
        <v>13</v>
      </c>
      <c r="D16" s="46">
        <f>SUM(D17:D18)</f>
        <v>2752</v>
      </c>
      <c r="E16" s="46">
        <f>SUM(E17:E18)</f>
        <v>2630357</v>
      </c>
      <c r="F16" s="46"/>
      <c r="G16" s="46">
        <f>SUM(G17:G18)</f>
        <v>1896</v>
      </c>
      <c r="H16" s="46">
        <f>SUM(H17:H18)</f>
        <v>1020768</v>
      </c>
      <c r="I16" s="144"/>
      <c r="J16" s="144"/>
      <c r="K16" s="3"/>
    </row>
    <row r="17" spans="2:11" x14ac:dyDescent="0.25">
      <c r="B17" s="41"/>
      <c r="C17" s="27" t="s">
        <v>16</v>
      </c>
      <c r="D17" s="43">
        <v>653</v>
      </c>
      <c r="E17" s="43">
        <v>546448</v>
      </c>
      <c r="F17" s="43"/>
      <c r="G17" s="43">
        <v>379</v>
      </c>
      <c r="H17" s="44">
        <v>136102</v>
      </c>
      <c r="I17" s="144"/>
      <c r="J17" s="144"/>
      <c r="K17" s="3"/>
    </row>
    <row r="18" spans="2:11" x14ac:dyDescent="0.25">
      <c r="B18" s="41"/>
      <c r="C18" s="27" t="s">
        <v>27</v>
      </c>
      <c r="D18" s="43">
        <v>2099</v>
      </c>
      <c r="E18" s="43">
        <v>2083909</v>
      </c>
      <c r="F18" s="43"/>
      <c r="G18" s="43">
        <v>1517</v>
      </c>
      <c r="H18" s="44">
        <v>884666</v>
      </c>
      <c r="I18" s="144"/>
      <c r="J18" s="144"/>
      <c r="K18" s="3"/>
    </row>
    <row r="19" spans="2:11" x14ac:dyDescent="0.25">
      <c r="B19" s="41"/>
      <c r="C19" s="51"/>
      <c r="D19" s="49"/>
      <c r="E19" s="49"/>
      <c r="F19" s="49"/>
      <c r="G19" s="49"/>
      <c r="H19" s="50"/>
      <c r="I19" s="144"/>
      <c r="J19" s="144"/>
      <c r="K19" s="6"/>
    </row>
    <row r="20" spans="2:11" x14ac:dyDescent="0.25">
      <c r="B20" s="52" t="s">
        <v>17</v>
      </c>
      <c r="C20" s="27" t="s">
        <v>18</v>
      </c>
      <c r="D20" s="28">
        <v>968</v>
      </c>
      <c r="E20" s="28">
        <v>974235.78</v>
      </c>
      <c r="F20" s="28"/>
      <c r="G20" s="28">
        <v>606</v>
      </c>
      <c r="H20" s="29">
        <v>329823.44</v>
      </c>
      <c r="I20" s="144"/>
      <c r="J20" s="144"/>
      <c r="K20" s="6"/>
    </row>
    <row r="21" spans="2:11" x14ac:dyDescent="0.25">
      <c r="B21" s="26"/>
      <c r="C21" s="27"/>
      <c r="D21" s="49"/>
      <c r="E21" s="49"/>
      <c r="F21" s="49"/>
      <c r="G21" s="49"/>
      <c r="H21" s="50"/>
      <c r="I21" s="144"/>
      <c r="J21" s="144"/>
      <c r="K21" s="6"/>
    </row>
    <row r="22" spans="2:11" x14ac:dyDescent="0.25">
      <c r="B22" s="26" t="s">
        <v>19</v>
      </c>
      <c r="C22" s="45" t="s">
        <v>13</v>
      </c>
      <c r="D22" s="46">
        <f>SUM(D23:D28)</f>
        <v>594</v>
      </c>
      <c r="E22" s="46">
        <f>SUM(E23:E28)</f>
        <v>637425</v>
      </c>
      <c r="F22" s="46"/>
      <c r="G22" s="46">
        <f>SUM(G23:G28)</f>
        <v>419</v>
      </c>
      <c r="H22" s="47">
        <f>SUM(H23:H28)</f>
        <v>307900</v>
      </c>
      <c r="I22" s="144"/>
      <c r="J22" s="144"/>
      <c r="K22" s="3"/>
    </row>
    <row r="23" spans="2:11" x14ac:dyDescent="0.25">
      <c r="B23" s="41"/>
      <c r="C23" s="27" t="s">
        <v>20</v>
      </c>
      <c r="D23" s="49">
        <v>61</v>
      </c>
      <c r="E23" s="49">
        <v>38451</v>
      </c>
      <c r="F23" s="49"/>
      <c r="G23" s="49">
        <v>45</v>
      </c>
      <c r="H23" s="50">
        <v>18877</v>
      </c>
      <c r="I23" s="144"/>
      <c r="J23" s="144"/>
      <c r="K23" s="3"/>
    </row>
    <row r="24" spans="2:11" x14ac:dyDescent="0.25">
      <c r="B24" s="41"/>
      <c r="C24" s="27" t="s">
        <v>21</v>
      </c>
      <c r="D24" s="49">
        <v>105</v>
      </c>
      <c r="E24" s="49">
        <v>215250</v>
      </c>
      <c r="F24" s="49"/>
      <c r="G24" s="49">
        <v>63</v>
      </c>
      <c r="H24" s="50">
        <v>108426</v>
      </c>
      <c r="I24" s="144"/>
      <c r="J24" s="144"/>
      <c r="K24" s="3"/>
    </row>
    <row r="25" spans="2:11" x14ac:dyDescent="0.25">
      <c r="B25" s="41"/>
      <c r="C25" s="27" t="s">
        <v>22</v>
      </c>
      <c r="D25" s="49">
        <v>198</v>
      </c>
      <c r="E25" s="49">
        <v>150594</v>
      </c>
      <c r="F25" s="49"/>
      <c r="G25" s="49">
        <v>125</v>
      </c>
      <c r="H25" s="50">
        <v>58067</v>
      </c>
      <c r="I25" s="144"/>
      <c r="J25" s="144"/>
      <c r="K25" s="3"/>
    </row>
    <row r="26" spans="2:11" x14ac:dyDescent="0.25">
      <c r="B26" s="41"/>
      <c r="C26" s="27" t="s">
        <v>23</v>
      </c>
      <c r="D26" s="49">
        <v>16</v>
      </c>
      <c r="E26" s="49">
        <v>17899</v>
      </c>
      <c r="F26" s="49"/>
      <c r="G26" s="49">
        <v>26</v>
      </c>
      <c r="H26" s="50">
        <v>12407</v>
      </c>
      <c r="I26" s="144"/>
      <c r="J26" s="144"/>
      <c r="K26" s="3"/>
    </row>
    <row r="27" spans="2:11" x14ac:dyDescent="0.25">
      <c r="B27" s="41"/>
      <c r="C27" s="27" t="s">
        <v>24</v>
      </c>
      <c r="D27" s="49">
        <v>164</v>
      </c>
      <c r="E27" s="49">
        <v>143015</v>
      </c>
      <c r="F27" s="49"/>
      <c r="G27" s="49">
        <v>122</v>
      </c>
      <c r="H27" s="50">
        <v>71412</v>
      </c>
      <c r="I27" s="144"/>
      <c r="J27" s="144"/>
      <c r="K27" s="3"/>
    </row>
    <row r="28" spans="2:11" x14ac:dyDescent="0.25">
      <c r="B28" s="41"/>
      <c r="C28" s="27" t="s">
        <v>25</v>
      </c>
      <c r="D28" s="49">
        <v>50</v>
      </c>
      <c r="E28" s="49">
        <v>72216</v>
      </c>
      <c r="F28" s="49"/>
      <c r="G28" s="49">
        <v>38</v>
      </c>
      <c r="H28" s="50">
        <v>38711</v>
      </c>
      <c r="I28" s="144"/>
      <c r="J28" s="144"/>
      <c r="K28" s="3"/>
    </row>
    <row r="29" spans="2:11" x14ac:dyDescent="0.25">
      <c r="B29" s="41"/>
      <c r="C29" s="51"/>
      <c r="D29" s="43"/>
      <c r="E29" s="43"/>
      <c r="F29" s="43"/>
      <c r="G29" s="43"/>
      <c r="H29" s="44"/>
      <c r="I29" s="144"/>
      <c r="J29" s="144"/>
      <c r="K29" s="3"/>
    </row>
    <row r="30" spans="2:11" x14ac:dyDescent="0.25">
      <c r="B30" s="52" t="s">
        <v>26</v>
      </c>
      <c r="C30" s="45" t="s">
        <v>13</v>
      </c>
      <c r="D30" s="53">
        <f>SUM(D31:D32)</f>
        <v>0</v>
      </c>
      <c r="E30" s="46">
        <f>SUM(E31:E32)</f>
        <v>0</v>
      </c>
      <c r="F30" s="46"/>
      <c r="G30" s="46">
        <f>SUM(G31:G32)</f>
        <v>17</v>
      </c>
      <c r="H30" s="47">
        <f>SUM(H31:H32)</f>
        <v>1844</v>
      </c>
      <c r="I30" s="144"/>
      <c r="J30" s="144"/>
      <c r="K30" s="3"/>
    </row>
    <row r="31" spans="2:11" x14ac:dyDescent="0.25">
      <c r="B31" s="41"/>
      <c r="C31" s="27" t="s">
        <v>27</v>
      </c>
      <c r="D31" s="49">
        <v>0</v>
      </c>
      <c r="E31" s="49">
        <v>0</v>
      </c>
      <c r="F31" s="49"/>
      <c r="G31" s="54">
        <v>17</v>
      </c>
      <c r="H31" s="50">
        <v>1844</v>
      </c>
      <c r="I31" s="144"/>
      <c r="J31" s="144"/>
      <c r="K31" s="3"/>
    </row>
    <row r="32" spans="2:11" x14ac:dyDescent="0.25">
      <c r="B32" s="41"/>
      <c r="C32" s="27" t="s">
        <v>16</v>
      </c>
      <c r="D32" s="49">
        <v>0</v>
      </c>
      <c r="E32" s="49">
        <v>0</v>
      </c>
      <c r="F32" s="49"/>
      <c r="G32" s="54">
        <v>0</v>
      </c>
      <c r="H32" s="50">
        <v>0</v>
      </c>
      <c r="I32" s="144"/>
      <c r="J32" s="144"/>
      <c r="K32" s="3"/>
    </row>
    <row r="33" spans="2:11" x14ac:dyDescent="0.25">
      <c r="B33" s="41"/>
      <c r="C33" s="51"/>
      <c r="D33" s="49"/>
      <c r="E33" s="49"/>
      <c r="F33" s="49"/>
      <c r="G33" s="49"/>
      <c r="H33" s="50"/>
      <c r="I33" s="144"/>
      <c r="J33" s="144"/>
      <c r="K33" s="3"/>
    </row>
    <row r="34" spans="2:11" x14ac:dyDescent="0.25">
      <c r="B34" s="26" t="s">
        <v>28</v>
      </c>
      <c r="C34" s="45" t="s">
        <v>13</v>
      </c>
      <c r="D34" s="46">
        <f>SUM(D35:D38)</f>
        <v>406</v>
      </c>
      <c r="E34" s="46">
        <f>SUM(E35:E38)</f>
        <v>448089</v>
      </c>
      <c r="F34" s="46"/>
      <c r="G34" s="46">
        <f>SUM(G35:G38)</f>
        <v>279</v>
      </c>
      <c r="H34" s="46">
        <f>SUM(H35:H38)</f>
        <v>199747</v>
      </c>
      <c r="I34" s="144"/>
      <c r="J34" s="144"/>
      <c r="K34" s="3"/>
    </row>
    <row r="35" spans="2:11" x14ac:dyDescent="0.25">
      <c r="B35" s="41"/>
      <c r="C35" s="55" t="s">
        <v>9</v>
      </c>
      <c r="D35" s="49">
        <v>323</v>
      </c>
      <c r="E35" s="49">
        <v>370636</v>
      </c>
      <c r="F35" s="49"/>
      <c r="G35" s="49">
        <v>252</v>
      </c>
      <c r="H35" s="50">
        <v>185829</v>
      </c>
      <c r="I35" s="144"/>
      <c r="J35" s="144"/>
      <c r="K35" s="3"/>
    </row>
    <row r="36" spans="2:11" x14ac:dyDescent="0.25">
      <c r="B36" s="41"/>
      <c r="C36" s="27" t="s">
        <v>29</v>
      </c>
      <c r="D36" s="49">
        <v>83</v>
      </c>
      <c r="E36" s="49">
        <v>77453</v>
      </c>
      <c r="F36" s="49"/>
      <c r="G36" s="49">
        <v>27</v>
      </c>
      <c r="H36" s="50">
        <v>13918</v>
      </c>
      <c r="I36" s="144"/>
      <c r="J36" s="144"/>
      <c r="K36" s="3"/>
    </row>
    <row r="37" spans="2:11" x14ac:dyDescent="0.25">
      <c r="B37" s="41"/>
      <c r="C37" s="27" t="s">
        <v>30</v>
      </c>
      <c r="D37" s="49">
        <v>0</v>
      </c>
      <c r="E37" s="49">
        <v>0</v>
      </c>
      <c r="F37" s="49"/>
      <c r="G37" s="49">
        <v>0</v>
      </c>
      <c r="H37" s="50">
        <v>0</v>
      </c>
      <c r="I37" s="144"/>
      <c r="J37" s="144"/>
      <c r="K37" s="3"/>
    </row>
    <row r="38" spans="2:11" x14ac:dyDescent="0.25">
      <c r="B38" s="41"/>
      <c r="C38" s="27" t="s">
        <v>31</v>
      </c>
      <c r="D38" s="49">
        <v>0</v>
      </c>
      <c r="E38" s="49">
        <v>0</v>
      </c>
      <c r="F38" s="49"/>
      <c r="G38" s="49">
        <v>0</v>
      </c>
      <c r="H38" s="50">
        <v>0</v>
      </c>
      <c r="I38" s="144"/>
      <c r="J38" s="144"/>
      <c r="K38" s="3"/>
    </row>
    <row r="39" spans="2:11" x14ac:dyDescent="0.25">
      <c r="B39" s="41"/>
      <c r="C39" s="51"/>
      <c r="D39" s="43"/>
      <c r="E39" s="43"/>
      <c r="F39" s="43"/>
      <c r="G39" s="43"/>
      <c r="H39" s="44"/>
      <c r="I39" s="144"/>
      <c r="J39" s="144"/>
      <c r="K39" s="3"/>
    </row>
    <row r="40" spans="2:11" x14ac:dyDescent="0.25">
      <c r="B40" s="26" t="s">
        <v>32</v>
      </c>
      <c r="C40" s="45" t="s">
        <v>13</v>
      </c>
      <c r="D40" s="46">
        <f>SUM(D41:D42)</f>
        <v>261</v>
      </c>
      <c r="E40" s="46">
        <f>SUM(E41:E42)</f>
        <v>335761.62</v>
      </c>
      <c r="F40" s="46"/>
      <c r="G40" s="46">
        <f>SUM(G41:G42)</f>
        <v>208</v>
      </c>
      <c r="H40" s="47">
        <f>SUM(H41:H42)</f>
        <v>172790.41</v>
      </c>
      <c r="I40" s="144"/>
      <c r="J40" s="144"/>
      <c r="K40" s="3"/>
    </row>
    <row r="41" spans="2:11" x14ac:dyDescent="0.25">
      <c r="B41" s="41"/>
      <c r="C41" s="27" t="s">
        <v>9</v>
      </c>
      <c r="D41" s="49">
        <v>142</v>
      </c>
      <c r="E41" s="49">
        <v>225055.2</v>
      </c>
      <c r="F41" s="49"/>
      <c r="G41" s="49">
        <v>114</v>
      </c>
      <c r="H41" s="50">
        <v>109438.78</v>
      </c>
      <c r="I41" s="144"/>
      <c r="J41" s="144"/>
      <c r="K41" s="3"/>
    </row>
    <row r="42" spans="2:11" x14ac:dyDescent="0.25">
      <c r="B42" s="41"/>
      <c r="C42" s="27" t="s">
        <v>24</v>
      </c>
      <c r="D42" s="49">
        <v>119</v>
      </c>
      <c r="E42" s="49">
        <v>110706.42</v>
      </c>
      <c r="F42" s="49"/>
      <c r="G42" s="49">
        <v>94</v>
      </c>
      <c r="H42" s="50">
        <v>63351.63</v>
      </c>
      <c r="I42" s="144"/>
      <c r="J42" s="144"/>
      <c r="K42" s="3"/>
    </row>
    <row r="43" spans="2:11" x14ac:dyDescent="0.25">
      <c r="B43" s="41"/>
      <c r="C43" s="51"/>
      <c r="D43" s="49"/>
      <c r="E43" s="49"/>
      <c r="F43" s="49"/>
      <c r="G43" s="49"/>
      <c r="H43" s="50"/>
      <c r="I43" s="144"/>
      <c r="J43" s="144"/>
      <c r="K43" s="3"/>
    </row>
    <row r="44" spans="2:11" x14ac:dyDescent="0.25">
      <c r="B44" s="26" t="s">
        <v>33</v>
      </c>
      <c r="C44" s="45" t="s">
        <v>13</v>
      </c>
      <c r="D44" s="46">
        <f>SUM(D45:D46)</f>
        <v>892</v>
      </c>
      <c r="E44" s="46">
        <f>SUM(E45:E46)</f>
        <v>452765</v>
      </c>
      <c r="F44" s="3"/>
      <c r="G44" s="46">
        <f>SUM(G45:G46)</f>
        <v>780</v>
      </c>
      <c r="H44" s="47">
        <f>SUM(H45:H46)</f>
        <v>244173</v>
      </c>
      <c r="I44" s="144"/>
      <c r="J44" s="144"/>
      <c r="K44" s="3"/>
    </row>
    <row r="45" spans="2:11" x14ac:dyDescent="0.25">
      <c r="B45" s="41"/>
      <c r="C45" s="27" t="s">
        <v>22</v>
      </c>
      <c r="D45" s="49">
        <v>559</v>
      </c>
      <c r="E45" s="49">
        <v>278831</v>
      </c>
      <c r="F45" s="49"/>
      <c r="G45" s="49">
        <v>519</v>
      </c>
      <c r="H45" s="50">
        <v>153192</v>
      </c>
      <c r="I45" s="144"/>
      <c r="J45" s="144"/>
      <c r="K45" s="3"/>
    </row>
    <row r="46" spans="2:11" x14ac:dyDescent="0.25">
      <c r="B46" s="41"/>
      <c r="C46" s="27" t="s">
        <v>23</v>
      </c>
      <c r="D46" s="49">
        <v>333</v>
      </c>
      <c r="E46" s="49">
        <v>173934</v>
      </c>
      <c r="F46" s="49"/>
      <c r="G46" s="49">
        <v>261</v>
      </c>
      <c r="H46" s="50">
        <v>90981</v>
      </c>
      <c r="I46" s="144"/>
      <c r="J46" s="144"/>
      <c r="K46" s="3"/>
    </row>
    <row r="47" spans="2:11" x14ac:dyDescent="0.25">
      <c r="B47" s="41"/>
      <c r="C47" s="27"/>
      <c r="D47" s="49"/>
      <c r="E47" s="49"/>
      <c r="F47" s="49"/>
      <c r="G47" s="49"/>
      <c r="H47" s="50"/>
      <c r="I47" s="144"/>
      <c r="J47" s="144"/>
      <c r="K47" s="3"/>
    </row>
    <row r="48" spans="2:11" x14ac:dyDescent="0.25">
      <c r="B48" s="26" t="s">
        <v>34</v>
      </c>
      <c r="C48" s="27" t="s">
        <v>35</v>
      </c>
      <c r="D48" s="28">
        <v>12</v>
      </c>
      <c r="E48" s="28">
        <v>38112</v>
      </c>
      <c r="F48" s="28"/>
      <c r="G48" s="28">
        <v>12</v>
      </c>
      <c r="H48" s="29">
        <v>22515</v>
      </c>
      <c r="I48" s="144"/>
      <c r="J48" s="144"/>
      <c r="K48" s="3"/>
    </row>
    <row r="49" spans="1:11" x14ac:dyDescent="0.25">
      <c r="B49" s="8"/>
      <c r="C49" s="9"/>
      <c r="D49" s="56"/>
      <c r="E49" s="56"/>
      <c r="F49" s="56"/>
      <c r="G49" s="56"/>
      <c r="H49" s="57"/>
      <c r="I49" s="3"/>
      <c r="J49" s="147"/>
      <c r="K49" s="3"/>
    </row>
    <row r="50" spans="1:11" x14ac:dyDescent="0.25">
      <c r="B50" s="26" t="s">
        <v>36</v>
      </c>
      <c r="C50" s="3"/>
      <c r="D50" s="46">
        <f>D44+D48+D40+D34+D22+D20+D7+D11+D9+D30</f>
        <v>7420</v>
      </c>
      <c r="E50" s="46">
        <f>E44+E48+E40+E34+E22+E20+E7+E11+E9+E30</f>
        <v>6844123.4000000004</v>
      </c>
      <c r="F50" s="46"/>
      <c r="G50" s="46">
        <f>G44+G48+G40+G34+G22+G20+G7+G11+G9+G30</f>
        <v>5439</v>
      </c>
      <c r="H50" s="47">
        <f>H44+H48+H40+H34+H22+H20+H7+H11+H9+H30</f>
        <v>2964859.85</v>
      </c>
      <c r="I50" s="3"/>
      <c r="J50" s="3"/>
      <c r="K50" s="3"/>
    </row>
    <row r="51" spans="1:11" x14ac:dyDescent="0.25">
      <c r="B51" s="58" t="s">
        <v>37</v>
      </c>
      <c r="C51" s="3"/>
      <c r="D51" s="46"/>
      <c r="E51" s="46">
        <f>E50*K51</f>
        <v>143335655.071392</v>
      </c>
      <c r="F51" s="46"/>
      <c r="G51" s="46"/>
      <c r="H51" s="47">
        <f>H50*K51</f>
        <v>62092704.055367999</v>
      </c>
      <c r="I51" s="164"/>
      <c r="J51" s="149" t="s">
        <v>64</v>
      </c>
      <c r="K51" s="3">
        <v>20.942879999999999</v>
      </c>
    </row>
    <row r="52" spans="1:11" x14ac:dyDescent="0.25">
      <c r="B52" s="22"/>
      <c r="C52" s="23"/>
      <c r="D52" s="59"/>
      <c r="E52" s="59"/>
      <c r="F52" s="59"/>
      <c r="G52" s="59"/>
      <c r="H52" s="60"/>
      <c r="I52" s="3"/>
      <c r="J52" s="3"/>
      <c r="K52" s="3"/>
    </row>
    <row r="53" spans="1:11" x14ac:dyDescent="0.25">
      <c r="A53" s="61"/>
      <c r="B53" s="62"/>
      <c r="C53" s="62"/>
      <c r="D53" s="62"/>
      <c r="E53" s="62"/>
      <c r="F53" s="62"/>
      <c r="G53" s="62"/>
      <c r="H53" s="3"/>
      <c r="I53" s="3"/>
      <c r="J53" s="149"/>
      <c r="K53" s="3"/>
    </row>
    <row r="55" spans="1:11" x14ac:dyDescent="0.25">
      <c r="A55" s="3"/>
      <c r="B55" s="2" t="s">
        <v>38</v>
      </c>
      <c r="C55" s="3"/>
      <c r="D55" s="3"/>
      <c r="E55" s="3"/>
      <c r="F55" s="3"/>
      <c r="G55" s="3"/>
      <c r="H55" s="3"/>
      <c r="I55" s="3"/>
    </row>
    <row r="56" spans="1:11" x14ac:dyDescent="0.25">
      <c r="A56" s="3"/>
      <c r="B56" s="63" t="str">
        <f>'[1]A RESERVAS 528'!$B$2</f>
        <v xml:space="preserve">     (al 31 de diciembre de 2009, montos expresados en U.F.)</v>
      </c>
      <c r="C56" s="3"/>
      <c r="D56" s="3"/>
      <c r="E56" s="3"/>
      <c r="F56" s="3"/>
      <c r="G56" s="3"/>
      <c r="H56" s="3"/>
      <c r="I56" s="3"/>
    </row>
    <row r="57" spans="1:11" x14ac:dyDescent="0.25">
      <c r="A57" s="17"/>
      <c r="B57" s="8"/>
      <c r="C57" s="9"/>
      <c r="D57" s="9"/>
      <c r="E57" s="10"/>
      <c r="F57" s="25"/>
      <c r="G57" s="3"/>
      <c r="H57" s="3"/>
      <c r="I57" s="3"/>
    </row>
    <row r="58" spans="1:11" x14ac:dyDescent="0.25">
      <c r="A58" s="25"/>
      <c r="B58" s="18"/>
      <c r="C58" s="3"/>
      <c r="D58" s="64" t="s">
        <v>39</v>
      </c>
      <c r="E58" s="65"/>
      <c r="F58" s="17"/>
      <c r="G58" s="3"/>
      <c r="H58" s="3"/>
      <c r="I58" s="3"/>
    </row>
    <row r="59" spans="1:11" x14ac:dyDescent="0.25">
      <c r="A59" s="17"/>
      <c r="B59" s="11" t="s">
        <v>2</v>
      </c>
      <c r="C59" s="12" t="s">
        <v>3</v>
      </c>
      <c r="D59" s="173" t="s">
        <v>40</v>
      </c>
      <c r="E59" s="174"/>
      <c r="F59" s="17"/>
      <c r="G59" s="3"/>
      <c r="H59" s="3"/>
      <c r="I59" s="3"/>
    </row>
    <row r="60" spans="1:11" x14ac:dyDescent="0.25">
      <c r="A60" s="17"/>
      <c r="B60" s="67"/>
      <c r="C60" s="68"/>
      <c r="D60" s="19" t="s">
        <v>41</v>
      </c>
      <c r="E60" s="21" t="s">
        <v>42</v>
      </c>
      <c r="F60" s="17"/>
      <c r="G60" s="3"/>
      <c r="H60" s="3"/>
      <c r="I60" s="3"/>
    </row>
    <row r="61" spans="1:11" x14ac:dyDescent="0.25">
      <c r="A61" s="17"/>
      <c r="B61" s="22"/>
      <c r="C61" s="23"/>
      <c r="D61" s="23"/>
      <c r="E61" s="24"/>
      <c r="F61" s="25"/>
      <c r="G61" s="3"/>
      <c r="H61" s="3"/>
      <c r="I61" s="3"/>
    </row>
    <row r="62" spans="1:11" x14ac:dyDescent="0.25">
      <c r="A62" s="17"/>
      <c r="B62" s="26" t="s">
        <v>10</v>
      </c>
      <c r="C62" s="27" t="s">
        <v>11</v>
      </c>
      <c r="D62" s="43">
        <v>1</v>
      </c>
      <c r="E62" s="44">
        <v>386</v>
      </c>
      <c r="F62" s="17"/>
      <c r="G62" s="3"/>
      <c r="H62" s="3"/>
      <c r="I62" s="3"/>
    </row>
    <row r="63" spans="1:11" x14ac:dyDescent="0.25">
      <c r="A63" s="17"/>
      <c r="B63" s="41"/>
      <c r="C63" s="3"/>
      <c r="D63" s="49"/>
      <c r="E63" s="50"/>
      <c r="F63" s="17"/>
      <c r="G63" s="3"/>
      <c r="H63" s="3"/>
      <c r="I63" s="3"/>
    </row>
    <row r="64" spans="1:11" x14ac:dyDescent="0.25">
      <c r="A64" s="17"/>
      <c r="B64" s="52" t="s">
        <v>26</v>
      </c>
      <c r="C64" s="27" t="s">
        <v>27</v>
      </c>
      <c r="D64" s="49">
        <v>17</v>
      </c>
      <c r="E64" s="50">
        <v>1844</v>
      </c>
      <c r="F64" s="17"/>
      <c r="G64" s="3"/>
      <c r="H64" s="3"/>
      <c r="I64" s="3"/>
    </row>
    <row r="65" spans="1:16" x14ac:dyDescent="0.25">
      <c r="A65" s="17"/>
      <c r="B65" s="26"/>
      <c r="C65" s="27"/>
      <c r="D65" s="69"/>
      <c r="E65" s="70"/>
      <c r="F65" s="17"/>
      <c r="G65" s="3"/>
      <c r="H65" s="3"/>
      <c r="I65" s="3"/>
    </row>
    <row r="66" spans="1:16" x14ac:dyDescent="0.25">
      <c r="A66" s="17"/>
      <c r="B66" s="71" t="s">
        <v>34</v>
      </c>
      <c r="C66" s="72" t="s">
        <v>20</v>
      </c>
      <c r="D66" s="73">
        <v>3</v>
      </c>
      <c r="E66" s="74">
        <v>803</v>
      </c>
      <c r="F66" s="17"/>
      <c r="G66" s="3"/>
      <c r="H66" s="3"/>
      <c r="I66" s="3"/>
    </row>
    <row r="67" spans="1:16" x14ac:dyDescent="0.25">
      <c r="A67" s="17"/>
      <c r="B67" s="30"/>
      <c r="C67" s="31"/>
      <c r="D67" s="75"/>
      <c r="E67" s="76"/>
      <c r="F67" s="25"/>
      <c r="G67" s="3"/>
      <c r="H67" s="3"/>
      <c r="I67" s="3"/>
    </row>
    <row r="68" spans="1:16" x14ac:dyDescent="0.25">
      <c r="A68" s="17"/>
      <c r="B68" s="26" t="s">
        <v>36</v>
      </c>
      <c r="C68" s="3"/>
      <c r="D68" s="46">
        <f>SUM(D62:D66)</f>
        <v>21</v>
      </c>
      <c r="E68" s="47">
        <f>SUM(E62:E66)</f>
        <v>3033</v>
      </c>
      <c r="F68" s="17"/>
      <c r="G68" s="3"/>
      <c r="H68" s="3"/>
      <c r="I68" s="3"/>
    </row>
    <row r="69" spans="1:16" x14ac:dyDescent="0.25">
      <c r="A69" s="17"/>
      <c r="B69" s="58" t="s">
        <v>37</v>
      </c>
      <c r="C69" s="3"/>
      <c r="D69" s="46"/>
      <c r="E69" s="47">
        <f>E68*H69</f>
        <v>63519.755039999996</v>
      </c>
      <c r="F69" s="17"/>
      <c r="G69" s="154" t="s">
        <v>64</v>
      </c>
      <c r="H69" s="155">
        <v>20.942879999999999</v>
      </c>
      <c r="I69" s="3"/>
    </row>
    <row r="70" spans="1:16" x14ac:dyDescent="0.25">
      <c r="A70" s="17"/>
      <c r="B70" s="22"/>
      <c r="C70" s="23"/>
      <c r="D70" s="77"/>
      <c r="E70" s="78"/>
      <c r="F70" s="25"/>
      <c r="G70" s="3"/>
      <c r="H70" s="3"/>
      <c r="I70" s="3"/>
    </row>
    <row r="73" spans="1:16" x14ac:dyDescent="0.25">
      <c r="A73" s="80" t="s">
        <v>43</v>
      </c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</row>
    <row r="74" spans="1:16" x14ac:dyDescent="0.25">
      <c r="A74" s="82" t="str">
        <f>'[1]A RESERVAS 528'!$B$2</f>
        <v xml:space="preserve">     (al 31 de diciembre de 2009, montos expresados en U.F.)</v>
      </c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</row>
    <row r="75" spans="1:16" x14ac:dyDescent="0.25">
      <c r="A75" s="83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5"/>
      <c r="M75" s="150"/>
      <c r="N75" s="81"/>
      <c r="O75" s="81"/>
      <c r="P75" s="81"/>
    </row>
    <row r="76" spans="1:16" x14ac:dyDescent="0.25">
      <c r="A76" s="86"/>
      <c r="B76" s="81"/>
      <c r="C76" s="87"/>
      <c r="D76" s="88"/>
      <c r="E76" s="88" t="s">
        <v>44</v>
      </c>
      <c r="F76" s="88"/>
      <c r="G76" s="87"/>
      <c r="H76" s="87"/>
      <c r="I76" s="81"/>
      <c r="J76" s="89" t="s">
        <v>45</v>
      </c>
      <c r="K76" s="89"/>
      <c r="L76" s="90"/>
      <c r="M76" s="151"/>
      <c r="N76" s="81"/>
      <c r="O76" s="81"/>
      <c r="P76" s="81"/>
    </row>
    <row r="77" spans="1:16" x14ac:dyDescent="0.25">
      <c r="A77" s="91" t="s">
        <v>2</v>
      </c>
      <c r="B77" s="92" t="s">
        <v>3</v>
      </c>
      <c r="C77" s="93"/>
      <c r="D77" s="94" t="s">
        <v>46</v>
      </c>
      <c r="E77" s="93"/>
      <c r="F77" s="95"/>
      <c r="G77" s="96" t="s">
        <v>47</v>
      </c>
      <c r="H77" s="93"/>
      <c r="I77" s="81"/>
      <c r="J77" s="81"/>
      <c r="K77" s="81"/>
      <c r="L77" s="97"/>
      <c r="M77" s="151"/>
      <c r="N77" s="81"/>
      <c r="O77" s="81"/>
      <c r="P77" s="81"/>
    </row>
    <row r="78" spans="1:16" x14ac:dyDescent="0.25">
      <c r="A78" s="86"/>
      <c r="B78" s="81"/>
      <c r="C78" s="80" t="s">
        <v>48</v>
      </c>
      <c r="D78" s="98"/>
      <c r="E78" s="99" t="s">
        <v>49</v>
      </c>
      <c r="F78" s="100"/>
      <c r="G78" s="80" t="s">
        <v>50</v>
      </c>
      <c r="H78" s="101"/>
      <c r="I78" s="101"/>
      <c r="J78" s="80" t="s">
        <v>48</v>
      </c>
      <c r="K78" s="98"/>
      <c r="L78" s="102" t="s">
        <v>49</v>
      </c>
      <c r="M78" s="151"/>
      <c r="N78" s="81"/>
      <c r="O78" s="81"/>
      <c r="P78" s="81"/>
    </row>
    <row r="79" spans="1:16" x14ac:dyDescent="0.25">
      <c r="A79" s="86"/>
      <c r="B79" s="81"/>
      <c r="C79" s="103" t="s">
        <v>6</v>
      </c>
      <c r="D79" s="99" t="s">
        <v>7</v>
      </c>
      <c r="E79" s="103" t="s">
        <v>7</v>
      </c>
      <c r="F79" s="103"/>
      <c r="G79" s="99" t="s">
        <v>6</v>
      </c>
      <c r="H79" s="99" t="s">
        <v>51</v>
      </c>
      <c r="I79" s="99"/>
      <c r="J79" s="103" t="s">
        <v>6</v>
      </c>
      <c r="K79" s="103" t="s">
        <v>52</v>
      </c>
      <c r="L79" s="104" t="s">
        <v>7</v>
      </c>
      <c r="M79" s="151"/>
      <c r="N79" s="81"/>
      <c r="O79" s="81"/>
      <c r="P79" s="81"/>
    </row>
    <row r="80" spans="1:16" x14ac:dyDescent="0.25">
      <c r="A80" s="105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7"/>
      <c r="M80" s="150"/>
      <c r="N80" s="81"/>
      <c r="O80" s="81"/>
      <c r="P80" s="81"/>
    </row>
    <row r="81" spans="1:16" x14ac:dyDescent="0.25">
      <c r="A81" s="108" t="s">
        <v>53</v>
      </c>
      <c r="B81" s="109" t="s">
        <v>15</v>
      </c>
      <c r="C81" s="110"/>
      <c r="D81" s="110"/>
      <c r="E81" s="110"/>
      <c r="F81" s="111"/>
      <c r="G81" s="111"/>
      <c r="H81" s="111"/>
      <c r="I81" s="111"/>
      <c r="J81" s="111"/>
      <c r="K81" s="111"/>
      <c r="L81" s="112"/>
      <c r="M81" s="81"/>
      <c r="N81" s="81"/>
      <c r="O81" s="81"/>
      <c r="P81" s="81"/>
    </row>
    <row r="82" spans="1:16" x14ac:dyDescent="0.25">
      <c r="A82" s="113"/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5"/>
      <c r="M82" s="81"/>
      <c r="N82" s="81"/>
      <c r="O82" s="81"/>
      <c r="P82" s="81"/>
    </row>
    <row r="83" spans="1:16" x14ac:dyDescent="0.25">
      <c r="A83" s="108" t="s">
        <v>8</v>
      </c>
      <c r="B83" s="116" t="s">
        <v>13</v>
      </c>
      <c r="C83" s="156">
        <f>SUM(C84:C85)</f>
        <v>1940</v>
      </c>
      <c r="D83" s="156">
        <f t="shared" ref="D83:L83" si="0">SUM(D84:D85)</f>
        <v>2136722</v>
      </c>
      <c r="E83" s="156">
        <f t="shared" si="0"/>
        <v>0</v>
      </c>
      <c r="F83" s="156"/>
      <c r="G83" s="156">
        <f t="shared" si="0"/>
        <v>16</v>
      </c>
      <c r="H83" s="156">
        <f t="shared" si="0"/>
        <v>3093</v>
      </c>
      <c r="I83" s="156"/>
      <c r="J83" s="156">
        <f>SUM(J84:J85)</f>
        <v>43</v>
      </c>
      <c r="K83" s="156">
        <f t="shared" si="0"/>
        <v>18406</v>
      </c>
      <c r="L83" s="157">
        <f t="shared" si="0"/>
        <v>71904</v>
      </c>
      <c r="M83" s="81"/>
      <c r="N83" s="81"/>
      <c r="O83" s="81"/>
      <c r="P83" s="81"/>
    </row>
    <row r="84" spans="1:16" x14ac:dyDescent="0.25">
      <c r="A84" s="117"/>
      <c r="B84" s="109" t="s">
        <v>9</v>
      </c>
      <c r="C84" s="158">
        <v>1939</v>
      </c>
      <c r="D84" s="159">
        <v>2136440</v>
      </c>
      <c r="E84" s="159">
        <v>0</v>
      </c>
      <c r="F84" s="159"/>
      <c r="G84" s="159">
        <v>15</v>
      </c>
      <c r="H84" s="159">
        <v>2811</v>
      </c>
      <c r="I84" s="159"/>
      <c r="J84" s="159">
        <v>43</v>
      </c>
      <c r="K84" s="159">
        <v>18406</v>
      </c>
      <c r="L84" s="160">
        <v>71904</v>
      </c>
      <c r="M84" s="81"/>
      <c r="N84" s="81"/>
      <c r="O84" s="81"/>
      <c r="P84" s="81"/>
    </row>
    <row r="85" spans="1:16" x14ac:dyDescent="0.25">
      <c r="A85" s="117"/>
      <c r="B85" s="120" t="s">
        <v>29</v>
      </c>
      <c r="C85" s="158">
        <v>1</v>
      </c>
      <c r="D85" s="159">
        <v>282</v>
      </c>
      <c r="E85" s="159">
        <v>0</v>
      </c>
      <c r="F85" s="159"/>
      <c r="G85" s="159">
        <v>1</v>
      </c>
      <c r="H85" s="159">
        <v>282</v>
      </c>
      <c r="I85" s="159"/>
      <c r="J85" s="159">
        <v>0</v>
      </c>
      <c r="K85" s="159">
        <v>0</v>
      </c>
      <c r="L85" s="160">
        <v>0</v>
      </c>
      <c r="M85" s="81"/>
      <c r="N85" s="81"/>
      <c r="O85" s="81"/>
      <c r="P85" s="81"/>
    </row>
    <row r="86" spans="1:16" x14ac:dyDescent="0.25">
      <c r="A86" s="117"/>
      <c r="B86" s="123"/>
      <c r="C86" s="118"/>
      <c r="D86" s="118"/>
      <c r="E86" s="118"/>
      <c r="F86" s="118"/>
      <c r="G86" s="118"/>
      <c r="H86" s="118"/>
      <c r="I86" s="118"/>
      <c r="J86" s="118"/>
      <c r="K86" s="118"/>
      <c r="L86" s="119"/>
      <c r="M86" s="81"/>
      <c r="N86" s="81"/>
      <c r="O86" s="81"/>
      <c r="P86" s="81"/>
    </row>
    <row r="87" spans="1:16" x14ac:dyDescent="0.25">
      <c r="A87" s="108" t="s">
        <v>12</v>
      </c>
      <c r="B87" s="116" t="s">
        <v>54</v>
      </c>
      <c r="C87" s="111">
        <f>SUM(C88:C90)</f>
        <v>68</v>
      </c>
      <c r="D87" s="111">
        <f>SUM(D88:D90)</f>
        <v>7326</v>
      </c>
      <c r="E87" s="111">
        <f>SUM(E88:E90)</f>
        <v>0</v>
      </c>
      <c r="F87" s="111"/>
      <c r="G87" s="111">
        <f>SUM(G88:G90)</f>
        <v>3</v>
      </c>
      <c r="H87" s="111">
        <f>SUM(H88:H90)</f>
        <v>113</v>
      </c>
      <c r="I87" s="111"/>
      <c r="J87" s="111">
        <f>SUM(J88:J90)</f>
        <v>2</v>
      </c>
      <c r="K87" s="111">
        <f>SUM(K88:K90)</f>
        <v>288</v>
      </c>
      <c r="L87" s="112">
        <f>SUM(L88:L90)</f>
        <v>0</v>
      </c>
      <c r="M87" s="81"/>
      <c r="N87" s="81"/>
      <c r="O87" s="81"/>
      <c r="P87" s="81"/>
    </row>
    <row r="88" spans="1:16" x14ac:dyDescent="0.25">
      <c r="A88" s="124"/>
      <c r="B88" s="125" t="s">
        <v>55</v>
      </c>
      <c r="C88" s="126">
        <v>0</v>
      </c>
      <c r="D88" s="126">
        <v>0</v>
      </c>
      <c r="E88" s="126">
        <v>0</v>
      </c>
      <c r="F88" s="126"/>
      <c r="G88" s="126">
        <v>0</v>
      </c>
      <c r="H88" s="126">
        <v>0</v>
      </c>
      <c r="I88" s="126"/>
      <c r="J88" s="126">
        <v>0</v>
      </c>
      <c r="K88" s="126">
        <v>0</v>
      </c>
      <c r="L88" s="127">
        <v>0</v>
      </c>
      <c r="M88" s="152"/>
      <c r="N88" s="152"/>
      <c r="O88" s="152"/>
      <c r="P88" s="152"/>
    </row>
    <row r="89" spans="1:16" x14ac:dyDescent="0.25">
      <c r="A89" s="117"/>
      <c r="B89" s="109" t="s">
        <v>21</v>
      </c>
      <c r="C89" s="118">
        <v>0</v>
      </c>
      <c r="D89" s="118">
        <v>0</v>
      </c>
      <c r="E89" s="118">
        <v>0</v>
      </c>
      <c r="F89" s="118"/>
      <c r="G89" s="118">
        <v>0</v>
      </c>
      <c r="H89" s="118">
        <v>0</v>
      </c>
      <c r="I89" s="118"/>
      <c r="J89" s="118">
        <v>0</v>
      </c>
      <c r="K89" s="118">
        <v>0</v>
      </c>
      <c r="L89" s="119">
        <v>0</v>
      </c>
      <c r="M89" s="81"/>
      <c r="N89" s="81"/>
      <c r="O89" s="81"/>
      <c r="P89" s="81"/>
    </row>
    <row r="90" spans="1:16" x14ac:dyDescent="0.25">
      <c r="A90" s="117"/>
      <c r="B90" s="109" t="s">
        <v>27</v>
      </c>
      <c r="C90" s="118">
        <f>29+39</f>
        <v>68</v>
      </c>
      <c r="D90" s="118">
        <f>2273+5053</f>
        <v>7326</v>
      </c>
      <c r="E90" s="118">
        <v>0</v>
      </c>
      <c r="F90" s="118"/>
      <c r="G90" s="118">
        <f>1+2</f>
        <v>3</v>
      </c>
      <c r="H90" s="118">
        <v>113</v>
      </c>
      <c r="I90" s="118"/>
      <c r="J90" s="118">
        <f>1+1</f>
        <v>2</v>
      </c>
      <c r="K90" s="118">
        <f>144+144</f>
        <v>288</v>
      </c>
      <c r="L90" s="119">
        <v>0</v>
      </c>
      <c r="M90" s="81"/>
      <c r="N90" s="81"/>
      <c r="O90" s="81"/>
      <c r="P90" s="81"/>
    </row>
    <row r="91" spans="1:16" x14ac:dyDescent="0.25">
      <c r="A91" s="117"/>
      <c r="B91" s="109"/>
      <c r="C91" s="118"/>
      <c r="D91" s="118"/>
      <c r="E91" s="118"/>
      <c r="F91" s="118"/>
      <c r="G91" s="118"/>
      <c r="H91" s="118"/>
      <c r="I91" s="118"/>
      <c r="J91" s="118"/>
      <c r="K91" s="118"/>
      <c r="L91" s="119"/>
      <c r="M91" s="81"/>
      <c r="N91" s="81"/>
      <c r="O91" s="81"/>
      <c r="P91" s="81"/>
    </row>
    <row r="92" spans="1:16" x14ac:dyDescent="0.25">
      <c r="A92" s="108" t="s">
        <v>19</v>
      </c>
      <c r="B92" s="109" t="s">
        <v>23</v>
      </c>
      <c r="C92" s="128">
        <v>836</v>
      </c>
      <c r="D92" s="110">
        <v>692481</v>
      </c>
      <c r="E92" s="110">
        <v>0</v>
      </c>
      <c r="F92" s="110"/>
      <c r="G92" s="110">
        <v>21</v>
      </c>
      <c r="H92" s="110">
        <v>2445</v>
      </c>
      <c r="I92" s="110"/>
      <c r="J92" s="129">
        <v>68</v>
      </c>
      <c r="K92" s="110">
        <v>40203</v>
      </c>
      <c r="L92" s="130">
        <v>1957</v>
      </c>
      <c r="M92" s="81"/>
      <c r="N92" s="81"/>
      <c r="O92" s="81"/>
      <c r="P92" s="81"/>
    </row>
    <row r="93" spans="1:16" x14ac:dyDescent="0.25">
      <c r="A93" s="108"/>
      <c r="B93" s="109"/>
      <c r="C93" s="128"/>
      <c r="D93" s="110"/>
      <c r="E93" s="110"/>
      <c r="F93" s="110"/>
      <c r="G93" s="110"/>
      <c r="H93" s="110"/>
      <c r="I93" s="110"/>
      <c r="J93" s="129"/>
      <c r="K93" s="110"/>
      <c r="L93" s="130"/>
      <c r="M93" s="81"/>
      <c r="N93" s="81"/>
      <c r="O93" s="81"/>
      <c r="P93" s="81"/>
    </row>
    <row r="94" spans="1:16" x14ac:dyDescent="0.25">
      <c r="A94" s="108" t="s">
        <v>26</v>
      </c>
      <c r="B94" s="116" t="s">
        <v>13</v>
      </c>
      <c r="C94" s="111">
        <f>SUM(C95:C100)</f>
        <v>4771</v>
      </c>
      <c r="D94" s="111">
        <f>SUM(D95:D100)</f>
        <v>5857495</v>
      </c>
      <c r="E94" s="111">
        <f>SUM(E95:E100)</f>
        <v>0</v>
      </c>
      <c r="F94" s="111"/>
      <c r="G94" s="111">
        <f>SUM(G95:G100)</f>
        <v>43</v>
      </c>
      <c r="H94" s="111">
        <f>SUM(H95:H100)</f>
        <v>2668</v>
      </c>
      <c r="I94" s="111"/>
      <c r="J94" s="111">
        <f>SUM(J95:J100)</f>
        <v>273</v>
      </c>
      <c r="K94" s="111">
        <f>SUM(K95:K100)</f>
        <v>72897</v>
      </c>
      <c r="L94" s="112">
        <f>SUM(L95:L100)</f>
        <v>39692</v>
      </c>
      <c r="M94" s="81"/>
      <c r="N94" s="81"/>
      <c r="O94" s="81"/>
      <c r="P94" s="81"/>
    </row>
    <row r="95" spans="1:16" x14ac:dyDescent="0.25">
      <c r="A95" s="117"/>
      <c r="B95" s="123" t="s">
        <v>55</v>
      </c>
      <c r="C95" s="118">
        <v>837</v>
      </c>
      <c r="D95" s="118">
        <v>1151744</v>
      </c>
      <c r="E95" s="118">
        <v>0</v>
      </c>
      <c r="F95" s="118"/>
      <c r="G95" s="118">
        <v>7</v>
      </c>
      <c r="H95" s="118">
        <v>1275</v>
      </c>
      <c r="I95" s="118"/>
      <c r="J95" s="118">
        <v>23</v>
      </c>
      <c r="K95" s="118">
        <v>9246</v>
      </c>
      <c r="L95" s="119">
        <v>0</v>
      </c>
      <c r="M95" s="81"/>
      <c r="N95" s="81"/>
      <c r="O95" s="81"/>
      <c r="P95" s="81"/>
    </row>
    <row r="96" spans="1:16" x14ac:dyDescent="0.25">
      <c r="A96" s="117"/>
      <c r="B96" s="109" t="s">
        <v>18</v>
      </c>
      <c r="C96" s="118">
        <v>2525</v>
      </c>
      <c r="D96" s="121">
        <v>2875089</v>
      </c>
      <c r="E96" s="121">
        <v>0</v>
      </c>
      <c r="F96" s="121"/>
      <c r="G96" s="121">
        <v>28</v>
      </c>
      <c r="H96" s="121">
        <v>572</v>
      </c>
      <c r="I96" s="121"/>
      <c r="J96" s="121">
        <v>245</v>
      </c>
      <c r="K96" s="121">
        <v>62994</v>
      </c>
      <c r="L96" s="119">
        <v>39692</v>
      </c>
      <c r="M96" s="81"/>
      <c r="N96" s="81"/>
      <c r="O96" s="81"/>
      <c r="P96" s="81"/>
    </row>
    <row r="97" spans="1:16" x14ac:dyDescent="0.25">
      <c r="A97" s="117"/>
      <c r="B97" s="109" t="s">
        <v>9</v>
      </c>
      <c r="C97" s="118">
        <v>1394</v>
      </c>
      <c r="D97" s="118">
        <v>1815044</v>
      </c>
      <c r="E97" s="118">
        <v>0</v>
      </c>
      <c r="F97" s="118"/>
      <c r="G97" s="118">
        <v>7</v>
      </c>
      <c r="H97" s="118">
        <v>821</v>
      </c>
      <c r="I97" s="118"/>
      <c r="J97" s="118">
        <v>5</v>
      </c>
      <c r="K97" s="118">
        <v>657</v>
      </c>
      <c r="L97" s="119">
        <v>0</v>
      </c>
      <c r="M97" s="81"/>
      <c r="N97" s="81"/>
      <c r="O97" s="81"/>
      <c r="P97" s="81"/>
    </row>
    <row r="98" spans="1:16" x14ac:dyDescent="0.25">
      <c r="A98" s="117"/>
      <c r="B98" s="109" t="s">
        <v>29</v>
      </c>
      <c r="C98" s="118">
        <v>1</v>
      </c>
      <c r="D98" s="118">
        <v>1640</v>
      </c>
      <c r="E98" s="118">
        <v>0</v>
      </c>
      <c r="F98" s="118"/>
      <c r="G98" s="118">
        <v>0</v>
      </c>
      <c r="H98" s="118">
        <v>0</v>
      </c>
      <c r="I98" s="118"/>
      <c r="J98" s="118">
        <v>0</v>
      </c>
      <c r="K98" s="118">
        <v>0</v>
      </c>
      <c r="L98" s="119">
        <v>0</v>
      </c>
      <c r="M98" s="81"/>
      <c r="N98" s="81"/>
      <c r="O98" s="81"/>
      <c r="P98" s="81"/>
    </row>
    <row r="99" spans="1:16" x14ac:dyDescent="0.25">
      <c r="A99" s="117"/>
      <c r="B99" s="109" t="s">
        <v>23</v>
      </c>
      <c r="C99" s="118">
        <v>14</v>
      </c>
      <c r="D99" s="118">
        <v>13978</v>
      </c>
      <c r="E99" s="118">
        <v>0</v>
      </c>
      <c r="F99" s="118"/>
      <c r="G99" s="118">
        <v>1</v>
      </c>
      <c r="H99" s="118">
        <v>0</v>
      </c>
      <c r="I99" s="118"/>
      <c r="J99" s="118">
        <v>0</v>
      </c>
      <c r="K99" s="118">
        <v>0</v>
      </c>
      <c r="L99" s="119">
        <v>0</v>
      </c>
      <c r="M99" s="81"/>
      <c r="N99" s="81"/>
      <c r="O99" s="81"/>
      <c r="P99" s="81"/>
    </row>
    <row r="100" spans="1:16" x14ac:dyDescent="0.25">
      <c r="A100" s="117"/>
      <c r="B100" s="123" t="s">
        <v>15</v>
      </c>
      <c r="C100" s="118">
        <v>0</v>
      </c>
      <c r="D100" s="121">
        <v>0</v>
      </c>
      <c r="E100" s="121">
        <v>0</v>
      </c>
      <c r="F100" s="121"/>
      <c r="G100" s="121">
        <v>0</v>
      </c>
      <c r="H100" s="121">
        <v>0</v>
      </c>
      <c r="I100" s="121"/>
      <c r="J100" s="121">
        <v>0</v>
      </c>
      <c r="K100" s="121">
        <v>0</v>
      </c>
      <c r="L100" s="119">
        <v>0</v>
      </c>
      <c r="M100" s="81"/>
      <c r="N100" s="81"/>
      <c r="O100" s="81"/>
      <c r="P100" s="81"/>
    </row>
    <row r="101" spans="1:16" x14ac:dyDescent="0.25">
      <c r="A101" s="131"/>
      <c r="B101" s="109"/>
      <c r="C101" s="110"/>
      <c r="D101" s="110"/>
      <c r="E101" s="110"/>
      <c r="F101" s="110"/>
      <c r="G101" s="110"/>
      <c r="H101" s="110"/>
      <c r="I101" s="110"/>
      <c r="J101" s="110"/>
      <c r="K101" s="110"/>
      <c r="L101" s="130"/>
      <c r="M101" s="81"/>
      <c r="N101" s="81"/>
      <c r="O101" s="81"/>
      <c r="P101" s="81"/>
    </row>
    <row r="102" spans="1:16" x14ac:dyDescent="0.25">
      <c r="A102" s="108" t="s">
        <v>56</v>
      </c>
      <c r="B102" s="109" t="s">
        <v>57</v>
      </c>
      <c r="C102" s="128">
        <v>0</v>
      </c>
      <c r="D102" s="110">
        <v>0</v>
      </c>
      <c r="E102" s="110">
        <v>0</v>
      </c>
      <c r="F102" s="110"/>
      <c r="G102" s="110">
        <v>0</v>
      </c>
      <c r="H102" s="110">
        <v>0</v>
      </c>
      <c r="I102" s="110"/>
      <c r="J102" s="129">
        <v>0</v>
      </c>
      <c r="K102" s="110">
        <v>0</v>
      </c>
      <c r="L102" s="130">
        <v>0</v>
      </c>
      <c r="M102" s="81"/>
      <c r="N102" s="81"/>
      <c r="O102" s="81"/>
      <c r="P102" s="81"/>
    </row>
    <row r="103" spans="1:16" x14ac:dyDescent="0.25">
      <c r="A103" s="117"/>
      <c r="B103" s="120"/>
      <c r="C103" s="110"/>
      <c r="D103" s="110"/>
      <c r="E103" s="110"/>
      <c r="F103" s="110"/>
      <c r="G103" s="110"/>
      <c r="H103" s="110"/>
      <c r="I103" s="110"/>
      <c r="J103" s="110"/>
      <c r="K103" s="110"/>
      <c r="L103" s="130"/>
      <c r="M103" s="81"/>
      <c r="N103" s="81"/>
      <c r="O103" s="81"/>
      <c r="P103" s="81"/>
    </row>
    <row r="104" spans="1:16" x14ac:dyDescent="0.25">
      <c r="A104" s="108" t="s">
        <v>32</v>
      </c>
      <c r="B104" s="109" t="s">
        <v>21</v>
      </c>
      <c r="C104" s="110">
        <v>1056</v>
      </c>
      <c r="D104" s="110">
        <v>2234998</v>
      </c>
      <c r="E104" s="110">
        <v>0</v>
      </c>
      <c r="F104" s="110"/>
      <c r="G104" s="110">
        <v>11</v>
      </c>
      <c r="H104" s="110">
        <v>3980</v>
      </c>
      <c r="I104" s="110"/>
      <c r="J104" s="110">
        <v>7</v>
      </c>
      <c r="K104" s="110">
        <v>6019</v>
      </c>
      <c r="L104" s="130">
        <v>8255</v>
      </c>
      <c r="M104" s="81"/>
      <c r="N104" s="81"/>
      <c r="O104" s="81"/>
      <c r="P104" s="81"/>
    </row>
    <row r="105" spans="1:16" x14ac:dyDescent="0.25">
      <c r="A105" s="86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97"/>
      <c r="M105" s="81"/>
      <c r="N105" s="81"/>
      <c r="O105" s="81"/>
      <c r="P105" s="81"/>
    </row>
    <row r="106" spans="1:16" x14ac:dyDescent="0.25">
      <c r="A106" s="108" t="s">
        <v>58</v>
      </c>
      <c r="B106" s="109" t="s">
        <v>57</v>
      </c>
      <c r="C106" s="110">
        <v>0</v>
      </c>
      <c r="D106" s="110">
        <v>0</v>
      </c>
      <c r="E106" s="110">
        <v>0</v>
      </c>
      <c r="F106" s="110"/>
      <c r="G106" s="110">
        <v>0</v>
      </c>
      <c r="H106" s="110">
        <v>0</v>
      </c>
      <c r="I106" s="110"/>
      <c r="J106" s="129">
        <v>0</v>
      </c>
      <c r="K106" s="110">
        <v>0</v>
      </c>
      <c r="L106" s="130">
        <v>0</v>
      </c>
      <c r="M106" s="81"/>
      <c r="N106" s="81"/>
      <c r="O106" s="81"/>
      <c r="P106" s="81"/>
    </row>
    <row r="107" spans="1:16" x14ac:dyDescent="0.25">
      <c r="A107" s="117"/>
      <c r="B107" s="120"/>
      <c r="C107" s="118"/>
      <c r="D107" s="118"/>
      <c r="E107" s="118"/>
      <c r="F107" s="118"/>
      <c r="G107" s="118"/>
      <c r="H107" s="118"/>
      <c r="I107" s="118"/>
      <c r="J107" s="118"/>
      <c r="K107" s="118"/>
      <c r="L107" s="119"/>
      <c r="M107" s="81"/>
      <c r="N107" s="81"/>
      <c r="O107" s="81"/>
      <c r="P107" s="81"/>
    </row>
    <row r="108" spans="1:16" x14ac:dyDescent="0.25">
      <c r="A108" s="108" t="s">
        <v>33</v>
      </c>
      <c r="B108" s="109" t="s">
        <v>23</v>
      </c>
      <c r="C108" s="110">
        <v>0</v>
      </c>
      <c r="D108" s="110">
        <v>0</v>
      </c>
      <c r="E108" s="110">
        <v>0</v>
      </c>
      <c r="F108" s="110"/>
      <c r="G108" s="110">
        <v>0</v>
      </c>
      <c r="H108" s="110">
        <v>0</v>
      </c>
      <c r="I108" s="110"/>
      <c r="J108" s="110">
        <v>0</v>
      </c>
      <c r="K108" s="110">
        <v>0</v>
      </c>
      <c r="L108" s="132">
        <v>0</v>
      </c>
      <c r="M108" s="81"/>
      <c r="N108" s="81"/>
      <c r="O108" s="81"/>
      <c r="P108" s="81"/>
    </row>
    <row r="109" spans="1:16" x14ac:dyDescent="0.25">
      <c r="A109" s="117"/>
      <c r="B109" s="133"/>
      <c r="C109" s="134"/>
      <c r="D109" s="134"/>
      <c r="E109" s="134"/>
      <c r="F109" s="134"/>
      <c r="G109" s="134"/>
      <c r="H109" s="134"/>
      <c r="I109" s="134"/>
      <c r="J109" s="134"/>
      <c r="K109" s="134"/>
      <c r="L109" s="135"/>
      <c r="M109" s="81"/>
      <c r="N109" s="81"/>
      <c r="O109" s="81"/>
      <c r="P109" s="81"/>
    </row>
    <row r="110" spans="1:16" x14ac:dyDescent="0.25">
      <c r="A110" s="108" t="s">
        <v>59</v>
      </c>
      <c r="B110" s="109" t="s">
        <v>18</v>
      </c>
      <c r="C110" s="110">
        <v>31</v>
      </c>
      <c r="D110" s="110">
        <v>15322</v>
      </c>
      <c r="E110" s="110">
        <v>0</v>
      </c>
      <c r="F110" s="110"/>
      <c r="G110" s="110">
        <v>1</v>
      </c>
      <c r="H110" s="110">
        <v>0</v>
      </c>
      <c r="I110" s="110"/>
      <c r="J110" s="129">
        <v>2</v>
      </c>
      <c r="K110" s="110">
        <v>437</v>
      </c>
      <c r="L110" s="130">
        <v>0</v>
      </c>
      <c r="M110" s="81"/>
      <c r="N110" s="81"/>
      <c r="O110" s="81"/>
      <c r="P110" s="81"/>
    </row>
    <row r="111" spans="1:16" x14ac:dyDescent="0.25">
      <c r="A111" s="108"/>
      <c r="B111" s="109"/>
      <c r="C111" s="110"/>
      <c r="D111" s="110"/>
      <c r="E111" s="110"/>
      <c r="F111" s="110"/>
      <c r="G111" s="110"/>
      <c r="H111" s="110"/>
      <c r="I111" s="110"/>
      <c r="J111" s="129"/>
      <c r="K111" s="110"/>
      <c r="L111" s="130"/>
      <c r="M111" s="81"/>
      <c r="N111" s="134"/>
      <c r="O111" s="81"/>
      <c r="P111" s="81"/>
    </row>
    <row r="112" spans="1:16" x14ac:dyDescent="0.25">
      <c r="A112" s="108" t="s">
        <v>34</v>
      </c>
      <c r="B112" s="109" t="s">
        <v>29</v>
      </c>
      <c r="C112" s="110">
        <v>0</v>
      </c>
      <c r="D112" s="110">
        <v>0</v>
      </c>
      <c r="E112" s="110">
        <v>0</v>
      </c>
      <c r="F112" s="110"/>
      <c r="G112" s="110">
        <v>0</v>
      </c>
      <c r="H112" s="110">
        <v>0</v>
      </c>
      <c r="I112" s="110"/>
      <c r="J112" s="129">
        <v>0</v>
      </c>
      <c r="K112" s="110">
        <v>0</v>
      </c>
      <c r="L112" s="130">
        <v>0</v>
      </c>
      <c r="M112" s="81"/>
      <c r="N112" s="81"/>
      <c r="O112" s="81"/>
      <c r="P112" s="81"/>
    </row>
    <row r="113" spans="1:16" x14ac:dyDescent="0.25">
      <c r="A113" s="83"/>
      <c r="B113" s="84"/>
      <c r="C113" s="136"/>
      <c r="D113" s="136"/>
      <c r="E113" s="136"/>
      <c r="F113" s="136"/>
      <c r="G113" s="136"/>
      <c r="H113" s="136"/>
      <c r="I113" s="136"/>
      <c r="J113" s="136"/>
      <c r="K113" s="136"/>
      <c r="L113" s="137"/>
      <c r="M113" s="150"/>
      <c r="N113" s="81"/>
      <c r="O113" s="81"/>
      <c r="P113" s="81"/>
    </row>
    <row r="114" spans="1:16" x14ac:dyDescent="0.25">
      <c r="A114" s="108" t="s">
        <v>36</v>
      </c>
      <c r="B114" s="81"/>
      <c r="C114" s="138">
        <f>C110+C108+C106+C104+C102+C94+C92+C87+C83+C81</f>
        <v>8702</v>
      </c>
      <c r="D114" s="138">
        <f>D110+D108+D106+D104+D102+D94+D92+D87+D83+D81</f>
        <v>10944344</v>
      </c>
      <c r="E114" s="138">
        <f>E110+E108+E106+E104+E102+E94+E92+E87+E83+E81</f>
        <v>0</v>
      </c>
      <c r="F114" s="138"/>
      <c r="G114" s="138">
        <f>G110+G108+G106+G104+G102+G94+G92+G87+G83+G81</f>
        <v>95</v>
      </c>
      <c r="H114" s="138">
        <f>H110+H108+H106+H104+H102+H94+H92+H87+H83+H81</f>
        <v>12299</v>
      </c>
      <c r="I114" s="138"/>
      <c r="J114" s="138">
        <f>J110+J108+J106+J104+J102+J94+J92+J87+J83+J81</f>
        <v>395</v>
      </c>
      <c r="K114" s="138">
        <f>K110+K108+K106+K104+K102+K94+K92+K87+K83+K81</f>
        <v>138250</v>
      </c>
      <c r="L114" s="139">
        <f>L110+L108+L106+L104+L102+L94+L92+L87+L83+L81</f>
        <v>121808</v>
      </c>
      <c r="M114" s="151"/>
      <c r="P114" s="81"/>
    </row>
    <row r="115" spans="1:16" x14ac:dyDescent="0.25">
      <c r="A115" s="169" t="s">
        <v>37</v>
      </c>
      <c r="B115" s="166"/>
      <c r="C115" s="167"/>
      <c r="D115" s="167">
        <v>229206083.07071999</v>
      </c>
      <c r="E115" s="167">
        <v>0</v>
      </c>
      <c r="F115" s="167"/>
      <c r="G115" s="167"/>
      <c r="H115" s="167">
        <v>257576.48111999998</v>
      </c>
      <c r="I115" s="167"/>
      <c r="J115" s="167"/>
      <c r="K115" s="167">
        <v>2895353.1599999997</v>
      </c>
      <c r="L115" s="168">
        <v>2551010.3270399999</v>
      </c>
      <c r="M115" s="151" t="s">
        <v>64</v>
      </c>
      <c r="N115" s="165">
        <v>20.942879999999999</v>
      </c>
      <c r="O115" s="81"/>
      <c r="P115" s="81"/>
    </row>
    <row r="116" spans="1:16" x14ac:dyDescent="0.25">
      <c r="A116" s="105"/>
      <c r="B116" s="106"/>
      <c r="C116" s="142"/>
      <c r="D116" s="142"/>
      <c r="E116" s="142"/>
      <c r="F116" s="142"/>
      <c r="G116" s="142"/>
      <c r="H116" s="142"/>
      <c r="I116" s="142"/>
      <c r="J116" s="142"/>
      <c r="K116" s="142"/>
      <c r="L116" s="143"/>
      <c r="M116" s="150"/>
      <c r="N116" s="81"/>
      <c r="O116" s="81"/>
      <c r="P116" s="81"/>
    </row>
  </sheetData>
  <mergeCells count="1">
    <mergeCell ref="D59:E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</vt:lpstr>
      <vt:lpstr>Jun</vt:lpstr>
      <vt:lpstr>Sept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2013-12-11T19:26:52Z</dcterms:modified>
</cp:coreProperties>
</file>