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G45" i="12" l="1"/>
  <c r="C21" i="12"/>
  <c r="G37" i="11"/>
  <c r="C16" i="11"/>
  <c r="H66" i="10"/>
  <c r="G66" i="10" s="1"/>
  <c r="C15" i="10"/>
  <c r="C13" i="9"/>
  <c r="C14" i="8"/>
  <c r="H73" i="7"/>
  <c r="H62" i="7"/>
  <c r="C16" i="7"/>
  <c r="C14" i="6"/>
  <c r="C14" i="5"/>
  <c r="C18" i="4"/>
  <c r="C16" i="3"/>
  <c r="C14" i="3"/>
  <c r="B14" i="3"/>
  <c r="C12" i="2"/>
  <c r="H74" i="1"/>
  <c r="G74" i="1" s="1"/>
  <c r="H73" i="1"/>
  <c r="G73" i="1" s="1"/>
  <c r="H72" i="1"/>
  <c r="G72" i="1" s="1"/>
  <c r="H71" i="1"/>
  <c r="G71" i="1" s="1"/>
  <c r="H70" i="1"/>
  <c r="G70" i="1" s="1"/>
  <c r="C12" i="1"/>
</calcChain>
</file>

<file path=xl/sharedStrings.xml><?xml version="1.0" encoding="utf-8"?>
<sst xmlns="http://schemas.openxmlformats.org/spreadsheetml/2006/main" count="1476" uniqueCount="282">
  <si>
    <t>COLOCACIONES DE ACCIONES DE PAGO (1)</t>
  </si>
  <si>
    <t>Enero de 2009</t>
  </si>
  <si>
    <t>Sociedad Emisora</t>
  </si>
  <si>
    <t>Nº de acciones</t>
  </si>
  <si>
    <t>Miles de $</t>
  </si>
  <si>
    <t xml:space="preserve">AES Gener S.A. </t>
  </si>
  <si>
    <t>Estadio Español de Concepción S.A.</t>
  </si>
  <si>
    <t>Union el Golf S.A.</t>
  </si>
  <si>
    <t>Pesquera Itata S.A.</t>
  </si>
  <si>
    <t>Campos Deportivos Craighouse S.A.(Serie B)</t>
  </si>
  <si>
    <t xml:space="preserve">(1) Emisiones  pendientes efectivamente suscritas y pagadas en el mes,  informadas por las </t>
  </si>
  <si>
    <t>sociedades a la Superintendencia de Valores y Seguros.</t>
  </si>
  <si>
    <t>Nota: archivo reemplazado con fecha 11 de marzo de 2009</t>
  </si>
  <si>
    <t>COLOCACIONES  DE  ACCIONES  DE  PAGO  INFORMADAS  A  LA  SVS (1)</t>
  </si>
  <si>
    <t>EMISIONES VIGENTES</t>
  </si>
  <si>
    <t>Fecha</t>
  </si>
  <si>
    <t>Monto emisión</t>
  </si>
  <si>
    <t>Nº acciones</t>
  </si>
  <si>
    <t>% de acc.</t>
  </si>
  <si>
    <t>Total acciones</t>
  </si>
  <si>
    <t>Nº</t>
  </si>
  <si>
    <t>Inscripción</t>
  </si>
  <si>
    <t>Vencimiento</t>
  </si>
  <si>
    <t>($)</t>
  </si>
  <si>
    <t>emitidas</t>
  </si>
  <si>
    <t>colocadas</t>
  </si>
  <si>
    <t>colocadas a Enero de 2009</t>
  </si>
  <si>
    <t>S.A.C.I. Falabella (2)(3)</t>
  </si>
  <si>
    <t>Viña San Pedro S.A.(2)</t>
  </si>
  <si>
    <t>Viña San Pedro S.A.(2)(4)</t>
  </si>
  <si>
    <t>Quintec S.A.(2)</t>
  </si>
  <si>
    <t>Sociedad Anónima de Deportes Cachagua</t>
  </si>
  <si>
    <t>Sonda S.A.(2)</t>
  </si>
  <si>
    <t>Parque Arauco S.A.(2)(5)</t>
  </si>
  <si>
    <t>Empresas La Polar S.A.(2)(6)</t>
  </si>
  <si>
    <t>Schwager Energy S.A.(7)</t>
  </si>
  <si>
    <t>Lan Airlines S.A.(2)(8)</t>
  </si>
  <si>
    <t>US$319.571.919</t>
  </si>
  <si>
    <t>Sipsa Sociedad Anónima</t>
  </si>
  <si>
    <t>Quiñenco S.A.</t>
  </si>
  <si>
    <t>S.A.C.I. Falabella (2)(9)</t>
  </si>
  <si>
    <t>Clínica Las Condes S.A.</t>
  </si>
  <si>
    <t>Paz Corp S.A. (2)(10)</t>
  </si>
  <si>
    <t>Compañía General de Electricidad S.A.</t>
  </si>
  <si>
    <t>Sociedad de Inversiones Campos Chilenos S.A.</t>
  </si>
  <si>
    <t xml:space="preserve">Ripley Corp S.A. </t>
  </si>
  <si>
    <t>Compañía Chilena de Navegación Interoceánica S.A.</t>
  </si>
  <si>
    <t>US$ 13.734.609,72</t>
  </si>
  <si>
    <t>Administradora de Fondos de Pensiones Capital S.A.</t>
  </si>
  <si>
    <t>AES Gener S.A.</t>
  </si>
  <si>
    <t>Colbún S.A.</t>
  </si>
  <si>
    <t>Inmobiliaria de Deportes Algarrobo S.A.</t>
  </si>
  <si>
    <t>Marítima de Inversiones S.A.</t>
  </si>
  <si>
    <t>Quemchi S.A.</t>
  </si>
  <si>
    <t>Navarino S.A.</t>
  </si>
  <si>
    <t>Compañía Sud Americana de Vapores S.A.</t>
  </si>
  <si>
    <t>USD 59.999.999,30</t>
  </si>
  <si>
    <t>Cencosud S.A. (2)(11)</t>
  </si>
  <si>
    <t>Transchile Charrúa Transmisión S.A.</t>
  </si>
  <si>
    <t>Empresas Hites S.A.</t>
  </si>
  <si>
    <t>Carbonífera Victoria de Lebu S.A.</t>
  </si>
  <si>
    <t>Azul Azul S.A.(Serie A)(2)(12)</t>
  </si>
  <si>
    <t>Azul Azul S.A.(Serie B)(2)(12)</t>
  </si>
  <si>
    <t>Sociedad Anónima Viña Santa Rita</t>
  </si>
  <si>
    <t>Salfacorp S.A.</t>
  </si>
  <si>
    <t>Prince of Wales Country Club S.A. Inmobiliaria (Serie A)</t>
  </si>
  <si>
    <t>Prince of Wales Country Club S.A. Inmobiliaria (Serie B)</t>
  </si>
  <si>
    <t>Prince of Wales Country Club S.A. Inmobiliaria (Preferida)</t>
  </si>
  <si>
    <t>Cencosud S.A.</t>
  </si>
  <si>
    <t>Pesquera Itata S.A.(2)(13)</t>
  </si>
  <si>
    <t>USD 25.015.823,86</t>
  </si>
  <si>
    <t>Sociedad de Inversiones Pampa Calichera S.A.(Serie A)</t>
  </si>
  <si>
    <t>US$ 288.000.000</t>
  </si>
  <si>
    <t>Sociedad de Inversiones Pampa Calichera S.A.(Serie B)</t>
  </si>
  <si>
    <t>Norte Grande S.A.</t>
  </si>
  <si>
    <t>US$ 221.052.356,48</t>
  </si>
  <si>
    <t>Sociedad de Inversiones Oro Blanco S.A.</t>
  </si>
  <si>
    <t>US$ 269.576.117,54</t>
  </si>
  <si>
    <t>Viña San Pedro Tarapacá S.A.(14)</t>
  </si>
  <si>
    <t>Fusión</t>
  </si>
  <si>
    <t>(1):  Información que se obtiene del envío por parte de las sociedades de la Circular N°931.</t>
  </si>
  <si>
    <t xml:space="preserve"> </t>
  </si>
  <si>
    <t>(2): Destinado a Planes de Compensación para los trabajadores.</t>
  </si>
  <si>
    <t>(3):  Del total de las 16.698.803 acciones emitidas, 1.669.880 acciones serán destinadas a planes de compensación a los trabajadores, las que tienen un plazo de colocación de 5 años a partir del 26 de abril de 2005.</t>
  </si>
  <si>
    <t>(4):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</si>
  <si>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(5): De las 155.000.000 acciones inscritas,  7.750.000 acciones, serán destinadas a un plan de compensación para trabajadores de la empresa., las que tendrán un plazo de suscripción y pago de 5 años contados desde el 13 de octubre de 2005.</t>
  </si>
  <si>
    <t>(6): De las 15.876.681 acciones inscritas, 1.587.668 acciones, serán destinadas a planes de compensación para trabajadores de la empresa y sus filiales, las que tendrán un plazo de suscripción y pago de 5 años contados desde el 16 de noviembre de 2006.</t>
  </si>
  <si>
    <t>(7): Parte del aumento de capital, es decir, $1.030.000.000.- de los $4.636.000.000.- se suscribirá y pagará, en parte con la capitalización de deudas de 3 accionistas mayoritarios- María Elena de Inversiones S.A., Inversiones Abacanto S.A. e Inversiones Gama S.A.</t>
  </si>
  <si>
    <t>(8):  De las 22.090.910 acciones inscritas,  2.209.091 acciones, serán destinadas a un plan de compensación para trabajadores de la sociedad y de sus filiales, las que tendrán un plazo de suscripción y pago de 5 años contados desde el 5 de abril de 2007.</t>
  </si>
  <si>
    <t>(9): Del total de las 20.236.133 acciones emitidas, 2.023.613 acciones serán destinadas a planes de compensación a los trabajadores, las que tienen un plazo de colocación de 5 años a partir del 24 de abril de 2007.</t>
  </si>
  <si>
    <t>(10): De las 31.000.000 acciones inscritas, 1.750.000 acciones, serán destinadas a un plan de compensación para trabajadores de la sociedad y de sus filiales, las que tendrán un plazo de suscripción y pago de 5 años contados desde el 10 de julio de 2007.</t>
  </si>
  <si>
    <t>(11) : De las 40.000.000 acciones inscritas, 4.000.000 de acciones, serán destinadas a un plan de compensación para trabajadores de la sociedad y de sus filiales,(así como el total no suscrito por los accionistas en la opción preferente) las que tendrán un plazo de suscripción y pago de 5 años contados desde el 25 de abril de 2008.</t>
  </si>
  <si>
    <t>(12): Apertura bursátil. De las 20.999.999 acciones Serie B inscritas, 999.999 acciones serán destinadas a planes de compensación de trabajadores de la compañía, las que tendrán un plazo de suscripción y pago de 5 años contados desde el 25 de agosto de 2008.</t>
  </si>
  <si>
    <t>(13) De las 69.200.066 acciones inscritas, 6.920.006 acciones, serán destinadas a un plan de compensación para los ejecutivos principales de la sociedad, las que tendrán un plazo de suscripción y pago de 5 años contados desde el 12 de septiembre de 2008.</t>
  </si>
  <si>
    <t>(14) Aumento de Capital destinado a la fusión por absorción de Viña Tarapacá Ex Zabala S.A., realizada por Viña San Pedro Tarapacá S.A.</t>
  </si>
  <si>
    <t>FUSIONES 2009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</si>
  <si>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</si>
  <si>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</si>
  <si>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</si>
  <si>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</si>
  <si>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</si>
  <si>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</si>
  <si>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</si>
  <si>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Viña San Pedro Tarapacá S.A.</t>
  </si>
  <si>
    <t>Viña Tarapacá Ex Zavala S.A.</t>
  </si>
  <si>
    <t xml:space="preserve">1480,30828321 acciones de Viña San Pedro Tarapacá S.A. por cada acción de Viña Tarapacá Ex Zavala S.A. </t>
  </si>
  <si>
    <t>16 de enero de 2009</t>
  </si>
  <si>
    <t>Febrero de 2009</t>
  </si>
  <si>
    <t>S.A.C.I. Falabella</t>
  </si>
  <si>
    <t>colocadas a Febrero 2009</t>
  </si>
  <si>
    <t>Transchile Charrúa Transmisión S.A.(12)</t>
  </si>
  <si>
    <t>Azul Azul S.A. (Serie A) (2)(13)</t>
  </si>
  <si>
    <t>Azul Azul S.A.(Serie B)(2)(13)</t>
  </si>
  <si>
    <t>Sociedad Anónima Viña Santa Rita (14)</t>
  </si>
  <si>
    <t>Pesquera Itata S.A.(2)(15)</t>
  </si>
  <si>
    <t>Viña San Pedro Tarapacá S.A. (16)</t>
  </si>
  <si>
    <t xml:space="preserve">(12): Durante el mes de septiembre de 2008 se suscribió y pagó la totalidad del aumento de capital. Info obtenida de la FECU al 31.12.08. </t>
  </si>
  <si>
    <t>(13): Apertura bursátil. De las 20.999.999 acciones Serie B inscritas, 999.999 acciones serán destinadas a planes de compensación de trabajadores de la compañía, las que tendrán un plazo de suscripción y pago de 5 años contados desde el 25 de agosto de 2008.</t>
  </si>
  <si>
    <t>(14): Mediante comunicación de fecha 6 de febrero de 2008, la sociedad informó que se da por finalizado el proceso de aumento de capital, puesto que se acordó que el remanente no será ofrecido ni a los accionistas ni al público en general.</t>
  </si>
  <si>
    <t>(15): De las 69.200.066 acciones inscritas, 6.920.006 acciones, serán destinadas a un plan de compensación para los ejecutivos principales de la sociedad, las que tendrán un plazo de suscripción y pago de 5 años contados desde el 12 de septiembre de 2008.</t>
  </si>
  <si>
    <t>(16): Aumento de Capital destinado a la fusión por absorción de Viña Tarapacá Ex Zabala S.A., realizada por Viña San Pedro Tarapacá S.A.</t>
  </si>
  <si>
    <t>colocadas a Marzo 2009</t>
  </si>
  <si>
    <t>Azul Azul S.A. (Serie A) (2)(12)</t>
  </si>
  <si>
    <t>Sociedad Anónima Viña Santa Rita (13)</t>
  </si>
  <si>
    <t>Pesquera Itata S.A.(2)(14)</t>
  </si>
  <si>
    <t>Costa Verde Aeronáutica S.A.</t>
  </si>
  <si>
    <t>Masisa S.A. (15)</t>
  </si>
  <si>
    <t>US$ 100.000.000</t>
  </si>
  <si>
    <t>Masisa S.A. (16)</t>
  </si>
  <si>
    <t>1C</t>
  </si>
  <si>
    <t>(13): Mediante comunicación de fecha 6 de febrero de 2008, la sociedad informó que se da por finalizado el proceso de aumento de capital, puesto que se acordó que el remanente no será ofrecido ni a los accionistas ni al público en general.</t>
  </si>
  <si>
    <t>(14): De las 69.200.066 acciones inscritas, 6.920.006 acciones, serán destinadas a un plan de compensación para los ejecutivos principales de la sociedad, las que tendrán un plazo de suscripción y pago de 5 años contados desde el 12 de septiembre de 2008.</t>
  </si>
  <si>
    <t>(15): Por acuerdo del Directorio, se decidió realizar la primera colocación por la cantidad de 1.327.632.000 acciones del total de 1.350.000.000 acciones aprobadas por la junta.</t>
  </si>
  <si>
    <t>(16): Corresponde a la primera colocación con cargo al aumento de capital inscrito bajo el N° 867.</t>
  </si>
  <si>
    <t>Marzo de 2009</t>
  </si>
  <si>
    <t>Masisa S.A.</t>
  </si>
  <si>
    <t>Abril de 2009</t>
  </si>
  <si>
    <t>Azul Azul S.A. (Serie A)</t>
  </si>
  <si>
    <t>Soc. de Inversiones Oro Blanco S.A.</t>
  </si>
  <si>
    <t>Soc. de Inversiones Pampa Calichera S.A. (Serie A)</t>
  </si>
  <si>
    <t>Soc. de Inversiones Pampa Calichera S.A. (Serie B)</t>
  </si>
  <si>
    <t>colocadas a Abril de 2009</t>
  </si>
  <si>
    <t>Azul Azul S.A. (Serie A)(2)(12)</t>
  </si>
  <si>
    <t>Azul Azul S.A. (Serie B)(2)(12)</t>
  </si>
  <si>
    <t>Masisa S.A.(15)</t>
  </si>
  <si>
    <t>Masisa S.A.(16)</t>
  </si>
  <si>
    <t>Viña Concha y Toro S.A.</t>
  </si>
  <si>
    <t>Grupo Security S.A.</t>
  </si>
  <si>
    <t>Mayo de 2009</t>
  </si>
  <si>
    <t>nota: archivo reemplazado con fecha 7 de julio de 2009.</t>
  </si>
  <si>
    <t>colocadas a Mayo 2009</t>
  </si>
  <si>
    <t>USD 173.896.008,16</t>
  </si>
  <si>
    <t>(7): Parte del aumento de capital, es decir, $1.030.000.000.- de los $4.636.000.000.- se suscribirá y pagará, en parte con la capitalización de deudas de 3 accionistas mayoritarios- María Elena de Inversiones S.A., Inversiones Abacanto S.A. e Inversiones Gama S.A..Aumento de Capital reducido a lo efectivamente suscrito y pagado. Dejará de estar vigente.</t>
  </si>
  <si>
    <t>Junio de 2009</t>
  </si>
  <si>
    <t>Parque Arauco S.A.</t>
  </si>
  <si>
    <t>colocadas a Junio 2009</t>
  </si>
  <si>
    <t>Lan Airlines S.A.(2)(7)</t>
  </si>
  <si>
    <t>S.A.C.I. Falabella (2)(8)</t>
  </si>
  <si>
    <t>Paz Corp S.A. (2)(9)</t>
  </si>
  <si>
    <t>Cencosud S.A. (2)(10)</t>
  </si>
  <si>
    <t>Azul Azul S.A. (Serie A)(2)(11)</t>
  </si>
  <si>
    <t>Azul Azul S.A.(Serie B)(2)(11)</t>
  </si>
  <si>
    <t>Pesquera Itata S.A.(2)(12)</t>
  </si>
  <si>
    <t>Masisa S.A.(13)</t>
  </si>
  <si>
    <t>(14)</t>
  </si>
  <si>
    <t>Enjoy S.A.</t>
  </si>
  <si>
    <t>(7):  De las 22.090.910 acciones inscritas,  2.209.091 acciones, serán destinadas a un plan de compensación para trabajadores de la sociedad y de sus filiales, las que tendrán un plazo de suscripción y pago de 5 años contados desde el 5 de abril de 2007.</t>
  </si>
  <si>
    <t>(8): Del total de las 20.236.133 acciones emitidas, 2.023.613 acciones serán destinadas a planes de compensación a los trabajadores, las que tienen un plazo de colocación de 5 años a partir del 24 de abril de 2007.</t>
  </si>
  <si>
    <t>(9): De las 31.000.000 acciones inscritas, 1.750.000 acciones, serán destinadas a un plan de compensación para trabajadores de la sociedad y de sus filiales, las que tendrán un plazo de suscripción y pago de 5 años contados desde el 10 de julio de 2007.</t>
  </si>
  <si>
    <t>(10) : De las 40.000.000 acciones inscritas, 4.000.000 de acciones, serán destinadas a un plan de compensación para trabajadores de la sociedad y de sus filiales,(así como el total no suscrito por los accionistas en la opción preferente) las que tendrán un plazo de suscripción y pago de 5 años contados desde el 25 de abril de 2008.</t>
  </si>
  <si>
    <t>(11): Apertura bursátil. De las 20.999.999 acciones Serie B inscritas, 999.999 acciones serán destinadas a planes de compensación de trabajadores de la compañía, las que tendrán un plazo de suscripción y pago de 5 años contados desde el 25 de agosto de 2008.</t>
  </si>
  <si>
    <t>(12): De las 69.200.066 acciones inscritas, 6.920.006 acciones, serán destinadas a un plan de compensación para los ejecutivos principales de la sociedad, las que tendrán un plazo de suscripción y pago de 5 años contados desde el 12 de septiembre de 2008.</t>
  </si>
  <si>
    <t>(13): Por acuerdo del Directorio, se decidió realizar la primera colocación por la cantidad de 1.327.632.000 acciones del total de 1.350.000.000 acciones aprobadas por la junta.</t>
  </si>
  <si>
    <t>(14): Corresponde a la primera colocación con cargo al aumento de capital inscrito bajo el N° 867.</t>
  </si>
  <si>
    <t>Julio de 2009</t>
  </si>
  <si>
    <t>Union El Golf S.A.</t>
  </si>
  <si>
    <t>Nota: archivo reemplazado con fecha 8 de septiembre de 2009.</t>
  </si>
  <si>
    <t>colocadas a Julio 2009</t>
  </si>
  <si>
    <t>Colbún S.A. (10)</t>
  </si>
  <si>
    <t>Marítima de Inversiones S.A. (11)</t>
  </si>
  <si>
    <t>Cencosud S.A. (2)(12)</t>
  </si>
  <si>
    <t>Azul Azul S.A.(Serie A)(2)(13)</t>
  </si>
  <si>
    <r>
      <t xml:space="preserve">LA </t>
    </r>
    <r>
      <rPr>
        <sz val="10"/>
        <rFont val="MS Sans Serif"/>
        <family val="2"/>
      </rPr>
      <t>(16)</t>
    </r>
  </si>
  <si>
    <t>Enjoy S.A.(17)</t>
  </si>
  <si>
    <t>S.A.C.I. Falabella (18)</t>
  </si>
  <si>
    <t>(10): Amumento de K reducido a lo efectivamente suscrito y pagado en JEA del 29.04.2009.</t>
  </si>
  <si>
    <t>(11): Amumento de K reducido a lo efectivamente suscrito y pagado en JEA del 05.08.2009.</t>
  </si>
  <si>
    <t>(12) : De las 40.000.000 acciones inscritas, 4.000.000 de acciones, serán destinadas a un plan de compensación para trabajadores de la sociedad y de sus filiales,(así como el total no suscrito por los accionistas en la opción preferente) las que tendrán un plazo de suscripción y pago de 5 años contados desde el 25 de abril de 2008.</t>
  </si>
  <si>
    <t>(17): Apertura Bursátil.</t>
  </si>
  <si>
    <t>(18): Del total de las 22.246.633 acciones emitidas, 2.224.663 acciones serán destinadas a planes de compensación a los trabajadores, las que tienen un plazo de colocación de 5 años a partir del 28 de abril de 2009.</t>
  </si>
  <si>
    <t>Agosto de 2009</t>
  </si>
  <si>
    <t>Quintec S.A.</t>
  </si>
  <si>
    <t>colocadas a Agosto 2009</t>
  </si>
  <si>
    <t>S.A.C.I. Falabella (17)</t>
  </si>
  <si>
    <t>Compañía Agropecuaria Copeval S.A.(18)</t>
  </si>
  <si>
    <t>Empresa Nacional del Carbón S.A.</t>
  </si>
  <si>
    <t>Besalco S.A. (19)</t>
  </si>
  <si>
    <t>(17): Del total de las 22.246.633 acciones emitidas, 2.224.663 acciones serán destinadas a planes de compensación a los trabajadores, las que tienen un plazo de colocación de 5 años a partir del 28 de abril de 2009.</t>
  </si>
  <si>
    <t>(18) De las 11.794.394 acciones registradas, 235.888 acciones serán destinadas a planes de compensación para los trabajadores de COPEVAL y sus filiales, las que tendran un plazo de suscriopción y pago de 5 años contados desde el 27 de marzo de 2009.</t>
  </si>
  <si>
    <t>(19) De las 123.938.365 acciones registradas, 12.393.836 acciones serán destinadas a planes de compensación para los trabajadores de BESALCO y sus filiales, las que tendrán un plazo de suscripción y pago de 5 años contados desde el 25 de junio de 2009.</t>
  </si>
  <si>
    <t>Septiembre de 2009</t>
  </si>
  <si>
    <t>Besalco S.A.</t>
  </si>
  <si>
    <t>Compañía Agropecuaria Copeval S.A.</t>
  </si>
  <si>
    <t>colocadas a Septiembre 2009</t>
  </si>
  <si>
    <t>Azul Azul S.A. (Serie B)(2)(11)</t>
  </si>
  <si>
    <t>S.A.C.I. Falabella (2)(13)</t>
  </si>
  <si>
    <t>Compañía Agropecuaria Copeval S.A.(2)(14)</t>
  </si>
  <si>
    <t>Besalco S.A. (2)(15)</t>
  </si>
  <si>
    <t>Schwager Energy S.A.(16)</t>
  </si>
  <si>
    <t>Schwager Energy S.A.</t>
  </si>
  <si>
    <t>(3):  Del total de las 16.698.803 acciones emitidas, 1.669.880 acciones serán destinadas a planes de compensación para los trabajadores de SACI FALABELLA, las que tienen un plazo de colocación de 5 años a partir del 26 de abril de 2005.</t>
  </si>
  <si>
    <t>(5): De las 155.000.000 acciones inscritas,  7.750.000 acciones, serán destinadas a un plan de compensación para trabajadores de PARQUE ARAUCO S.A., las que tendrán un plazo de suscripción y pago de 5 años contados desde el 13 de octubre de 2005.</t>
  </si>
  <si>
    <t>(6): De las 15.876.681 acciones inscritas, 1.587.668 acciones, serán destinadas a planes de compensación para trabajadores de EMPRESAS LA POLAR S.A., las que tendrán un plazo de suscripción y pago de 5 años contados desde el 16 de noviembre de 2006.</t>
  </si>
  <si>
    <t>(7):  De las 22.090.910 acciones inscritas,  2.209.091 acciones, serán destinadas a un plan de compensación para trabajadores de LAN AIRLINES S.A. y de sus filiales, las que tendrán un plazo de suscripción y pago de 5 años contados desde el 5 de abril de 2007.</t>
  </si>
  <si>
    <t>(8): Del total de las 20.236.133 acciones emitidas, 2.023.613 acciones serán destinadas a planes de compensación para los trabajadores de SACI FALABELLA, las que tienen un plazo de colocación de 5 años a partir del 24 de abril de 2007.</t>
  </si>
  <si>
    <t>(9): De las 31.000.000 acciones inscritas, 1.750.000 acciones, serán destinadas a un plan de compensación para trabajadores de PAZ CORP S.A. y de sus filiales, las que tendrán un plazo de suscripción y pago de 5 años contados desde el 10 de julio de 2007.</t>
  </si>
  <si>
    <t>(10)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</si>
  <si>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(11):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</si>
  <si>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(12):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</si>
  <si>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(13): Del total de las 22.246.633 acciones emitidas, 2.224.663 acciones serán destinadas a planes de compensación para los trabajadores de SACI FALABELLA, las que tienen un plazo de colocación de 5 años a partir del 28 de abril de 2009.</t>
  </si>
  <si>
    <t>(14):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</si>
  <si>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(15): De las 123.938.365 acciones registradas, 12.393.836 acciones serán destinadas a planes de compensación para los trabajadores de BESALCO y sus filiales, las que tendrán un plazo de suscripción y pago de 5 años contados desde el 25 de junio de 2009.</t>
  </si>
  <si>
    <t>(16):Aumento de Capital destinado a la fusión por absorción de Ingeniería en Energía y Medio Ambiente S.A., realizada por Schwager Energy S.A.</t>
  </si>
  <si>
    <t>Ingeniería en Energía y Medio Ambiente S.A.</t>
  </si>
  <si>
    <t>6.729.516 acciones de Schwager Energy S.A por cada acción de Ingeniería en Energía y Medio Ambiente S.A.</t>
  </si>
  <si>
    <t>14 de octubre de 2009</t>
  </si>
  <si>
    <t>Octubre de 2009</t>
  </si>
  <si>
    <t>Empresas La Polar S.A.</t>
  </si>
  <si>
    <t>Nota: Archivo reemplazado con fecha 15 de enero de 2010.</t>
  </si>
  <si>
    <t>colocadas a Octubre 2009</t>
  </si>
  <si>
    <t>Cencosud S.A. (2)(9)</t>
  </si>
  <si>
    <t>Azul Azul S.A. (Serie A)(2)(10)</t>
  </si>
  <si>
    <t>Azul Azul S.A. (Serie B)(2)(10)</t>
  </si>
  <si>
    <t>Pesquera Itata S.A.(2)(11)</t>
  </si>
  <si>
    <t>S.A.C.I. Falabella (2)(12)</t>
  </si>
  <si>
    <t>Compañía Agropecuaria Copeval S.A.(2)(13)</t>
  </si>
  <si>
    <t>Besalco S.A. (2)(14)</t>
  </si>
  <si>
    <t>Schwager Energy S.A.(15)</t>
  </si>
  <si>
    <t>Acciones liberadas de pago</t>
  </si>
  <si>
    <t>US$ 11.265.390,28</t>
  </si>
  <si>
    <t>US$ 52.499.999,97</t>
  </si>
  <si>
    <t>Empresas La Polar S.A. (16)</t>
  </si>
  <si>
    <t>Paz Corp S.A. (17)</t>
  </si>
  <si>
    <t>Coagra S.A.</t>
  </si>
  <si>
    <t>USD 235.808.334</t>
  </si>
  <si>
    <t>(9)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</si>
  <si>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(10):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</si>
  <si>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(11):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</si>
  <si>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(12): Del total de las 22.246.633 acciones emitidas, 2.224.663 acciones serán destinadas a planes de compensación para los trabajadores de SACI FALABELLA, las que tienen un plazo de colocación de 5 años a partir del 28 de abril de 2009.</t>
  </si>
  <si>
    <t>(13):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</si>
  <si>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(14):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</si>
  <si>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(15) Aumento de Capital destinado a la fusión por absorción de Ingeniería en Energía y Medio Ambiente S.A., realizada por Schwager Energy S.A.</t>
  </si>
  <si>
    <t>(16)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</si>
  <si>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(17)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</si>
  <si>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Noviembre de 2009</t>
  </si>
  <si>
    <t>Paz Corp S.A.</t>
  </si>
  <si>
    <t>colocadas a Noviembre 2009</t>
  </si>
  <si>
    <t>Empresas Hites S.A.(10)</t>
  </si>
  <si>
    <t>Azul Azul S.A. (Serie A) (2)(11)</t>
  </si>
  <si>
    <t>Compañía Chilena de Navegación Interoceánica S.A.(ALP)</t>
  </si>
  <si>
    <t>Empresas La Polar S.A. (2)(17)</t>
  </si>
  <si>
    <t>Paz Corp S.A. (2)(18)</t>
  </si>
  <si>
    <t>Coagra S.A.(ALP)</t>
  </si>
  <si>
    <t>Empresas CMPC S.A.</t>
  </si>
  <si>
    <t>US$ 500.000.000</t>
  </si>
  <si>
    <t>Empresas Hites S.A.(2)(19)</t>
  </si>
  <si>
    <t>Cruzados S.A.D.P. (Serie A)(20)</t>
  </si>
  <si>
    <t xml:space="preserve">(10): Aumento de capital modificado con fecha 6 de nov de 2009. </t>
  </si>
  <si>
    <t>(15):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</si>
  <si>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(16) Aumento de Capital destinado a la fusión por absorción de Ingeniería en Energía y Medio Ambiente S.A., realizada por Schwager Energy S.A.</t>
  </si>
  <si>
    <t>(17)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</si>
  <si>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(18)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</si>
  <si>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(19): De las 26.229.533 acciones inscritas, 2.622.953 acciones serán destinadas a planes de compensación para ejecutivos de HITES y sus filiales, las que tendrán un plazo de suscripción y pago de 5 años contados desde el 27 de agosto de 2009.</t>
  </si>
  <si>
    <t>(20). Apertura bursátil de la compañía.</t>
  </si>
  <si>
    <t>Diciembre de 2009</t>
  </si>
  <si>
    <t xml:space="preserve">S.A.C.I. Falabella </t>
  </si>
  <si>
    <t xml:space="preserve">Paz Corp S.A.** </t>
  </si>
  <si>
    <t>Cruzados S.A.D.P.</t>
  </si>
  <si>
    <t>Transchile Charrúa Transmisión S.A.*</t>
  </si>
  <si>
    <t>*Información agregada con fecha 18 de febrero de 2010</t>
  </si>
  <si>
    <t>** Información corregida con fecha 6 de julio de 2011, monto en miles de $</t>
  </si>
  <si>
    <t>colocadas a Diciembre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</si>
</sst>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10"/>
      <name val="Arial"/>
    </font>
    <font>
      <b/>
      <sz val="10"/>
      <name val="MS Sans Serif"/>
      <family val="2"/>
    </font>
    <font>
      <sz val="10"/>
      <name val="MS Sans Serif"/>
    </font>
    <font>
      <sz val="10"/>
      <color rgb="FFFFFFFF"/>
      <name val="MS Sans Serif"/>
      <family val="2"/>
    </font>
    <font>
      <sz val="9"/>
      <name val="MS Sans Serif"/>
      <family val="2"/>
    </font>
    <font>
      <sz val="8.5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17" fontId="1" fillId="0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3" fontId="1" fillId="2" borderId="2" xfId="0" applyNumberFormat="1" applyFont="1" applyFill="1" applyBorder="1"/>
    <xf numFmtId="3" fontId="1" fillId="2" borderId="3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Fill="1" applyBorder="1" applyAlignment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2" fillId="0" borderId="4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5" fillId="0" borderId="6" xfId="0" applyFont="1" applyFill="1" applyBorder="1" applyAlignment="1">
      <alignment horizontal="left"/>
    </xf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15" fontId="6" fillId="0" borderId="0" xfId="0" quotePrefix="1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10" fontId="6" fillId="0" borderId="0" xfId="0" quotePrefix="1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5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0" fontId="6" fillId="0" borderId="0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5" fontId="1" fillId="2" borderId="9" xfId="0" applyNumberFormat="1" applyFont="1" applyFill="1" applyBorder="1" applyAlignment="1">
      <alignment horizontal="left"/>
    </xf>
    <xf numFmtId="15" fontId="1" fillId="2" borderId="10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left"/>
    </xf>
    <xf numFmtId="10" fontId="1" fillId="2" borderId="9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5" fontId="1" fillId="2" borderId="11" xfId="0" applyNumberFormat="1" applyFont="1" applyFill="1" applyBorder="1" applyAlignment="1">
      <alignment horizontal="left"/>
    </xf>
    <xf numFmtId="15" fontId="1" fillId="2" borderId="12" xfId="0" applyNumberFormat="1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left"/>
    </xf>
    <xf numFmtId="10" fontId="1" fillId="2" borderId="11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5" fontId="7" fillId="0" borderId="9" xfId="0" applyNumberFormat="1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left"/>
    </xf>
    <xf numFmtId="10" fontId="7" fillId="0" borderId="9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 vertical="top" wrapText="1"/>
    </xf>
    <xf numFmtId="15" fontId="5" fillId="0" borderId="13" xfId="0" applyNumberFormat="1" applyFont="1" applyFill="1" applyBorder="1" applyAlignment="1">
      <alignment horizontal="left"/>
    </xf>
    <xf numFmtId="3" fontId="5" fillId="0" borderId="13" xfId="0" applyNumberFormat="1" applyFont="1" applyFill="1" applyBorder="1" applyAlignment="1">
      <alignment horizontal="left"/>
    </xf>
    <xf numFmtId="10" fontId="5" fillId="0" borderId="13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15" fontId="8" fillId="0" borderId="13" xfId="0" applyNumberFormat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15" fontId="5" fillId="0" borderId="11" xfId="0" applyNumberFormat="1" applyFont="1" applyFill="1" applyBorder="1" applyAlignment="1">
      <alignment horizontal="left"/>
    </xf>
    <xf numFmtId="3" fontId="5" fillId="0" borderId="11" xfId="0" applyNumberFormat="1" applyFont="1" applyFill="1" applyBorder="1" applyAlignment="1">
      <alignment horizontal="left"/>
    </xf>
    <xf numFmtId="10" fontId="8" fillId="0" borderId="11" xfId="0" applyNumberFormat="1" applyFont="1" applyFill="1" applyBorder="1" applyAlignment="1">
      <alignment horizontal="left"/>
    </xf>
    <xf numFmtId="3" fontId="8" fillId="0" borderId="11" xfId="0" applyNumberFormat="1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8" fillId="3" borderId="0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4" fontId="9" fillId="3" borderId="15" xfId="0" applyNumberFormat="1" applyFont="1" applyFill="1" applyBorder="1" applyAlignment="1">
      <alignment horizontal="center" vertical="center" wrapText="1"/>
    </xf>
    <xf numFmtId="14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14" fontId="9" fillId="3" borderId="15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15" fontId="7" fillId="0" borderId="12" xfId="0" applyNumberFormat="1" applyFont="1" applyFill="1" applyBorder="1" applyAlignment="1">
      <alignment horizontal="left"/>
    </xf>
    <xf numFmtId="3" fontId="7" fillId="0" borderId="12" xfId="0" applyNumberFormat="1" applyFont="1" applyFill="1" applyBorder="1" applyAlignment="1">
      <alignment horizontal="left"/>
    </xf>
    <xf numFmtId="10" fontId="7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/>
    </xf>
    <xf numFmtId="15" fontId="5" fillId="0" borderId="16" xfId="0" applyNumberFormat="1" applyFont="1" applyFill="1" applyBorder="1" applyAlignment="1">
      <alignment horizontal="left"/>
    </xf>
    <xf numFmtId="3" fontId="5" fillId="0" borderId="16" xfId="0" applyNumberFormat="1" applyFont="1" applyFill="1" applyBorder="1" applyAlignment="1">
      <alignment horizontal="left"/>
    </xf>
    <xf numFmtId="0" fontId="2" fillId="0" borderId="17" xfId="0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0" fontId="2" fillId="0" borderId="4" xfId="0" applyFont="1" applyFill="1" applyBorder="1" applyAlignment="1"/>
    <xf numFmtId="4" fontId="2" fillId="0" borderId="5" xfId="0" applyNumberFormat="1" applyFont="1" applyFill="1" applyBorder="1"/>
    <xf numFmtId="4" fontId="2" fillId="0" borderId="19" xfId="0" applyNumberFormat="1" applyFont="1" applyFill="1" applyBorder="1"/>
    <xf numFmtId="15" fontId="8" fillId="0" borderId="11" xfId="0" applyNumberFormat="1" applyFont="1" applyFill="1" applyBorder="1" applyAlignment="1">
      <alignment horizontal="left"/>
    </xf>
    <xf numFmtId="10" fontId="5" fillId="0" borderId="11" xfId="0" applyNumberFormat="1" applyFont="1" applyFill="1" applyBorder="1" applyAlignment="1">
      <alignment horizontal="left"/>
    </xf>
    <xf numFmtId="0" fontId="5" fillId="0" borderId="13" xfId="0" quotePrefix="1" applyFont="1" applyFill="1" applyBorder="1" applyAlignment="1">
      <alignment horizontal="left"/>
    </xf>
    <xf numFmtId="3" fontId="2" fillId="0" borderId="5" xfId="0" applyNumberFormat="1" applyFont="1" applyFill="1" applyBorder="1"/>
    <xf numFmtId="0" fontId="10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15" fontId="7" fillId="0" borderId="20" xfId="0" applyNumberFormat="1" applyFont="1" applyFill="1" applyBorder="1" applyAlignment="1">
      <alignment horizontal="left"/>
    </xf>
    <xf numFmtId="3" fontId="7" fillId="0" borderId="20" xfId="0" applyNumberFormat="1" applyFont="1" applyFill="1" applyBorder="1" applyAlignment="1">
      <alignment horizontal="left"/>
    </xf>
    <xf numFmtId="10" fontId="7" fillId="0" borderId="20" xfId="0" applyNumberFormat="1" applyFont="1" applyFill="1" applyBorder="1" applyAlignment="1">
      <alignment horizontal="left"/>
    </xf>
    <xf numFmtId="15" fontId="5" fillId="0" borderId="21" xfId="0" applyNumberFormat="1" applyFont="1" applyFill="1" applyBorder="1" applyAlignment="1">
      <alignment horizontal="left"/>
    </xf>
    <xf numFmtId="3" fontId="5" fillId="0" borderId="21" xfId="0" applyNumberFormat="1" applyFont="1" applyFill="1" applyBorder="1" applyAlignment="1">
      <alignment horizontal="left"/>
    </xf>
    <xf numFmtId="10" fontId="5" fillId="0" borderId="21" xfId="0" applyNumberFormat="1" applyFont="1" applyFill="1" applyBorder="1" applyAlignment="1">
      <alignment horizontal="left"/>
    </xf>
    <xf numFmtId="14" fontId="9" fillId="0" borderId="15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2" fillId="0" borderId="8" xfId="0" applyFont="1" applyFill="1" applyBorder="1"/>
    <xf numFmtId="0" fontId="1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5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5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5</v>
      </c>
      <c r="B6" s="13">
        <v>716792051</v>
      </c>
      <c r="C6" s="14">
        <v>116478708</v>
      </c>
      <c r="D6" s="15"/>
    </row>
    <row r="7" spans="1:5" x14ac:dyDescent="0.2">
      <c r="A7" s="12" t="s">
        <v>6</v>
      </c>
      <c r="B7" s="13">
        <v>6</v>
      </c>
      <c r="C7" s="14">
        <v>1500</v>
      </c>
      <c r="D7" s="15"/>
    </row>
    <row r="8" spans="1:5" x14ac:dyDescent="0.2">
      <c r="A8" s="12" t="s">
        <v>7</v>
      </c>
      <c r="B8" s="13">
        <v>4</v>
      </c>
      <c r="C8" s="14">
        <v>6000</v>
      </c>
      <c r="D8" s="15"/>
    </row>
    <row r="9" spans="1:5" x14ac:dyDescent="0.2">
      <c r="A9" s="12" t="s">
        <v>8</v>
      </c>
      <c r="B9" s="13">
        <v>61135513</v>
      </c>
      <c r="C9" s="14">
        <v>9781682</v>
      </c>
      <c r="D9" s="15"/>
    </row>
    <row r="10" spans="1:5" x14ac:dyDescent="0.2">
      <c r="A10" s="12" t="s">
        <v>9</v>
      </c>
      <c r="B10" s="13">
        <v>4061481</v>
      </c>
      <c r="C10" s="14">
        <v>1916857</v>
      </c>
      <c r="D10" s="15"/>
    </row>
    <row r="11" spans="1:5" ht="13.5" thickBot="1" x14ac:dyDescent="0.25">
      <c r="A11" s="16"/>
      <c r="B11" s="17"/>
      <c r="C11" s="18"/>
    </row>
    <row r="12" spans="1:5" ht="13.5" thickBot="1" x14ac:dyDescent="0.25">
      <c r="A12" s="19"/>
      <c r="B12" s="17"/>
      <c r="C12" s="18">
        <f>SUM(C6:C11)</f>
        <v>128184747</v>
      </c>
    </row>
    <row r="14" spans="1:5" x14ac:dyDescent="0.2">
      <c r="A14" s="20" t="s">
        <v>10</v>
      </c>
      <c r="E14" s="2"/>
    </row>
    <row r="15" spans="1:5" x14ac:dyDescent="0.2">
      <c r="A15" s="21" t="s">
        <v>11</v>
      </c>
    </row>
    <row r="17" spans="1:256" x14ac:dyDescent="0.2">
      <c r="A17" s="22" t="s">
        <v>12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20" spans="1:256" x14ac:dyDescent="0.2">
      <c r="A20" s="23" t="s">
        <v>13</v>
      </c>
      <c r="B20" s="23"/>
      <c r="C20" s="24"/>
      <c r="D20" s="24"/>
      <c r="E20" s="25"/>
      <c r="F20" s="25"/>
      <c r="G20" s="26"/>
      <c r="H20" s="23"/>
      <c r="I20" s="27"/>
      <c r="J20" s="27"/>
    </row>
    <row r="21" spans="1:256" x14ac:dyDescent="0.2">
      <c r="A21" s="28" t="s">
        <v>14</v>
      </c>
      <c r="B21" s="28"/>
      <c r="C21" s="29"/>
      <c r="D21" s="29"/>
      <c r="E21" s="30"/>
      <c r="F21" s="30"/>
      <c r="G21" s="31"/>
      <c r="H21" s="28"/>
      <c r="I21" s="28"/>
      <c r="J21" s="28"/>
    </row>
    <row r="22" spans="1:256" x14ac:dyDescent="0.2">
      <c r="A22" s="32"/>
      <c r="B22" s="32"/>
      <c r="C22" s="33" t="s">
        <v>15</v>
      </c>
      <c r="D22" s="34" t="s">
        <v>15</v>
      </c>
      <c r="E22" s="35" t="s">
        <v>16</v>
      </c>
      <c r="F22" s="35" t="s">
        <v>17</v>
      </c>
      <c r="G22" s="36" t="s">
        <v>18</v>
      </c>
      <c r="H22" s="32" t="s">
        <v>19</v>
      </c>
      <c r="I22" s="37"/>
      <c r="J22" s="37"/>
    </row>
    <row r="23" spans="1:256" x14ac:dyDescent="0.2">
      <c r="A23" s="38" t="s">
        <v>2</v>
      </c>
      <c r="B23" s="38" t="s">
        <v>20</v>
      </c>
      <c r="C23" s="39" t="s">
        <v>21</v>
      </c>
      <c r="D23" s="40" t="s">
        <v>22</v>
      </c>
      <c r="E23" s="41" t="s">
        <v>23</v>
      </c>
      <c r="F23" s="42" t="s">
        <v>24</v>
      </c>
      <c r="G23" s="43" t="s">
        <v>25</v>
      </c>
      <c r="H23" s="38" t="s">
        <v>26</v>
      </c>
      <c r="I23" s="37"/>
      <c r="J23" s="37"/>
    </row>
    <row r="24" spans="1:256" x14ac:dyDescent="0.2">
      <c r="A24" s="44"/>
      <c r="B24" s="27"/>
      <c r="C24" s="45"/>
      <c r="D24" s="45"/>
      <c r="E24" s="46"/>
      <c r="F24" s="46"/>
      <c r="G24" s="47"/>
      <c r="H24" s="44"/>
      <c r="I24" s="27"/>
      <c r="J24" s="27"/>
    </row>
    <row r="25" spans="1:256" x14ac:dyDescent="0.2">
      <c r="A25" s="48" t="s">
        <v>27</v>
      </c>
      <c r="B25" s="22">
        <v>751</v>
      </c>
      <c r="C25" s="49">
        <v>38552</v>
      </c>
      <c r="D25" s="49">
        <v>39564</v>
      </c>
      <c r="E25" s="50">
        <v>2994008421</v>
      </c>
      <c r="F25" s="50">
        <v>16698803</v>
      </c>
      <c r="G25" s="51">
        <v>0.14486289825683912</v>
      </c>
      <c r="H25" s="50">
        <v>2419037</v>
      </c>
      <c r="I25" s="22"/>
      <c r="J25" s="22"/>
    </row>
    <row r="26" spans="1:256" x14ac:dyDescent="0.2">
      <c r="A26" s="48" t="s">
        <v>28</v>
      </c>
      <c r="B26" s="22">
        <v>755</v>
      </c>
      <c r="C26" s="49">
        <v>38621</v>
      </c>
      <c r="D26" s="49">
        <v>40366</v>
      </c>
      <c r="E26" s="50">
        <v>451060974</v>
      </c>
      <c r="F26" s="50">
        <v>72751770</v>
      </c>
      <c r="G26" s="51">
        <v>0</v>
      </c>
      <c r="H26" s="50">
        <v>0</v>
      </c>
      <c r="I26" s="22"/>
      <c r="J26" s="22"/>
    </row>
    <row r="27" spans="1:256" x14ac:dyDescent="0.2">
      <c r="A27" s="48" t="s">
        <v>29</v>
      </c>
      <c r="B27" s="22">
        <v>756</v>
      </c>
      <c r="C27" s="49">
        <v>38621</v>
      </c>
      <c r="D27" s="49">
        <v>39636</v>
      </c>
      <c r="E27" s="50">
        <v>4059548766</v>
      </c>
      <c r="F27" s="50">
        <v>654765930</v>
      </c>
      <c r="G27" s="51">
        <v>6.945727918372295E-2</v>
      </c>
      <c r="H27" s="50">
        <v>45478260</v>
      </c>
      <c r="I27" s="22"/>
      <c r="J27" s="22"/>
    </row>
    <row r="28" spans="1:256" x14ac:dyDescent="0.2">
      <c r="A28" s="48" t="s">
        <v>30</v>
      </c>
      <c r="B28" s="22">
        <v>771</v>
      </c>
      <c r="C28" s="49">
        <v>38847</v>
      </c>
      <c r="D28" s="49">
        <v>40412</v>
      </c>
      <c r="E28" s="50">
        <v>420659801</v>
      </c>
      <c r="F28" s="50">
        <v>5000000</v>
      </c>
      <c r="G28" s="51">
        <v>0</v>
      </c>
      <c r="H28" s="50">
        <v>0</v>
      </c>
      <c r="I28" s="22"/>
      <c r="J28" s="22"/>
    </row>
    <row r="29" spans="1:256" x14ac:dyDescent="0.2">
      <c r="A29" s="48" t="s">
        <v>31</v>
      </c>
      <c r="B29" s="22">
        <v>773</v>
      </c>
      <c r="C29" s="49">
        <v>38869</v>
      </c>
      <c r="D29" s="49">
        <v>39755</v>
      </c>
      <c r="E29" s="50">
        <v>536290800</v>
      </c>
      <c r="F29" s="50">
        <v>1000</v>
      </c>
      <c r="G29" s="51">
        <v>0.52100000000000002</v>
      </c>
      <c r="H29" s="50">
        <v>521</v>
      </c>
      <c r="I29" s="22"/>
      <c r="J29" s="22"/>
    </row>
    <row r="30" spans="1:256" x14ac:dyDescent="0.2">
      <c r="A30" s="52" t="s">
        <v>32</v>
      </c>
      <c r="B30" s="22">
        <v>784</v>
      </c>
      <c r="C30" s="49">
        <v>38993</v>
      </c>
      <c r="D30" s="49">
        <v>39998</v>
      </c>
      <c r="E30" s="50">
        <v>4922296000</v>
      </c>
      <c r="F30" s="50">
        <v>33504000</v>
      </c>
      <c r="G30" s="51">
        <v>0.11546919770773639</v>
      </c>
      <c r="H30" s="50">
        <v>3868680</v>
      </c>
      <c r="I30" s="22"/>
      <c r="J30" s="22"/>
    </row>
    <row r="31" spans="1:256" x14ac:dyDescent="0.2">
      <c r="A31" s="52" t="s">
        <v>33</v>
      </c>
      <c r="B31" s="22">
        <v>791</v>
      </c>
      <c r="C31" s="49">
        <v>39037</v>
      </c>
      <c r="D31" s="49">
        <v>39734</v>
      </c>
      <c r="E31" s="50">
        <v>46000000000</v>
      </c>
      <c r="F31" s="50">
        <v>155000000</v>
      </c>
      <c r="G31" s="51">
        <v>0.95</v>
      </c>
      <c r="H31" s="50">
        <v>147250000</v>
      </c>
      <c r="I31" s="22"/>
      <c r="J31" s="22"/>
    </row>
    <row r="32" spans="1:256" x14ac:dyDescent="0.2">
      <c r="A32" s="52" t="s">
        <v>6</v>
      </c>
      <c r="B32" s="22">
        <v>793</v>
      </c>
      <c r="C32" s="49">
        <v>39139</v>
      </c>
      <c r="D32" s="49">
        <v>40110</v>
      </c>
      <c r="E32" s="50">
        <v>1000000000</v>
      </c>
      <c r="F32" s="50">
        <v>5000</v>
      </c>
      <c r="G32" s="51">
        <v>0.65880000000000005</v>
      </c>
      <c r="H32" s="50">
        <v>3294</v>
      </c>
      <c r="I32" s="22"/>
      <c r="J32" s="22"/>
    </row>
    <row r="33" spans="1:10" x14ac:dyDescent="0.2">
      <c r="A33" s="52" t="s">
        <v>34</v>
      </c>
      <c r="B33" s="22">
        <v>794</v>
      </c>
      <c r="C33" s="49">
        <v>39149</v>
      </c>
      <c r="D33" s="49">
        <v>40133</v>
      </c>
      <c r="E33" s="50">
        <v>33000000000</v>
      </c>
      <c r="F33" s="50">
        <v>15876681</v>
      </c>
      <c r="G33" s="51">
        <v>0.87929171090607661</v>
      </c>
      <c r="H33" s="50">
        <v>13960234</v>
      </c>
      <c r="I33" s="22"/>
      <c r="J33" s="22"/>
    </row>
    <row r="34" spans="1:10" x14ac:dyDescent="0.2">
      <c r="A34" s="52" t="s">
        <v>35</v>
      </c>
      <c r="B34" s="22">
        <v>797</v>
      </c>
      <c r="C34" s="49">
        <v>39202</v>
      </c>
      <c r="D34" s="49">
        <v>40146</v>
      </c>
      <c r="E34" s="50">
        <v>4636000000</v>
      </c>
      <c r="F34" s="50">
        <v>760000000</v>
      </c>
      <c r="G34" s="51">
        <v>0.80025079605263161</v>
      </c>
      <c r="H34" s="50">
        <v>608190605</v>
      </c>
      <c r="I34" s="22"/>
      <c r="J34" s="22"/>
    </row>
    <row r="35" spans="1:10" x14ac:dyDescent="0.2">
      <c r="A35" s="52" t="s">
        <v>36</v>
      </c>
      <c r="B35" s="22">
        <v>798</v>
      </c>
      <c r="C35" s="49">
        <v>39202</v>
      </c>
      <c r="D35" s="49">
        <v>40273</v>
      </c>
      <c r="E35" s="50" t="s">
        <v>37</v>
      </c>
      <c r="F35" s="50">
        <v>22090910</v>
      </c>
      <c r="G35" s="51">
        <v>0.9</v>
      </c>
      <c r="H35" s="50">
        <v>19881819</v>
      </c>
      <c r="I35" s="22"/>
      <c r="J35" s="22"/>
    </row>
    <row r="36" spans="1:10" x14ac:dyDescent="0.2">
      <c r="A36" s="52" t="s">
        <v>38</v>
      </c>
      <c r="B36" s="22">
        <v>799</v>
      </c>
      <c r="C36" s="49">
        <v>39209</v>
      </c>
      <c r="D36" s="49">
        <v>40284</v>
      </c>
      <c r="E36" s="50">
        <v>8525398211</v>
      </c>
      <c r="F36" s="50">
        <v>35046445</v>
      </c>
      <c r="G36" s="51">
        <v>0.99609312727724597</v>
      </c>
      <c r="H36" s="50">
        <v>34909523</v>
      </c>
      <c r="I36" s="22"/>
      <c r="J36" s="22"/>
    </row>
    <row r="37" spans="1:10" x14ac:dyDescent="0.2">
      <c r="A37" s="52" t="s">
        <v>39</v>
      </c>
      <c r="B37" s="22">
        <v>805</v>
      </c>
      <c r="C37" s="49">
        <v>39268</v>
      </c>
      <c r="D37" s="49">
        <v>40295</v>
      </c>
      <c r="E37" s="50">
        <v>55000000000</v>
      </c>
      <c r="F37" s="50">
        <v>67259921</v>
      </c>
      <c r="G37" s="51">
        <v>0.96398709715998621</v>
      </c>
      <c r="H37" s="50">
        <v>64837696</v>
      </c>
      <c r="I37" s="22"/>
      <c r="J37" s="22"/>
    </row>
    <row r="38" spans="1:10" x14ac:dyDescent="0.2">
      <c r="A38" s="52" t="s">
        <v>40</v>
      </c>
      <c r="B38" s="22">
        <v>807</v>
      </c>
      <c r="C38" s="49">
        <v>39286</v>
      </c>
      <c r="D38" s="49">
        <v>40292</v>
      </c>
      <c r="E38" s="50">
        <v>3852946392</v>
      </c>
      <c r="F38" s="50">
        <v>20236133</v>
      </c>
      <c r="G38" s="51">
        <v>4.5838253780996596E-2</v>
      </c>
      <c r="H38" s="50">
        <v>927589</v>
      </c>
      <c r="I38" s="22"/>
      <c r="J38" s="22"/>
    </row>
    <row r="39" spans="1:10" x14ac:dyDescent="0.2">
      <c r="A39" s="52" t="s">
        <v>41</v>
      </c>
      <c r="B39" s="22">
        <v>814</v>
      </c>
      <c r="C39" s="49">
        <v>39330</v>
      </c>
      <c r="D39" s="49">
        <v>40355</v>
      </c>
      <c r="E39" s="50">
        <v>32211702000</v>
      </c>
      <c r="F39" s="50">
        <v>1789539</v>
      </c>
      <c r="G39" s="51">
        <v>0.98328675709218971</v>
      </c>
      <c r="H39" s="50">
        <v>1759630</v>
      </c>
      <c r="I39" s="22"/>
      <c r="J39" s="22"/>
    </row>
    <row r="40" spans="1:10" x14ac:dyDescent="0.2">
      <c r="A40" s="52" t="s">
        <v>42</v>
      </c>
      <c r="B40" s="22">
        <v>815</v>
      </c>
      <c r="C40" s="49">
        <v>39337</v>
      </c>
      <c r="D40" s="49">
        <v>40369</v>
      </c>
      <c r="E40" s="50">
        <v>20709550000</v>
      </c>
      <c r="F40" s="50">
        <v>31000000</v>
      </c>
      <c r="G40" s="51">
        <v>0.94354838709677424</v>
      </c>
      <c r="H40" s="50">
        <v>29250000</v>
      </c>
      <c r="I40" s="22"/>
      <c r="J40" s="22"/>
    </row>
    <row r="41" spans="1:10" x14ac:dyDescent="0.2">
      <c r="A41" s="52" t="s">
        <v>43</v>
      </c>
      <c r="B41" s="22">
        <v>819</v>
      </c>
      <c r="C41" s="49">
        <v>39385</v>
      </c>
      <c r="D41" s="49">
        <v>40287</v>
      </c>
      <c r="E41" s="50">
        <v>114000000000</v>
      </c>
      <c r="F41" s="50">
        <v>38000000</v>
      </c>
      <c r="G41" s="51">
        <v>0.85427592105263161</v>
      </c>
      <c r="H41" s="50">
        <v>32462485</v>
      </c>
      <c r="I41" s="22"/>
      <c r="J41" s="22"/>
    </row>
    <row r="42" spans="1:10" x14ac:dyDescent="0.2">
      <c r="A42" s="52" t="s">
        <v>44</v>
      </c>
      <c r="B42" s="22">
        <v>820</v>
      </c>
      <c r="C42" s="49">
        <v>39412</v>
      </c>
      <c r="D42" s="49">
        <v>40454</v>
      </c>
      <c r="E42" s="50">
        <v>30457800000</v>
      </c>
      <c r="F42" s="50">
        <v>423025000</v>
      </c>
      <c r="G42" s="51">
        <v>0.55551595532178955</v>
      </c>
      <c r="H42" s="50">
        <v>234997137</v>
      </c>
      <c r="I42" s="22"/>
      <c r="J42" s="22"/>
    </row>
    <row r="43" spans="1:10" x14ac:dyDescent="0.2">
      <c r="A43" s="52" t="s">
        <v>45</v>
      </c>
      <c r="B43" s="22">
        <v>823</v>
      </c>
      <c r="C43" s="49">
        <v>39414</v>
      </c>
      <c r="D43" s="49">
        <v>40461</v>
      </c>
      <c r="E43" s="50">
        <v>37046206186</v>
      </c>
      <c r="F43" s="50">
        <v>400000000</v>
      </c>
      <c r="G43" s="51">
        <v>0.34013074500000001</v>
      </c>
      <c r="H43" s="50">
        <v>136052298</v>
      </c>
      <c r="I43" s="22"/>
      <c r="J43" s="22"/>
    </row>
    <row r="44" spans="1:10" x14ac:dyDescent="0.2">
      <c r="A44" s="52" t="s">
        <v>46</v>
      </c>
      <c r="B44" s="22">
        <v>829</v>
      </c>
      <c r="C44" s="49">
        <v>39538</v>
      </c>
      <c r="D44" s="49">
        <v>40470</v>
      </c>
      <c r="E44" s="50" t="s">
        <v>47</v>
      </c>
      <c r="F44" s="50">
        <v>20033270</v>
      </c>
      <c r="G44" s="51">
        <v>0.36404131726872346</v>
      </c>
      <c r="H44" s="50">
        <v>7292938</v>
      </c>
      <c r="I44" s="22"/>
      <c r="J44" s="22"/>
    </row>
    <row r="45" spans="1:10" x14ac:dyDescent="0.2">
      <c r="A45" s="52" t="s">
        <v>48</v>
      </c>
      <c r="B45" s="22">
        <v>830</v>
      </c>
      <c r="C45" s="49">
        <v>39540</v>
      </c>
      <c r="D45" s="49">
        <v>40595</v>
      </c>
      <c r="E45" s="50">
        <v>320465231940</v>
      </c>
      <c r="F45" s="50">
        <v>2289037371</v>
      </c>
      <c r="G45" s="51">
        <v>0.98022318483152449</v>
      </c>
      <c r="H45" s="50">
        <v>2243767502</v>
      </c>
      <c r="I45" s="22"/>
      <c r="J45" s="22"/>
    </row>
    <row r="46" spans="1:10" x14ac:dyDescent="0.2">
      <c r="A46" s="52" t="s">
        <v>49</v>
      </c>
      <c r="B46" s="22">
        <v>831</v>
      </c>
      <c r="C46" s="49">
        <v>39577</v>
      </c>
      <c r="D46" s="49">
        <v>40606</v>
      </c>
      <c r="E46" s="50">
        <v>165420500000</v>
      </c>
      <c r="F46" s="50">
        <v>896053843</v>
      </c>
      <c r="G46" s="51">
        <v>0.83113393890103549</v>
      </c>
      <c r="H46" s="50">
        <v>744740760</v>
      </c>
      <c r="I46" s="22"/>
      <c r="J46" s="22"/>
    </row>
    <row r="47" spans="1:10" x14ac:dyDescent="0.2">
      <c r="A47" s="52" t="s">
        <v>50</v>
      </c>
      <c r="B47" s="22">
        <v>832</v>
      </c>
      <c r="C47" s="49">
        <v>39582</v>
      </c>
      <c r="D47" s="49">
        <v>40616</v>
      </c>
      <c r="E47" s="50">
        <v>173364000000</v>
      </c>
      <c r="F47" s="50">
        <v>2700000000</v>
      </c>
      <c r="G47" s="51">
        <v>0.99899118518518515</v>
      </c>
      <c r="H47" s="50">
        <v>2697276200</v>
      </c>
      <c r="I47" s="22"/>
      <c r="J47" s="22"/>
    </row>
    <row r="48" spans="1:10" x14ac:dyDescent="0.2">
      <c r="A48" s="52" t="s">
        <v>51</v>
      </c>
      <c r="B48" s="22">
        <v>835</v>
      </c>
      <c r="C48" s="49">
        <v>39604</v>
      </c>
      <c r="D48" s="49">
        <v>40190</v>
      </c>
      <c r="E48" s="50">
        <v>195374461</v>
      </c>
      <c r="F48" s="50">
        <v>233</v>
      </c>
      <c r="G48" s="51">
        <v>0</v>
      </c>
      <c r="H48" s="50">
        <v>0</v>
      </c>
      <c r="I48" s="22"/>
      <c r="J48" s="22"/>
    </row>
    <row r="49" spans="1:10" x14ac:dyDescent="0.2">
      <c r="A49" s="52" t="s">
        <v>52</v>
      </c>
      <c r="B49" s="22">
        <v>837</v>
      </c>
      <c r="C49" s="49">
        <v>39654</v>
      </c>
      <c r="D49" s="49">
        <v>40658</v>
      </c>
      <c r="E49" s="50">
        <v>14205882390</v>
      </c>
      <c r="F49" s="50">
        <v>67647059</v>
      </c>
      <c r="G49" s="51">
        <v>0.99457926175327149</v>
      </c>
      <c r="H49" s="50">
        <v>67280362</v>
      </c>
      <c r="I49" s="22"/>
      <c r="J49" s="22"/>
    </row>
    <row r="50" spans="1:10" x14ac:dyDescent="0.2">
      <c r="A50" s="52" t="s">
        <v>53</v>
      </c>
      <c r="B50" s="22">
        <v>838</v>
      </c>
      <c r="C50" s="49">
        <v>39654</v>
      </c>
      <c r="D50" s="49">
        <v>40661</v>
      </c>
      <c r="E50" s="50">
        <v>7539400000</v>
      </c>
      <c r="F50" s="50">
        <v>3725000</v>
      </c>
      <c r="G50" s="51">
        <v>0.86187731543624158</v>
      </c>
      <c r="H50" s="50">
        <v>3210493</v>
      </c>
      <c r="I50" s="22"/>
      <c r="J50" s="22"/>
    </row>
    <row r="51" spans="1:10" x14ac:dyDescent="0.2">
      <c r="A51" s="52" t="s">
        <v>54</v>
      </c>
      <c r="B51" s="22">
        <v>839</v>
      </c>
      <c r="C51" s="49">
        <v>39654</v>
      </c>
      <c r="D51" s="49">
        <v>40661</v>
      </c>
      <c r="E51" s="50">
        <v>8140167360</v>
      </c>
      <c r="F51" s="50">
        <v>4537440</v>
      </c>
      <c r="G51" s="51">
        <v>0.99993652808632183</v>
      </c>
      <c r="H51" s="50">
        <v>4537152</v>
      </c>
      <c r="I51" s="22"/>
      <c r="J51" s="22"/>
    </row>
    <row r="52" spans="1:10" x14ac:dyDescent="0.2">
      <c r="A52" s="52" t="s">
        <v>55</v>
      </c>
      <c r="B52" s="22">
        <v>840</v>
      </c>
      <c r="C52" s="49">
        <v>39654</v>
      </c>
      <c r="D52" s="49">
        <v>40658</v>
      </c>
      <c r="E52" s="50" t="s">
        <v>56</v>
      </c>
      <c r="F52" s="50">
        <v>34131731</v>
      </c>
      <c r="G52" s="51">
        <v>0.98658140133590055</v>
      </c>
      <c r="H52" s="50">
        <v>33673731</v>
      </c>
      <c r="I52" s="22"/>
      <c r="J52" s="22"/>
    </row>
    <row r="53" spans="1:10" x14ac:dyDescent="0.2">
      <c r="A53" s="52" t="s">
        <v>57</v>
      </c>
      <c r="B53" s="22">
        <v>842</v>
      </c>
      <c r="C53" s="49">
        <v>39665</v>
      </c>
      <c r="D53" s="49">
        <v>40658</v>
      </c>
      <c r="E53" s="50">
        <v>32955200000</v>
      </c>
      <c r="F53" s="50">
        <v>40000000</v>
      </c>
      <c r="G53" s="51">
        <v>2.2049750000000001E-3</v>
      </c>
      <c r="H53" s="50">
        <v>88199</v>
      </c>
      <c r="I53" s="22"/>
      <c r="J53" s="22"/>
    </row>
    <row r="54" spans="1:10" x14ac:dyDescent="0.2">
      <c r="A54" s="52" t="s">
        <v>41</v>
      </c>
      <c r="B54" s="22">
        <v>843</v>
      </c>
      <c r="C54" s="49">
        <v>39689</v>
      </c>
      <c r="D54" s="49">
        <v>40643</v>
      </c>
      <c r="E54" s="50">
        <v>9000000000</v>
      </c>
      <c r="F54" s="50">
        <v>300000</v>
      </c>
      <c r="G54" s="51">
        <v>1.1836666666666667E-2</v>
      </c>
      <c r="H54" s="50">
        <v>3551</v>
      </c>
      <c r="I54" s="22"/>
      <c r="J54" s="22"/>
    </row>
    <row r="55" spans="1:10" x14ac:dyDescent="0.2">
      <c r="A55" s="52" t="s">
        <v>7</v>
      </c>
      <c r="B55" s="22">
        <v>845</v>
      </c>
      <c r="C55" s="49">
        <v>39696</v>
      </c>
      <c r="D55" s="49">
        <v>40706</v>
      </c>
      <c r="E55" s="50">
        <v>1644000000</v>
      </c>
      <c r="F55" s="50">
        <v>1096</v>
      </c>
      <c r="G55" s="51">
        <v>0.49270072992700731</v>
      </c>
      <c r="H55" s="50">
        <v>540</v>
      </c>
      <c r="I55" s="22"/>
      <c r="J55" s="22"/>
    </row>
    <row r="56" spans="1:10" x14ac:dyDescent="0.2">
      <c r="A56" s="52" t="s">
        <v>58</v>
      </c>
      <c r="B56" s="22">
        <v>846</v>
      </c>
      <c r="C56" s="49">
        <v>39700</v>
      </c>
      <c r="D56" s="49">
        <v>39982</v>
      </c>
      <c r="E56" s="50">
        <v>5005500000</v>
      </c>
      <c r="F56" s="50">
        <v>10000000</v>
      </c>
      <c r="G56" s="51">
        <v>0</v>
      </c>
      <c r="H56" s="50">
        <v>0</v>
      </c>
      <c r="I56" s="22"/>
      <c r="J56" s="22"/>
    </row>
    <row r="57" spans="1:10" x14ac:dyDescent="0.2">
      <c r="A57" s="52" t="s">
        <v>59</v>
      </c>
      <c r="B57" s="22">
        <v>848</v>
      </c>
      <c r="C57" s="49">
        <v>39724</v>
      </c>
      <c r="D57" s="49">
        <v>40706</v>
      </c>
      <c r="E57" s="50">
        <v>18613168123</v>
      </c>
      <c r="F57" s="50">
        <v>88226611</v>
      </c>
      <c r="G57" s="51">
        <v>0</v>
      </c>
      <c r="H57" s="50">
        <v>0</v>
      </c>
      <c r="I57" s="22"/>
      <c r="J57" s="22"/>
    </row>
    <row r="58" spans="1:10" x14ac:dyDescent="0.2">
      <c r="A58" s="52" t="s">
        <v>60</v>
      </c>
      <c r="B58" s="22">
        <v>849</v>
      </c>
      <c r="C58" s="49">
        <v>39730</v>
      </c>
      <c r="D58" s="49">
        <v>40662</v>
      </c>
      <c r="E58" s="50">
        <v>3000000000</v>
      </c>
      <c r="F58" s="50">
        <v>30000000000</v>
      </c>
      <c r="G58" s="51">
        <v>1</v>
      </c>
      <c r="H58" s="50">
        <v>30000000000</v>
      </c>
      <c r="I58" s="22"/>
      <c r="J58" s="22"/>
    </row>
    <row r="59" spans="1:10" x14ac:dyDescent="0.2">
      <c r="A59" s="52" t="s">
        <v>61</v>
      </c>
      <c r="B59" s="22">
        <v>850</v>
      </c>
      <c r="C59" s="49">
        <v>39734</v>
      </c>
      <c r="D59" s="49">
        <v>40780</v>
      </c>
      <c r="E59" s="50">
        <v>7350000000</v>
      </c>
      <c r="F59" s="50">
        <v>1</v>
      </c>
      <c r="G59" s="51">
        <v>0</v>
      </c>
      <c r="H59" s="50">
        <v>0</v>
      </c>
      <c r="I59" s="22"/>
      <c r="J59" s="22"/>
    </row>
    <row r="60" spans="1:10" x14ac:dyDescent="0.2">
      <c r="A60" s="52" t="s">
        <v>62</v>
      </c>
      <c r="B60" s="22"/>
      <c r="C60" s="49"/>
      <c r="D60" s="49"/>
      <c r="E60" s="50"/>
      <c r="F60" s="50">
        <v>20999999</v>
      </c>
      <c r="G60" s="51">
        <v>0.95238099773242846</v>
      </c>
      <c r="H60" s="50">
        <v>20000000</v>
      </c>
      <c r="I60" s="22"/>
      <c r="J60" s="22"/>
    </row>
    <row r="61" spans="1:10" x14ac:dyDescent="0.2">
      <c r="A61" s="52" t="s">
        <v>63</v>
      </c>
      <c r="B61" s="22">
        <v>851</v>
      </c>
      <c r="C61" s="49">
        <v>39748</v>
      </c>
      <c r="D61" s="49">
        <v>40752</v>
      </c>
      <c r="E61" s="50">
        <v>16500000000</v>
      </c>
      <c r="F61" s="50">
        <v>122222222</v>
      </c>
      <c r="G61" s="51">
        <v>0.99390000000000001</v>
      </c>
      <c r="H61" s="50">
        <v>121472184</v>
      </c>
      <c r="I61" s="22"/>
      <c r="J61" s="22"/>
    </row>
    <row r="62" spans="1:10" x14ac:dyDescent="0.2">
      <c r="A62" s="52" t="s">
        <v>64</v>
      </c>
      <c r="B62" s="22">
        <v>852</v>
      </c>
      <c r="C62" s="49">
        <v>39755</v>
      </c>
      <c r="D62" s="49">
        <v>40775</v>
      </c>
      <c r="E62" s="50">
        <v>40000000000</v>
      </c>
      <c r="F62" s="50">
        <v>50717528</v>
      </c>
      <c r="G62" s="51">
        <v>1</v>
      </c>
      <c r="H62" s="50">
        <v>50717528</v>
      </c>
      <c r="I62" s="22"/>
      <c r="J62" s="22"/>
    </row>
    <row r="63" spans="1:10" x14ac:dyDescent="0.2">
      <c r="A63" s="52" t="s">
        <v>9</v>
      </c>
      <c r="B63" s="22">
        <v>853</v>
      </c>
      <c r="C63" s="49">
        <v>39757</v>
      </c>
      <c r="D63" s="49">
        <v>39927</v>
      </c>
      <c r="E63" s="50">
        <v>2199344699</v>
      </c>
      <c r="F63" s="50">
        <v>4660000</v>
      </c>
      <c r="G63" s="51">
        <v>0.99994978540772528</v>
      </c>
      <c r="H63" s="50">
        <v>4659766</v>
      </c>
      <c r="I63" s="22"/>
      <c r="J63" s="22"/>
    </row>
    <row r="64" spans="1:10" x14ac:dyDescent="0.2">
      <c r="A64" s="52" t="s">
        <v>65</v>
      </c>
      <c r="B64" s="22">
        <v>854</v>
      </c>
      <c r="C64" s="49">
        <v>39757</v>
      </c>
      <c r="D64" s="49">
        <v>40746</v>
      </c>
      <c r="E64" s="50">
        <v>420000000</v>
      </c>
      <c r="F64" s="50">
        <v>5017</v>
      </c>
      <c r="G64" s="51">
        <v>0</v>
      </c>
      <c r="H64" s="50">
        <v>0</v>
      </c>
      <c r="I64" s="22"/>
      <c r="J64" s="22"/>
    </row>
    <row r="65" spans="1:10" x14ac:dyDescent="0.2">
      <c r="A65" s="52" t="s">
        <v>66</v>
      </c>
      <c r="B65" s="22"/>
      <c r="C65" s="49"/>
      <c r="D65" s="49"/>
      <c r="E65" s="50"/>
      <c r="F65" s="50">
        <v>1637</v>
      </c>
      <c r="G65" s="51">
        <v>0</v>
      </c>
      <c r="H65" s="50">
        <v>0</v>
      </c>
      <c r="I65" s="22"/>
      <c r="J65" s="22"/>
    </row>
    <row r="66" spans="1:10" x14ac:dyDescent="0.2">
      <c r="A66" s="52" t="s">
        <v>67</v>
      </c>
      <c r="B66" s="22"/>
      <c r="C66" s="49"/>
      <c r="D66" s="53"/>
      <c r="E66" s="50"/>
      <c r="F66" s="50">
        <v>346</v>
      </c>
      <c r="G66" s="51">
        <v>0</v>
      </c>
      <c r="H66" s="50">
        <v>0</v>
      </c>
      <c r="I66" s="22"/>
      <c r="J66" s="22"/>
    </row>
    <row r="67" spans="1:10" x14ac:dyDescent="0.2">
      <c r="A67" s="52" t="s">
        <v>68</v>
      </c>
      <c r="B67" s="22">
        <v>855</v>
      </c>
      <c r="C67" s="49">
        <v>39772</v>
      </c>
      <c r="D67" s="49">
        <v>40846</v>
      </c>
      <c r="E67" s="50">
        <v>144052468280</v>
      </c>
      <c r="F67" s="50">
        <v>150000000</v>
      </c>
      <c r="G67" s="51">
        <v>0.48271750666666668</v>
      </c>
      <c r="H67" s="50">
        <v>72407626</v>
      </c>
      <c r="I67" s="22"/>
      <c r="J67" s="22"/>
    </row>
    <row r="68" spans="1:10" x14ac:dyDescent="0.2">
      <c r="A68" s="52" t="s">
        <v>69</v>
      </c>
      <c r="B68" s="22">
        <v>856</v>
      </c>
      <c r="C68" s="49">
        <v>39778</v>
      </c>
      <c r="D68" s="49">
        <v>40798</v>
      </c>
      <c r="E68" s="50" t="s">
        <v>70</v>
      </c>
      <c r="F68" s="50">
        <v>69200066</v>
      </c>
      <c r="G68" s="51">
        <v>0.89926934462750363</v>
      </c>
      <c r="H68" s="50">
        <v>62229498</v>
      </c>
      <c r="I68" s="22"/>
      <c r="J68" s="22"/>
    </row>
    <row r="69" spans="1:10" x14ac:dyDescent="0.2">
      <c r="A69" s="52" t="s">
        <v>5</v>
      </c>
      <c r="B69" s="22">
        <v>858</v>
      </c>
      <c r="C69" s="49">
        <v>39805</v>
      </c>
      <c r="D69" s="49">
        <v>40866</v>
      </c>
      <c r="E69" s="50">
        <v>153562500000</v>
      </c>
      <c r="F69" s="50">
        <v>945000000</v>
      </c>
      <c r="G69" s="51">
        <v>0.75851010687830689</v>
      </c>
      <c r="H69" s="50">
        <v>716792051</v>
      </c>
      <c r="I69" s="22"/>
      <c r="J69" s="22"/>
    </row>
    <row r="70" spans="1:10" x14ac:dyDescent="0.2">
      <c r="A70" s="52" t="s">
        <v>71</v>
      </c>
      <c r="B70" s="22">
        <v>859</v>
      </c>
      <c r="C70" s="49">
        <v>39819</v>
      </c>
      <c r="D70" s="49">
        <v>40662</v>
      </c>
      <c r="E70" s="50" t="s">
        <v>72</v>
      </c>
      <c r="F70" s="50">
        <v>266436832</v>
      </c>
      <c r="G70" s="51">
        <f>H70/F70</f>
        <v>0</v>
      </c>
      <c r="H70" s="50">
        <f>+I70</f>
        <v>0</v>
      </c>
      <c r="I70" s="22"/>
      <c r="J70" s="22"/>
    </row>
    <row r="71" spans="1:10" x14ac:dyDescent="0.2">
      <c r="A71" s="52" t="s">
        <v>73</v>
      </c>
      <c r="B71" s="22"/>
      <c r="C71" s="49"/>
      <c r="D71" s="49"/>
      <c r="E71" s="50"/>
      <c r="F71" s="50">
        <v>17751625</v>
      </c>
      <c r="G71" s="51">
        <f>H71/F71</f>
        <v>0</v>
      </c>
      <c r="H71" s="50">
        <f>+I71</f>
        <v>0</v>
      </c>
      <c r="I71" s="22"/>
      <c r="J71" s="22"/>
    </row>
    <row r="72" spans="1:10" x14ac:dyDescent="0.2">
      <c r="A72" s="52" t="s">
        <v>74</v>
      </c>
      <c r="B72" s="22">
        <v>860</v>
      </c>
      <c r="C72" s="49">
        <v>39819</v>
      </c>
      <c r="D72" s="49">
        <v>40662</v>
      </c>
      <c r="E72" s="50" t="s">
        <v>75</v>
      </c>
      <c r="F72" s="50">
        <v>20713959185</v>
      </c>
      <c r="G72" s="51">
        <f>H72/F72</f>
        <v>0</v>
      </c>
      <c r="H72" s="50">
        <f>+I72</f>
        <v>0</v>
      </c>
      <c r="I72" s="22"/>
      <c r="J72" s="22"/>
    </row>
    <row r="73" spans="1:10" x14ac:dyDescent="0.2">
      <c r="A73" s="52" t="s">
        <v>76</v>
      </c>
      <c r="B73" s="22">
        <v>861</v>
      </c>
      <c r="C73" s="49">
        <v>39819</v>
      </c>
      <c r="D73" s="49">
        <v>40662</v>
      </c>
      <c r="E73" s="50" t="s">
        <v>77</v>
      </c>
      <c r="F73" s="50">
        <v>26476699493</v>
      </c>
      <c r="G73" s="51">
        <f>H73/F73</f>
        <v>0</v>
      </c>
      <c r="H73" s="50">
        <f>+I73</f>
        <v>0</v>
      </c>
      <c r="I73" s="22"/>
      <c r="J73" s="22"/>
    </row>
    <row r="74" spans="1:10" x14ac:dyDescent="0.2">
      <c r="A74" s="52" t="s">
        <v>78</v>
      </c>
      <c r="B74" s="22">
        <v>862</v>
      </c>
      <c r="C74" s="49">
        <v>39820</v>
      </c>
      <c r="D74" s="53" t="s">
        <v>79</v>
      </c>
      <c r="E74" s="50">
        <v>30193541232</v>
      </c>
      <c r="F74" s="50">
        <v>15987878653</v>
      </c>
      <c r="G74" s="51">
        <f>H74/F74</f>
        <v>0</v>
      </c>
      <c r="H74" s="50">
        <f>+I74</f>
        <v>0</v>
      </c>
      <c r="I74" s="22"/>
      <c r="J74" s="22"/>
    </row>
    <row r="75" spans="1:10" x14ac:dyDescent="0.2">
      <c r="A75" s="54"/>
      <c r="B75" s="55"/>
      <c r="C75" s="56"/>
      <c r="D75" s="56"/>
      <c r="E75" s="57"/>
      <c r="F75" s="57"/>
      <c r="G75" s="58"/>
      <c r="H75" s="59"/>
      <c r="I75" s="22"/>
      <c r="J75" s="22"/>
    </row>
    <row r="76" spans="1:10" x14ac:dyDescent="0.2">
      <c r="A76" s="27"/>
      <c r="B76" s="27"/>
      <c r="C76" s="60"/>
      <c r="D76" s="60"/>
      <c r="E76" s="61"/>
      <c r="F76" s="61"/>
      <c r="G76" s="62"/>
      <c r="H76" s="27"/>
      <c r="I76" s="27"/>
      <c r="J76" s="27"/>
    </row>
    <row r="77" spans="1:10" x14ac:dyDescent="0.2">
      <c r="A77" s="63" t="s">
        <v>80</v>
      </c>
      <c r="B77" s="27"/>
      <c r="C77" s="60"/>
      <c r="D77" s="60"/>
      <c r="E77" s="61"/>
      <c r="F77" s="61" t="s">
        <v>81</v>
      </c>
      <c r="G77" s="62"/>
      <c r="H77" s="61"/>
      <c r="I77" s="27"/>
      <c r="J77" s="27"/>
    </row>
    <row r="78" spans="1:10" x14ac:dyDescent="0.2">
      <c r="A78" s="63" t="s">
        <v>82</v>
      </c>
      <c r="B78" s="27"/>
      <c r="C78" s="60"/>
      <c r="D78" s="60"/>
      <c r="E78" s="61"/>
      <c r="F78" s="61"/>
      <c r="G78" s="62"/>
      <c r="H78" s="27"/>
      <c r="I78" s="27"/>
      <c r="J78" s="27"/>
    </row>
    <row r="79" spans="1:10" x14ac:dyDescent="0.2">
      <c r="A79" s="108" t="s">
        <v>83</v>
      </c>
      <c r="B79" s="108"/>
      <c r="C79" s="108"/>
      <c r="D79" s="108"/>
      <c r="E79" s="108"/>
      <c r="F79" s="108"/>
      <c r="G79" s="108"/>
      <c r="H79" s="108"/>
      <c r="I79" s="108"/>
      <c r="J79" s="64"/>
    </row>
    <row r="80" spans="1:10" x14ac:dyDescent="0.2">
      <c r="A80" s="109" t="s">
        <v>84</v>
      </c>
      <c r="B80" s="109"/>
      <c r="C80" s="109"/>
      <c r="D80" s="109"/>
      <c r="E80" s="109"/>
      <c r="F80" s="109"/>
      <c r="G80" s="109"/>
      <c r="H80" s="109"/>
      <c r="I80" s="109"/>
      <c r="J80" s="27"/>
    </row>
    <row r="81" spans="1:10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27"/>
    </row>
    <row r="82" spans="1:10" x14ac:dyDescent="0.2">
      <c r="A82" s="109" t="s">
        <v>85</v>
      </c>
      <c r="B82" s="109"/>
      <c r="C82" s="109"/>
      <c r="D82" s="109"/>
      <c r="E82" s="109"/>
      <c r="F82" s="109"/>
      <c r="G82" s="109"/>
      <c r="H82" s="109"/>
      <c r="I82" s="109"/>
      <c r="J82" s="27"/>
    </row>
    <row r="83" spans="1:10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8" t="s">
        <v>86</v>
      </c>
      <c r="B84" s="108"/>
      <c r="C84" s="108"/>
      <c r="D84" s="108"/>
      <c r="E84" s="108"/>
      <c r="F84" s="108"/>
      <c r="G84" s="108"/>
      <c r="H84" s="108"/>
      <c r="I84" s="108"/>
      <c r="J84" s="27"/>
    </row>
    <row r="85" spans="1:10" x14ac:dyDescent="0.2">
      <c r="A85" s="109" t="s">
        <v>87</v>
      </c>
      <c r="B85" s="109"/>
      <c r="C85" s="109"/>
      <c r="D85" s="109"/>
      <c r="E85" s="109"/>
      <c r="F85" s="109"/>
      <c r="G85" s="109"/>
      <c r="H85" s="109"/>
      <c r="I85" s="109"/>
      <c r="J85" s="27"/>
    </row>
    <row r="86" spans="1:10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27"/>
    </row>
    <row r="87" spans="1:10" x14ac:dyDescent="0.2">
      <c r="A87" s="109" t="s">
        <v>88</v>
      </c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27"/>
    </row>
    <row r="89" spans="1:10" x14ac:dyDescent="0.2">
      <c r="A89" s="108" t="s">
        <v>89</v>
      </c>
      <c r="B89" s="108"/>
      <c r="C89" s="108"/>
      <c r="D89" s="108"/>
      <c r="E89" s="108"/>
      <c r="F89" s="108"/>
      <c r="G89" s="108"/>
      <c r="H89" s="108"/>
      <c r="I89" s="108"/>
      <c r="J89" s="108"/>
    </row>
    <row r="90" spans="1:10" x14ac:dyDescent="0.2">
      <c r="A90" s="108" t="s">
        <v>90</v>
      </c>
      <c r="B90" s="108"/>
      <c r="C90" s="108"/>
      <c r="D90" s="108"/>
      <c r="E90" s="108"/>
      <c r="F90" s="108"/>
      <c r="G90" s="108"/>
      <c r="H90" s="108"/>
      <c r="I90" s="108"/>
      <c r="J90" s="27"/>
    </row>
    <row r="91" spans="1:10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27"/>
    </row>
    <row r="92" spans="1:10" x14ac:dyDescent="0.2">
      <c r="A92" s="109" t="s">
        <v>91</v>
      </c>
      <c r="B92" s="109"/>
      <c r="C92" s="109"/>
      <c r="D92" s="109"/>
      <c r="E92" s="109"/>
      <c r="F92" s="109"/>
      <c r="G92" s="109"/>
      <c r="H92" s="109"/>
      <c r="I92" s="109"/>
      <c r="J92" s="27"/>
    </row>
    <row r="93" spans="1:10" x14ac:dyDescent="0.2">
      <c r="A93" s="109"/>
      <c r="B93" s="109"/>
      <c r="C93" s="109"/>
      <c r="D93" s="109"/>
      <c r="E93" s="109"/>
      <c r="F93" s="109"/>
      <c r="G93" s="109"/>
      <c r="H93" s="109"/>
      <c r="I93" s="109"/>
      <c r="J93" s="27"/>
    </row>
    <row r="94" spans="1:10" x14ac:dyDescent="0.2">
      <c r="A94" s="109" t="s">
        <v>92</v>
      </c>
      <c r="B94" s="109"/>
      <c r="C94" s="109"/>
      <c r="D94" s="109"/>
      <c r="E94" s="109"/>
      <c r="F94" s="109"/>
      <c r="G94" s="109"/>
      <c r="H94" s="109"/>
      <c r="I94" s="109"/>
      <c r="J94" s="65"/>
    </row>
    <row r="95" spans="1:10" x14ac:dyDescent="0.2">
      <c r="A95" s="109"/>
      <c r="B95" s="109"/>
      <c r="C95" s="109"/>
      <c r="D95" s="109"/>
      <c r="E95" s="109"/>
      <c r="F95" s="109"/>
      <c r="G95" s="109"/>
      <c r="H95" s="109"/>
      <c r="I95" s="109"/>
      <c r="J95" s="65"/>
    </row>
    <row r="96" spans="1:10" x14ac:dyDescent="0.2">
      <c r="A96" s="109" t="s">
        <v>93</v>
      </c>
      <c r="B96" s="109"/>
      <c r="C96" s="109"/>
      <c r="D96" s="109"/>
      <c r="E96" s="109"/>
      <c r="F96" s="109"/>
      <c r="G96" s="109"/>
      <c r="H96" s="109"/>
      <c r="I96" s="109"/>
      <c r="J96" s="27"/>
    </row>
    <row r="97" spans="1:10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27"/>
    </row>
    <row r="98" spans="1:10" x14ac:dyDescent="0.2">
      <c r="A98" s="27" t="s">
        <v>94</v>
      </c>
      <c r="B98" s="27"/>
      <c r="C98" s="60"/>
      <c r="D98" s="60"/>
      <c r="E98" s="61"/>
      <c r="F98" s="61"/>
      <c r="G98" s="62"/>
      <c r="H98" s="27"/>
      <c r="I98" s="27"/>
      <c r="J98" s="27"/>
    </row>
    <row r="99" spans="1:10" x14ac:dyDescent="0.2">
      <c r="A99" s="27"/>
      <c r="B99" s="27"/>
      <c r="C99" s="60"/>
      <c r="D99" s="60"/>
      <c r="E99" s="61"/>
      <c r="F99" s="61"/>
      <c r="G99" s="62"/>
      <c r="H99" s="27"/>
      <c r="I99" s="27"/>
      <c r="J99" s="27"/>
    </row>
    <row r="100" spans="1:10" x14ac:dyDescent="0.2">
      <c r="A100" s="27"/>
      <c r="B100" s="27"/>
      <c r="C100" s="60"/>
      <c r="D100" s="60"/>
      <c r="E100" s="61"/>
      <c r="F100" s="61"/>
      <c r="G100" s="62"/>
      <c r="H100" s="27"/>
      <c r="I100" s="27"/>
      <c r="J100" s="27"/>
    </row>
    <row r="101" spans="1:10" x14ac:dyDescent="0.2">
      <c r="A101" s="66" t="s">
        <v>95</v>
      </c>
      <c r="B101" s="67"/>
      <c r="C101" s="67"/>
      <c r="D101" s="67"/>
      <c r="E101" s="67"/>
      <c r="F101" s="67"/>
      <c r="G101" s="68"/>
      <c r="H101" s="67"/>
    </row>
    <row r="102" spans="1:10" x14ac:dyDescent="0.2">
      <c r="A102" s="67"/>
      <c r="B102" s="67"/>
      <c r="C102" s="67"/>
      <c r="D102" s="67"/>
      <c r="E102" s="67"/>
      <c r="F102" s="67"/>
      <c r="G102" s="68"/>
      <c r="H102" s="67"/>
    </row>
    <row r="103" spans="1:10" ht="51" x14ac:dyDescent="0.2">
      <c r="A103" s="69" t="s">
        <v>96</v>
      </c>
      <c r="B103" s="69" t="s">
        <v>15</v>
      </c>
      <c r="C103" s="69" t="s">
        <v>97</v>
      </c>
      <c r="D103" s="69" t="s">
        <v>98</v>
      </c>
      <c r="E103" s="69" t="s">
        <v>99</v>
      </c>
      <c r="F103" s="69" t="s">
        <v>100</v>
      </c>
      <c r="G103" s="69" t="s">
        <v>101</v>
      </c>
      <c r="H103" s="69" t="s">
        <v>102</v>
      </c>
    </row>
    <row r="104" spans="1:10" ht="127.5" x14ac:dyDescent="0.2">
      <c r="A104" s="70">
        <v>862</v>
      </c>
      <c r="B104" s="71">
        <v>39820</v>
      </c>
      <c r="C104" s="70" t="s">
        <v>103</v>
      </c>
      <c r="D104" s="70" t="s">
        <v>104</v>
      </c>
      <c r="E104" s="72">
        <v>39722</v>
      </c>
      <c r="F104" s="73" t="s">
        <v>105</v>
      </c>
      <c r="G104" s="74" t="s">
        <v>106</v>
      </c>
      <c r="H104" s="70" t="s">
        <v>103</v>
      </c>
    </row>
    <row r="105" spans="1:10" x14ac:dyDescent="0.2">
      <c r="A105" s="67"/>
      <c r="B105" s="67"/>
      <c r="C105" s="67"/>
      <c r="D105" s="67"/>
      <c r="E105" s="67"/>
      <c r="F105" s="67"/>
      <c r="G105" s="68"/>
      <c r="H105" s="67"/>
    </row>
  </sheetData>
  <mergeCells count="11">
    <mergeCell ref="A87:I88"/>
    <mergeCell ref="A79:I79"/>
    <mergeCell ref="A80:I81"/>
    <mergeCell ref="A82:I83"/>
    <mergeCell ref="A84:I84"/>
    <mergeCell ref="A85:I86"/>
    <mergeCell ref="A89:J89"/>
    <mergeCell ref="A90:I91"/>
    <mergeCell ref="A92:I93"/>
    <mergeCell ref="A94:I95"/>
    <mergeCell ref="A96:I9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1"/>
  <sheetViews>
    <sheetView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226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89" t="s">
        <v>41</v>
      </c>
      <c r="B6" s="2">
        <v>12196</v>
      </c>
      <c r="C6" s="95">
        <v>391857</v>
      </c>
      <c r="D6" s="15"/>
    </row>
    <row r="7" spans="1:4" x14ac:dyDescent="0.2">
      <c r="A7" s="89" t="s">
        <v>201</v>
      </c>
      <c r="B7" s="2">
        <v>33690168</v>
      </c>
      <c r="C7" s="95">
        <v>10107050</v>
      </c>
      <c r="D7" s="15"/>
    </row>
    <row r="8" spans="1:4" x14ac:dyDescent="0.2">
      <c r="A8" s="89" t="s">
        <v>227</v>
      </c>
      <c r="B8" s="2">
        <v>1188432</v>
      </c>
      <c r="C8" s="95">
        <v>3049957</v>
      </c>
      <c r="D8" s="15"/>
    </row>
    <row r="9" spans="1:4" x14ac:dyDescent="0.2">
      <c r="A9" s="89" t="s">
        <v>108</v>
      </c>
      <c r="B9" s="2">
        <v>193335</v>
      </c>
      <c r="C9" s="95">
        <v>257766</v>
      </c>
      <c r="D9" s="15"/>
    </row>
    <row r="10" spans="1:4" x14ac:dyDescent="0.2">
      <c r="A10" s="89" t="s">
        <v>7</v>
      </c>
      <c r="B10" s="2">
        <v>9</v>
      </c>
      <c r="C10" s="95">
        <v>13500</v>
      </c>
      <c r="D10" s="15"/>
    </row>
    <row r="11" spans="1:4" x14ac:dyDescent="0.2">
      <c r="A11" s="89" t="s">
        <v>68</v>
      </c>
      <c r="B11" s="2">
        <v>65</v>
      </c>
      <c r="C11" s="95">
        <v>71500</v>
      </c>
      <c r="D11" s="15"/>
    </row>
    <row r="12" spans="1:4" x14ac:dyDescent="0.2">
      <c r="A12" s="89" t="s">
        <v>76</v>
      </c>
      <c r="B12" s="2">
        <v>5267379969</v>
      </c>
      <c r="C12" s="95">
        <v>41612302</v>
      </c>
      <c r="D12" s="15"/>
    </row>
    <row r="13" spans="1:4" x14ac:dyDescent="0.2">
      <c r="A13" s="89" t="s">
        <v>52</v>
      </c>
      <c r="B13" s="2">
        <v>392242694</v>
      </c>
      <c r="C13" s="95">
        <v>26280261</v>
      </c>
      <c r="D13" s="15"/>
    </row>
    <row r="14" spans="1:4" ht="13.5" thickBot="1" x14ac:dyDescent="0.25">
      <c r="A14" s="12"/>
      <c r="B14" s="75"/>
      <c r="C14" s="76"/>
      <c r="D14" s="15"/>
    </row>
    <row r="15" spans="1:4" ht="13.5" thickBot="1" x14ac:dyDescent="0.25">
      <c r="A15" s="86"/>
      <c r="B15" s="87"/>
      <c r="C15" s="88">
        <f>SUM(C6:C14)</f>
        <v>81784193</v>
      </c>
    </row>
    <row r="17" spans="1:256" x14ac:dyDescent="0.2">
      <c r="A17" s="20" t="s">
        <v>10</v>
      </c>
      <c r="E17" s="2"/>
    </row>
    <row r="18" spans="1:256" x14ac:dyDescent="0.2">
      <c r="A18" s="21" t="s">
        <v>11</v>
      </c>
    </row>
    <row r="20" spans="1:256" x14ac:dyDescent="0.2">
      <c r="A20" s="105" t="s">
        <v>228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2" spans="1:256" x14ac:dyDescent="0.2">
      <c r="A22" s="23" t="s">
        <v>13</v>
      </c>
      <c r="B22" s="23"/>
      <c r="C22" s="24"/>
      <c r="D22" s="24"/>
      <c r="E22" s="25"/>
      <c r="F22" s="25"/>
      <c r="G22" s="26"/>
      <c r="H22" s="23"/>
      <c r="I22" s="27"/>
      <c r="J22" s="27"/>
    </row>
    <row r="23" spans="1:256" x14ac:dyDescent="0.2">
      <c r="A23" s="28" t="s">
        <v>14</v>
      </c>
      <c r="B23" s="28"/>
      <c r="C23" s="29"/>
      <c r="D23" s="29"/>
      <c r="E23" s="30"/>
      <c r="F23" s="30"/>
      <c r="G23" s="31"/>
      <c r="H23" s="28"/>
      <c r="I23" s="28"/>
      <c r="J23" s="28"/>
    </row>
    <row r="24" spans="1:256" x14ac:dyDescent="0.2">
      <c r="A24" s="32"/>
      <c r="B24" s="32"/>
      <c r="C24" s="33" t="s">
        <v>15</v>
      </c>
      <c r="D24" s="34" t="s">
        <v>15</v>
      </c>
      <c r="E24" s="35" t="s">
        <v>16</v>
      </c>
      <c r="F24" s="35" t="s">
        <v>17</v>
      </c>
      <c r="G24" s="36" t="s">
        <v>18</v>
      </c>
      <c r="H24" s="32" t="s">
        <v>19</v>
      </c>
      <c r="I24" s="37"/>
      <c r="J24" s="37"/>
    </row>
    <row r="25" spans="1:256" x14ac:dyDescent="0.2">
      <c r="A25" s="38" t="s">
        <v>2</v>
      </c>
      <c r="B25" s="38" t="s">
        <v>20</v>
      </c>
      <c r="C25" s="39" t="s">
        <v>21</v>
      </c>
      <c r="D25" s="40" t="s">
        <v>22</v>
      </c>
      <c r="E25" s="41" t="s">
        <v>23</v>
      </c>
      <c r="F25" s="42" t="s">
        <v>24</v>
      </c>
      <c r="G25" s="43" t="s">
        <v>25</v>
      </c>
      <c r="H25" s="38" t="s">
        <v>229</v>
      </c>
      <c r="I25" s="37"/>
      <c r="J25" s="37"/>
    </row>
    <row r="26" spans="1:256" x14ac:dyDescent="0.2">
      <c r="A26" s="44"/>
      <c r="B26" s="27"/>
      <c r="C26" s="45"/>
      <c r="D26" s="45"/>
      <c r="E26" s="46"/>
      <c r="F26" s="46"/>
      <c r="G26" s="47"/>
      <c r="H26" s="44"/>
      <c r="I26" s="27"/>
      <c r="J26" s="27"/>
    </row>
    <row r="27" spans="1:256" x14ac:dyDescent="0.2">
      <c r="A27" s="48" t="s">
        <v>27</v>
      </c>
      <c r="B27" s="22">
        <v>751</v>
      </c>
      <c r="C27" s="49">
        <v>38552</v>
      </c>
      <c r="D27" s="49">
        <v>39564</v>
      </c>
      <c r="E27" s="50">
        <v>2994008421</v>
      </c>
      <c r="F27" s="50">
        <v>16698803</v>
      </c>
      <c r="G27" s="51">
        <v>0.26455165678641757</v>
      </c>
      <c r="H27" s="50">
        <v>4417696</v>
      </c>
      <c r="I27" s="22"/>
      <c r="J27" s="22"/>
    </row>
    <row r="28" spans="1:256" x14ac:dyDescent="0.2">
      <c r="A28" s="48" t="s">
        <v>28</v>
      </c>
      <c r="B28" s="22">
        <v>755</v>
      </c>
      <c r="C28" s="49">
        <v>38621</v>
      </c>
      <c r="D28" s="49">
        <v>40366</v>
      </c>
      <c r="E28" s="50">
        <v>451060974</v>
      </c>
      <c r="F28" s="50">
        <v>72751770</v>
      </c>
      <c r="G28" s="51">
        <v>0</v>
      </c>
      <c r="H28" s="50">
        <v>0</v>
      </c>
      <c r="I28" s="22"/>
      <c r="J28" s="22"/>
    </row>
    <row r="29" spans="1:256" x14ac:dyDescent="0.2">
      <c r="A29" s="48" t="s">
        <v>29</v>
      </c>
      <c r="B29" s="22">
        <v>756</v>
      </c>
      <c r="C29" s="49">
        <v>38621</v>
      </c>
      <c r="D29" s="49">
        <v>39636</v>
      </c>
      <c r="E29" s="50">
        <v>4059548766</v>
      </c>
      <c r="F29" s="50">
        <v>654765930</v>
      </c>
      <c r="G29" s="51">
        <v>6.945727918372295E-2</v>
      </c>
      <c r="H29" s="50">
        <v>45478260</v>
      </c>
      <c r="I29" s="22"/>
      <c r="J29" s="22"/>
    </row>
    <row r="30" spans="1:256" x14ac:dyDescent="0.2">
      <c r="A30" s="48" t="s">
        <v>30</v>
      </c>
      <c r="B30" s="22">
        <v>771</v>
      </c>
      <c r="C30" s="49">
        <v>38847</v>
      </c>
      <c r="D30" s="49">
        <v>40412</v>
      </c>
      <c r="E30" s="50">
        <v>420659801</v>
      </c>
      <c r="F30" s="50">
        <v>5000000</v>
      </c>
      <c r="G30" s="51">
        <v>0.115</v>
      </c>
      <c r="H30" s="50">
        <v>575000</v>
      </c>
      <c r="I30" s="22"/>
      <c r="J30" s="22"/>
    </row>
    <row r="31" spans="1:256" x14ac:dyDescent="0.2">
      <c r="A31" s="52" t="s">
        <v>33</v>
      </c>
      <c r="B31" s="22">
        <v>791</v>
      </c>
      <c r="C31" s="49">
        <v>39037</v>
      </c>
      <c r="D31" s="49">
        <v>39734</v>
      </c>
      <c r="E31" s="50">
        <v>46000000000</v>
      </c>
      <c r="F31" s="50">
        <v>155000000</v>
      </c>
      <c r="G31" s="51">
        <v>0.95126587741935487</v>
      </c>
      <c r="H31" s="50">
        <v>147446211</v>
      </c>
      <c r="I31" s="22"/>
      <c r="J31" s="22"/>
    </row>
    <row r="32" spans="1:256" x14ac:dyDescent="0.2">
      <c r="A32" s="52" t="s">
        <v>34</v>
      </c>
      <c r="B32" s="22">
        <v>794</v>
      </c>
      <c r="C32" s="49">
        <v>39149</v>
      </c>
      <c r="D32" s="49">
        <v>40133</v>
      </c>
      <c r="E32" s="50">
        <v>33000000000</v>
      </c>
      <c r="F32" s="50">
        <v>15876681</v>
      </c>
      <c r="G32" s="51">
        <v>0.87929171090607661</v>
      </c>
      <c r="H32" s="50">
        <v>13960234</v>
      </c>
      <c r="I32" s="22"/>
      <c r="J32" s="22"/>
    </row>
    <row r="33" spans="1:10" x14ac:dyDescent="0.2">
      <c r="A33" s="52" t="s">
        <v>156</v>
      </c>
      <c r="B33" s="22">
        <v>798</v>
      </c>
      <c r="C33" s="49">
        <v>39202</v>
      </c>
      <c r="D33" s="49">
        <v>40273</v>
      </c>
      <c r="E33" s="50" t="s">
        <v>37</v>
      </c>
      <c r="F33" s="50">
        <v>22090910</v>
      </c>
      <c r="G33" s="51">
        <v>0.9</v>
      </c>
      <c r="H33" s="50">
        <v>19881819</v>
      </c>
      <c r="I33" s="22"/>
      <c r="J33" s="22"/>
    </row>
    <row r="34" spans="1:10" x14ac:dyDescent="0.2">
      <c r="A34" s="52" t="s">
        <v>38</v>
      </c>
      <c r="B34" s="22">
        <v>799</v>
      </c>
      <c r="C34" s="49">
        <v>39209</v>
      </c>
      <c r="D34" s="49">
        <v>40284</v>
      </c>
      <c r="E34" s="50">
        <v>8525398211</v>
      </c>
      <c r="F34" s="50">
        <v>35046445</v>
      </c>
      <c r="G34" s="51">
        <v>0.99609312727724597</v>
      </c>
      <c r="H34" s="50">
        <v>34909523</v>
      </c>
      <c r="I34" s="22"/>
      <c r="J34" s="22"/>
    </row>
    <row r="35" spans="1:10" x14ac:dyDescent="0.2">
      <c r="A35" s="52" t="s">
        <v>39</v>
      </c>
      <c r="B35" s="22">
        <v>805</v>
      </c>
      <c r="C35" s="49">
        <v>39268</v>
      </c>
      <c r="D35" s="49">
        <v>40295</v>
      </c>
      <c r="E35" s="50">
        <v>55000000000</v>
      </c>
      <c r="F35" s="50">
        <v>67259921</v>
      </c>
      <c r="G35" s="51">
        <v>0.96398709715998621</v>
      </c>
      <c r="H35" s="50">
        <v>64837696</v>
      </c>
      <c r="I35" s="22"/>
      <c r="J35" s="22"/>
    </row>
    <row r="36" spans="1:10" x14ac:dyDescent="0.2">
      <c r="A36" s="52" t="s">
        <v>157</v>
      </c>
      <c r="B36" s="22">
        <v>807</v>
      </c>
      <c r="C36" s="49">
        <v>39286</v>
      </c>
      <c r="D36" s="49">
        <v>40292</v>
      </c>
      <c r="E36" s="50">
        <v>3852946392</v>
      </c>
      <c r="F36" s="50">
        <v>20236133</v>
      </c>
      <c r="G36" s="51">
        <v>4.5838253780996596E-2</v>
      </c>
      <c r="H36" s="50">
        <v>927589</v>
      </c>
      <c r="I36" s="22"/>
      <c r="J36" s="22"/>
    </row>
    <row r="37" spans="1:10" x14ac:dyDescent="0.2">
      <c r="A37" s="52" t="s">
        <v>41</v>
      </c>
      <c r="B37" s="22">
        <v>814</v>
      </c>
      <c r="C37" s="49">
        <v>39330</v>
      </c>
      <c r="D37" s="49">
        <v>40355</v>
      </c>
      <c r="E37" s="50">
        <v>32211702000</v>
      </c>
      <c r="F37" s="50">
        <v>1789539</v>
      </c>
      <c r="G37" s="51">
        <v>0.98328675709218971</v>
      </c>
      <c r="H37" s="50">
        <v>1759630</v>
      </c>
      <c r="I37" s="22"/>
      <c r="J37" s="22"/>
    </row>
    <row r="38" spans="1:10" x14ac:dyDescent="0.2">
      <c r="A38" s="52" t="s">
        <v>44</v>
      </c>
      <c r="B38" s="22">
        <v>820</v>
      </c>
      <c r="C38" s="49">
        <v>39412</v>
      </c>
      <c r="D38" s="49">
        <v>40454</v>
      </c>
      <c r="E38" s="50">
        <v>30457800000</v>
      </c>
      <c r="F38" s="50">
        <v>423025000</v>
      </c>
      <c r="G38" s="51">
        <v>0.55551595532178955</v>
      </c>
      <c r="H38" s="50">
        <v>234997137</v>
      </c>
      <c r="I38" s="22"/>
      <c r="J38" s="22"/>
    </row>
    <row r="39" spans="1:10" x14ac:dyDescent="0.2">
      <c r="A39" s="52" t="s">
        <v>45</v>
      </c>
      <c r="B39" s="22">
        <v>823</v>
      </c>
      <c r="C39" s="49">
        <v>39414</v>
      </c>
      <c r="D39" s="49">
        <v>40461</v>
      </c>
      <c r="E39" s="50">
        <v>37046206186</v>
      </c>
      <c r="F39" s="50">
        <v>400000000</v>
      </c>
      <c r="G39" s="51">
        <v>0.34013074500000001</v>
      </c>
      <c r="H39" s="50">
        <v>136052298</v>
      </c>
      <c r="I39" s="22"/>
      <c r="J39" s="22"/>
    </row>
    <row r="40" spans="1:10" x14ac:dyDescent="0.2">
      <c r="A40" s="52" t="s">
        <v>48</v>
      </c>
      <c r="B40" s="22">
        <v>830</v>
      </c>
      <c r="C40" s="49">
        <v>39540</v>
      </c>
      <c r="D40" s="49">
        <v>40595</v>
      </c>
      <c r="E40" s="50">
        <v>320465231940</v>
      </c>
      <c r="F40" s="50">
        <v>2289037371</v>
      </c>
      <c r="G40" s="51">
        <v>0.98022318483152449</v>
      </c>
      <c r="H40" s="50">
        <v>2243767502</v>
      </c>
      <c r="I40" s="22"/>
      <c r="J40" s="22"/>
    </row>
    <row r="41" spans="1:10" x14ac:dyDescent="0.2">
      <c r="A41" s="52" t="s">
        <v>49</v>
      </c>
      <c r="B41" s="22">
        <v>831</v>
      </c>
      <c r="C41" s="49">
        <v>39577</v>
      </c>
      <c r="D41" s="49">
        <v>40606</v>
      </c>
      <c r="E41" s="50">
        <v>165420500000</v>
      </c>
      <c r="F41" s="50">
        <v>896053843</v>
      </c>
      <c r="G41" s="51">
        <v>0.83113393890103549</v>
      </c>
      <c r="H41" s="50">
        <v>744740760</v>
      </c>
      <c r="I41" s="22"/>
      <c r="J41" s="22"/>
    </row>
    <row r="42" spans="1:10" x14ac:dyDescent="0.2">
      <c r="A42" s="52" t="s">
        <v>51</v>
      </c>
      <c r="B42" s="22">
        <v>835</v>
      </c>
      <c r="C42" s="49">
        <v>39604</v>
      </c>
      <c r="D42" s="49">
        <v>40190</v>
      </c>
      <c r="E42" s="50">
        <v>195374461</v>
      </c>
      <c r="F42" s="50">
        <v>233</v>
      </c>
      <c r="G42" s="51">
        <v>0</v>
      </c>
      <c r="H42" s="50">
        <v>0</v>
      </c>
      <c r="I42" s="22"/>
      <c r="J42" s="22"/>
    </row>
    <row r="43" spans="1:10" x14ac:dyDescent="0.2">
      <c r="A43" s="52" t="s">
        <v>53</v>
      </c>
      <c r="B43" s="22">
        <v>838</v>
      </c>
      <c r="C43" s="49">
        <v>39654</v>
      </c>
      <c r="D43" s="49">
        <v>40661</v>
      </c>
      <c r="E43" s="50">
        <v>7539400000</v>
      </c>
      <c r="F43" s="50">
        <v>3725000</v>
      </c>
      <c r="G43" s="51">
        <v>0.86187731543624158</v>
      </c>
      <c r="H43" s="50">
        <v>3210493</v>
      </c>
      <c r="I43" s="22"/>
      <c r="J43" s="22"/>
    </row>
    <row r="44" spans="1:10" x14ac:dyDescent="0.2">
      <c r="A44" s="52" t="s">
        <v>54</v>
      </c>
      <c r="B44" s="22">
        <v>839</v>
      </c>
      <c r="C44" s="49">
        <v>39654</v>
      </c>
      <c r="D44" s="49">
        <v>40661</v>
      </c>
      <c r="E44" s="50">
        <v>8140167360</v>
      </c>
      <c r="F44" s="50">
        <v>4537440</v>
      </c>
      <c r="G44" s="51">
        <v>0.99993652808632183</v>
      </c>
      <c r="H44" s="50">
        <v>4537152</v>
      </c>
      <c r="I44" s="22"/>
      <c r="J44" s="22"/>
    </row>
    <row r="45" spans="1:10" x14ac:dyDescent="0.2">
      <c r="A45" s="52" t="s">
        <v>230</v>
      </c>
      <c r="B45" s="22">
        <v>842</v>
      </c>
      <c r="C45" s="49">
        <v>39665</v>
      </c>
      <c r="D45" s="49">
        <v>40658</v>
      </c>
      <c r="E45" s="50">
        <v>32955200000</v>
      </c>
      <c r="F45" s="50">
        <v>40000000</v>
      </c>
      <c r="G45" s="51">
        <v>2.2049750000000001E-3</v>
      </c>
      <c r="H45" s="50">
        <v>88199</v>
      </c>
      <c r="I45" s="22"/>
      <c r="J45" s="22"/>
    </row>
    <row r="46" spans="1:10" x14ac:dyDescent="0.2">
      <c r="A46" s="52" t="s">
        <v>41</v>
      </c>
      <c r="B46" s="22">
        <v>843</v>
      </c>
      <c r="C46" s="49">
        <v>39689</v>
      </c>
      <c r="D46" s="49">
        <v>40643</v>
      </c>
      <c r="E46" s="50">
        <v>9000000000</v>
      </c>
      <c r="F46" s="50">
        <v>300000</v>
      </c>
      <c r="G46" s="51">
        <v>0.12897333333333333</v>
      </c>
      <c r="H46" s="50">
        <v>38692</v>
      </c>
      <c r="I46" s="22"/>
      <c r="J46" s="22"/>
    </row>
    <row r="47" spans="1:10" x14ac:dyDescent="0.2">
      <c r="A47" s="52" t="s">
        <v>7</v>
      </c>
      <c r="B47" s="22">
        <v>845</v>
      </c>
      <c r="C47" s="49">
        <v>39696</v>
      </c>
      <c r="D47" s="49">
        <v>40706</v>
      </c>
      <c r="E47" s="50">
        <v>1644000000</v>
      </c>
      <c r="F47" s="50">
        <v>1096</v>
      </c>
      <c r="G47" s="51">
        <v>0.58029197080291972</v>
      </c>
      <c r="H47" s="50">
        <v>636</v>
      </c>
      <c r="I47" s="22"/>
      <c r="J47" s="22"/>
    </row>
    <row r="48" spans="1:10" x14ac:dyDescent="0.2">
      <c r="A48" s="52" t="s">
        <v>59</v>
      </c>
      <c r="B48" s="22">
        <v>848</v>
      </c>
      <c r="C48" s="49">
        <v>39724</v>
      </c>
      <c r="D48" s="49">
        <v>40706</v>
      </c>
      <c r="E48" s="50">
        <v>18613168123</v>
      </c>
      <c r="F48" s="50">
        <v>88226611</v>
      </c>
      <c r="G48" s="51">
        <v>0</v>
      </c>
      <c r="H48" s="50">
        <v>0</v>
      </c>
      <c r="I48" s="22"/>
      <c r="J48" s="22"/>
    </row>
    <row r="49" spans="1:10" x14ac:dyDescent="0.2">
      <c r="A49" s="52" t="s">
        <v>231</v>
      </c>
      <c r="B49" s="22">
        <v>850</v>
      </c>
      <c r="C49" s="49">
        <v>39734</v>
      </c>
      <c r="D49" s="49">
        <v>40780</v>
      </c>
      <c r="E49" s="50">
        <v>7350000000</v>
      </c>
      <c r="F49" s="50">
        <v>1</v>
      </c>
      <c r="G49" s="51">
        <v>1</v>
      </c>
      <c r="H49" s="50">
        <v>1</v>
      </c>
      <c r="I49" s="22"/>
      <c r="J49" s="22"/>
    </row>
    <row r="50" spans="1:10" x14ac:dyDescent="0.2">
      <c r="A50" s="52" t="s">
        <v>232</v>
      </c>
      <c r="B50" s="22"/>
      <c r="C50" s="49"/>
      <c r="D50" s="49"/>
      <c r="E50" s="50"/>
      <c r="F50" s="50">
        <v>20999999</v>
      </c>
      <c r="G50" s="51">
        <v>0.95238099773242846</v>
      </c>
      <c r="H50" s="50">
        <v>20000000</v>
      </c>
      <c r="I50" s="22"/>
      <c r="J50" s="22"/>
    </row>
    <row r="51" spans="1:10" x14ac:dyDescent="0.2">
      <c r="A51" s="52" t="s">
        <v>65</v>
      </c>
      <c r="B51" s="22">
        <v>854</v>
      </c>
      <c r="C51" s="49">
        <v>39757</v>
      </c>
      <c r="D51" s="49">
        <v>40746</v>
      </c>
      <c r="E51" s="50">
        <v>420000000</v>
      </c>
      <c r="F51" s="50">
        <v>5017</v>
      </c>
      <c r="G51" s="51">
        <v>0</v>
      </c>
      <c r="H51" s="50">
        <v>0</v>
      </c>
      <c r="I51" s="22"/>
      <c r="J51" s="22"/>
    </row>
    <row r="52" spans="1:10" x14ac:dyDescent="0.2">
      <c r="A52" s="52" t="s">
        <v>66</v>
      </c>
      <c r="B52" s="22"/>
      <c r="C52" s="49"/>
      <c r="D52" s="49"/>
      <c r="E52" s="50"/>
      <c r="F52" s="50">
        <v>1637</v>
      </c>
      <c r="G52" s="51">
        <v>0</v>
      </c>
      <c r="H52" s="50">
        <v>0</v>
      </c>
      <c r="I52" s="22"/>
      <c r="J52" s="22"/>
    </row>
    <row r="53" spans="1:10" x14ac:dyDescent="0.2">
      <c r="A53" s="52" t="s">
        <v>67</v>
      </c>
      <c r="B53" s="22"/>
      <c r="C53" s="49"/>
      <c r="D53" s="53"/>
      <c r="E53" s="50"/>
      <c r="F53" s="50">
        <v>346</v>
      </c>
      <c r="G53" s="51">
        <v>0</v>
      </c>
      <c r="H53" s="50">
        <v>0</v>
      </c>
      <c r="I53" s="22"/>
      <c r="J53" s="22"/>
    </row>
    <row r="54" spans="1:10" x14ac:dyDescent="0.2">
      <c r="A54" s="52" t="s">
        <v>68</v>
      </c>
      <c r="B54" s="22">
        <v>855</v>
      </c>
      <c r="C54" s="49">
        <v>39772</v>
      </c>
      <c r="D54" s="49">
        <v>40846</v>
      </c>
      <c r="E54" s="50">
        <v>144052468280</v>
      </c>
      <c r="F54" s="50">
        <v>150000000</v>
      </c>
      <c r="G54" s="51">
        <v>0.48275224666666666</v>
      </c>
      <c r="H54" s="50">
        <v>72412837</v>
      </c>
      <c r="I54" s="22"/>
      <c r="J54" s="22"/>
    </row>
    <row r="55" spans="1:10" x14ac:dyDescent="0.2">
      <c r="A55" s="52" t="s">
        <v>233</v>
      </c>
      <c r="B55" s="22">
        <v>856</v>
      </c>
      <c r="C55" s="49">
        <v>39778</v>
      </c>
      <c r="D55" s="49">
        <v>40798</v>
      </c>
      <c r="E55" s="50" t="s">
        <v>70</v>
      </c>
      <c r="F55" s="50">
        <v>69200066</v>
      </c>
      <c r="G55" s="51">
        <v>0.89926934462750363</v>
      </c>
      <c r="H55" s="50">
        <v>62229498</v>
      </c>
      <c r="I55" s="22"/>
      <c r="J55" s="22"/>
    </row>
    <row r="56" spans="1:10" x14ac:dyDescent="0.2">
      <c r="A56" s="52" t="s">
        <v>5</v>
      </c>
      <c r="B56" s="22">
        <v>858</v>
      </c>
      <c r="C56" s="49">
        <v>39805</v>
      </c>
      <c r="D56" s="49">
        <v>40866</v>
      </c>
      <c r="E56" s="50">
        <v>153562500000</v>
      </c>
      <c r="F56" s="50">
        <v>945000000</v>
      </c>
      <c r="G56" s="51">
        <v>0.99272090264550261</v>
      </c>
      <c r="H56" s="50">
        <v>938121253</v>
      </c>
      <c r="I56" s="22"/>
      <c r="J56" s="22"/>
    </row>
    <row r="57" spans="1:10" x14ac:dyDescent="0.2">
      <c r="A57" s="52" t="s">
        <v>71</v>
      </c>
      <c r="B57" s="22">
        <v>859</v>
      </c>
      <c r="C57" s="49">
        <v>39819</v>
      </c>
      <c r="D57" s="49">
        <v>40662</v>
      </c>
      <c r="E57" s="50" t="s">
        <v>72</v>
      </c>
      <c r="F57" s="50">
        <v>266436832</v>
      </c>
      <c r="G57" s="51">
        <v>0.11147541342932647</v>
      </c>
      <c r="H57" s="50">
        <v>29701156</v>
      </c>
      <c r="I57" s="22"/>
      <c r="J57" s="22"/>
    </row>
    <row r="58" spans="1:10" x14ac:dyDescent="0.2">
      <c r="A58" s="52" t="s">
        <v>73</v>
      </c>
      <c r="B58" s="22"/>
      <c r="C58" s="49"/>
      <c r="D58" s="49"/>
      <c r="E58" s="50"/>
      <c r="F58" s="50">
        <v>17751625</v>
      </c>
      <c r="G58" s="51">
        <v>9.2981910106821209E-3</v>
      </c>
      <c r="H58" s="50">
        <v>165058</v>
      </c>
      <c r="I58" s="22"/>
      <c r="J58" s="22"/>
    </row>
    <row r="59" spans="1:10" x14ac:dyDescent="0.2">
      <c r="A59" s="52" t="s">
        <v>76</v>
      </c>
      <c r="B59" s="22">
        <v>861</v>
      </c>
      <c r="C59" s="49">
        <v>39819</v>
      </c>
      <c r="D59" s="49">
        <v>40662</v>
      </c>
      <c r="E59" s="50" t="s">
        <v>77</v>
      </c>
      <c r="F59" s="50">
        <v>26476699493</v>
      </c>
      <c r="G59" s="51">
        <v>1</v>
      </c>
      <c r="H59" s="50">
        <v>26476699493</v>
      </c>
      <c r="I59" s="22"/>
      <c r="J59" s="22"/>
    </row>
    <row r="60" spans="1:10" x14ac:dyDescent="0.2">
      <c r="A60" s="52" t="s">
        <v>146</v>
      </c>
      <c r="B60" s="22">
        <v>869</v>
      </c>
      <c r="C60" s="49">
        <v>39905</v>
      </c>
      <c r="D60" s="49">
        <v>40895</v>
      </c>
      <c r="E60" s="50">
        <v>30000000000</v>
      </c>
      <c r="F60" s="50">
        <v>28000000</v>
      </c>
      <c r="G60" s="51">
        <v>0.77484750000000002</v>
      </c>
      <c r="H60" s="50">
        <v>21695730</v>
      </c>
      <c r="I60" s="22"/>
      <c r="J60" s="22"/>
    </row>
    <row r="61" spans="1:10" x14ac:dyDescent="0.2">
      <c r="A61" s="52" t="s">
        <v>234</v>
      </c>
      <c r="B61" s="22">
        <v>874</v>
      </c>
      <c r="C61" s="49">
        <v>40025</v>
      </c>
      <c r="D61" s="49">
        <v>41027</v>
      </c>
      <c r="E61" s="50">
        <v>4984667129</v>
      </c>
      <c r="F61" s="50">
        <v>22246633</v>
      </c>
      <c r="G61" s="51">
        <v>0.10185653712181973</v>
      </c>
      <c r="H61" s="50">
        <v>2265965</v>
      </c>
      <c r="I61" s="22"/>
      <c r="J61" s="22"/>
    </row>
    <row r="62" spans="1:10" x14ac:dyDescent="0.2">
      <c r="A62" s="52" t="s">
        <v>235</v>
      </c>
      <c r="B62" s="22">
        <v>875</v>
      </c>
      <c r="C62" s="49">
        <v>40030</v>
      </c>
      <c r="D62" s="49">
        <v>40995</v>
      </c>
      <c r="E62" s="50">
        <v>9506281564</v>
      </c>
      <c r="F62" s="50">
        <v>11794394</v>
      </c>
      <c r="G62" s="51">
        <v>0.17258885874085603</v>
      </c>
      <c r="H62" s="50">
        <v>2035581</v>
      </c>
      <c r="I62" s="22"/>
      <c r="J62" s="22"/>
    </row>
    <row r="63" spans="1:10" x14ac:dyDescent="0.2">
      <c r="A63" s="52" t="s">
        <v>195</v>
      </c>
      <c r="B63" s="22">
        <v>876</v>
      </c>
      <c r="C63" s="49">
        <v>40039</v>
      </c>
      <c r="D63" s="49">
        <v>40872</v>
      </c>
      <c r="E63" s="50">
        <v>39250000000</v>
      </c>
      <c r="F63" s="50">
        <v>56071428571</v>
      </c>
      <c r="G63" s="51">
        <v>0</v>
      </c>
      <c r="H63" s="50">
        <v>0</v>
      </c>
      <c r="I63" s="22"/>
      <c r="J63" s="22"/>
    </row>
    <row r="64" spans="1:10" x14ac:dyDescent="0.2">
      <c r="A64" s="52" t="s">
        <v>236</v>
      </c>
      <c r="B64" s="22">
        <v>877</v>
      </c>
      <c r="C64" s="49">
        <v>40050</v>
      </c>
      <c r="D64" s="49">
        <v>41085</v>
      </c>
      <c r="E64" s="50">
        <v>29745207600</v>
      </c>
      <c r="F64" s="50">
        <v>123938365</v>
      </c>
      <c r="G64" s="51">
        <v>0.88915743724713492</v>
      </c>
      <c r="H64" s="50">
        <v>110200719</v>
      </c>
      <c r="I64" s="22"/>
      <c r="J64" s="22"/>
    </row>
    <row r="65" spans="1:10" x14ac:dyDescent="0.2">
      <c r="A65" s="52" t="s">
        <v>58</v>
      </c>
      <c r="B65" s="22">
        <v>878</v>
      </c>
      <c r="C65" s="49">
        <v>40053</v>
      </c>
      <c r="D65" s="49">
        <v>40298</v>
      </c>
      <c r="E65" s="50">
        <v>3300605000</v>
      </c>
      <c r="F65" s="50">
        <v>5500000</v>
      </c>
      <c r="G65" s="51">
        <v>0</v>
      </c>
      <c r="H65" s="50">
        <v>0</v>
      </c>
      <c r="I65" s="22"/>
      <c r="J65" s="22"/>
    </row>
    <row r="66" spans="1:10" x14ac:dyDescent="0.2">
      <c r="A66" s="52" t="s">
        <v>237</v>
      </c>
      <c r="B66" s="22">
        <v>879</v>
      </c>
      <c r="C66" s="49">
        <v>40080</v>
      </c>
      <c r="D66" s="53" t="s">
        <v>79</v>
      </c>
      <c r="E66" s="50">
        <v>3174178056</v>
      </c>
      <c r="F66" s="50">
        <v>1803510259</v>
      </c>
      <c r="G66" s="51">
        <f>H66/F66</f>
        <v>0</v>
      </c>
      <c r="H66" s="50">
        <f>+I66</f>
        <v>0</v>
      </c>
      <c r="I66" s="22"/>
      <c r="J66" s="22"/>
    </row>
    <row r="67" spans="1:10" x14ac:dyDescent="0.2">
      <c r="A67" s="52" t="s">
        <v>209</v>
      </c>
      <c r="B67" s="22">
        <v>880</v>
      </c>
      <c r="C67" s="49">
        <v>40081</v>
      </c>
      <c r="D67" s="49">
        <v>40998</v>
      </c>
      <c r="E67" s="50">
        <v>10580593521</v>
      </c>
      <c r="F67" s="50">
        <v>6011700864</v>
      </c>
      <c r="G67" s="51">
        <v>0</v>
      </c>
      <c r="H67" s="50">
        <v>0</v>
      </c>
      <c r="I67" s="22"/>
      <c r="J67" s="22"/>
    </row>
    <row r="68" spans="1:10" x14ac:dyDescent="0.2">
      <c r="A68" s="52" t="s">
        <v>52</v>
      </c>
      <c r="B68" s="22">
        <v>881</v>
      </c>
      <c r="C68" s="49">
        <v>40087</v>
      </c>
      <c r="D68" s="49">
        <v>41126</v>
      </c>
      <c r="E68" s="50">
        <v>56025000000</v>
      </c>
      <c r="F68" s="50">
        <v>747000000</v>
      </c>
      <c r="G68" s="51">
        <v>0.52509062115127181</v>
      </c>
      <c r="H68" s="50">
        <v>392242694</v>
      </c>
      <c r="I68" s="22"/>
      <c r="J68" s="22"/>
    </row>
    <row r="69" spans="1:10" x14ac:dyDescent="0.2">
      <c r="A69" s="52" t="s">
        <v>46</v>
      </c>
      <c r="B69" s="22">
        <v>882</v>
      </c>
      <c r="C69" s="49">
        <v>40101</v>
      </c>
      <c r="D69" s="49" t="s">
        <v>238</v>
      </c>
      <c r="E69" s="50" t="s">
        <v>239</v>
      </c>
      <c r="F69" s="50">
        <v>16431673</v>
      </c>
      <c r="G69" s="51">
        <v>0</v>
      </c>
      <c r="H69" s="50">
        <v>0</v>
      </c>
      <c r="I69" s="22"/>
      <c r="J69" s="22"/>
    </row>
    <row r="70" spans="1:10" x14ac:dyDescent="0.2">
      <c r="A70" s="52" t="s">
        <v>46</v>
      </c>
      <c r="B70" s="22">
        <v>883</v>
      </c>
      <c r="C70" s="49">
        <v>40101</v>
      </c>
      <c r="D70" s="49">
        <v>41163</v>
      </c>
      <c r="E70" s="50" t="s">
        <v>240</v>
      </c>
      <c r="F70" s="50">
        <v>159090909</v>
      </c>
      <c r="G70" s="51">
        <v>0</v>
      </c>
      <c r="H70" s="50">
        <v>0</v>
      </c>
      <c r="I70" s="22"/>
      <c r="J70" s="22"/>
    </row>
    <row r="71" spans="1:10" x14ac:dyDescent="0.2">
      <c r="A71" s="52" t="s">
        <v>241</v>
      </c>
      <c r="B71" s="22">
        <v>884</v>
      </c>
      <c r="C71" s="49">
        <v>40105</v>
      </c>
      <c r="D71" s="49">
        <v>41142</v>
      </c>
      <c r="E71" s="50">
        <v>50000000000</v>
      </c>
      <c r="F71" s="50">
        <v>28681730</v>
      </c>
      <c r="G71" s="51">
        <v>4.1435157502702942E-2</v>
      </c>
      <c r="H71" s="50">
        <v>1188432</v>
      </c>
      <c r="I71" s="22"/>
      <c r="J71" s="22"/>
    </row>
    <row r="72" spans="1:10" x14ac:dyDescent="0.2">
      <c r="A72" s="52" t="s">
        <v>43</v>
      </c>
      <c r="B72" s="22">
        <v>885</v>
      </c>
      <c r="C72" s="49">
        <v>40112</v>
      </c>
      <c r="D72" s="49">
        <v>41020</v>
      </c>
      <c r="E72" s="50">
        <v>60000000000</v>
      </c>
      <c r="F72" s="50">
        <v>20000000</v>
      </c>
      <c r="G72" s="51">
        <v>0</v>
      </c>
      <c r="H72" s="50">
        <v>0</v>
      </c>
      <c r="I72" s="22"/>
      <c r="J72" s="22"/>
    </row>
    <row r="73" spans="1:10" x14ac:dyDescent="0.2">
      <c r="A73" s="52" t="s">
        <v>242</v>
      </c>
      <c r="B73" s="22">
        <v>886</v>
      </c>
      <c r="C73" s="49">
        <v>40115</v>
      </c>
      <c r="D73" s="49">
        <v>41152</v>
      </c>
      <c r="E73" s="50">
        <v>18600000000</v>
      </c>
      <c r="F73" s="50">
        <v>93000000</v>
      </c>
      <c r="G73" s="51">
        <v>0</v>
      </c>
      <c r="H73" s="50">
        <v>0</v>
      </c>
      <c r="I73" s="22"/>
      <c r="J73" s="22"/>
    </row>
    <row r="74" spans="1:10" x14ac:dyDescent="0.2">
      <c r="A74" s="52" t="s">
        <v>243</v>
      </c>
      <c r="B74" s="22">
        <v>887</v>
      </c>
      <c r="C74" s="49">
        <v>40115</v>
      </c>
      <c r="D74" s="49" t="s">
        <v>238</v>
      </c>
      <c r="E74" s="50">
        <v>2285700000</v>
      </c>
      <c r="F74" s="50">
        <v>5700000</v>
      </c>
      <c r="G74" s="51">
        <v>0</v>
      </c>
      <c r="H74" s="50">
        <v>0</v>
      </c>
      <c r="I74" s="22"/>
      <c r="J74" s="22"/>
    </row>
    <row r="75" spans="1:10" x14ac:dyDescent="0.2">
      <c r="A75" s="52" t="s">
        <v>55</v>
      </c>
      <c r="B75" s="22">
        <v>888</v>
      </c>
      <c r="C75" s="49">
        <v>40116</v>
      </c>
      <c r="D75" s="49">
        <v>41139</v>
      </c>
      <c r="E75" s="50" t="s">
        <v>244</v>
      </c>
      <c r="F75" s="50">
        <v>416666667</v>
      </c>
      <c r="G75" s="51">
        <v>0</v>
      </c>
      <c r="H75" s="50">
        <v>0</v>
      </c>
      <c r="I75" s="22"/>
      <c r="J75" s="22"/>
    </row>
    <row r="76" spans="1:10" x14ac:dyDescent="0.2">
      <c r="A76" s="54"/>
      <c r="B76" s="55"/>
      <c r="C76" s="56"/>
      <c r="D76" s="56"/>
      <c r="E76" s="57"/>
      <c r="F76" s="57"/>
      <c r="G76" s="93"/>
      <c r="H76" s="57"/>
      <c r="I76" s="22"/>
      <c r="J76" s="22"/>
    </row>
    <row r="77" spans="1:10" x14ac:dyDescent="0.2">
      <c r="A77" s="27"/>
      <c r="B77" s="27"/>
      <c r="C77" s="60"/>
      <c r="D77" s="60"/>
      <c r="E77" s="61"/>
      <c r="F77" s="61"/>
      <c r="G77" s="62"/>
      <c r="H77" s="27"/>
      <c r="I77" s="27"/>
      <c r="J77" s="27"/>
    </row>
    <row r="78" spans="1:10" x14ac:dyDescent="0.2">
      <c r="A78" s="63" t="s">
        <v>80</v>
      </c>
      <c r="B78" s="27"/>
      <c r="C78" s="60"/>
      <c r="D78" s="60"/>
      <c r="E78" s="61"/>
      <c r="F78" s="61" t="s">
        <v>81</v>
      </c>
      <c r="G78" s="62"/>
      <c r="H78" s="61"/>
      <c r="I78" s="27"/>
      <c r="J78" s="27"/>
    </row>
    <row r="79" spans="1:10" x14ac:dyDescent="0.2">
      <c r="A79" s="63" t="s">
        <v>82</v>
      </c>
      <c r="B79" s="27"/>
      <c r="C79" s="60"/>
      <c r="D79" s="60"/>
      <c r="E79" s="61"/>
      <c r="F79" s="61"/>
      <c r="G79" s="62"/>
      <c r="H79" s="27"/>
      <c r="I79" s="27"/>
      <c r="J79" s="27"/>
    </row>
    <row r="80" spans="1:10" x14ac:dyDescent="0.2">
      <c r="A80" s="108" t="s">
        <v>210</v>
      </c>
      <c r="B80" s="108"/>
      <c r="C80" s="108"/>
      <c r="D80" s="108"/>
      <c r="E80" s="108"/>
      <c r="F80" s="108"/>
      <c r="G80" s="108"/>
      <c r="H80" s="108"/>
      <c r="I80" s="108"/>
      <c r="J80" s="64"/>
    </row>
    <row r="81" spans="1:10" x14ac:dyDescent="0.2">
      <c r="A81" s="109" t="s">
        <v>84</v>
      </c>
      <c r="B81" s="109"/>
      <c r="C81" s="109"/>
      <c r="D81" s="109"/>
      <c r="E81" s="109"/>
      <c r="F81" s="109"/>
      <c r="G81" s="109"/>
      <c r="H81" s="109"/>
      <c r="I81" s="109"/>
      <c r="J81" s="27"/>
    </row>
    <row r="82" spans="1:10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27"/>
    </row>
    <row r="83" spans="1:10" x14ac:dyDescent="0.2">
      <c r="A83" s="109" t="s">
        <v>211</v>
      </c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8" t="s">
        <v>212</v>
      </c>
      <c r="B85" s="108"/>
      <c r="C85" s="108"/>
      <c r="D85" s="108"/>
      <c r="E85" s="108"/>
      <c r="F85" s="108"/>
      <c r="G85" s="108"/>
      <c r="H85" s="108"/>
      <c r="I85" s="108"/>
      <c r="J85" s="27"/>
    </row>
    <row r="86" spans="1:10" x14ac:dyDescent="0.2">
      <c r="A86" s="109" t="s">
        <v>213</v>
      </c>
      <c r="B86" s="109"/>
      <c r="C86" s="109"/>
      <c r="D86" s="109"/>
      <c r="E86" s="109"/>
      <c r="F86" s="109"/>
      <c r="G86" s="109"/>
      <c r="H86" s="109"/>
      <c r="I86" s="109"/>
      <c r="J86" s="27"/>
    </row>
    <row r="87" spans="1:10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8" t="s">
        <v>214</v>
      </c>
      <c r="B88" s="108"/>
      <c r="C88" s="108"/>
      <c r="D88" s="108"/>
      <c r="E88" s="108"/>
      <c r="F88" s="108"/>
      <c r="G88" s="108"/>
      <c r="H88" s="108"/>
      <c r="I88" s="108"/>
      <c r="J88" s="108"/>
    </row>
    <row r="89" spans="1:10" x14ac:dyDescent="0.2">
      <c r="A89" s="109" t="s">
        <v>245</v>
      </c>
      <c r="B89" s="109"/>
      <c r="C89" s="109"/>
      <c r="D89" s="109"/>
      <c r="E89" s="109"/>
      <c r="F89" s="109"/>
      <c r="G89" s="109"/>
      <c r="H89" s="109"/>
      <c r="I89" s="109"/>
      <c r="J89" s="27"/>
    </row>
    <row r="90" spans="1:10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27"/>
    </row>
    <row r="91" spans="1:10" x14ac:dyDescent="0.2">
      <c r="A91" s="109" t="s">
        <v>246</v>
      </c>
      <c r="B91" s="109"/>
      <c r="C91" s="109"/>
      <c r="D91" s="109"/>
      <c r="E91" s="109"/>
      <c r="F91" s="109"/>
      <c r="G91" s="109"/>
      <c r="H91" s="109"/>
      <c r="I91" s="109"/>
      <c r="J91" s="65"/>
    </row>
    <row r="92" spans="1:10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65"/>
    </row>
    <row r="93" spans="1:10" x14ac:dyDescent="0.2">
      <c r="A93" s="109" t="s">
        <v>247</v>
      </c>
      <c r="B93" s="109"/>
      <c r="C93" s="109"/>
      <c r="D93" s="109"/>
      <c r="E93" s="109"/>
      <c r="F93" s="109"/>
      <c r="G93" s="109"/>
      <c r="H93" s="109"/>
      <c r="I93" s="109"/>
      <c r="J93" s="27"/>
    </row>
    <row r="94" spans="1:10" x14ac:dyDescent="0.2">
      <c r="A94" s="109"/>
      <c r="B94" s="109"/>
      <c r="C94" s="109"/>
      <c r="D94" s="109"/>
      <c r="E94" s="109"/>
      <c r="F94" s="109"/>
      <c r="G94" s="109"/>
      <c r="H94" s="109"/>
      <c r="I94" s="109"/>
      <c r="J94" s="27"/>
    </row>
    <row r="95" spans="1:10" x14ac:dyDescent="0.2">
      <c r="A95" s="108" t="s">
        <v>248</v>
      </c>
      <c r="B95" s="108"/>
      <c r="C95" s="108"/>
      <c r="D95" s="108"/>
      <c r="E95" s="108"/>
      <c r="F95" s="108"/>
      <c r="G95" s="108"/>
      <c r="H95" s="108"/>
      <c r="I95" s="108"/>
      <c r="J95" s="108"/>
    </row>
    <row r="96" spans="1:10" x14ac:dyDescent="0.2">
      <c r="A96" s="109" t="s">
        <v>249</v>
      </c>
      <c r="B96" s="109"/>
      <c r="C96" s="109"/>
      <c r="D96" s="109"/>
      <c r="E96" s="109"/>
      <c r="F96" s="109"/>
      <c r="G96" s="109"/>
      <c r="H96" s="109"/>
      <c r="I96" s="109"/>
      <c r="J96" s="65"/>
    </row>
    <row r="97" spans="1:10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65"/>
    </row>
    <row r="98" spans="1:10" x14ac:dyDescent="0.2">
      <c r="A98" s="109" t="s">
        <v>250</v>
      </c>
      <c r="B98" s="109"/>
      <c r="C98" s="109"/>
      <c r="D98" s="109"/>
      <c r="E98" s="109"/>
      <c r="F98" s="109"/>
      <c r="G98" s="109"/>
      <c r="H98" s="109"/>
      <c r="I98" s="109"/>
      <c r="J98" s="27"/>
    </row>
    <row r="99" spans="1:10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27"/>
    </row>
    <row r="100" spans="1:10" x14ac:dyDescent="0.2">
      <c r="A100" s="27" t="s">
        <v>251</v>
      </c>
      <c r="B100" s="82"/>
      <c r="C100" s="82"/>
      <c r="D100" s="82"/>
      <c r="E100" s="82"/>
      <c r="F100" s="82"/>
      <c r="G100" s="82"/>
      <c r="H100" s="82"/>
      <c r="I100" s="82"/>
      <c r="J100" s="27"/>
    </row>
    <row r="101" spans="1:10" x14ac:dyDescent="0.2">
      <c r="A101" s="109" t="s">
        <v>252</v>
      </c>
      <c r="B101" s="109"/>
      <c r="C101" s="109"/>
      <c r="D101" s="109"/>
      <c r="E101" s="109"/>
      <c r="F101" s="109"/>
      <c r="G101" s="109"/>
      <c r="H101" s="109"/>
      <c r="I101" s="109"/>
      <c r="J101" s="27"/>
    </row>
    <row r="102" spans="1:10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27"/>
    </row>
    <row r="103" spans="1:10" x14ac:dyDescent="0.2">
      <c r="A103" s="109" t="s">
        <v>253</v>
      </c>
      <c r="B103" s="109"/>
      <c r="C103" s="109"/>
      <c r="D103" s="109"/>
      <c r="E103" s="109"/>
      <c r="F103" s="109"/>
      <c r="G103" s="109"/>
      <c r="H103" s="109"/>
      <c r="I103" s="109"/>
      <c r="J103" s="27"/>
    </row>
    <row r="104" spans="1:10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27"/>
    </row>
    <row r="105" spans="1:10" x14ac:dyDescent="0.2">
      <c r="A105" s="27"/>
      <c r="B105" s="27"/>
      <c r="C105" s="60"/>
      <c r="D105" s="60"/>
      <c r="E105" s="61"/>
      <c r="F105" s="61"/>
      <c r="G105" s="62"/>
      <c r="H105" s="27"/>
      <c r="I105" s="27"/>
      <c r="J105" s="27"/>
    </row>
    <row r="107" spans="1:10" x14ac:dyDescent="0.2">
      <c r="A107" s="66" t="s">
        <v>95</v>
      </c>
      <c r="B107" s="67"/>
      <c r="C107" s="67"/>
      <c r="D107" s="67"/>
      <c r="E107" s="67"/>
      <c r="F107" s="67"/>
      <c r="G107" s="68"/>
      <c r="H107" s="67"/>
    </row>
    <row r="108" spans="1:10" x14ac:dyDescent="0.2">
      <c r="A108" s="67"/>
      <c r="B108" s="67"/>
      <c r="C108" s="67"/>
      <c r="D108" s="67"/>
      <c r="E108" s="67"/>
      <c r="F108" s="67"/>
      <c r="G108" s="68"/>
      <c r="H108" s="67"/>
    </row>
    <row r="109" spans="1:10" ht="51" x14ac:dyDescent="0.2">
      <c r="A109" s="69" t="s">
        <v>96</v>
      </c>
      <c r="B109" s="69" t="s">
        <v>15</v>
      </c>
      <c r="C109" s="69" t="s">
        <v>97</v>
      </c>
      <c r="D109" s="69" t="s">
        <v>98</v>
      </c>
      <c r="E109" s="69" t="s">
        <v>99</v>
      </c>
      <c r="F109" s="69" t="s">
        <v>100</v>
      </c>
      <c r="G109" s="69" t="s">
        <v>101</v>
      </c>
      <c r="H109" s="69" t="s">
        <v>102</v>
      </c>
    </row>
    <row r="110" spans="1:10" ht="127.5" x14ac:dyDescent="0.2">
      <c r="A110" s="70">
        <v>862</v>
      </c>
      <c r="B110" s="71">
        <v>39820</v>
      </c>
      <c r="C110" s="70" t="s">
        <v>103</v>
      </c>
      <c r="D110" s="70" t="s">
        <v>104</v>
      </c>
      <c r="E110" s="72">
        <v>39722</v>
      </c>
      <c r="F110" s="73" t="s">
        <v>105</v>
      </c>
      <c r="G110" s="74" t="s">
        <v>106</v>
      </c>
      <c r="H110" s="70" t="s">
        <v>103</v>
      </c>
    </row>
    <row r="111" spans="1:10" ht="127.5" x14ac:dyDescent="0.2">
      <c r="A111" s="70">
        <v>879</v>
      </c>
      <c r="B111" s="71">
        <v>40080</v>
      </c>
      <c r="C111" s="70" t="s">
        <v>209</v>
      </c>
      <c r="D111" s="70" t="s">
        <v>223</v>
      </c>
      <c r="E111" s="72">
        <v>39903</v>
      </c>
      <c r="F111" s="73" t="s">
        <v>224</v>
      </c>
      <c r="G111" s="104" t="s">
        <v>225</v>
      </c>
      <c r="H111" s="70" t="s">
        <v>209</v>
      </c>
    </row>
  </sheetData>
  <mergeCells count="14">
    <mergeCell ref="A88:J88"/>
    <mergeCell ref="A80:I80"/>
    <mergeCell ref="A81:I82"/>
    <mergeCell ref="A83:I84"/>
    <mergeCell ref="A85:I85"/>
    <mergeCell ref="A86:I87"/>
    <mergeCell ref="A101:I102"/>
    <mergeCell ref="A103:I104"/>
    <mergeCell ref="A89:I90"/>
    <mergeCell ref="A91:I92"/>
    <mergeCell ref="A93:I94"/>
    <mergeCell ref="A95:J95"/>
    <mergeCell ref="A96:I97"/>
    <mergeCell ref="A98:I9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6"/>
  <sheetViews>
    <sheetView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7.28515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254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89" t="s">
        <v>202</v>
      </c>
      <c r="B6" s="2">
        <v>12049</v>
      </c>
      <c r="C6" s="95">
        <v>9711</v>
      </c>
      <c r="D6" s="15"/>
    </row>
    <row r="7" spans="1:4" x14ac:dyDescent="0.2">
      <c r="A7" s="89" t="s">
        <v>55</v>
      </c>
      <c r="B7" s="2">
        <v>225759660</v>
      </c>
      <c r="C7" s="95">
        <v>73823408</v>
      </c>
      <c r="D7" s="15"/>
    </row>
    <row r="8" spans="1:4" x14ac:dyDescent="0.2">
      <c r="A8" s="89" t="s">
        <v>227</v>
      </c>
      <c r="B8" s="2">
        <v>26465893</v>
      </c>
      <c r="C8" s="95">
        <v>64419308</v>
      </c>
      <c r="D8" s="15"/>
    </row>
    <row r="9" spans="1:4" x14ac:dyDescent="0.2">
      <c r="A9" s="89" t="s">
        <v>52</v>
      </c>
      <c r="B9" s="2">
        <v>354757306</v>
      </c>
      <c r="C9" s="95">
        <v>23768740</v>
      </c>
      <c r="D9" s="15"/>
    </row>
    <row r="10" spans="1:4" x14ac:dyDescent="0.2">
      <c r="A10" s="89" t="s">
        <v>154</v>
      </c>
      <c r="B10" s="2">
        <v>720846</v>
      </c>
      <c r="C10" s="95">
        <v>288310</v>
      </c>
      <c r="D10" s="15"/>
    </row>
    <row r="11" spans="1:4" x14ac:dyDescent="0.2">
      <c r="A11" s="89" t="s">
        <v>255</v>
      </c>
      <c r="B11" s="2">
        <v>58767018</v>
      </c>
      <c r="C11" s="95">
        <v>11753404</v>
      </c>
      <c r="D11" s="15"/>
    </row>
    <row r="12" spans="1:4" x14ac:dyDescent="0.2">
      <c r="A12" s="89" t="s">
        <v>191</v>
      </c>
      <c r="B12" s="2">
        <v>10000</v>
      </c>
      <c r="C12" s="95">
        <v>1300</v>
      </c>
      <c r="D12" s="15"/>
    </row>
    <row r="13" spans="1:4" x14ac:dyDescent="0.2">
      <c r="A13" s="89" t="s">
        <v>209</v>
      </c>
      <c r="B13" s="2">
        <v>294130184</v>
      </c>
      <c r="C13" s="95">
        <v>517669</v>
      </c>
      <c r="D13" s="15"/>
    </row>
    <row r="14" spans="1:4" x14ac:dyDescent="0.2">
      <c r="A14" s="89" t="s">
        <v>7</v>
      </c>
      <c r="B14" s="2">
        <v>7</v>
      </c>
      <c r="C14" s="95">
        <v>10500</v>
      </c>
      <c r="D14" s="15"/>
    </row>
    <row r="15" spans="1:4" ht="13.5" thickBot="1" x14ac:dyDescent="0.25">
      <c r="A15" s="12"/>
      <c r="B15" s="75"/>
      <c r="C15" s="76"/>
      <c r="D15" s="15"/>
    </row>
    <row r="16" spans="1:4" ht="13.5" thickBot="1" x14ac:dyDescent="0.25">
      <c r="A16" s="86"/>
      <c r="B16" s="87"/>
      <c r="C16" s="88">
        <f>SUM(C6:C15)</f>
        <v>174592350</v>
      </c>
    </row>
    <row r="18" spans="1:256" x14ac:dyDescent="0.2">
      <c r="A18" s="20" t="s">
        <v>10</v>
      </c>
      <c r="E18" s="2"/>
    </row>
    <row r="19" spans="1:256" x14ac:dyDescent="0.2">
      <c r="A19" s="21" t="s">
        <v>11</v>
      </c>
    </row>
    <row r="21" spans="1:256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x14ac:dyDescent="0.2">
      <c r="A22" s="23" t="s">
        <v>13</v>
      </c>
      <c r="B22" s="23"/>
      <c r="C22" s="24"/>
      <c r="D22" s="24"/>
      <c r="E22" s="25"/>
      <c r="F22" s="25"/>
      <c r="G22" s="26"/>
      <c r="H22" s="23"/>
      <c r="I22" s="27"/>
      <c r="J22" s="27"/>
    </row>
    <row r="23" spans="1:256" x14ac:dyDescent="0.2">
      <c r="A23" s="28" t="s">
        <v>14</v>
      </c>
      <c r="B23" s="28"/>
      <c r="C23" s="29"/>
      <c r="D23" s="29"/>
      <c r="E23" s="30"/>
      <c r="F23" s="30"/>
      <c r="G23" s="31"/>
      <c r="H23" s="28"/>
      <c r="I23" s="28"/>
      <c r="J23" s="28"/>
    </row>
    <row r="24" spans="1:256" x14ac:dyDescent="0.2">
      <c r="A24" s="32"/>
      <c r="B24" s="32"/>
      <c r="C24" s="33" t="s">
        <v>15</v>
      </c>
      <c r="D24" s="34" t="s">
        <v>15</v>
      </c>
      <c r="E24" s="35" t="s">
        <v>16</v>
      </c>
      <c r="F24" s="35" t="s">
        <v>17</v>
      </c>
      <c r="G24" s="36" t="s">
        <v>18</v>
      </c>
      <c r="H24" s="32" t="s">
        <v>19</v>
      </c>
      <c r="I24" s="37"/>
      <c r="J24" s="37"/>
    </row>
    <row r="25" spans="1:256" x14ac:dyDescent="0.2">
      <c r="A25" s="38" t="s">
        <v>2</v>
      </c>
      <c r="B25" s="38" t="s">
        <v>20</v>
      </c>
      <c r="C25" s="39" t="s">
        <v>21</v>
      </c>
      <c r="D25" s="40" t="s">
        <v>22</v>
      </c>
      <c r="E25" s="41" t="s">
        <v>23</v>
      </c>
      <c r="F25" s="42" t="s">
        <v>24</v>
      </c>
      <c r="G25" s="43" t="s">
        <v>25</v>
      </c>
      <c r="H25" s="38" t="s">
        <v>256</v>
      </c>
      <c r="I25" s="37"/>
      <c r="J25" s="37"/>
    </row>
    <row r="26" spans="1:256" x14ac:dyDescent="0.2">
      <c r="A26" s="44"/>
      <c r="B26" s="27"/>
      <c r="C26" s="45"/>
      <c r="D26" s="45"/>
      <c r="E26" s="46"/>
      <c r="F26" s="46"/>
      <c r="G26" s="47"/>
      <c r="H26" s="44"/>
      <c r="I26" s="27"/>
      <c r="J26" s="27"/>
    </row>
    <row r="27" spans="1:256" x14ac:dyDescent="0.2">
      <c r="A27" s="48" t="s">
        <v>27</v>
      </c>
      <c r="B27" s="22">
        <v>751</v>
      </c>
      <c r="C27" s="49">
        <v>38552</v>
      </c>
      <c r="D27" s="49">
        <v>39564</v>
      </c>
      <c r="E27" s="50">
        <v>2994008421</v>
      </c>
      <c r="F27" s="50">
        <v>16698803</v>
      </c>
      <c r="G27" s="51">
        <v>0.26455165678641757</v>
      </c>
      <c r="H27" s="50">
        <v>4417696</v>
      </c>
      <c r="I27" s="22"/>
      <c r="J27" s="22"/>
    </row>
    <row r="28" spans="1:256" x14ac:dyDescent="0.2">
      <c r="A28" s="48" t="s">
        <v>28</v>
      </c>
      <c r="B28" s="22">
        <v>755</v>
      </c>
      <c r="C28" s="49">
        <v>38621</v>
      </c>
      <c r="D28" s="49">
        <v>40366</v>
      </c>
      <c r="E28" s="50">
        <v>451060974</v>
      </c>
      <c r="F28" s="50">
        <v>72751770</v>
      </c>
      <c r="G28" s="51">
        <v>0</v>
      </c>
      <c r="H28" s="50">
        <v>0</v>
      </c>
      <c r="I28" s="22"/>
      <c r="J28" s="22"/>
    </row>
    <row r="29" spans="1:256" x14ac:dyDescent="0.2">
      <c r="A29" s="48" t="s">
        <v>29</v>
      </c>
      <c r="B29" s="22">
        <v>756</v>
      </c>
      <c r="C29" s="49">
        <v>38621</v>
      </c>
      <c r="D29" s="49">
        <v>39636</v>
      </c>
      <c r="E29" s="50">
        <v>4059548766</v>
      </c>
      <c r="F29" s="50">
        <v>654765930</v>
      </c>
      <c r="G29" s="51">
        <v>6.945727918372295E-2</v>
      </c>
      <c r="H29" s="50">
        <v>45478260</v>
      </c>
      <c r="I29" s="22"/>
      <c r="J29" s="22"/>
    </row>
    <row r="30" spans="1:256" x14ac:dyDescent="0.2">
      <c r="A30" s="48" t="s">
        <v>30</v>
      </c>
      <c r="B30" s="22">
        <v>771</v>
      </c>
      <c r="C30" s="49">
        <v>38847</v>
      </c>
      <c r="D30" s="49">
        <v>40412</v>
      </c>
      <c r="E30" s="50">
        <v>420659801</v>
      </c>
      <c r="F30" s="50">
        <v>5000000</v>
      </c>
      <c r="G30" s="51">
        <v>0.11700000000000001</v>
      </c>
      <c r="H30" s="50">
        <v>585000</v>
      </c>
      <c r="I30" s="22"/>
      <c r="J30" s="22"/>
    </row>
    <row r="31" spans="1:256" x14ac:dyDescent="0.2">
      <c r="A31" s="52" t="s">
        <v>33</v>
      </c>
      <c r="B31" s="22">
        <v>791</v>
      </c>
      <c r="C31" s="49">
        <v>39037</v>
      </c>
      <c r="D31" s="49">
        <v>39734</v>
      </c>
      <c r="E31" s="50">
        <v>46000000000</v>
      </c>
      <c r="F31" s="50">
        <v>155000000</v>
      </c>
      <c r="G31" s="51">
        <v>0.95591649677419355</v>
      </c>
      <c r="H31" s="50">
        <v>148167057</v>
      </c>
      <c r="I31" s="22"/>
      <c r="J31" s="22"/>
    </row>
    <row r="32" spans="1:256" x14ac:dyDescent="0.2">
      <c r="A32" s="52" t="s">
        <v>34</v>
      </c>
      <c r="B32" s="22">
        <v>794</v>
      </c>
      <c r="C32" s="49">
        <v>39149</v>
      </c>
      <c r="D32" s="49">
        <v>40133</v>
      </c>
      <c r="E32" s="50">
        <v>33000000000</v>
      </c>
      <c r="F32" s="50">
        <v>15876681</v>
      </c>
      <c r="G32" s="51">
        <v>0.87929171090607661</v>
      </c>
      <c r="H32" s="50">
        <v>13960234</v>
      </c>
      <c r="I32" s="22"/>
      <c r="J32" s="22"/>
    </row>
    <row r="33" spans="1:10" x14ac:dyDescent="0.2">
      <c r="A33" s="52" t="s">
        <v>156</v>
      </c>
      <c r="B33" s="22">
        <v>798</v>
      </c>
      <c r="C33" s="49">
        <v>39202</v>
      </c>
      <c r="D33" s="49">
        <v>40273</v>
      </c>
      <c r="E33" s="50" t="s">
        <v>37</v>
      </c>
      <c r="F33" s="50">
        <v>22090910</v>
      </c>
      <c r="G33" s="51">
        <v>0.9</v>
      </c>
      <c r="H33" s="50">
        <v>19881819</v>
      </c>
      <c r="I33" s="22"/>
      <c r="J33" s="22"/>
    </row>
    <row r="34" spans="1:10" x14ac:dyDescent="0.2">
      <c r="A34" s="52" t="s">
        <v>38</v>
      </c>
      <c r="B34" s="22">
        <v>799</v>
      </c>
      <c r="C34" s="49">
        <v>39209</v>
      </c>
      <c r="D34" s="49">
        <v>40284</v>
      </c>
      <c r="E34" s="50">
        <v>8525398211</v>
      </c>
      <c r="F34" s="50">
        <v>35046445</v>
      </c>
      <c r="G34" s="51">
        <v>0.99609312727724597</v>
      </c>
      <c r="H34" s="50">
        <v>34909523</v>
      </c>
      <c r="I34" s="22"/>
      <c r="J34" s="22"/>
    </row>
    <row r="35" spans="1:10" x14ac:dyDescent="0.2">
      <c r="A35" s="52" t="s">
        <v>39</v>
      </c>
      <c r="B35" s="22">
        <v>805</v>
      </c>
      <c r="C35" s="49">
        <v>39268</v>
      </c>
      <c r="D35" s="49">
        <v>40295</v>
      </c>
      <c r="E35" s="50">
        <v>55000000000</v>
      </c>
      <c r="F35" s="50">
        <v>67259921</v>
      </c>
      <c r="G35" s="51">
        <v>0.96398709715998621</v>
      </c>
      <c r="H35" s="50">
        <v>64837696</v>
      </c>
      <c r="I35" s="22"/>
      <c r="J35" s="22"/>
    </row>
    <row r="36" spans="1:10" x14ac:dyDescent="0.2">
      <c r="A36" s="52" t="s">
        <v>157</v>
      </c>
      <c r="B36" s="22">
        <v>807</v>
      </c>
      <c r="C36" s="49">
        <v>39286</v>
      </c>
      <c r="D36" s="49">
        <v>40292</v>
      </c>
      <c r="E36" s="50">
        <v>3852946392</v>
      </c>
      <c r="F36" s="50">
        <v>20236133</v>
      </c>
      <c r="G36" s="51">
        <v>4.5838253780996596E-2</v>
      </c>
      <c r="H36" s="50">
        <v>927589</v>
      </c>
      <c r="I36" s="22"/>
      <c r="J36" s="22"/>
    </row>
    <row r="37" spans="1:10" x14ac:dyDescent="0.2">
      <c r="A37" s="52" t="s">
        <v>41</v>
      </c>
      <c r="B37" s="22">
        <v>814</v>
      </c>
      <c r="C37" s="49">
        <v>39330</v>
      </c>
      <c r="D37" s="49">
        <v>40355</v>
      </c>
      <c r="E37" s="50">
        <v>32211702000</v>
      </c>
      <c r="F37" s="50">
        <v>1789539</v>
      </c>
      <c r="G37" s="51">
        <f>H37/F37</f>
        <v>0.98328675709218971</v>
      </c>
      <c r="H37" s="50">
        <v>1759630</v>
      </c>
      <c r="I37" s="22"/>
      <c r="J37" s="22"/>
    </row>
    <row r="38" spans="1:10" x14ac:dyDescent="0.2">
      <c r="A38" s="52" t="s">
        <v>44</v>
      </c>
      <c r="B38" s="22">
        <v>820</v>
      </c>
      <c r="C38" s="49">
        <v>39412</v>
      </c>
      <c r="D38" s="49">
        <v>40454</v>
      </c>
      <c r="E38" s="50">
        <v>30457800000</v>
      </c>
      <c r="F38" s="50">
        <v>423025000</v>
      </c>
      <c r="G38" s="51">
        <v>0.55551595532178955</v>
      </c>
      <c r="H38" s="50">
        <v>234997137</v>
      </c>
      <c r="I38" s="22"/>
      <c r="J38" s="22"/>
    </row>
    <row r="39" spans="1:10" x14ac:dyDescent="0.2">
      <c r="A39" s="52" t="s">
        <v>45</v>
      </c>
      <c r="B39" s="22">
        <v>823</v>
      </c>
      <c r="C39" s="49">
        <v>39414</v>
      </c>
      <c r="D39" s="49">
        <v>40461</v>
      </c>
      <c r="E39" s="50">
        <v>37046206186</v>
      </c>
      <c r="F39" s="50">
        <v>400000000</v>
      </c>
      <c r="G39" s="51">
        <v>0.34013074500000001</v>
      </c>
      <c r="H39" s="50">
        <v>136052298</v>
      </c>
      <c r="I39" s="22"/>
      <c r="J39" s="22"/>
    </row>
    <row r="40" spans="1:10" x14ac:dyDescent="0.2">
      <c r="A40" s="52" t="s">
        <v>48</v>
      </c>
      <c r="B40" s="22">
        <v>830</v>
      </c>
      <c r="C40" s="49">
        <v>39540</v>
      </c>
      <c r="D40" s="49">
        <v>40595</v>
      </c>
      <c r="E40" s="50">
        <v>320465231940</v>
      </c>
      <c r="F40" s="50">
        <v>2289037371</v>
      </c>
      <c r="G40" s="51">
        <v>0.98022318483152449</v>
      </c>
      <c r="H40" s="50">
        <v>2243767502</v>
      </c>
      <c r="I40" s="22"/>
      <c r="J40" s="22"/>
    </row>
    <row r="41" spans="1:10" x14ac:dyDescent="0.2">
      <c r="A41" s="52" t="s">
        <v>49</v>
      </c>
      <c r="B41" s="22">
        <v>831</v>
      </c>
      <c r="C41" s="49">
        <v>39577</v>
      </c>
      <c r="D41" s="49">
        <v>40606</v>
      </c>
      <c r="E41" s="50">
        <v>165420500000</v>
      </c>
      <c r="F41" s="50">
        <v>896053843</v>
      </c>
      <c r="G41" s="51">
        <v>0.83113393890103549</v>
      </c>
      <c r="H41" s="50">
        <v>744740760</v>
      </c>
      <c r="I41" s="22"/>
      <c r="J41" s="22"/>
    </row>
    <row r="42" spans="1:10" x14ac:dyDescent="0.2">
      <c r="A42" s="52" t="s">
        <v>51</v>
      </c>
      <c r="B42" s="22">
        <v>835</v>
      </c>
      <c r="C42" s="49">
        <v>39604</v>
      </c>
      <c r="D42" s="49">
        <v>40190</v>
      </c>
      <c r="E42" s="50">
        <v>195374461</v>
      </c>
      <c r="F42" s="50">
        <v>233</v>
      </c>
      <c r="G42" s="51">
        <v>0</v>
      </c>
      <c r="H42" s="50">
        <v>0</v>
      </c>
      <c r="I42" s="22"/>
      <c r="J42" s="22"/>
    </row>
    <row r="43" spans="1:10" x14ac:dyDescent="0.2">
      <c r="A43" s="52" t="s">
        <v>53</v>
      </c>
      <c r="B43" s="22">
        <v>838</v>
      </c>
      <c r="C43" s="49">
        <v>39654</v>
      </c>
      <c r="D43" s="49">
        <v>40661</v>
      </c>
      <c r="E43" s="50">
        <v>7539400000</v>
      </c>
      <c r="F43" s="50">
        <v>3725000</v>
      </c>
      <c r="G43" s="51">
        <v>0.86187731543624158</v>
      </c>
      <c r="H43" s="50">
        <v>3210493</v>
      </c>
      <c r="I43" s="22"/>
      <c r="J43" s="22"/>
    </row>
    <row r="44" spans="1:10" x14ac:dyDescent="0.2">
      <c r="A44" s="52" t="s">
        <v>54</v>
      </c>
      <c r="B44" s="22">
        <v>839</v>
      </c>
      <c r="C44" s="49">
        <v>39654</v>
      </c>
      <c r="D44" s="49">
        <v>40661</v>
      </c>
      <c r="E44" s="50">
        <v>8140167360</v>
      </c>
      <c r="F44" s="50">
        <v>4537440</v>
      </c>
      <c r="G44" s="51">
        <v>0.99993652808632183</v>
      </c>
      <c r="H44" s="50">
        <v>4537152</v>
      </c>
      <c r="I44" s="22"/>
      <c r="J44" s="22"/>
    </row>
    <row r="45" spans="1:10" x14ac:dyDescent="0.2">
      <c r="A45" s="52" t="s">
        <v>230</v>
      </c>
      <c r="B45" s="22">
        <v>842</v>
      </c>
      <c r="C45" s="49">
        <v>39665</v>
      </c>
      <c r="D45" s="49">
        <v>40658</v>
      </c>
      <c r="E45" s="50">
        <v>32955200000</v>
      </c>
      <c r="F45" s="50">
        <v>40000000</v>
      </c>
      <c r="G45" s="51">
        <v>2.2049750000000001E-3</v>
      </c>
      <c r="H45" s="50">
        <v>88199</v>
      </c>
      <c r="I45" s="22"/>
      <c r="J45" s="22"/>
    </row>
    <row r="46" spans="1:10" x14ac:dyDescent="0.2">
      <c r="A46" s="52" t="s">
        <v>41</v>
      </c>
      <c r="B46" s="22">
        <v>843</v>
      </c>
      <c r="C46" s="49">
        <v>39689</v>
      </c>
      <c r="D46" s="49">
        <v>40643</v>
      </c>
      <c r="E46" s="50">
        <v>9000000000</v>
      </c>
      <c r="F46" s="50">
        <v>300000</v>
      </c>
      <c r="G46" s="51">
        <v>8.8319999999999996E-2</v>
      </c>
      <c r="H46" s="50">
        <v>26496</v>
      </c>
      <c r="I46" s="22"/>
      <c r="J46" s="22"/>
    </row>
    <row r="47" spans="1:10" x14ac:dyDescent="0.2">
      <c r="A47" s="52" t="s">
        <v>7</v>
      </c>
      <c r="B47" s="22">
        <v>845</v>
      </c>
      <c r="C47" s="49">
        <v>39696</v>
      </c>
      <c r="D47" s="49">
        <v>40706</v>
      </c>
      <c r="E47" s="50">
        <v>1644000000</v>
      </c>
      <c r="F47" s="50">
        <v>1096</v>
      </c>
      <c r="G47" s="51">
        <v>0.58667883211678828</v>
      </c>
      <c r="H47" s="50">
        <v>643</v>
      </c>
      <c r="I47" s="22"/>
      <c r="J47" s="22"/>
    </row>
    <row r="48" spans="1:10" x14ac:dyDescent="0.2">
      <c r="A48" s="52" t="s">
        <v>257</v>
      </c>
      <c r="B48" s="22">
        <v>848</v>
      </c>
      <c r="C48" s="49">
        <v>39724</v>
      </c>
      <c r="D48" s="49">
        <v>40706</v>
      </c>
      <c r="E48" s="50">
        <v>21636065808</v>
      </c>
      <c r="F48" s="50">
        <v>104204716</v>
      </c>
      <c r="G48" s="51">
        <v>0</v>
      </c>
      <c r="H48" s="50">
        <v>0</v>
      </c>
      <c r="I48" s="22"/>
      <c r="J48" s="22"/>
    </row>
    <row r="49" spans="1:10" x14ac:dyDescent="0.2">
      <c r="A49" s="52" t="s">
        <v>258</v>
      </c>
      <c r="B49" s="22">
        <v>850</v>
      </c>
      <c r="C49" s="49">
        <v>39734</v>
      </c>
      <c r="D49" s="49">
        <v>40780</v>
      </c>
      <c r="E49" s="50">
        <v>7350000000</v>
      </c>
      <c r="F49" s="50">
        <v>1</v>
      </c>
      <c r="G49" s="51">
        <v>1</v>
      </c>
      <c r="H49" s="50">
        <v>1</v>
      </c>
      <c r="I49" s="22"/>
      <c r="J49" s="22"/>
    </row>
    <row r="50" spans="1:10" x14ac:dyDescent="0.2">
      <c r="A50" s="52" t="s">
        <v>204</v>
      </c>
      <c r="B50" s="22"/>
      <c r="C50" s="49"/>
      <c r="D50" s="49"/>
      <c r="E50" s="50"/>
      <c r="F50" s="50">
        <v>20999999</v>
      </c>
      <c r="G50" s="51">
        <v>0.95238099773242846</v>
      </c>
      <c r="H50" s="50">
        <v>20000000</v>
      </c>
      <c r="I50" s="22"/>
      <c r="J50" s="22"/>
    </row>
    <row r="51" spans="1:10" x14ac:dyDescent="0.2">
      <c r="A51" s="52" t="s">
        <v>65</v>
      </c>
      <c r="B51" s="22">
        <v>854</v>
      </c>
      <c r="C51" s="49">
        <v>39757</v>
      </c>
      <c r="D51" s="49">
        <v>40746</v>
      </c>
      <c r="E51" s="50">
        <v>420000000</v>
      </c>
      <c r="F51" s="50">
        <v>5017</v>
      </c>
      <c r="G51" s="51">
        <v>0</v>
      </c>
      <c r="H51" s="50">
        <v>0</v>
      </c>
      <c r="I51" s="22"/>
      <c r="J51" s="22"/>
    </row>
    <row r="52" spans="1:10" x14ac:dyDescent="0.2">
      <c r="A52" s="52" t="s">
        <v>66</v>
      </c>
      <c r="B52" s="22"/>
      <c r="C52" s="49"/>
      <c r="D52" s="49"/>
      <c r="E52" s="50"/>
      <c r="F52" s="50">
        <v>1637</v>
      </c>
      <c r="G52" s="51">
        <v>0</v>
      </c>
      <c r="H52" s="50">
        <v>0</v>
      </c>
      <c r="I52" s="22"/>
      <c r="J52" s="22"/>
    </row>
    <row r="53" spans="1:10" x14ac:dyDescent="0.2">
      <c r="A53" s="52" t="s">
        <v>67</v>
      </c>
      <c r="B53" s="22"/>
      <c r="C53" s="49"/>
      <c r="D53" s="53"/>
      <c r="E53" s="50"/>
      <c r="F53" s="50">
        <v>346</v>
      </c>
      <c r="G53" s="51">
        <v>0</v>
      </c>
      <c r="H53" s="50">
        <v>0</v>
      </c>
      <c r="I53" s="22"/>
      <c r="J53" s="22"/>
    </row>
    <row r="54" spans="1:10" x14ac:dyDescent="0.2">
      <c r="A54" s="52" t="s">
        <v>68</v>
      </c>
      <c r="B54" s="22">
        <v>855</v>
      </c>
      <c r="C54" s="49">
        <v>39772</v>
      </c>
      <c r="D54" s="49">
        <v>40846</v>
      </c>
      <c r="E54" s="50">
        <v>144052468280</v>
      </c>
      <c r="F54" s="50">
        <v>150000000</v>
      </c>
      <c r="G54" s="51">
        <v>0.48275224666666666</v>
      </c>
      <c r="H54" s="50">
        <v>72412837</v>
      </c>
      <c r="I54" s="22"/>
      <c r="J54" s="22"/>
    </row>
    <row r="55" spans="1:10" x14ac:dyDescent="0.2">
      <c r="A55" s="52" t="s">
        <v>162</v>
      </c>
      <c r="B55" s="22">
        <v>856</v>
      </c>
      <c r="C55" s="49">
        <v>39778</v>
      </c>
      <c r="D55" s="49">
        <v>40798</v>
      </c>
      <c r="E55" s="50" t="s">
        <v>70</v>
      </c>
      <c r="F55" s="50">
        <v>69200066</v>
      </c>
      <c r="G55" s="51">
        <v>0.89926934462750363</v>
      </c>
      <c r="H55" s="50">
        <v>62229498</v>
      </c>
      <c r="I55" s="22"/>
      <c r="J55" s="22"/>
    </row>
    <row r="56" spans="1:10" x14ac:dyDescent="0.2">
      <c r="A56" s="52" t="s">
        <v>5</v>
      </c>
      <c r="B56" s="22">
        <v>858</v>
      </c>
      <c r="C56" s="49">
        <v>39805</v>
      </c>
      <c r="D56" s="49">
        <v>40866</v>
      </c>
      <c r="E56" s="50">
        <v>153562500000</v>
      </c>
      <c r="F56" s="50">
        <v>945000000</v>
      </c>
      <c r="G56" s="51">
        <v>0.99272090264550261</v>
      </c>
      <c r="H56" s="50">
        <v>938121253</v>
      </c>
      <c r="I56" s="22"/>
      <c r="J56" s="22"/>
    </row>
    <row r="57" spans="1:10" x14ac:dyDescent="0.2">
      <c r="A57" s="52" t="s">
        <v>71</v>
      </c>
      <c r="B57" s="22">
        <v>859</v>
      </c>
      <c r="C57" s="49">
        <v>39819</v>
      </c>
      <c r="D57" s="49">
        <v>40662</v>
      </c>
      <c r="E57" s="50" t="s">
        <v>72</v>
      </c>
      <c r="F57" s="50">
        <v>266436832</v>
      </c>
      <c r="G57" s="51">
        <v>0.11147541342932647</v>
      </c>
      <c r="H57" s="50">
        <v>29701156</v>
      </c>
      <c r="I57" s="22"/>
      <c r="J57" s="22"/>
    </row>
    <row r="58" spans="1:10" x14ac:dyDescent="0.2">
      <c r="A58" s="52" t="s">
        <v>73</v>
      </c>
      <c r="B58" s="22"/>
      <c r="C58" s="49"/>
      <c r="D58" s="49"/>
      <c r="E58" s="50"/>
      <c r="F58" s="50">
        <v>17751625</v>
      </c>
      <c r="G58" s="51">
        <v>9.2981910106821209E-3</v>
      </c>
      <c r="H58" s="50">
        <v>165058</v>
      </c>
      <c r="I58" s="22"/>
      <c r="J58" s="22"/>
    </row>
    <row r="59" spans="1:10" x14ac:dyDescent="0.2">
      <c r="A59" s="52" t="s">
        <v>146</v>
      </c>
      <c r="B59" s="22">
        <v>869</v>
      </c>
      <c r="C59" s="49">
        <v>39905</v>
      </c>
      <c r="D59" s="49">
        <v>40895</v>
      </c>
      <c r="E59" s="50">
        <v>30000000000</v>
      </c>
      <c r="F59" s="50">
        <v>28000000</v>
      </c>
      <c r="G59" s="51">
        <v>0.77484750000000002</v>
      </c>
      <c r="H59" s="50">
        <v>21695730</v>
      </c>
      <c r="I59" s="22"/>
      <c r="J59" s="22"/>
    </row>
    <row r="60" spans="1:10" x14ac:dyDescent="0.2">
      <c r="A60" s="52" t="s">
        <v>205</v>
      </c>
      <c r="B60" s="22">
        <v>874</v>
      </c>
      <c r="C60" s="49">
        <v>40025</v>
      </c>
      <c r="D60" s="49">
        <v>41027</v>
      </c>
      <c r="E60" s="50">
        <v>4984667129</v>
      </c>
      <c r="F60" s="50">
        <v>22246633</v>
      </c>
      <c r="G60" s="51">
        <v>0.10185653712181973</v>
      </c>
      <c r="H60" s="50">
        <v>2265965</v>
      </c>
      <c r="I60" s="22"/>
      <c r="J60" s="22"/>
    </row>
    <row r="61" spans="1:10" x14ac:dyDescent="0.2">
      <c r="A61" s="52" t="s">
        <v>206</v>
      </c>
      <c r="B61" s="22">
        <v>875</v>
      </c>
      <c r="C61" s="49">
        <v>40030</v>
      </c>
      <c r="D61" s="49">
        <v>40995</v>
      </c>
      <c r="E61" s="50">
        <v>9506281564</v>
      </c>
      <c r="F61" s="50">
        <v>11794394</v>
      </c>
      <c r="G61" s="51">
        <v>0.17361044577618825</v>
      </c>
      <c r="H61" s="50">
        <v>2047630</v>
      </c>
      <c r="I61" s="22"/>
      <c r="J61" s="22"/>
    </row>
    <row r="62" spans="1:10" x14ac:dyDescent="0.2">
      <c r="A62" s="52" t="s">
        <v>195</v>
      </c>
      <c r="B62" s="22">
        <v>876</v>
      </c>
      <c r="C62" s="49">
        <v>40039</v>
      </c>
      <c r="D62" s="49">
        <v>40872</v>
      </c>
      <c r="E62" s="50">
        <v>39250000000</v>
      </c>
      <c r="F62" s="50">
        <v>56071428571</v>
      </c>
      <c r="G62" s="51">
        <v>0</v>
      </c>
      <c r="H62" s="50">
        <v>0</v>
      </c>
      <c r="I62" s="22"/>
      <c r="J62" s="22"/>
    </row>
    <row r="63" spans="1:10" x14ac:dyDescent="0.2">
      <c r="A63" s="52" t="s">
        <v>207</v>
      </c>
      <c r="B63" s="22">
        <v>877</v>
      </c>
      <c r="C63" s="49">
        <v>40050</v>
      </c>
      <c r="D63" s="49">
        <v>41085</v>
      </c>
      <c r="E63" s="50">
        <v>29745207600</v>
      </c>
      <c r="F63" s="50">
        <v>123938365</v>
      </c>
      <c r="G63" s="51">
        <v>0.88915743724713492</v>
      </c>
      <c r="H63" s="50">
        <v>110200719</v>
      </c>
      <c r="I63" s="22"/>
      <c r="J63" s="22"/>
    </row>
    <row r="64" spans="1:10" x14ac:dyDescent="0.2">
      <c r="A64" s="52" t="s">
        <v>58</v>
      </c>
      <c r="B64" s="22">
        <v>878</v>
      </c>
      <c r="C64" s="49">
        <v>40053</v>
      </c>
      <c r="D64" s="49">
        <v>40298</v>
      </c>
      <c r="E64" s="50">
        <v>3300605000</v>
      </c>
      <c r="F64" s="50">
        <v>5500000</v>
      </c>
      <c r="G64" s="51">
        <v>0</v>
      </c>
      <c r="H64" s="50">
        <v>0</v>
      </c>
      <c r="I64" s="22"/>
      <c r="J64" s="22"/>
    </row>
    <row r="65" spans="1:10" x14ac:dyDescent="0.2">
      <c r="A65" s="52" t="s">
        <v>208</v>
      </c>
      <c r="B65" s="22">
        <v>879</v>
      </c>
      <c r="C65" s="49">
        <v>40080</v>
      </c>
      <c r="D65" s="53" t="s">
        <v>79</v>
      </c>
      <c r="E65" s="50">
        <v>3174178056</v>
      </c>
      <c r="F65" s="50">
        <v>1803510259</v>
      </c>
      <c r="G65" s="51">
        <v>0</v>
      </c>
      <c r="H65" s="50">
        <v>0</v>
      </c>
      <c r="I65" s="22"/>
      <c r="J65" s="22"/>
    </row>
    <row r="66" spans="1:10" x14ac:dyDescent="0.2">
      <c r="A66" s="52" t="s">
        <v>209</v>
      </c>
      <c r="B66" s="22">
        <v>880</v>
      </c>
      <c r="C66" s="49">
        <v>40081</v>
      </c>
      <c r="D66" s="49">
        <v>40998</v>
      </c>
      <c r="E66" s="50">
        <v>10580593521</v>
      </c>
      <c r="F66" s="50">
        <v>6011700864</v>
      </c>
      <c r="G66" s="51">
        <v>4.8926284034081974E-2</v>
      </c>
      <c r="H66" s="50">
        <v>294130184</v>
      </c>
      <c r="I66" s="22"/>
      <c r="J66" s="22"/>
    </row>
    <row r="67" spans="1:10" x14ac:dyDescent="0.2">
      <c r="A67" s="52" t="s">
        <v>52</v>
      </c>
      <c r="B67" s="22">
        <v>881</v>
      </c>
      <c r="C67" s="49">
        <v>40087</v>
      </c>
      <c r="D67" s="49">
        <v>41126</v>
      </c>
      <c r="E67" s="50">
        <v>56025000000</v>
      </c>
      <c r="F67" s="50">
        <v>747000000</v>
      </c>
      <c r="G67" s="51">
        <v>1</v>
      </c>
      <c r="H67" s="50">
        <v>747000000</v>
      </c>
      <c r="I67" s="22"/>
      <c r="J67" s="22"/>
    </row>
    <row r="68" spans="1:10" x14ac:dyDescent="0.2">
      <c r="A68" s="52" t="s">
        <v>259</v>
      </c>
      <c r="B68" s="22">
        <v>882</v>
      </c>
      <c r="C68" s="49">
        <v>40101</v>
      </c>
      <c r="D68" s="49" t="s">
        <v>238</v>
      </c>
      <c r="E68" s="50" t="s">
        <v>239</v>
      </c>
      <c r="F68" s="50">
        <v>16431673</v>
      </c>
      <c r="G68" s="51">
        <v>0</v>
      </c>
      <c r="H68" s="50">
        <v>0</v>
      </c>
      <c r="I68" s="22"/>
      <c r="J68" s="22"/>
    </row>
    <row r="69" spans="1:10" x14ac:dyDescent="0.2">
      <c r="A69" s="52" t="s">
        <v>46</v>
      </c>
      <c r="B69" s="22">
        <v>883</v>
      </c>
      <c r="C69" s="49">
        <v>40101</v>
      </c>
      <c r="D69" s="49">
        <v>41163</v>
      </c>
      <c r="E69" s="50" t="s">
        <v>240</v>
      </c>
      <c r="F69" s="50">
        <v>159090909</v>
      </c>
      <c r="G69" s="51">
        <v>0</v>
      </c>
      <c r="H69" s="50">
        <v>0</v>
      </c>
      <c r="I69" s="22"/>
      <c r="J69" s="22"/>
    </row>
    <row r="70" spans="1:10" x14ac:dyDescent="0.2">
      <c r="A70" s="52" t="s">
        <v>260</v>
      </c>
      <c r="B70" s="22">
        <v>884</v>
      </c>
      <c r="C70" s="49">
        <v>40105</v>
      </c>
      <c r="D70" s="49">
        <v>41142</v>
      </c>
      <c r="E70" s="50">
        <v>50000000000</v>
      </c>
      <c r="F70" s="50">
        <v>28681730</v>
      </c>
      <c r="G70" s="51">
        <v>0.96417911332405681</v>
      </c>
      <c r="H70" s="50">
        <v>27654325</v>
      </c>
      <c r="I70" s="22"/>
      <c r="J70" s="22"/>
    </row>
    <row r="71" spans="1:10" x14ac:dyDescent="0.2">
      <c r="A71" s="52" t="s">
        <v>43</v>
      </c>
      <c r="B71" s="22">
        <v>885</v>
      </c>
      <c r="C71" s="49">
        <v>40112</v>
      </c>
      <c r="D71" s="49">
        <v>41020</v>
      </c>
      <c r="E71" s="50">
        <v>60000000000</v>
      </c>
      <c r="F71" s="50">
        <v>20000000</v>
      </c>
      <c r="G71" s="51">
        <v>0</v>
      </c>
      <c r="H71" s="50">
        <v>0</v>
      </c>
      <c r="I71" s="22"/>
      <c r="J71" s="22"/>
    </row>
    <row r="72" spans="1:10" x14ac:dyDescent="0.2">
      <c r="A72" s="52" t="s">
        <v>261</v>
      </c>
      <c r="B72" s="22">
        <v>886</v>
      </c>
      <c r="C72" s="49">
        <v>40115</v>
      </c>
      <c r="D72" s="49">
        <v>41152</v>
      </c>
      <c r="E72" s="50">
        <v>18600000000</v>
      </c>
      <c r="F72" s="50">
        <v>93000000</v>
      </c>
      <c r="G72" s="51">
        <v>0.63190341935483874</v>
      </c>
      <c r="H72" s="50">
        <v>58767018</v>
      </c>
      <c r="I72" s="22"/>
      <c r="J72" s="22"/>
    </row>
    <row r="73" spans="1:10" x14ac:dyDescent="0.2">
      <c r="A73" s="52" t="s">
        <v>262</v>
      </c>
      <c r="B73" s="22">
        <v>887</v>
      </c>
      <c r="C73" s="49">
        <v>40115</v>
      </c>
      <c r="D73" s="49" t="s">
        <v>238</v>
      </c>
      <c r="E73" s="50">
        <v>2285700000</v>
      </c>
      <c r="F73" s="50">
        <v>5700000</v>
      </c>
      <c r="G73" s="51">
        <v>0</v>
      </c>
      <c r="H73" s="50">
        <v>0</v>
      </c>
      <c r="I73" s="22"/>
      <c r="J73" s="22"/>
    </row>
    <row r="74" spans="1:10" x14ac:dyDescent="0.2">
      <c r="A74" s="52" t="s">
        <v>55</v>
      </c>
      <c r="B74" s="22">
        <v>888</v>
      </c>
      <c r="C74" s="49">
        <v>40116</v>
      </c>
      <c r="D74" s="49">
        <v>41139</v>
      </c>
      <c r="E74" s="50" t="s">
        <v>244</v>
      </c>
      <c r="F74" s="50">
        <v>416666667</v>
      </c>
      <c r="G74" s="51">
        <v>0.54182318356654147</v>
      </c>
      <c r="H74" s="50">
        <v>225759660</v>
      </c>
      <c r="I74" s="22"/>
      <c r="J74" s="22"/>
    </row>
    <row r="75" spans="1:10" x14ac:dyDescent="0.2">
      <c r="A75" s="52" t="s">
        <v>263</v>
      </c>
      <c r="B75" s="22">
        <v>889</v>
      </c>
      <c r="C75" s="49">
        <v>40121</v>
      </c>
      <c r="D75" s="49">
        <v>41191</v>
      </c>
      <c r="E75" s="50" t="s">
        <v>264</v>
      </c>
      <c r="F75" s="50">
        <v>20000000</v>
      </c>
      <c r="G75" s="51">
        <v>0</v>
      </c>
      <c r="H75" s="50">
        <v>0</v>
      </c>
      <c r="I75" s="22"/>
      <c r="J75" s="22"/>
    </row>
    <row r="76" spans="1:10" x14ac:dyDescent="0.2">
      <c r="A76" s="52" t="s">
        <v>265</v>
      </c>
      <c r="B76" s="22">
        <v>890</v>
      </c>
      <c r="C76" s="49">
        <v>40123</v>
      </c>
      <c r="D76" s="49">
        <v>41148</v>
      </c>
      <c r="E76" s="50">
        <v>1967214975</v>
      </c>
      <c r="F76" s="50">
        <v>26229533</v>
      </c>
      <c r="G76" s="51">
        <v>0</v>
      </c>
      <c r="H76" s="50">
        <v>0</v>
      </c>
      <c r="I76" s="22"/>
      <c r="J76" s="22"/>
    </row>
    <row r="77" spans="1:10" x14ac:dyDescent="0.2">
      <c r="A77" s="52" t="s">
        <v>266</v>
      </c>
      <c r="B77" s="22">
        <v>891</v>
      </c>
      <c r="C77" s="49">
        <v>40130</v>
      </c>
      <c r="D77" s="49">
        <v>40448</v>
      </c>
      <c r="E77" s="50">
        <v>9000000000</v>
      </c>
      <c r="F77" s="50">
        <v>30000000</v>
      </c>
      <c r="G77" s="51">
        <v>0</v>
      </c>
      <c r="H77" s="50">
        <v>0</v>
      </c>
      <c r="I77" s="22"/>
      <c r="J77" s="22"/>
    </row>
    <row r="78" spans="1:10" x14ac:dyDescent="0.2">
      <c r="A78" s="54"/>
      <c r="B78" s="55"/>
      <c r="C78" s="56"/>
      <c r="D78" s="56"/>
      <c r="E78" s="57"/>
      <c r="F78" s="57"/>
      <c r="G78" s="93"/>
      <c r="H78" s="57"/>
      <c r="I78" s="22"/>
      <c r="J78" s="22"/>
    </row>
    <row r="79" spans="1:10" x14ac:dyDescent="0.2">
      <c r="A79" s="27"/>
      <c r="B79" s="27"/>
      <c r="C79" s="60"/>
      <c r="D79" s="60"/>
      <c r="E79" s="61"/>
      <c r="F79" s="61"/>
      <c r="G79" s="62"/>
      <c r="H79" s="27"/>
      <c r="I79" s="27"/>
      <c r="J79" s="27"/>
    </row>
    <row r="80" spans="1:10" x14ac:dyDescent="0.2">
      <c r="A80" s="63" t="s">
        <v>80</v>
      </c>
      <c r="B80" s="27"/>
      <c r="C80" s="60"/>
      <c r="D80" s="60"/>
      <c r="E80" s="61"/>
      <c r="F80" s="61" t="s">
        <v>81</v>
      </c>
      <c r="G80" s="62"/>
      <c r="H80" s="61"/>
      <c r="I80" s="27"/>
      <c r="J80" s="27"/>
    </row>
    <row r="81" spans="1:10" x14ac:dyDescent="0.2">
      <c r="A81" s="63" t="s">
        <v>82</v>
      </c>
      <c r="B81" s="27"/>
      <c r="C81" s="60"/>
      <c r="D81" s="60"/>
      <c r="E81" s="61"/>
      <c r="F81" s="61"/>
      <c r="G81" s="62"/>
      <c r="H81" s="27"/>
      <c r="I81" s="27"/>
      <c r="J81" s="27"/>
    </row>
    <row r="82" spans="1:10" x14ac:dyDescent="0.2">
      <c r="A82" s="108" t="s">
        <v>210</v>
      </c>
      <c r="B82" s="108"/>
      <c r="C82" s="108"/>
      <c r="D82" s="108"/>
      <c r="E82" s="108"/>
      <c r="F82" s="108"/>
      <c r="G82" s="108"/>
      <c r="H82" s="108"/>
      <c r="I82" s="108"/>
      <c r="J82" s="64"/>
    </row>
    <row r="83" spans="1:10" x14ac:dyDescent="0.2">
      <c r="A83" s="109" t="s">
        <v>84</v>
      </c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9" t="s">
        <v>211</v>
      </c>
      <c r="B85" s="109"/>
      <c r="C85" s="109"/>
      <c r="D85" s="109"/>
      <c r="E85" s="109"/>
      <c r="F85" s="109"/>
      <c r="G85" s="109"/>
      <c r="H85" s="109"/>
      <c r="I85" s="109"/>
      <c r="J85" s="27"/>
    </row>
    <row r="86" spans="1:10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27"/>
    </row>
    <row r="87" spans="1:10" x14ac:dyDescent="0.2">
      <c r="A87" s="108" t="s">
        <v>212</v>
      </c>
      <c r="B87" s="108"/>
      <c r="C87" s="108"/>
      <c r="D87" s="108"/>
      <c r="E87" s="108"/>
      <c r="F87" s="108"/>
      <c r="G87" s="108"/>
      <c r="H87" s="108"/>
      <c r="I87" s="108"/>
      <c r="J87" s="27"/>
    </row>
    <row r="88" spans="1:10" x14ac:dyDescent="0.2">
      <c r="A88" s="109" t="s">
        <v>213</v>
      </c>
      <c r="B88" s="109"/>
      <c r="C88" s="109"/>
      <c r="D88" s="109"/>
      <c r="E88" s="109"/>
      <c r="F88" s="109"/>
      <c r="G88" s="109"/>
      <c r="H88" s="109"/>
      <c r="I88" s="109"/>
      <c r="J88" s="27"/>
    </row>
    <row r="89" spans="1:10" x14ac:dyDescent="0.2">
      <c r="A89" s="109"/>
      <c r="B89" s="109"/>
      <c r="C89" s="109"/>
      <c r="D89" s="109"/>
      <c r="E89" s="109"/>
      <c r="F89" s="109"/>
      <c r="G89" s="109"/>
      <c r="H89" s="109"/>
      <c r="I89" s="109"/>
      <c r="J89" s="27"/>
    </row>
    <row r="90" spans="1:10" x14ac:dyDescent="0.2">
      <c r="A90" s="108" t="s">
        <v>214</v>
      </c>
      <c r="B90" s="108"/>
      <c r="C90" s="108"/>
      <c r="D90" s="108"/>
      <c r="E90" s="108"/>
      <c r="F90" s="108"/>
      <c r="G90" s="108"/>
      <c r="H90" s="108"/>
      <c r="I90" s="108"/>
      <c r="J90" s="108"/>
    </row>
    <row r="91" spans="1:10" x14ac:dyDescent="0.2">
      <c r="A91" s="109" t="s">
        <v>245</v>
      </c>
      <c r="B91" s="109"/>
      <c r="C91" s="109"/>
      <c r="D91" s="109"/>
      <c r="E91" s="109"/>
      <c r="F91" s="109"/>
      <c r="G91" s="109"/>
      <c r="H91" s="109"/>
      <c r="I91" s="109"/>
      <c r="J91" s="27"/>
    </row>
    <row r="92" spans="1:10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27"/>
    </row>
    <row r="93" spans="1:10" ht="25.5" x14ac:dyDescent="0.2">
      <c r="A93" s="82" t="s">
        <v>267</v>
      </c>
      <c r="B93" s="82"/>
      <c r="C93" s="82"/>
      <c r="D93" s="82"/>
      <c r="E93" s="82"/>
      <c r="F93" s="82"/>
      <c r="G93" s="82"/>
      <c r="H93" s="82"/>
      <c r="I93" s="82"/>
      <c r="J93" s="27"/>
    </row>
    <row r="94" spans="1:10" x14ac:dyDescent="0.2">
      <c r="A94" s="109" t="s">
        <v>217</v>
      </c>
      <c r="B94" s="109"/>
      <c r="C94" s="109"/>
      <c r="D94" s="109"/>
      <c r="E94" s="109"/>
      <c r="F94" s="109"/>
      <c r="G94" s="109"/>
      <c r="H94" s="109"/>
      <c r="I94" s="109"/>
      <c r="J94" s="65"/>
    </row>
    <row r="95" spans="1:10" x14ac:dyDescent="0.2">
      <c r="A95" s="109"/>
      <c r="B95" s="109"/>
      <c r="C95" s="109"/>
      <c r="D95" s="109"/>
      <c r="E95" s="109"/>
      <c r="F95" s="109"/>
      <c r="G95" s="109"/>
      <c r="H95" s="109"/>
      <c r="I95" s="109"/>
      <c r="J95" s="65"/>
    </row>
    <row r="96" spans="1:10" x14ac:dyDescent="0.2">
      <c r="A96" s="109" t="s">
        <v>218</v>
      </c>
      <c r="B96" s="109"/>
      <c r="C96" s="109"/>
      <c r="D96" s="109"/>
      <c r="E96" s="109"/>
      <c r="F96" s="109"/>
      <c r="G96" s="109"/>
      <c r="H96" s="109"/>
      <c r="I96" s="109"/>
      <c r="J96" s="27"/>
    </row>
    <row r="97" spans="1:10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27"/>
    </row>
    <row r="98" spans="1:10" x14ac:dyDescent="0.2">
      <c r="A98" s="108" t="s">
        <v>219</v>
      </c>
      <c r="B98" s="108"/>
      <c r="C98" s="108"/>
      <c r="D98" s="108"/>
      <c r="E98" s="108"/>
      <c r="F98" s="108"/>
      <c r="G98" s="108"/>
      <c r="H98" s="108"/>
      <c r="I98" s="108"/>
      <c r="J98" s="108"/>
    </row>
    <row r="99" spans="1:10" x14ac:dyDescent="0.2">
      <c r="A99" s="109" t="s">
        <v>220</v>
      </c>
      <c r="B99" s="109"/>
      <c r="C99" s="109"/>
      <c r="D99" s="109"/>
      <c r="E99" s="109"/>
      <c r="F99" s="109"/>
      <c r="G99" s="109"/>
      <c r="H99" s="109"/>
      <c r="I99" s="109"/>
      <c r="J99" s="65"/>
    </row>
    <row r="100" spans="1:10" x14ac:dyDescent="0.2">
      <c r="A100" s="109"/>
      <c r="B100" s="109"/>
      <c r="C100" s="109"/>
      <c r="D100" s="109"/>
      <c r="E100" s="109"/>
      <c r="F100" s="109"/>
      <c r="G100" s="109"/>
      <c r="H100" s="109"/>
      <c r="I100" s="109"/>
      <c r="J100" s="65"/>
    </row>
    <row r="101" spans="1:10" x14ac:dyDescent="0.2">
      <c r="A101" s="109" t="s">
        <v>268</v>
      </c>
      <c r="B101" s="109"/>
      <c r="C101" s="109"/>
      <c r="D101" s="109"/>
      <c r="E101" s="109"/>
      <c r="F101" s="109"/>
      <c r="G101" s="109"/>
      <c r="H101" s="109"/>
      <c r="I101" s="109"/>
      <c r="J101" s="27"/>
    </row>
    <row r="102" spans="1:10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27"/>
    </row>
    <row r="103" spans="1:10" x14ac:dyDescent="0.2">
      <c r="A103" s="27" t="s">
        <v>269</v>
      </c>
      <c r="B103" s="82"/>
      <c r="C103" s="82"/>
      <c r="D103" s="82"/>
      <c r="E103" s="82"/>
      <c r="F103" s="82"/>
      <c r="G103" s="82"/>
      <c r="H103" s="82"/>
      <c r="I103" s="82"/>
      <c r="J103" s="27"/>
    </row>
    <row r="104" spans="1:10" x14ac:dyDescent="0.2">
      <c r="A104" s="109" t="s">
        <v>270</v>
      </c>
      <c r="B104" s="109"/>
      <c r="C104" s="109"/>
      <c r="D104" s="109"/>
      <c r="E104" s="109"/>
      <c r="F104" s="109"/>
      <c r="G104" s="109"/>
      <c r="H104" s="109"/>
      <c r="I104" s="109"/>
      <c r="J104" s="27"/>
    </row>
    <row r="105" spans="1:10" x14ac:dyDescent="0.2">
      <c r="A105" s="109"/>
      <c r="B105" s="109"/>
      <c r="C105" s="109"/>
      <c r="D105" s="109"/>
      <c r="E105" s="109"/>
      <c r="F105" s="109"/>
      <c r="G105" s="109"/>
      <c r="H105" s="109"/>
      <c r="I105" s="109"/>
      <c r="J105" s="27"/>
    </row>
    <row r="106" spans="1:10" x14ac:dyDescent="0.2">
      <c r="A106" s="109" t="s">
        <v>271</v>
      </c>
      <c r="B106" s="109"/>
      <c r="C106" s="109"/>
      <c r="D106" s="109"/>
      <c r="E106" s="109"/>
      <c r="F106" s="109"/>
      <c r="G106" s="109"/>
      <c r="H106" s="109"/>
      <c r="I106" s="109"/>
      <c r="J106" s="27"/>
    </row>
    <row r="107" spans="1:10" x14ac:dyDescent="0.2">
      <c r="A107" s="109"/>
      <c r="B107" s="109"/>
      <c r="C107" s="109"/>
      <c r="D107" s="109"/>
      <c r="E107" s="109"/>
      <c r="F107" s="109"/>
      <c r="G107" s="109"/>
      <c r="H107" s="109"/>
      <c r="I107" s="109"/>
      <c r="J107" s="27"/>
    </row>
    <row r="108" spans="1:10" x14ac:dyDescent="0.2">
      <c r="A108" s="27" t="s">
        <v>272</v>
      </c>
      <c r="B108" s="27"/>
      <c r="C108" s="60"/>
      <c r="D108" s="60"/>
      <c r="E108" s="61"/>
      <c r="F108" s="61"/>
      <c r="G108" s="62"/>
      <c r="H108" s="27"/>
      <c r="I108" s="27"/>
      <c r="J108" s="27"/>
    </row>
    <row r="109" spans="1:10" x14ac:dyDescent="0.2">
      <c r="A109" s="27" t="s">
        <v>273</v>
      </c>
      <c r="B109" s="27"/>
      <c r="C109" s="60"/>
      <c r="D109" s="60"/>
      <c r="E109" s="61"/>
      <c r="F109" s="61"/>
      <c r="G109" s="62"/>
      <c r="H109" s="27"/>
      <c r="I109" s="27"/>
      <c r="J109" s="27"/>
    </row>
    <row r="110" spans="1:10" x14ac:dyDescent="0.2">
      <c r="A110" s="27"/>
      <c r="B110" s="27"/>
      <c r="C110" s="60"/>
      <c r="D110" s="60"/>
      <c r="E110" s="61"/>
      <c r="F110" s="61"/>
      <c r="G110" s="62"/>
      <c r="H110" s="27"/>
      <c r="I110" s="27"/>
      <c r="J110" s="27"/>
    </row>
    <row r="111" spans="1:10" x14ac:dyDescent="0.2">
      <c r="A111" s="66" t="s">
        <v>95</v>
      </c>
      <c r="B111" s="67"/>
      <c r="C111" s="67"/>
      <c r="D111" s="67"/>
      <c r="E111" s="67"/>
      <c r="F111" s="67"/>
      <c r="G111" s="68"/>
      <c r="H111" s="67"/>
      <c r="I111" s="67"/>
      <c r="J111" s="27"/>
    </row>
    <row r="112" spans="1:10" x14ac:dyDescent="0.2">
      <c r="A112" s="67"/>
      <c r="B112" s="67"/>
      <c r="C112" s="67"/>
      <c r="D112" s="67"/>
      <c r="E112" s="67"/>
      <c r="F112" s="67"/>
      <c r="G112" s="68"/>
      <c r="H112" s="67"/>
      <c r="I112" s="67"/>
      <c r="J112" s="27"/>
    </row>
    <row r="113" spans="1:10" ht="51" x14ac:dyDescent="0.2">
      <c r="A113" s="69" t="s">
        <v>96</v>
      </c>
      <c r="B113" s="69" t="s">
        <v>15</v>
      </c>
      <c r="C113" s="69" t="s">
        <v>97</v>
      </c>
      <c r="D113" s="69" t="s">
        <v>98</v>
      </c>
      <c r="E113" s="69" t="s">
        <v>99</v>
      </c>
      <c r="F113" s="69" t="s">
        <v>100</v>
      </c>
      <c r="G113" s="69" t="s">
        <v>101</v>
      </c>
      <c r="H113" s="69" t="s">
        <v>102</v>
      </c>
      <c r="I113" s="66"/>
      <c r="J113" s="27"/>
    </row>
    <row r="114" spans="1:10" ht="127.5" x14ac:dyDescent="0.2">
      <c r="A114" s="70">
        <v>862</v>
      </c>
      <c r="B114" s="71">
        <v>39820</v>
      </c>
      <c r="C114" s="70" t="s">
        <v>103</v>
      </c>
      <c r="D114" s="70" t="s">
        <v>104</v>
      </c>
      <c r="E114" s="72">
        <v>39722</v>
      </c>
      <c r="F114" s="73" t="s">
        <v>105</v>
      </c>
      <c r="G114" s="74" t="s">
        <v>106</v>
      </c>
      <c r="H114" s="70" t="s">
        <v>103</v>
      </c>
      <c r="I114" s="67"/>
      <c r="J114" s="27"/>
    </row>
    <row r="115" spans="1:10" ht="127.5" x14ac:dyDescent="0.2">
      <c r="A115" s="70">
        <v>879</v>
      </c>
      <c r="B115" s="71">
        <v>40080</v>
      </c>
      <c r="C115" s="70" t="s">
        <v>209</v>
      </c>
      <c r="D115" s="70" t="s">
        <v>223</v>
      </c>
      <c r="E115" s="72">
        <v>39903</v>
      </c>
      <c r="F115" s="73" t="s">
        <v>224</v>
      </c>
      <c r="G115" s="104" t="s">
        <v>225</v>
      </c>
      <c r="H115" s="70" t="s">
        <v>209</v>
      </c>
      <c r="I115" s="67"/>
      <c r="J115" s="27"/>
    </row>
    <row r="116" spans="1:10" x14ac:dyDescent="0.2">
      <c r="A116" s="27"/>
      <c r="B116" s="27"/>
      <c r="C116" s="60"/>
      <c r="D116" s="60"/>
      <c r="E116" s="61"/>
      <c r="F116" s="61"/>
      <c r="G116" s="62"/>
      <c r="H116" s="27"/>
      <c r="I116" s="27"/>
      <c r="J116" s="27"/>
    </row>
    <row r="117" spans="1:10" x14ac:dyDescent="0.2">
      <c r="A117" s="27"/>
      <c r="B117" s="27"/>
      <c r="C117" s="60"/>
      <c r="D117" s="60"/>
      <c r="E117" s="61"/>
      <c r="F117" s="61"/>
      <c r="G117" s="62"/>
      <c r="H117" s="27"/>
      <c r="I117" s="27"/>
      <c r="J117" s="27"/>
    </row>
    <row r="118" spans="1:10" x14ac:dyDescent="0.2">
      <c r="A118" s="27"/>
      <c r="B118" s="27"/>
      <c r="C118" s="60"/>
      <c r="D118" s="60"/>
      <c r="E118" s="61"/>
      <c r="F118" s="61"/>
      <c r="G118" s="62"/>
      <c r="H118" s="27"/>
      <c r="I118" s="27"/>
      <c r="J118" s="27"/>
    </row>
    <row r="119" spans="1:10" x14ac:dyDescent="0.2">
      <c r="A119" s="27"/>
      <c r="B119" s="27"/>
      <c r="C119" s="60"/>
      <c r="D119" s="60"/>
      <c r="E119" s="61"/>
      <c r="F119" s="61"/>
      <c r="G119" s="62"/>
      <c r="H119" s="27"/>
      <c r="I119" s="27"/>
      <c r="J119" s="27"/>
    </row>
    <row r="120" spans="1:10" x14ac:dyDescent="0.2">
      <c r="A120" s="27"/>
      <c r="B120" s="27"/>
      <c r="C120" s="60"/>
      <c r="D120" s="60"/>
      <c r="E120" s="61"/>
      <c r="F120" s="61"/>
      <c r="G120" s="62"/>
      <c r="H120" s="27"/>
      <c r="I120" s="27"/>
      <c r="J120" s="27"/>
    </row>
    <row r="121" spans="1:10" x14ac:dyDescent="0.2">
      <c r="A121" s="27"/>
      <c r="B121" s="27"/>
      <c r="C121" s="60"/>
      <c r="D121" s="60"/>
      <c r="E121" s="61"/>
      <c r="F121" s="61"/>
      <c r="G121" s="62"/>
      <c r="H121" s="27"/>
      <c r="I121" s="27"/>
      <c r="J121" s="27"/>
    </row>
    <row r="122" spans="1:10" x14ac:dyDescent="0.2">
      <c r="A122" s="27"/>
      <c r="B122" s="27"/>
      <c r="C122" s="60"/>
      <c r="D122" s="60"/>
      <c r="E122" s="61"/>
      <c r="F122" s="61"/>
      <c r="G122" s="62"/>
      <c r="H122" s="27"/>
      <c r="I122" s="27"/>
      <c r="J122" s="27"/>
    </row>
    <row r="123" spans="1:10" x14ac:dyDescent="0.2">
      <c r="A123" s="27"/>
      <c r="B123" s="27"/>
      <c r="C123" s="60"/>
      <c r="D123" s="60"/>
      <c r="E123" s="61"/>
      <c r="F123" s="61"/>
      <c r="G123" s="62"/>
      <c r="H123" s="27"/>
      <c r="I123" s="27"/>
      <c r="J123" s="27"/>
    </row>
    <row r="124" spans="1:10" x14ac:dyDescent="0.2">
      <c r="A124" s="27"/>
      <c r="B124" s="27"/>
      <c r="C124" s="60"/>
      <c r="D124" s="60"/>
      <c r="E124" s="61"/>
      <c r="F124" s="61"/>
      <c r="G124" s="62"/>
      <c r="H124" s="27"/>
      <c r="I124" s="27"/>
      <c r="J124" s="27"/>
    </row>
    <row r="125" spans="1:10" x14ac:dyDescent="0.2">
      <c r="A125" s="27"/>
      <c r="B125" s="27"/>
      <c r="C125" s="60"/>
      <c r="D125" s="60"/>
      <c r="E125" s="61"/>
      <c r="F125" s="61"/>
      <c r="G125" s="62"/>
      <c r="H125" s="27"/>
      <c r="I125" s="27"/>
      <c r="J125" s="27"/>
    </row>
    <row r="126" spans="1:10" x14ac:dyDescent="0.2">
      <c r="A126" s="27"/>
      <c r="B126" s="27"/>
      <c r="C126" s="60"/>
      <c r="D126" s="60"/>
      <c r="E126" s="61"/>
      <c r="F126" s="61"/>
      <c r="G126" s="62"/>
      <c r="H126" s="27"/>
      <c r="I126" s="27"/>
      <c r="J126" s="27"/>
    </row>
    <row r="127" spans="1:10" x14ac:dyDescent="0.2">
      <c r="A127" s="27"/>
      <c r="B127" s="27"/>
      <c r="C127" s="60"/>
      <c r="D127" s="60"/>
      <c r="E127" s="61"/>
      <c r="F127" s="61"/>
      <c r="G127" s="62"/>
      <c r="H127" s="27"/>
      <c r="I127" s="27"/>
      <c r="J127" s="27"/>
    </row>
    <row r="128" spans="1:10" x14ac:dyDescent="0.2">
      <c r="A128" s="27"/>
      <c r="B128" s="27"/>
      <c r="C128" s="60"/>
      <c r="D128" s="60"/>
      <c r="E128" s="61"/>
      <c r="F128" s="61"/>
      <c r="G128" s="62"/>
      <c r="H128" s="27"/>
      <c r="I128" s="27"/>
      <c r="J128" s="27"/>
    </row>
    <row r="129" spans="1:10" x14ac:dyDescent="0.2">
      <c r="A129" s="27"/>
      <c r="B129" s="27"/>
      <c r="C129" s="60"/>
      <c r="D129" s="60"/>
      <c r="E129" s="61"/>
      <c r="F129" s="61"/>
      <c r="G129" s="62"/>
      <c r="H129" s="27"/>
      <c r="I129" s="27"/>
      <c r="J129" s="27"/>
    </row>
    <row r="130" spans="1:10" x14ac:dyDescent="0.2">
      <c r="A130" s="27"/>
      <c r="B130" s="27"/>
      <c r="C130" s="60"/>
      <c r="D130" s="60"/>
      <c r="E130" s="61"/>
      <c r="F130" s="61"/>
      <c r="G130" s="62"/>
      <c r="H130" s="27"/>
      <c r="I130" s="27"/>
      <c r="J130" s="27"/>
    </row>
    <row r="131" spans="1:10" x14ac:dyDescent="0.2">
      <c r="A131" s="27"/>
      <c r="B131" s="27"/>
      <c r="C131" s="60"/>
      <c r="D131" s="60"/>
      <c r="E131" s="61"/>
      <c r="F131" s="61"/>
      <c r="G131" s="62"/>
      <c r="H131" s="27"/>
      <c r="I131" s="27"/>
      <c r="J131" s="27"/>
    </row>
    <row r="132" spans="1:10" x14ac:dyDescent="0.2">
      <c r="A132" s="27"/>
      <c r="B132" s="27"/>
      <c r="C132" s="60"/>
      <c r="D132" s="60"/>
      <c r="E132" s="61"/>
      <c r="F132" s="61"/>
      <c r="G132" s="62"/>
      <c r="H132" s="27"/>
      <c r="I132" s="27"/>
      <c r="J132" s="27"/>
    </row>
    <row r="133" spans="1:10" x14ac:dyDescent="0.2">
      <c r="A133" s="27"/>
      <c r="B133" s="27"/>
      <c r="C133" s="60"/>
      <c r="D133" s="60"/>
      <c r="E133" s="61"/>
      <c r="F133" s="61"/>
      <c r="G133" s="62"/>
      <c r="H133" s="27"/>
      <c r="I133" s="27"/>
      <c r="J133" s="27"/>
    </row>
    <row r="134" spans="1:10" x14ac:dyDescent="0.2">
      <c r="A134" s="27"/>
      <c r="B134" s="27"/>
      <c r="C134" s="60"/>
      <c r="D134" s="60"/>
      <c r="E134" s="61"/>
      <c r="F134" s="61"/>
      <c r="G134" s="62"/>
      <c r="H134" s="27"/>
      <c r="I134" s="27"/>
      <c r="J134" s="27"/>
    </row>
    <row r="135" spans="1:10" x14ac:dyDescent="0.2">
      <c r="A135" s="27"/>
      <c r="B135" s="27"/>
      <c r="C135" s="60"/>
      <c r="D135" s="60"/>
      <c r="E135" s="61"/>
      <c r="F135" s="61"/>
      <c r="G135" s="62"/>
      <c r="H135" s="27"/>
      <c r="I135" s="27"/>
      <c r="J135" s="27"/>
    </row>
    <row r="136" spans="1:10" x14ac:dyDescent="0.2">
      <c r="A136" s="27"/>
      <c r="B136" s="27"/>
      <c r="C136" s="60"/>
      <c r="D136" s="60"/>
      <c r="E136" s="61"/>
      <c r="F136" s="61"/>
      <c r="G136" s="62"/>
      <c r="H136" s="27"/>
      <c r="I136" s="27"/>
      <c r="J136" s="27"/>
    </row>
    <row r="137" spans="1:10" x14ac:dyDescent="0.2">
      <c r="A137" s="27"/>
      <c r="B137" s="27"/>
      <c r="C137" s="60"/>
      <c r="D137" s="60"/>
      <c r="E137" s="61"/>
      <c r="F137" s="61"/>
      <c r="G137" s="62"/>
      <c r="H137" s="27"/>
      <c r="I137" s="27"/>
      <c r="J137" s="27"/>
    </row>
    <row r="138" spans="1:10" x14ac:dyDescent="0.2">
      <c r="A138" s="27"/>
      <c r="B138" s="27"/>
      <c r="C138" s="60"/>
      <c r="D138" s="60"/>
      <c r="E138" s="61"/>
      <c r="F138" s="61"/>
      <c r="G138" s="62"/>
      <c r="H138" s="27"/>
      <c r="I138" s="27"/>
      <c r="J138" s="27"/>
    </row>
    <row r="139" spans="1:10" x14ac:dyDescent="0.2">
      <c r="A139" s="27"/>
      <c r="B139" s="27"/>
      <c r="C139" s="60"/>
      <c r="D139" s="60"/>
      <c r="E139" s="61"/>
      <c r="F139" s="61"/>
      <c r="G139" s="62"/>
      <c r="H139" s="27"/>
      <c r="I139" s="27"/>
      <c r="J139" s="27"/>
    </row>
    <row r="140" spans="1:10" x14ac:dyDescent="0.2">
      <c r="A140" s="27"/>
      <c r="B140" s="27"/>
      <c r="C140" s="60"/>
      <c r="D140" s="60"/>
      <c r="E140" s="61"/>
      <c r="F140" s="61"/>
      <c r="G140" s="62"/>
      <c r="H140" s="27"/>
      <c r="I140" s="27"/>
      <c r="J140" s="27"/>
    </row>
    <row r="141" spans="1:10" x14ac:dyDescent="0.2">
      <c r="A141" s="27"/>
      <c r="B141" s="27"/>
      <c r="C141" s="60"/>
      <c r="D141" s="60"/>
      <c r="E141" s="61"/>
      <c r="F141" s="61"/>
      <c r="G141" s="62"/>
      <c r="H141" s="27"/>
      <c r="I141" s="27"/>
      <c r="J141" s="27"/>
    </row>
    <row r="142" spans="1:10" x14ac:dyDescent="0.2">
      <c r="A142" s="27"/>
      <c r="B142" s="27"/>
      <c r="C142" s="60"/>
      <c r="D142" s="60"/>
      <c r="E142" s="61"/>
      <c r="F142" s="61"/>
      <c r="G142" s="62"/>
      <c r="H142" s="27"/>
      <c r="I142" s="27"/>
      <c r="J142" s="27"/>
    </row>
    <row r="143" spans="1:10" x14ac:dyDescent="0.2">
      <c r="A143" s="27"/>
      <c r="B143" s="27"/>
      <c r="C143" s="60"/>
      <c r="D143" s="60"/>
      <c r="E143" s="61"/>
      <c r="F143" s="61"/>
      <c r="G143" s="62"/>
      <c r="H143" s="27"/>
      <c r="I143" s="27"/>
      <c r="J143" s="27"/>
    </row>
    <row r="144" spans="1:10" x14ac:dyDescent="0.2">
      <c r="A144" s="27"/>
      <c r="B144" s="27"/>
      <c r="C144" s="60"/>
      <c r="D144" s="60"/>
      <c r="E144" s="61"/>
      <c r="F144" s="61"/>
      <c r="G144" s="62"/>
      <c r="H144" s="27"/>
      <c r="I144" s="27"/>
      <c r="J144" s="27"/>
    </row>
    <row r="145" spans="1:10" x14ac:dyDescent="0.2">
      <c r="A145" s="27"/>
      <c r="B145" s="27"/>
      <c r="C145" s="60"/>
      <c r="D145" s="60"/>
      <c r="E145" s="61"/>
      <c r="F145" s="61"/>
      <c r="G145" s="62"/>
      <c r="H145" s="27"/>
      <c r="I145" s="27"/>
      <c r="J145" s="27"/>
    </row>
    <row r="146" spans="1:10" x14ac:dyDescent="0.2">
      <c r="A146" s="27"/>
      <c r="B146" s="27"/>
      <c r="C146" s="60"/>
      <c r="D146" s="60"/>
      <c r="E146" s="61"/>
      <c r="F146" s="61"/>
      <c r="G146" s="62"/>
      <c r="H146" s="27"/>
      <c r="I146" s="27"/>
      <c r="J146" s="27"/>
    </row>
  </sheetData>
  <mergeCells count="14">
    <mergeCell ref="A90:J90"/>
    <mergeCell ref="A82:I82"/>
    <mergeCell ref="A83:I84"/>
    <mergeCell ref="A85:I86"/>
    <mergeCell ref="A87:I87"/>
    <mergeCell ref="A88:I89"/>
    <mergeCell ref="A104:I105"/>
    <mergeCell ref="A106:I107"/>
    <mergeCell ref="A91:I92"/>
    <mergeCell ref="A94:I95"/>
    <mergeCell ref="A96:I97"/>
    <mergeCell ref="A98:J98"/>
    <mergeCell ref="A99:I100"/>
    <mergeCell ref="A101:I10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6"/>
  <sheetViews>
    <sheetView tabSelected="1" workbookViewId="0">
      <selection activeCell="A30" sqref="A3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6.710937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274</v>
      </c>
    </row>
    <row r="3" spans="1:4" ht="9.75" customHeight="1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89" t="s">
        <v>275</v>
      </c>
      <c r="B6" s="2">
        <v>495016</v>
      </c>
      <c r="C6" s="95">
        <v>659985</v>
      </c>
      <c r="D6" s="15"/>
    </row>
    <row r="7" spans="1:4" x14ac:dyDescent="0.2">
      <c r="A7" s="89" t="s">
        <v>191</v>
      </c>
      <c r="B7" s="2">
        <v>5000</v>
      </c>
      <c r="C7" s="95">
        <v>650</v>
      </c>
      <c r="D7" s="15"/>
    </row>
    <row r="8" spans="1:4" x14ac:dyDescent="0.2">
      <c r="A8" s="89" t="s">
        <v>41</v>
      </c>
      <c r="B8" s="2">
        <v>8909</v>
      </c>
      <c r="C8" s="95">
        <v>286246</v>
      </c>
      <c r="D8" s="15"/>
    </row>
    <row r="9" spans="1:4" x14ac:dyDescent="0.2">
      <c r="A9" s="89" t="s">
        <v>7</v>
      </c>
      <c r="B9" s="2">
        <v>14</v>
      </c>
      <c r="C9" s="95">
        <v>21000</v>
      </c>
      <c r="D9" s="15"/>
    </row>
    <row r="10" spans="1:4" x14ac:dyDescent="0.2">
      <c r="A10" s="89" t="s">
        <v>59</v>
      </c>
      <c r="B10" s="2">
        <v>104204716</v>
      </c>
      <c r="C10" s="95">
        <v>21466171</v>
      </c>
      <c r="D10" s="15"/>
    </row>
    <row r="11" spans="1:4" x14ac:dyDescent="0.2">
      <c r="A11" s="89" t="s">
        <v>68</v>
      </c>
      <c r="B11" s="2">
        <v>77556364</v>
      </c>
      <c r="C11" s="95">
        <v>85312000</v>
      </c>
      <c r="D11" s="15"/>
    </row>
    <row r="12" spans="1:4" x14ac:dyDescent="0.2">
      <c r="A12" s="89" t="s">
        <v>209</v>
      </c>
      <c r="B12" s="2">
        <v>4738106222</v>
      </c>
      <c r="C12" s="95">
        <v>8339067</v>
      </c>
      <c r="D12" s="15"/>
    </row>
    <row r="13" spans="1:4" x14ac:dyDescent="0.2">
      <c r="A13" s="89" t="s">
        <v>46</v>
      </c>
      <c r="B13" s="2">
        <v>64109577</v>
      </c>
      <c r="C13" s="95">
        <v>10516939</v>
      </c>
      <c r="D13" s="15"/>
    </row>
    <row r="14" spans="1:4" x14ac:dyDescent="0.2">
      <c r="A14" s="89" t="s">
        <v>43</v>
      </c>
      <c r="B14" s="2">
        <v>13856668</v>
      </c>
      <c r="C14" s="95">
        <v>46287229</v>
      </c>
      <c r="D14" s="15"/>
    </row>
    <row r="15" spans="1:4" x14ac:dyDescent="0.2">
      <c r="A15" s="89" t="s">
        <v>276</v>
      </c>
      <c r="B15" s="2">
        <v>32318153</v>
      </c>
      <c r="C15" s="95">
        <v>6463631</v>
      </c>
      <c r="D15" s="15"/>
    </row>
    <row r="16" spans="1:4" x14ac:dyDescent="0.2">
      <c r="A16" s="89" t="s">
        <v>55</v>
      </c>
      <c r="B16" s="2">
        <v>190907007</v>
      </c>
      <c r="C16" s="95">
        <v>63568936</v>
      </c>
      <c r="D16" s="15"/>
    </row>
    <row r="17" spans="1:256" x14ac:dyDescent="0.2">
      <c r="A17" s="89" t="s">
        <v>263</v>
      </c>
      <c r="B17" s="2">
        <v>20000000</v>
      </c>
      <c r="C17" s="95">
        <v>281186437</v>
      </c>
      <c r="D17" s="15"/>
    </row>
    <row r="18" spans="1:256" x14ac:dyDescent="0.2">
      <c r="A18" s="89" t="s">
        <v>277</v>
      </c>
      <c r="B18" s="2">
        <v>30000000</v>
      </c>
      <c r="C18" s="95">
        <v>9000000</v>
      </c>
      <c r="D18" s="15"/>
    </row>
    <row r="19" spans="1:256" x14ac:dyDescent="0.2">
      <c r="A19" s="89" t="s">
        <v>278</v>
      </c>
      <c r="B19" s="2">
        <v>5500000</v>
      </c>
      <c r="C19" s="95">
        <v>330605</v>
      </c>
      <c r="D19" s="15"/>
    </row>
    <row r="20" spans="1:256" ht="13.5" thickBot="1" x14ac:dyDescent="0.25">
      <c r="A20" s="12"/>
      <c r="B20" s="3"/>
      <c r="C20" s="106"/>
      <c r="D20" s="15"/>
    </row>
    <row r="21" spans="1:256" ht="13.5" thickBot="1" x14ac:dyDescent="0.25">
      <c r="A21" s="86"/>
      <c r="B21" s="87"/>
      <c r="C21" s="88">
        <f>SUM(C6:C19)</f>
        <v>533438896</v>
      </c>
    </row>
    <row r="22" spans="1:256" ht="6.75" customHeight="1" x14ac:dyDescent="0.2"/>
    <row r="23" spans="1:256" x14ac:dyDescent="0.2">
      <c r="A23" s="20" t="s">
        <v>10</v>
      </c>
      <c r="E23" s="2"/>
    </row>
    <row r="24" spans="1:256" x14ac:dyDescent="0.2">
      <c r="A24" s="21" t="s">
        <v>11</v>
      </c>
    </row>
    <row r="26" spans="1:256" x14ac:dyDescent="0.2">
      <c r="A26" s="107" t="s">
        <v>279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x14ac:dyDescent="0.2">
      <c r="A27" s="107" t="s">
        <v>280</v>
      </c>
      <c r="B27" s="3"/>
      <c r="C27" s="3"/>
    </row>
    <row r="28" spans="1:256" x14ac:dyDescent="0.2">
      <c r="B28" s="3"/>
      <c r="C28" s="3"/>
    </row>
    <row r="29" spans="1:256" x14ac:dyDescent="0.2">
      <c r="B29" s="3"/>
      <c r="C29" s="3"/>
    </row>
    <row r="30" spans="1:256" x14ac:dyDescent="0.2">
      <c r="A30" s="23" t="s">
        <v>13</v>
      </c>
      <c r="B30" s="23"/>
      <c r="C30" s="24"/>
      <c r="D30" s="24"/>
      <c r="E30" s="25"/>
      <c r="F30" s="25"/>
      <c r="G30" s="26"/>
      <c r="H30" s="23"/>
      <c r="I30" s="27"/>
      <c r="J30" s="27"/>
      <c r="K30" s="27"/>
    </row>
    <row r="31" spans="1:256" x14ac:dyDescent="0.2">
      <c r="A31" s="28" t="s">
        <v>14</v>
      </c>
      <c r="B31" s="28"/>
      <c r="C31" s="29"/>
      <c r="D31" s="29"/>
      <c r="E31" s="30"/>
      <c r="F31" s="30"/>
      <c r="G31" s="31"/>
      <c r="H31" s="28"/>
      <c r="I31" s="28"/>
      <c r="J31" s="28"/>
      <c r="K31" s="28"/>
    </row>
    <row r="32" spans="1:256" x14ac:dyDescent="0.2">
      <c r="A32" s="32"/>
      <c r="B32" s="32"/>
      <c r="C32" s="33" t="s">
        <v>15</v>
      </c>
      <c r="D32" s="34" t="s">
        <v>15</v>
      </c>
      <c r="E32" s="35" t="s">
        <v>16</v>
      </c>
      <c r="F32" s="35" t="s">
        <v>17</v>
      </c>
      <c r="G32" s="36" t="s">
        <v>18</v>
      </c>
      <c r="H32" s="32" t="s">
        <v>19</v>
      </c>
      <c r="I32" s="37"/>
      <c r="J32" s="37"/>
      <c r="K32" s="37"/>
    </row>
    <row r="33" spans="1:11" x14ac:dyDescent="0.2">
      <c r="A33" s="38" t="s">
        <v>2</v>
      </c>
      <c r="B33" s="38" t="s">
        <v>20</v>
      </c>
      <c r="C33" s="39" t="s">
        <v>21</v>
      </c>
      <c r="D33" s="40" t="s">
        <v>22</v>
      </c>
      <c r="E33" s="41" t="s">
        <v>23</v>
      </c>
      <c r="F33" s="42" t="s">
        <v>24</v>
      </c>
      <c r="G33" s="43" t="s">
        <v>25</v>
      </c>
      <c r="H33" s="38" t="s">
        <v>281</v>
      </c>
      <c r="I33" s="37"/>
      <c r="J33" s="37"/>
      <c r="K33" s="37"/>
    </row>
    <row r="34" spans="1:11" x14ac:dyDescent="0.2">
      <c r="A34" s="44"/>
      <c r="B34" s="27"/>
      <c r="C34" s="45"/>
      <c r="D34" s="45"/>
      <c r="E34" s="46"/>
      <c r="F34" s="46"/>
      <c r="G34" s="47"/>
      <c r="H34" s="44"/>
      <c r="I34" s="27"/>
      <c r="J34" s="27"/>
      <c r="K34" s="27"/>
    </row>
    <row r="35" spans="1:11" x14ac:dyDescent="0.2">
      <c r="A35" s="48" t="s">
        <v>27</v>
      </c>
      <c r="B35" s="22">
        <v>751</v>
      </c>
      <c r="C35" s="49">
        <v>38552</v>
      </c>
      <c r="D35" s="49">
        <v>39564</v>
      </c>
      <c r="E35" s="50">
        <v>2994008421</v>
      </c>
      <c r="F35" s="50">
        <v>16698803</v>
      </c>
      <c r="G35" s="51">
        <v>0.29419545820140519</v>
      </c>
      <c r="H35" s="50">
        <v>4912712</v>
      </c>
      <c r="I35" s="22"/>
      <c r="J35" s="22"/>
      <c r="K35" s="22"/>
    </row>
    <row r="36" spans="1:11" x14ac:dyDescent="0.2">
      <c r="A36" s="48" t="s">
        <v>28</v>
      </c>
      <c r="B36" s="22">
        <v>755</v>
      </c>
      <c r="C36" s="49">
        <v>38621</v>
      </c>
      <c r="D36" s="49">
        <v>40366</v>
      </c>
      <c r="E36" s="50">
        <v>451060974</v>
      </c>
      <c r="F36" s="50">
        <v>72751770</v>
      </c>
      <c r="G36" s="51">
        <v>0</v>
      </c>
      <c r="H36" s="50">
        <v>0</v>
      </c>
      <c r="I36" s="22"/>
      <c r="J36" s="22"/>
      <c r="K36" s="22"/>
    </row>
    <row r="37" spans="1:11" x14ac:dyDescent="0.2">
      <c r="A37" s="48" t="s">
        <v>29</v>
      </c>
      <c r="B37" s="22">
        <v>756</v>
      </c>
      <c r="C37" s="49">
        <v>38621</v>
      </c>
      <c r="D37" s="49">
        <v>39636</v>
      </c>
      <c r="E37" s="50">
        <v>4059548766</v>
      </c>
      <c r="F37" s="50">
        <v>654765930</v>
      </c>
      <c r="G37" s="51">
        <v>6.945727918372295E-2</v>
      </c>
      <c r="H37" s="50">
        <v>45478260</v>
      </c>
      <c r="I37" s="22"/>
      <c r="J37" s="22"/>
      <c r="K37" s="22"/>
    </row>
    <row r="38" spans="1:11" x14ac:dyDescent="0.2">
      <c r="A38" s="48" t="s">
        <v>30</v>
      </c>
      <c r="B38" s="22">
        <v>771</v>
      </c>
      <c r="C38" s="49">
        <v>38847</v>
      </c>
      <c r="D38" s="49">
        <v>40412</v>
      </c>
      <c r="E38" s="50">
        <v>420659801</v>
      </c>
      <c r="F38" s="50">
        <v>5000000</v>
      </c>
      <c r="G38" s="51">
        <v>0.11799999999999999</v>
      </c>
      <c r="H38" s="50">
        <v>590000</v>
      </c>
      <c r="I38" s="22"/>
      <c r="J38" s="22"/>
      <c r="K38" s="22"/>
    </row>
    <row r="39" spans="1:11" x14ac:dyDescent="0.2">
      <c r="A39" s="52" t="s">
        <v>33</v>
      </c>
      <c r="B39" s="22">
        <v>791</v>
      </c>
      <c r="C39" s="49">
        <v>39037</v>
      </c>
      <c r="D39" s="49">
        <v>39734</v>
      </c>
      <c r="E39" s="50">
        <v>46000000000</v>
      </c>
      <c r="F39" s="50">
        <v>155000000</v>
      </c>
      <c r="G39" s="51">
        <v>0.95591649677419355</v>
      </c>
      <c r="H39" s="50">
        <v>148167057</v>
      </c>
      <c r="I39" s="22"/>
      <c r="J39" s="22"/>
      <c r="K39" s="22"/>
    </row>
    <row r="40" spans="1:11" x14ac:dyDescent="0.2">
      <c r="A40" s="52" t="s">
        <v>34</v>
      </c>
      <c r="B40" s="22">
        <v>794</v>
      </c>
      <c r="C40" s="49">
        <v>39149</v>
      </c>
      <c r="D40" s="49">
        <v>40133</v>
      </c>
      <c r="E40" s="50">
        <v>33000000000</v>
      </c>
      <c r="F40" s="50">
        <v>15876681</v>
      </c>
      <c r="G40" s="51">
        <v>0.87929171090607661</v>
      </c>
      <c r="H40" s="50">
        <v>13960234</v>
      </c>
      <c r="I40" s="22"/>
      <c r="J40" s="22"/>
      <c r="K40" s="22"/>
    </row>
    <row r="41" spans="1:11" x14ac:dyDescent="0.2">
      <c r="A41" s="52" t="s">
        <v>156</v>
      </c>
      <c r="B41" s="22">
        <v>798</v>
      </c>
      <c r="C41" s="49">
        <v>39202</v>
      </c>
      <c r="D41" s="49">
        <v>40273</v>
      </c>
      <c r="E41" s="50" t="s">
        <v>37</v>
      </c>
      <c r="F41" s="50">
        <v>22090910</v>
      </c>
      <c r="G41" s="51">
        <v>0.9</v>
      </c>
      <c r="H41" s="50">
        <v>19881819</v>
      </c>
      <c r="I41" s="22"/>
      <c r="J41" s="22"/>
      <c r="K41" s="22"/>
    </row>
    <row r="42" spans="1:11" x14ac:dyDescent="0.2">
      <c r="A42" s="52" t="s">
        <v>38</v>
      </c>
      <c r="B42" s="22">
        <v>799</v>
      </c>
      <c r="C42" s="49">
        <v>39209</v>
      </c>
      <c r="D42" s="49">
        <v>40284</v>
      </c>
      <c r="E42" s="50">
        <v>8525398211</v>
      </c>
      <c r="F42" s="50">
        <v>35046445</v>
      </c>
      <c r="G42" s="51">
        <v>0.99609312727724597</v>
      </c>
      <c r="H42" s="50">
        <v>34909523</v>
      </c>
      <c r="I42" s="22"/>
      <c r="J42" s="22"/>
      <c r="K42" s="22"/>
    </row>
    <row r="43" spans="1:11" x14ac:dyDescent="0.2">
      <c r="A43" s="52" t="s">
        <v>39</v>
      </c>
      <c r="B43" s="22">
        <v>805</v>
      </c>
      <c r="C43" s="49">
        <v>39268</v>
      </c>
      <c r="D43" s="49">
        <v>40295</v>
      </c>
      <c r="E43" s="50">
        <v>55000000000</v>
      </c>
      <c r="F43" s="50">
        <v>67259921</v>
      </c>
      <c r="G43" s="51">
        <v>0.96398709715998621</v>
      </c>
      <c r="H43" s="50">
        <v>64837696</v>
      </c>
      <c r="I43" s="22"/>
      <c r="J43" s="22"/>
      <c r="K43" s="22"/>
    </row>
    <row r="44" spans="1:11" x14ac:dyDescent="0.2">
      <c r="A44" s="52" t="s">
        <v>157</v>
      </c>
      <c r="B44" s="22">
        <v>807</v>
      </c>
      <c r="C44" s="49">
        <v>39286</v>
      </c>
      <c r="D44" s="49">
        <v>40292</v>
      </c>
      <c r="E44" s="50">
        <v>3852946392</v>
      </c>
      <c r="F44" s="50">
        <v>20236133</v>
      </c>
      <c r="G44" s="51">
        <v>4.5838253780996596E-2</v>
      </c>
      <c r="H44" s="50">
        <v>927589</v>
      </c>
      <c r="I44" s="22"/>
      <c r="J44" s="22"/>
      <c r="K44" s="22"/>
    </row>
    <row r="45" spans="1:11" x14ac:dyDescent="0.2">
      <c r="A45" s="52" t="s">
        <v>41</v>
      </c>
      <c r="B45" s="22">
        <v>814</v>
      </c>
      <c r="C45" s="49">
        <v>39330</v>
      </c>
      <c r="D45" s="49">
        <v>40355</v>
      </c>
      <c r="E45" s="50">
        <v>32211702000</v>
      </c>
      <c r="F45" s="50">
        <v>1789539</v>
      </c>
      <c r="G45" s="51">
        <f>H45/F45</f>
        <v>0.98328675709218971</v>
      </c>
      <c r="H45" s="50">
        <v>1759630</v>
      </c>
      <c r="I45" s="22"/>
      <c r="J45" s="22"/>
      <c r="K45" s="22"/>
    </row>
    <row r="46" spans="1:11" x14ac:dyDescent="0.2">
      <c r="A46" s="52" t="s">
        <v>44</v>
      </c>
      <c r="B46" s="22">
        <v>820</v>
      </c>
      <c r="C46" s="49">
        <v>39412</v>
      </c>
      <c r="D46" s="49">
        <v>40454</v>
      </c>
      <c r="E46" s="50">
        <v>30457800000</v>
      </c>
      <c r="F46" s="50">
        <v>423025000</v>
      </c>
      <c r="G46" s="51">
        <v>0.55551595532178955</v>
      </c>
      <c r="H46" s="50">
        <v>234997137</v>
      </c>
      <c r="I46" s="22"/>
      <c r="J46" s="22"/>
      <c r="K46" s="22"/>
    </row>
    <row r="47" spans="1:11" x14ac:dyDescent="0.2">
      <c r="A47" s="52" t="s">
        <v>45</v>
      </c>
      <c r="B47" s="22">
        <v>823</v>
      </c>
      <c r="C47" s="49">
        <v>39414</v>
      </c>
      <c r="D47" s="49">
        <v>40461</v>
      </c>
      <c r="E47" s="50">
        <v>37046206186</v>
      </c>
      <c r="F47" s="50">
        <v>400000000</v>
      </c>
      <c r="G47" s="51">
        <v>0.34013074500000001</v>
      </c>
      <c r="H47" s="50">
        <v>136052298</v>
      </c>
      <c r="I47" s="22"/>
      <c r="J47" s="22"/>
      <c r="K47" s="22"/>
    </row>
    <row r="48" spans="1:11" x14ac:dyDescent="0.2">
      <c r="A48" s="52" t="s">
        <v>48</v>
      </c>
      <c r="B48" s="22">
        <v>830</v>
      </c>
      <c r="C48" s="49">
        <v>39540</v>
      </c>
      <c r="D48" s="49">
        <v>40595</v>
      </c>
      <c r="E48" s="50">
        <v>320465231940</v>
      </c>
      <c r="F48" s="50">
        <v>2289037371</v>
      </c>
      <c r="G48" s="51">
        <v>0.98022318483152449</v>
      </c>
      <c r="H48" s="50">
        <v>2243767502</v>
      </c>
      <c r="I48" s="22"/>
      <c r="J48" s="22"/>
      <c r="K48" s="22"/>
    </row>
    <row r="49" spans="1:11" x14ac:dyDescent="0.2">
      <c r="A49" s="52" t="s">
        <v>49</v>
      </c>
      <c r="B49" s="22">
        <v>831</v>
      </c>
      <c r="C49" s="49">
        <v>39577</v>
      </c>
      <c r="D49" s="49">
        <v>40606</v>
      </c>
      <c r="E49" s="50">
        <v>165420500000</v>
      </c>
      <c r="F49" s="50">
        <v>896053843</v>
      </c>
      <c r="G49" s="51">
        <v>0.83113393890103549</v>
      </c>
      <c r="H49" s="50">
        <v>744740760</v>
      </c>
      <c r="I49" s="22"/>
      <c r="J49" s="22"/>
      <c r="K49" s="22"/>
    </row>
    <row r="50" spans="1:11" x14ac:dyDescent="0.2">
      <c r="A50" s="52" t="s">
        <v>51</v>
      </c>
      <c r="B50" s="22">
        <v>835</v>
      </c>
      <c r="C50" s="49">
        <v>39604</v>
      </c>
      <c r="D50" s="49">
        <v>40190</v>
      </c>
      <c r="E50" s="50">
        <v>195374461</v>
      </c>
      <c r="F50" s="50">
        <v>233</v>
      </c>
      <c r="G50" s="51">
        <v>0</v>
      </c>
      <c r="H50" s="50">
        <v>0</v>
      </c>
      <c r="I50" s="22"/>
      <c r="J50" s="22"/>
      <c r="K50" s="22"/>
    </row>
    <row r="51" spans="1:11" x14ac:dyDescent="0.2">
      <c r="A51" s="52" t="s">
        <v>53</v>
      </c>
      <c r="B51" s="22">
        <v>838</v>
      </c>
      <c r="C51" s="49">
        <v>39654</v>
      </c>
      <c r="D51" s="49">
        <v>40661</v>
      </c>
      <c r="E51" s="50">
        <v>7539400000</v>
      </c>
      <c r="F51" s="50">
        <v>3725000</v>
      </c>
      <c r="G51" s="51">
        <v>0.86187731543624158</v>
      </c>
      <c r="H51" s="50">
        <v>3210493</v>
      </c>
      <c r="I51" s="22"/>
      <c r="J51" s="22"/>
      <c r="K51" s="22"/>
    </row>
    <row r="52" spans="1:11" x14ac:dyDescent="0.2">
      <c r="A52" s="52" t="s">
        <v>54</v>
      </c>
      <c r="B52" s="22">
        <v>839</v>
      </c>
      <c r="C52" s="49">
        <v>39654</v>
      </c>
      <c r="D52" s="49">
        <v>40661</v>
      </c>
      <c r="E52" s="50">
        <v>8140167360</v>
      </c>
      <c r="F52" s="50">
        <v>4537440</v>
      </c>
      <c r="G52" s="51">
        <v>0.99993652808632183</v>
      </c>
      <c r="H52" s="50">
        <v>4537152</v>
      </c>
      <c r="I52" s="22"/>
      <c r="J52" s="22"/>
      <c r="K52" s="22"/>
    </row>
    <row r="53" spans="1:11" x14ac:dyDescent="0.2">
      <c r="A53" s="52" t="s">
        <v>230</v>
      </c>
      <c r="B53" s="22">
        <v>842</v>
      </c>
      <c r="C53" s="49">
        <v>39665</v>
      </c>
      <c r="D53" s="49">
        <v>40658</v>
      </c>
      <c r="E53" s="50">
        <v>32955200000</v>
      </c>
      <c r="F53" s="50">
        <v>40000000</v>
      </c>
      <c r="G53" s="51">
        <v>2.2049750000000001E-3</v>
      </c>
      <c r="H53" s="50">
        <v>88199</v>
      </c>
      <c r="I53" s="22"/>
      <c r="J53" s="22"/>
      <c r="K53" s="22"/>
    </row>
    <row r="54" spans="1:11" x14ac:dyDescent="0.2">
      <c r="A54" s="52" t="s">
        <v>41</v>
      </c>
      <c r="B54" s="22">
        <v>843</v>
      </c>
      <c r="C54" s="49">
        <v>39689</v>
      </c>
      <c r="D54" s="49">
        <v>40643</v>
      </c>
      <c r="E54" s="50">
        <v>9000000000</v>
      </c>
      <c r="F54" s="50">
        <v>300000</v>
      </c>
      <c r="G54" s="51">
        <v>0.15867000000000001</v>
      </c>
      <c r="H54" s="50">
        <v>47601</v>
      </c>
      <c r="I54" s="22"/>
      <c r="J54" s="22"/>
      <c r="K54" s="22"/>
    </row>
    <row r="55" spans="1:11" x14ac:dyDescent="0.2">
      <c r="A55" s="52" t="s">
        <v>7</v>
      </c>
      <c r="B55" s="22">
        <v>845</v>
      </c>
      <c r="C55" s="49">
        <v>39696</v>
      </c>
      <c r="D55" s="49">
        <v>40706</v>
      </c>
      <c r="E55" s="50">
        <v>1644000000</v>
      </c>
      <c r="F55" s="50">
        <v>1096</v>
      </c>
      <c r="G55" s="51">
        <v>0.59945255474452552</v>
      </c>
      <c r="H55" s="50">
        <v>657</v>
      </c>
      <c r="I55" s="22"/>
      <c r="J55" s="22"/>
      <c r="K55" s="22"/>
    </row>
    <row r="56" spans="1:11" x14ac:dyDescent="0.2">
      <c r="A56" s="52" t="s">
        <v>257</v>
      </c>
      <c r="B56" s="22">
        <v>848</v>
      </c>
      <c r="C56" s="49">
        <v>39724</v>
      </c>
      <c r="D56" s="49">
        <v>40706</v>
      </c>
      <c r="E56" s="50">
        <v>21636065808</v>
      </c>
      <c r="F56" s="50">
        <v>104204716</v>
      </c>
      <c r="G56" s="51">
        <v>1</v>
      </c>
      <c r="H56" s="50">
        <v>104204716</v>
      </c>
      <c r="I56" s="22"/>
      <c r="J56" s="22"/>
      <c r="K56" s="22"/>
    </row>
    <row r="57" spans="1:11" x14ac:dyDescent="0.2">
      <c r="A57" s="52" t="s">
        <v>258</v>
      </c>
      <c r="B57" s="22">
        <v>850</v>
      </c>
      <c r="C57" s="49">
        <v>39734</v>
      </c>
      <c r="D57" s="49">
        <v>40780</v>
      </c>
      <c r="E57" s="50">
        <v>7350000000</v>
      </c>
      <c r="F57" s="50">
        <v>1</v>
      </c>
      <c r="G57" s="51">
        <v>1</v>
      </c>
      <c r="H57" s="50">
        <v>1</v>
      </c>
      <c r="I57" s="22"/>
      <c r="J57" s="22"/>
      <c r="K57" s="22"/>
    </row>
    <row r="58" spans="1:11" x14ac:dyDescent="0.2">
      <c r="A58" s="52" t="s">
        <v>204</v>
      </c>
      <c r="B58" s="22"/>
      <c r="C58" s="49"/>
      <c r="D58" s="49"/>
      <c r="E58" s="50"/>
      <c r="F58" s="50">
        <v>20999999</v>
      </c>
      <c r="G58" s="51">
        <v>0.95238099773242846</v>
      </c>
      <c r="H58" s="50">
        <v>20000000</v>
      </c>
      <c r="I58" s="22"/>
      <c r="J58" s="22"/>
      <c r="K58" s="22"/>
    </row>
    <row r="59" spans="1:11" x14ac:dyDescent="0.2">
      <c r="A59" s="52" t="s">
        <v>65</v>
      </c>
      <c r="B59" s="22">
        <v>854</v>
      </c>
      <c r="C59" s="49">
        <v>39757</v>
      </c>
      <c r="D59" s="49">
        <v>40746</v>
      </c>
      <c r="E59" s="50">
        <v>420000000</v>
      </c>
      <c r="F59" s="50">
        <v>5017</v>
      </c>
      <c r="G59" s="51">
        <v>0</v>
      </c>
      <c r="H59" s="50">
        <v>0</v>
      </c>
      <c r="I59" s="22"/>
      <c r="J59" s="22"/>
      <c r="K59" s="22"/>
    </row>
    <row r="60" spans="1:11" x14ac:dyDescent="0.2">
      <c r="A60" s="52" t="s">
        <v>66</v>
      </c>
      <c r="B60" s="22"/>
      <c r="C60" s="49"/>
      <c r="D60" s="49"/>
      <c r="E60" s="50"/>
      <c r="F60" s="50">
        <v>1637</v>
      </c>
      <c r="G60" s="51">
        <v>0</v>
      </c>
      <c r="H60" s="50">
        <v>0</v>
      </c>
      <c r="I60" s="22"/>
      <c r="J60" s="22"/>
      <c r="K60" s="22"/>
    </row>
    <row r="61" spans="1:11" x14ac:dyDescent="0.2">
      <c r="A61" s="52" t="s">
        <v>67</v>
      </c>
      <c r="B61" s="22"/>
      <c r="C61" s="49"/>
      <c r="D61" s="53"/>
      <c r="E61" s="50"/>
      <c r="F61" s="50">
        <v>346</v>
      </c>
      <c r="G61" s="51">
        <v>0</v>
      </c>
      <c r="H61" s="50">
        <v>0</v>
      </c>
      <c r="I61" s="22"/>
      <c r="J61" s="22"/>
      <c r="K61" s="22"/>
    </row>
    <row r="62" spans="1:11" x14ac:dyDescent="0.2">
      <c r="A62" s="52" t="s">
        <v>68</v>
      </c>
      <c r="B62" s="22">
        <v>855</v>
      </c>
      <c r="C62" s="49">
        <v>39772</v>
      </c>
      <c r="D62" s="49">
        <v>40846</v>
      </c>
      <c r="E62" s="50">
        <v>144052468280</v>
      </c>
      <c r="F62" s="50">
        <v>150000000</v>
      </c>
      <c r="G62" s="51">
        <v>0.99979467333333338</v>
      </c>
      <c r="H62" s="50">
        <v>149969201</v>
      </c>
      <c r="I62" s="22"/>
      <c r="J62" s="22"/>
      <c r="K62" s="22"/>
    </row>
    <row r="63" spans="1:11" x14ac:dyDescent="0.2">
      <c r="A63" s="52" t="s">
        <v>162</v>
      </c>
      <c r="B63" s="22">
        <v>856</v>
      </c>
      <c r="C63" s="49">
        <v>39778</v>
      </c>
      <c r="D63" s="49">
        <v>40798</v>
      </c>
      <c r="E63" s="50" t="s">
        <v>70</v>
      </c>
      <c r="F63" s="50">
        <v>69200066</v>
      </c>
      <c r="G63" s="51">
        <v>0.89926934462750363</v>
      </c>
      <c r="H63" s="50">
        <v>62229498</v>
      </c>
      <c r="I63" s="22"/>
      <c r="J63" s="22"/>
      <c r="K63" s="22"/>
    </row>
    <row r="64" spans="1:11" x14ac:dyDescent="0.2">
      <c r="A64" s="52" t="s">
        <v>5</v>
      </c>
      <c r="B64" s="22">
        <v>858</v>
      </c>
      <c r="C64" s="49">
        <v>39805</v>
      </c>
      <c r="D64" s="49">
        <v>40866</v>
      </c>
      <c r="E64" s="50">
        <v>153562500000</v>
      </c>
      <c r="F64" s="50">
        <v>945000000</v>
      </c>
      <c r="G64" s="51">
        <v>0.99272090264550261</v>
      </c>
      <c r="H64" s="50">
        <v>938121253</v>
      </c>
      <c r="I64" s="22"/>
      <c r="J64" s="22"/>
      <c r="K64" s="22"/>
    </row>
    <row r="65" spans="1:11" x14ac:dyDescent="0.2">
      <c r="A65" s="52" t="s">
        <v>71</v>
      </c>
      <c r="B65" s="22">
        <v>859</v>
      </c>
      <c r="C65" s="49">
        <v>39819</v>
      </c>
      <c r="D65" s="49">
        <v>40662</v>
      </c>
      <c r="E65" s="50" t="s">
        <v>72</v>
      </c>
      <c r="F65" s="50">
        <v>266436832</v>
      </c>
      <c r="G65" s="51">
        <v>0.11147541342932647</v>
      </c>
      <c r="H65" s="50">
        <v>29701156</v>
      </c>
      <c r="I65" s="22"/>
      <c r="J65" s="22"/>
      <c r="K65" s="22"/>
    </row>
    <row r="66" spans="1:11" x14ac:dyDescent="0.2">
      <c r="A66" s="52" t="s">
        <v>73</v>
      </c>
      <c r="B66" s="22"/>
      <c r="C66" s="49"/>
      <c r="D66" s="49"/>
      <c r="E66" s="50"/>
      <c r="F66" s="50">
        <v>17751625</v>
      </c>
      <c r="G66" s="51">
        <v>9.2981910106821209E-3</v>
      </c>
      <c r="H66" s="50">
        <v>165058</v>
      </c>
      <c r="I66" s="22"/>
      <c r="J66" s="22"/>
      <c r="K66" s="22"/>
    </row>
    <row r="67" spans="1:11" x14ac:dyDescent="0.2">
      <c r="A67" s="52" t="s">
        <v>146</v>
      </c>
      <c r="B67" s="22">
        <v>869</v>
      </c>
      <c r="C67" s="49">
        <v>39905</v>
      </c>
      <c r="D67" s="49">
        <v>40895</v>
      </c>
      <c r="E67" s="50">
        <v>30000000000</v>
      </c>
      <c r="F67" s="50">
        <v>28000000</v>
      </c>
      <c r="G67" s="51">
        <v>0.77484750000000002</v>
      </c>
      <c r="H67" s="50">
        <v>21695730</v>
      </c>
      <c r="I67" s="22"/>
      <c r="J67" s="22"/>
      <c r="K67" s="22"/>
    </row>
    <row r="68" spans="1:11" x14ac:dyDescent="0.2">
      <c r="A68" s="52" t="s">
        <v>205</v>
      </c>
      <c r="B68" s="22">
        <v>874</v>
      </c>
      <c r="C68" s="49">
        <v>40025</v>
      </c>
      <c r="D68" s="49">
        <v>41027</v>
      </c>
      <c r="E68" s="50">
        <v>4984667129</v>
      </c>
      <c r="F68" s="50">
        <v>22246633</v>
      </c>
      <c r="G68" s="51">
        <v>0.10185653712181973</v>
      </c>
      <c r="H68" s="50">
        <v>2265965</v>
      </c>
      <c r="I68" s="22"/>
      <c r="J68" s="22"/>
      <c r="K68" s="22"/>
    </row>
    <row r="69" spans="1:11" x14ac:dyDescent="0.2">
      <c r="A69" s="52" t="s">
        <v>206</v>
      </c>
      <c r="B69" s="22">
        <v>875</v>
      </c>
      <c r="C69" s="49">
        <v>40030</v>
      </c>
      <c r="D69" s="49">
        <v>40995</v>
      </c>
      <c r="E69" s="50">
        <v>9506281564</v>
      </c>
      <c r="F69" s="50">
        <v>11794394</v>
      </c>
      <c r="G69" s="51">
        <v>0.17361044577618825</v>
      </c>
      <c r="H69" s="50">
        <v>2047630</v>
      </c>
      <c r="I69" s="22"/>
      <c r="J69" s="22"/>
      <c r="K69" s="22"/>
    </row>
    <row r="70" spans="1:11" x14ac:dyDescent="0.2">
      <c r="A70" s="52" t="s">
        <v>195</v>
      </c>
      <c r="B70" s="22">
        <v>876</v>
      </c>
      <c r="C70" s="49">
        <v>40039</v>
      </c>
      <c r="D70" s="49">
        <v>40872</v>
      </c>
      <c r="E70" s="50">
        <v>39250000000</v>
      </c>
      <c r="F70" s="50">
        <v>56071428571</v>
      </c>
      <c r="G70" s="51">
        <v>0</v>
      </c>
      <c r="H70" s="50">
        <v>0</v>
      </c>
      <c r="I70" s="22"/>
      <c r="J70" s="22"/>
      <c r="K70" s="22"/>
    </row>
    <row r="71" spans="1:11" x14ac:dyDescent="0.2">
      <c r="A71" s="52" t="s">
        <v>207</v>
      </c>
      <c r="B71" s="22">
        <v>877</v>
      </c>
      <c r="C71" s="49">
        <v>40050</v>
      </c>
      <c r="D71" s="49">
        <v>41085</v>
      </c>
      <c r="E71" s="50">
        <v>29745207600</v>
      </c>
      <c r="F71" s="50">
        <v>123938365</v>
      </c>
      <c r="G71" s="51">
        <v>0.88915743724713492</v>
      </c>
      <c r="H71" s="50">
        <v>110200719</v>
      </c>
      <c r="I71" s="22"/>
      <c r="J71" s="22"/>
      <c r="K71" s="22"/>
    </row>
    <row r="72" spans="1:11" x14ac:dyDescent="0.2">
      <c r="A72" s="52" t="s">
        <v>58</v>
      </c>
      <c r="B72" s="22">
        <v>878</v>
      </c>
      <c r="C72" s="49">
        <v>40053</v>
      </c>
      <c r="D72" s="49">
        <v>40298</v>
      </c>
      <c r="E72" s="50">
        <v>3300605000</v>
      </c>
      <c r="F72" s="50">
        <v>5500000</v>
      </c>
      <c r="G72" s="51">
        <v>1</v>
      </c>
      <c r="H72" s="50">
        <v>5500000</v>
      </c>
      <c r="I72" s="22"/>
      <c r="J72" s="22"/>
      <c r="K72" s="22"/>
    </row>
    <row r="73" spans="1:11" x14ac:dyDescent="0.2">
      <c r="A73" s="52" t="s">
        <v>208</v>
      </c>
      <c r="B73" s="22">
        <v>879</v>
      </c>
      <c r="C73" s="49">
        <v>40080</v>
      </c>
      <c r="D73" s="53" t="s">
        <v>79</v>
      </c>
      <c r="E73" s="50">
        <v>3174178056</v>
      </c>
      <c r="F73" s="50">
        <v>1803510259</v>
      </c>
      <c r="G73" s="51">
        <v>0</v>
      </c>
      <c r="H73" s="50">
        <v>0</v>
      </c>
      <c r="I73" s="22"/>
      <c r="J73" s="22"/>
      <c r="K73" s="22"/>
    </row>
    <row r="74" spans="1:11" x14ac:dyDescent="0.2">
      <c r="A74" s="52" t="s">
        <v>209</v>
      </c>
      <c r="B74" s="22">
        <v>880</v>
      </c>
      <c r="C74" s="49">
        <v>40081</v>
      </c>
      <c r="D74" s="49">
        <v>40998</v>
      </c>
      <c r="E74" s="50">
        <v>10580593521</v>
      </c>
      <c r="F74" s="50">
        <v>6011700864</v>
      </c>
      <c r="G74" s="51">
        <v>0.83707365350372831</v>
      </c>
      <c r="H74" s="50">
        <v>5032236406</v>
      </c>
      <c r="I74" s="22"/>
      <c r="J74" s="22"/>
      <c r="K74" s="22"/>
    </row>
    <row r="75" spans="1:11" x14ac:dyDescent="0.2">
      <c r="A75" s="52" t="s">
        <v>259</v>
      </c>
      <c r="B75" s="22">
        <v>882</v>
      </c>
      <c r="C75" s="49">
        <v>40101</v>
      </c>
      <c r="D75" s="49" t="s">
        <v>238</v>
      </c>
      <c r="E75" s="50" t="s">
        <v>239</v>
      </c>
      <c r="F75" s="50">
        <v>16431673</v>
      </c>
      <c r="G75" s="51">
        <v>0</v>
      </c>
      <c r="H75" s="50">
        <v>0</v>
      </c>
      <c r="I75" s="22"/>
      <c r="J75" s="22"/>
      <c r="K75" s="22"/>
    </row>
    <row r="76" spans="1:11" x14ac:dyDescent="0.2">
      <c r="A76" s="52" t="s">
        <v>46</v>
      </c>
      <c r="B76" s="22">
        <v>883</v>
      </c>
      <c r="C76" s="49">
        <v>40101</v>
      </c>
      <c r="D76" s="49">
        <v>41163</v>
      </c>
      <c r="E76" s="50" t="s">
        <v>240</v>
      </c>
      <c r="F76" s="50">
        <v>159090909</v>
      </c>
      <c r="G76" s="51">
        <v>0.40297448423027116</v>
      </c>
      <c r="H76" s="50">
        <v>64109577</v>
      </c>
      <c r="I76" s="22"/>
      <c r="J76" s="22"/>
      <c r="K76" s="22"/>
    </row>
    <row r="77" spans="1:11" x14ac:dyDescent="0.2">
      <c r="A77" s="52" t="s">
        <v>260</v>
      </c>
      <c r="B77" s="22">
        <v>884</v>
      </c>
      <c r="C77" s="49">
        <v>40105</v>
      </c>
      <c r="D77" s="49">
        <v>41142</v>
      </c>
      <c r="E77" s="50">
        <v>50000000000</v>
      </c>
      <c r="F77" s="50">
        <v>28681730</v>
      </c>
      <c r="G77" s="51">
        <v>0.96417911332405681</v>
      </c>
      <c r="H77" s="50">
        <v>27654325</v>
      </c>
      <c r="I77" s="22"/>
      <c r="J77" s="22"/>
      <c r="K77" s="22"/>
    </row>
    <row r="78" spans="1:11" x14ac:dyDescent="0.2">
      <c r="A78" s="52" t="s">
        <v>43</v>
      </c>
      <c r="B78" s="22">
        <v>885</v>
      </c>
      <c r="C78" s="49">
        <v>40112</v>
      </c>
      <c r="D78" s="49">
        <v>41020</v>
      </c>
      <c r="E78" s="50">
        <v>60000000000</v>
      </c>
      <c r="F78" s="50">
        <v>20000000</v>
      </c>
      <c r="G78" s="51">
        <v>0.69283340000000004</v>
      </c>
      <c r="H78" s="50">
        <v>13856668</v>
      </c>
      <c r="I78" s="22"/>
      <c r="J78" s="22"/>
      <c r="K78" s="22"/>
    </row>
    <row r="79" spans="1:11" x14ac:dyDescent="0.2">
      <c r="A79" s="52" t="s">
        <v>261</v>
      </c>
      <c r="B79" s="22">
        <v>886</v>
      </c>
      <c r="C79" s="49">
        <v>40115</v>
      </c>
      <c r="D79" s="49">
        <v>41152</v>
      </c>
      <c r="E79" s="50">
        <v>18600000000</v>
      </c>
      <c r="F79" s="50">
        <v>93000000</v>
      </c>
      <c r="G79" s="51">
        <v>0.979410440860215</v>
      </c>
      <c r="H79" s="50">
        <v>91085171</v>
      </c>
      <c r="I79" s="22"/>
      <c r="J79" s="22"/>
      <c r="K79" s="22"/>
    </row>
    <row r="80" spans="1:11" x14ac:dyDescent="0.2">
      <c r="A80" s="52" t="s">
        <v>262</v>
      </c>
      <c r="B80" s="22">
        <v>887</v>
      </c>
      <c r="C80" s="49">
        <v>40115</v>
      </c>
      <c r="D80" s="49" t="s">
        <v>238</v>
      </c>
      <c r="E80" s="50">
        <v>2285700000</v>
      </c>
      <c r="F80" s="50">
        <v>5700000</v>
      </c>
      <c r="G80" s="51">
        <v>0</v>
      </c>
      <c r="H80" s="50">
        <v>0</v>
      </c>
      <c r="I80" s="22"/>
      <c r="J80" s="22"/>
      <c r="K80" s="22"/>
    </row>
    <row r="81" spans="1:11" x14ac:dyDescent="0.2">
      <c r="A81" s="52" t="s">
        <v>55</v>
      </c>
      <c r="B81" s="22">
        <v>888</v>
      </c>
      <c r="C81" s="49">
        <v>40116</v>
      </c>
      <c r="D81" s="49">
        <v>41139</v>
      </c>
      <c r="E81" s="50" t="s">
        <v>244</v>
      </c>
      <c r="F81" s="50">
        <v>416666667</v>
      </c>
      <c r="G81" s="51">
        <v>1</v>
      </c>
      <c r="H81" s="50">
        <v>416666667</v>
      </c>
      <c r="I81" s="22"/>
      <c r="J81" s="22"/>
      <c r="K81" s="22"/>
    </row>
    <row r="82" spans="1:11" x14ac:dyDescent="0.2">
      <c r="A82" s="52" t="s">
        <v>263</v>
      </c>
      <c r="B82" s="22">
        <v>889</v>
      </c>
      <c r="C82" s="49">
        <v>40121</v>
      </c>
      <c r="D82" s="49">
        <v>41191</v>
      </c>
      <c r="E82" s="50" t="s">
        <v>264</v>
      </c>
      <c r="F82" s="50">
        <v>20000000</v>
      </c>
      <c r="G82" s="51">
        <v>1</v>
      </c>
      <c r="H82" s="50">
        <v>20000000</v>
      </c>
      <c r="I82" s="22"/>
      <c r="J82" s="22"/>
      <c r="K82" s="22"/>
    </row>
    <row r="83" spans="1:11" x14ac:dyDescent="0.2">
      <c r="A83" s="52" t="s">
        <v>265</v>
      </c>
      <c r="B83" s="22">
        <v>890</v>
      </c>
      <c r="C83" s="49">
        <v>40123</v>
      </c>
      <c r="D83" s="49">
        <v>41148</v>
      </c>
      <c r="E83" s="50">
        <v>1967214975</v>
      </c>
      <c r="F83" s="50">
        <v>26229533</v>
      </c>
      <c r="G83" s="51">
        <v>0</v>
      </c>
      <c r="H83" s="50">
        <v>0</v>
      </c>
      <c r="I83" s="22"/>
      <c r="J83" s="22"/>
      <c r="K83" s="22"/>
    </row>
    <row r="84" spans="1:11" x14ac:dyDescent="0.2">
      <c r="A84" s="52" t="s">
        <v>266</v>
      </c>
      <c r="B84" s="22">
        <v>891</v>
      </c>
      <c r="C84" s="49">
        <v>40130</v>
      </c>
      <c r="D84" s="49">
        <v>40448</v>
      </c>
      <c r="E84" s="50">
        <v>9000000000</v>
      </c>
      <c r="F84" s="50">
        <v>30000000</v>
      </c>
      <c r="G84" s="51">
        <v>1</v>
      </c>
      <c r="H84" s="50">
        <v>30000000</v>
      </c>
      <c r="I84" s="22"/>
      <c r="J84" s="22"/>
      <c r="K84" s="22"/>
    </row>
    <row r="85" spans="1:11" x14ac:dyDescent="0.2">
      <c r="A85" s="54"/>
      <c r="B85" s="55"/>
      <c r="C85" s="56"/>
      <c r="D85" s="56"/>
      <c r="E85" s="57"/>
      <c r="F85" s="57"/>
      <c r="G85" s="93"/>
      <c r="H85" s="57"/>
      <c r="I85" s="22"/>
      <c r="J85" s="22"/>
      <c r="K85" s="22"/>
    </row>
    <row r="86" spans="1:11" x14ac:dyDescent="0.2">
      <c r="A86" s="27"/>
      <c r="B86" s="27"/>
      <c r="C86" s="60"/>
      <c r="D86" s="60"/>
      <c r="E86" s="61"/>
      <c r="F86" s="61"/>
      <c r="G86" s="62"/>
      <c r="H86" s="27"/>
      <c r="I86" s="27"/>
      <c r="J86" s="27"/>
      <c r="K86" s="27"/>
    </row>
    <row r="87" spans="1:11" x14ac:dyDescent="0.2">
      <c r="A87" s="63" t="s">
        <v>80</v>
      </c>
      <c r="B87" s="27"/>
      <c r="C87" s="60"/>
      <c r="D87" s="60"/>
      <c r="E87" s="61"/>
      <c r="F87" s="61" t="s">
        <v>81</v>
      </c>
      <c r="G87" s="62"/>
      <c r="H87" s="61"/>
      <c r="I87" s="27"/>
      <c r="J87" s="27"/>
      <c r="K87" s="27"/>
    </row>
    <row r="88" spans="1:11" x14ac:dyDescent="0.2">
      <c r="A88" s="63" t="s">
        <v>82</v>
      </c>
      <c r="B88" s="27"/>
      <c r="C88" s="60"/>
      <c r="D88" s="60"/>
      <c r="E88" s="61"/>
      <c r="F88" s="61"/>
      <c r="G88" s="62"/>
      <c r="H88" s="27"/>
      <c r="I88" s="27"/>
      <c r="J88" s="27"/>
      <c r="K88" s="27"/>
    </row>
    <row r="89" spans="1:11" x14ac:dyDescent="0.2">
      <c r="A89" s="108" t="s">
        <v>210</v>
      </c>
      <c r="B89" s="108"/>
      <c r="C89" s="108"/>
      <c r="D89" s="108"/>
      <c r="E89" s="108"/>
      <c r="F89" s="108"/>
      <c r="G89" s="108"/>
      <c r="H89" s="108"/>
      <c r="I89" s="108"/>
      <c r="J89" s="64"/>
      <c r="K89" s="27"/>
    </row>
    <row r="90" spans="1:11" x14ac:dyDescent="0.2">
      <c r="A90" s="109" t="s">
        <v>84</v>
      </c>
      <c r="B90" s="109"/>
      <c r="C90" s="109"/>
      <c r="D90" s="109"/>
      <c r="E90" s="109"/>
      <c r="F90" s="109"/>
      <c r="G90" s="109"/>
      <c r="H90" s="109"/>
      <c r="I90" s="109"/>
      <c r="J90" s="27"/>
      <c r="K90" s="27"/>
    </row>
    <row r="91" spans="1:11" x14ac:dyDescent="0.2">
      <c r="A91" s="109"/>
      <c r="B91" s="109"/>
      <c r="C91" s="109"/>
      <c r="D91" s="109"/>
      <c r="E91" s="109"/>
      <c r="F91" s="109"/>
      <c r="G91" s="109"/>
      <c r="H91" s="109"/>
      <c r="I91" s="109"/>
      <c r="J91" s="27"/>
      <c r="K91" s="27"/>
    </row>
    <row r="92" spans="1:11" x14ac:dyDescent="0.2">
      <c r="A92" s="109" t="s">
        <v>211</v>
      </c>
      <c r="B92" s="109"/>
      <c r="C92" s="109"/>
      <c r="D92" s="109"/>
      <c r="E92" s="109"/>
      <c r="F92" s="109"/>
      <c r="G92" s="109"/>
      <c r="H92" s="109"/>
      <c r="I92" s="109"/>
      <c r="J92" s="27"/>
      <c r="K92" s="27"/>
    </row>
    <row r="93" spans="1:11" x14ac:dyDescent="0.2">
      <c r="A93" s="109"/>
      <c r="B93" s="109"/>
      <c r="C93" s="109"/>
      <c r="D93" s="109"/>
      <c r="E93" s="109"/>
      <c r="F93" s="109"/>
      <c r="G93" s="109"/>
      <c r="H93" s="109"/>
      <c r="I93" s="109"/>
      <c r="J93" s="27"/>
      <c r="K93" s="27"/>
    </row>
    <row r="94" spans="1:11" x14ac:dyDescent="0.2">
      <c r="A94" s="108" t="s">
        <v>212</v>
      </c>
      <c r="B94" s="108"/>
      <c r="C94" s="108"/>
      <c r="D94" s="108"/>
      <c r="E94" s="108"/>
      <c r="F94" s="108"/>
      <c r="G94" s="108"/>
      <c r="H94" s="108"/>
      <c r="I94" s="108"/>
      <c r="J94" s="27"/>
      <c r="K94" s="27"/>
    </row>
    <row r="95" spans="1:11" x14ac:dyDescent="0.2">
      <c r="A95" s="109" t="s">
        <v>213</v>
      </c>
      <c r="B95" s="109"/>
      <c r="C95" s="109"/>
      <c r="D95" s="109"/>
      <c r="E95" s="109"/>
      <c r="F95" s="109"/>
      <c r="G95" s="109"/>
      <c r="H95" s="109"/>
      <c r="I95" s="109"/>
      <c r="J95" s="27"/>
      <c r="K95" s="27"/>
    </row>
    <row r="96" spans="1:11" x14ac:dyDescent="0.2">
      <c r="A96" s="109"/>
      <c r="B96" s="109"/>
      <c r="C96" s="109"/>
      <c r="D96" s="109"/>
      <c r="E96" s="109"/>
      <c r="F96" s="109"/>
      <c r="G96" s="109"/>
      <c r="H96" s="109"/>
      <c r="I96" s="109"/>
      <c r="J96" s="27"/>
      <c r="K96" s="27"/>
    </row>
    <row r="97" spans="1:11" x14ac:dyDescent="0.2">
      <c r="A97" s="108" t="s">
        <v>214</v>
      </c>
      <c r="B97" s="108"/>
      <c r="C97" s="108"/>
      <c r="D97" s="108"/>
      <c r="E97" s="108"/>
      <c r="F97" s="108"/>
      <c r="G97" s="108"/>
      <c r="H97" s="108"/>
      <c r="I97" s="108"/>
      <c r="J97" s="108"/>
      <c r="K97" s="27"/>
    </row>
    <row r="98" spans="1:11" x14ac:dyDescent="0.2">
      <c r="A98" s="109" t="s">
        <v>245</v>
      </c>
      <c r="B98" s="109"/>
      <c r="C98" s="109"/>
      <c r="D98" s="109"/>
      <c r="E98" s="109"/>
      <c r="F98" s="109"/>
      <c r="G98" s="109"/>
      <c r="H98" s="109"/>
      <c r="I98" s="109"/>
      <c r="J98" s="27"/>
      <c r="K98" s="27"/>
    </row>
    <row r="99" spans="1:11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27"/>
      <c r="K99" s="27"/>
    </row>
    <row r="100" spans="1:11" ht="25.5" x14ac:dyDescent="0.2">
      <c r="A100" s="82" t="s">
        <v>267</v>
      </c>
      <c r="B100" s="82"/>
      <c r="C100" s="82"/>
      <c r="D100" s="82"/>
      <c r="E100" s="82"/>
      <c r="F100" s="82"/>
      <c r="G100" s="82"/>
      <c r="H100" s="82"/>
      <c r="I100" s="82"/>
      <c r="J100" s="27"/>
      <c r="K100" s="27"/>
    </row>
    <row r="101" spans="1:11" x14ac:dyDescent="0.2">
      <c r="A101" s="109" t="s">
        <v>217</v>
      </c>
      <c r="B101" s="109"/>
      <c r="C101" s="109"/>
      <c r="D101" s="109"/>
      <c r="E101" s="109"/>
      <c r="F101" s="109"/>
      <c r="G101" s="109"/>
      <c r="H101" s="109"/>
      <c r="I101" s="109"/>
      <c r="J101" s="65"/>
      <c r="K101" s="27"/>
    </row>
    <row r="102" spans="1:11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65"/>
      <c r="K102" s="27"/>
    </row>
    <row r="103" spans="1:11" x14ac:dyDescent="0.2">
      <c r="A103" s="109" t="s">
        <v>218</v>
      </c>
      <c r="B103" s="109"/>
      <c r="C103" s="109"/>
      <c r="D103" s="109"/>
      <c r="E103" s="109"/>
      <c r="F103" s="109"/>
      <c r="G103" s="109"/>
      <c r="H103" s="109"/>
      <c r="I103" s="109"/>
      <c r="J103" s="27"/>
      <c r="K103" s="27"/>
    </row>
    <row r="104" spans="1:11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27"/>
      <c r="K104" s="27"/>
    </row>
    <row r="105" spans="1:11" x14ac:dyDescent="0.2">
      <c r="A105" s="108" t="s">
        <v>219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27"/>
    </row>
    <row r="106" spans="1:11" x14ac:dyDescent="0.2">
      <c r="A106" s="109" t="s">
        <v>220</v>
      </c>
      <c r="B106" s="109"/>
      <c r="C106" s="109"/>
      <c r="D106" s="109"/>
      <c r="E106" s="109"/>
      <c r="F106" s="109"/>
      <c r="G106" s="109"/>
      <c r="H106" s="109"/>
      <c r="I106" s="109"/>
      <c r="J106" s="65"/>
      <c r="K106" s="27"/>
    </row>
    <row r="107" spans="1:11" x14ac:dyDescent="0.2">
      <c r="A107" s="109"/>
      <c r="B107" s="109"/>
      <c r="C107" s="109"/>
      <c r="D107" s="109"/>
      <c r="E107" s="109"/>
      <c r="F107" s="109"/>
      <c r="G107" s="109"/>
      <c r="H107" s="109"/>
      <c r="I107" s="109"/>
      <c r="J107" s="65"/>
      <c r="K107" s="27"/>
    </row>
    <row r="108" spans="1:11" x14ac:dyDescent="0.2">
      <c r="A108" s="109" t="s">
        <v>268</v>
      </c>
      <c r="B108" s="109"/>
      <c r="C108" s="109"/>
      <c r="D108" s="109"/>
      <c r="E108" s="109"/>
      <c r="F108" s="109"/>
      <c r="G108" s="109"/>
      <c r="H108" s="109"/>
      <c r="I108" s="109"/>
      <c r="J108" s="27"/>
      <c r="K108" s="27"/>
    </row>
    <row r="109" spans="1:11" x14ac:dyDescent="0.2">
      <c r="A109" s="109"/>
      <c r="B109" s="109"/>
      <c r="C109" s="109"/>
      <c r="D109" s="109"/>
      <c r="E109" s="109"/>
      <c r="F109" s="109"/>
      <c r="G109" s="109"/>
      <c r="H109" s="109"/>
      <c r="I109" s="109"/>
      <c r="J109" s="27"/>
      <c r="K109" s="27"/>
    </row>
    <row r="110" spans="1:11" x14ac:dyDescent="0.2">
      <c r="A110" s="27" t="s">
        <v>269</v>
      </c>
      <c r="B110" s="82"/>
      <c r="C110" s="82"/>
      <c r="D110" s="82"/>
      <c r="E110" s="82"/>
      <c r="F110" s="82"/>
      <c r="G110" s="82"/>
      <c r="H110" s="82"/>
      <c r="I110" s="82"/>
      <c r="J110" s="27"/>
      <c r="K110" s="27"/>
    </row>
    <row r="111" spans="1:11" x14ac:dyDescent="0.2">
      <c r="A111" s="109" t="s">
        <v>270</v>
      </c>
      <c r="B111" s="109"/>
      <c r="C111" s="109"/>
      <c r="D111" s="109"/>
      <c r="E111" s="109"/>
      <c r="F111" s="109"/>
      <c r="G111" s="109"/>
      <c r="H111" s="109"/>
      <c r="I111" s="109"/>
      <c r="J111" s="27"/>
      <c r="K111" s="27"/>
    </row>
    <row r="112" spans="1:11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27"/>
      <c r="K112" s="27"/>
    </row>
    <row r="113" spans="1:11" x14ac:dyDescent="0.2">
      <c r="A113" s="109" t="s">
        <v>271</v>
      </c>
      <c r="B113" s="109"/>
      <c r="C113" s="109"/>
      <c r="D113" s="109"/>
      <c r="E113" s="109"/>
      <c r="F113" s="109"/>
      <c r="G113" s="109"/>
      <c r="H113" s="109"/>
      <c r="I113" s="109"/>
      <c r="J113" s="27"/>
      <c r="K113" s="27"/>
    </row>
    <row r="114" spans="1:11" x14ac:dyDescent="0.2">
      <c r="A114" s="109"/>
      <c r="B114" s="109"/>
      <c r="C114" s="109"/>
      <c r="D114" s="109"/>
      <c r="E114" s="109"/>
      <c r="F114" s="109"/>
      <c r="G114" s="109"/>
      <c r="H114" s="109"/>
      <c r="I114" s="109"/>
      <c r="J114" s="27"/>
      <c r="K114" s="27"/>
    </row>
    <row r="115" spans="1:11" x14ac:dyDescent="0.2">
      <c r="A115" s="27" t="s">
        <v>272</v>
      </c>
      <c r="B115" s="27"/>
      <c r="C115" s="60"/>
      <c r="D115" s="60"/>
      <c r="E115" s="61"/>
      <c r="F115" s="61"/>
      <c r="G115" s="62"/>
      <c r="H115" s="27"/>
      <c r="I115" s="27"/>
      <c r="J115" s="27"/>
      <c r="K115" s="27"/>
    </row>
    <row r="116" spans="1:11" x14ac:dyDescent="0.2">
      <c r="A116" s="27" t="s">
        <v>273</v>
      </c>
      <c r="B116" s="27"/>
      <c r="C116" s="60"/>
      <c r="D116" s="60"/>
      <c r="E116" s="61"/>
      <c r="F116" s="61"/>
      <c r="G116" s="62"/>
      <c r="H116" s="27"/>
      <c r="I116" s="27"/>
      <c r="J116" s="27"/>
      <c r="K116" s="27"/>
    </row>
    <row r="117" spans="1:11" x14ac:dyDescent="0.2">
      <c r="A117" s="27"/>
      <c r="B117" s="27"/>
      <c r="C117" s="60"/>
      <c r="D117" s="60"/>
      <c r="E117" s="61"/>
      <c r="F117" s="61"/>
      <c r="G117" s="62"/>
      <c r="H117" s="27"/>
      <c r="I117" s="27"/>
      <c r="J117" s="27"/>
      <c r="K117" s="27"/>
    </row>
    <row r="119" spans="1:11" x14ac:dyDescent="0.2">
      <c r="A119" s="66" t="s">
        <v>95</v>
      </c>
      <c r="B119" s="67"/>
      <c r="C119" s="67"/>
      <c r="D119" s="67"/>
      <c r="E119" s="67"/>
      <c r="F119" s="67"/>
      <c r="G119" s="68"/>
      <c r="H119" s="67"/>
    </row>
    <row r="120" spans="1:11" x14ac:dyDescent="0.2">
      <c r="A120" s="67"/>
      <c r="B120" s="67"/>
      <c r="C120" s="67"/>
      <c r="D120" s="67"/>
      <c r="E120" s="67"/>
      <c r="F120" s="67"/>
      <c r="G120" s="68"/>
      <c r="H120" s="67"/>
    </row>
    <row r="121" spans="1:11" ht="51" x14ac:dyDescent="0.2">
      <c r="A121" s="69" t="s">
        <v>96</v>
      </c>
      <c r="B121" s="69" t="s">
        <v>15</v>
      </c>
      <c r="C121" s="69" t="s">
        <v>97</v>
      </c>
      <c r="D121" s="69" t="s">
        <v>98</v>
      </c>
      <c r="E121" s="69" t="s">
        <v>99</v>
      </c>
      <c r="F121" s="69" t="s">
        <v>100</v>
      </c>
      <c r="G121" s="69" t="s">
        <v>101</v>
      </c>
      <c r="H121" s="69" t="s">
        <v>102</v>
      </c>
    </row>
    <row r="122" spans="1:11" ht="127.5" x14ac:dyDescent="0.2">
      <c r="A122" s="70">
        <v>862</v>
      </c>
      <c r="B122" s="71">
        <v>39820</v>
      </c>
      <c r="C122" s="70" t="s">
        <v>103</v>
      </c>
      <c r="D122" s="70" t="s">
        <v>104</v>
      </c>
      <c r="E122" s="72">
        <v>39722</v>
      </c>
      <c r="F122" s="73" t="s">
        <v>105</v>
      </c>
      <c r="G122" s="74" t="s">
        <v>106</v>
      </c>
      <c r="H122" s="70" t="s">
        <v>103</v>
      </c>
    </row>
    <row r="123" spans="1:11" ht="127.5" x14ac:dyDescent="0.2">
      <c r="A123" s="70">
        <v>879</v>
      </c>
      <c r="B123" s="71">
        <v>40080</v>
      </c>
      <c r="C123" s="70" t="s">
        <v>209</v>
      </c>
      <c r="D123" s="70" t="s">
        <v>223</v>
      </c>
      <c r="E123" s="72">
        <v>39903</v>
      </c>
      <c r="F123" s="73" t="s">
        <v>224</v>
      </c>
      <c r="G123" s="104" t="s">
        <v>225</v>
      </c>
      <c r="H123" s="70" t="s">
        <v>209</v>
      </c>
    </row>
    <row r="124" spans="1:11" x14ac:dyDescent="0.2">
      <c r="A124" s="67"/>
      <c r="B124" s="67"/>
      <c r="C124" s="67"/>
      <c r="D124" s="67"/>
      <c r="E124" s="67"/>
      <c r="F124" s="67"/>
      <c r="G124" s="68"/>
      <c r="H124" s="67"/>
    </row>
    <row r="125" spans="1:11" x14ac:dyDescent="0.2">
      <c r="A125" s="67"/>
      <c r="B125" s="67"/>
      <c r="C125" s="67"/>
      <c r="D125" s="67"/>
      <c r="E125" s="67"/>
      <c r="F125" s="67"/>
      <c r="G125" s="68"/>
      <c r="H125" s="67"/>
    </row>
    <row r="126" spans="1:11" x14ac:dyDescent="0.2">
      <c r="A126" s="67"/>
      <c r="B126" s="67"/>
      <c r="C126" s="67"/>
      <c r="D126" s="67"/>
      <c r="E126" s="67"/>
      <c r="F126" s="67"/>
      <c r="G126" s="68"/>
      <c r="H126" s="67"/>
    </row>
  </sheetData>
  <mergeCells count="14">
    <mergeCell ref="A97:J97"/>
    <mergeCell ref="A89:I89"/>
    <mergeCell ref="A90:I91"/>
    <mergeCell ref="A92:I93"/>
    <mergeCell ref="A94:I94"/>
    <mergeCell ref="A95:I96"/>
    <mergeCell ref="A111:I112"/>
    <mergeCell ref="A113:I114"/>
    <mergeCell ref="A98:I99"/>
    <mergeCell ref="A101:I102"/>
    <mergeCell ref="A103:I104"/>
    <mergeCell ref="A105:J105"/>
    <mergeCell ref="A106:I107"/>
    <mergeCell ref="A108:I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7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107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49</v>
      </c>
      <c r="B6" s="75">
        <v>221329202</v>
      </c>
      <c r="C6" s="76">
        <v>35965995</v>
      </c>
      <c r="D6" s="15"/>
    </row>
    <row r="7" spans="1:5" x14ac:dyDescent="0.2">
      <c r="A7" s="12" t="s">
        <v>68</v>
      </c>
      <c r="B7" s="75">
        <v>3077</v>
      </c>
      <c r="C7" s="76">
        <v>3385</v>
      </c>
      <c r="D7" s="15"/>
    </row>
    <row r="8" spans="1:5" x14ac:dyDescent="0.2">
      <c r="A8" s="12" t="s">
        <v>6</v>
      </c>
      <c r="B8" s="75">
        <v>6</v>
      </c>
      <c r="C8" s="76">
        <v>1500</v>
      </c>
      <c r="D8" s="15"/>
    </row>
    <row r="9" spans="1:5" x14ac:dyDescent="0.2">
      <c r="A9" s="12" t="s">
        <v>53</v>
      </c>
      <c r="B9" s="75">
        <v>108361</v>
      </c>
      <c r="C9" s="76">
        <v>54181</v>
      </c>
      <c r="D9" s="15"/>
    </row>
    <row r="10" spans="1:5" x14ac:dyDescent="0.2">
      <c r="A10" s="12" t="s">
        <v>108</v>
      </c>
      <c r="B10" s="75">
        <v>60000</v>
      </c>
      <c r="C10" s="76">
        <v>79996</v>
      </c>
      <c r="D10" s="15"/>
    </row>
    <row r="11" spans="1:5" ht="13.5" thickBot="1" x14ac:dyDescent="0.25">
      <c r="A11" s="16"/>
      <c r="B11" s="17"/>
      <c r="C11" s="18"/>
    </row>
    <row r="12" spans="1:5" ht="13.5" thickBot="1" x14ac:dyDescent="0.25">
      <c r="A12" s="19"/>
      <c r="B12" s="17"/>
      <c r="C12" s="18">
        <f>SUM(C6:C11)</f>
        <v>36105057</v>
      </c>
    </row>
    <row r="14" spans="1:5" x14ac:dyDescent="0.2">
      <c r="A14" s="20" t="s">
        <v>10</v>
      </c>
      <c r="E14" s="2"/>
    </row>
    <row r="15" spans="1:5" x14ac:dyDescent="0.2">
      <c r="A15" s="21" t="s">
        <v>11</v>
      </c>
    </row>
    <row r="17" spans="1:256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x14ac:dyDescent="0.2">
      <c r="A18" s="23" t="s">
        <v>13</v>
      </c>
      <c r="B18" s="23"/>
      <c r="C18" s="24"/>
      <c r="D18" s="24"/>
      <c r="E18" s="25"/>
      <c r="F18" s="25"/>
      <c r="G18" s="26"/>
      <c r="H18" s="23"/>
      <c r="I18" s="27"/>
      <c r="J18" s="27"/>
    </row>
    <row r="19" spans="1:256" x14ac:dyDescent="0.2">
      <c r="A19" s="28" t="s">
        <v>14</v>
      </c>
      <c r="B19" s="28"/>
      <c r="C19" s="29"/>
      <c r="D19" s="29"/>
      <c r="E19" s="30"/>
      <c r="F19" s="30"/>
      <c r="G19" s="31"/>
      <c r="H19" s="28"/>
      <c r="I19" s="28"/>
      <c r="J19" s="28"/>
    </row>
    <row r="20" spans="1:256" x14ac:dyDescent="0.2">
      <c r="A20" s="32"/>
      <c r="B20" s="32"/>
      <c r="C20" s="33" t="s">
        <v>15</v>
      </c>
      <c r="D20" s="34" t="s">
        <v>15</v>
      </c>
      <c r="E20" s="35" t="s">
        <v>16</v>
      </c>
      <c r="F20" s="35" t="s">
        <v>17</v>
      </c>
      <c r="G20" s="36" t="s">
        <v>18</v>
      </c>
      <c r="H20" s="32" t="s">
        <v>19</v>
      </c>
      <c r="I20" s="37"/>
      <c r="J20" s="37"/>
    </row>
    <row r="21" spans="1:256" x14ac:dyDescent="0.2">
      <c r="A21" s="38" t="s">
        <v>2</v>
      </c>
      <c r="B21" s="38" t="s">
        <v>20</v>
      </c>
      <c r="C21" s="39" t="s">
        <v>21</v>
      </c>
      <c r="D21" s="40" t="s">
        <v>22</v>
      </c>
      <c r="E21" s="41" t="s">
        <v>23</v>
      </c>
      <c r="F21" s="42" t="s">
        <v>24</v>
      </c>
      <c r="G21" s="43" t="s">
        <v>25</v>
      </c>
      <c r="H21" s="38" t="s">
        <v>109</v>
      </c>
      <c r="I21" s="37"/>
      <c r="J21" s="37"/>
    </row>
    <row r="22" spans="1:256" x14ac:dyDescent="0.2">
      <c r="A22" s="44"/>
      <c r="B22" s="27"/>
      <c r="C22" s="45"/>
      <c r="D22" s="45"/>
      <c r="E22" s="46"/>
      <c r="F22" s="46"/>
      <c r="G22" s="47"/>
      <c r="H22" s="44"/>
      <c r="I22" s="27"/>
      <c r="J22" s="27"/>
    </row>
    <row r="23" spans="1:256" x14ac:dyDescent="0.2">
      <c r="A23" s="48" t="s">
        <v>27</v>
      </c>
      <c r="B23" s="22">
        <v>751</v>
      </c>
      <c r="C23" s="49">
        <v>38552</v>
      </c>
      <c r="D23" s="49">
        <v>39564</v>
      </c>
      <c r="E23" s="50">
        <v>2994008421</v>
      </c>
      <c r="F23" s="50">
        <v>16698803</v>
      </c>
      <c r="G23" s="51">
        <v>0.14845597016744255</v>
      </c>
      <c r="H23" s="50">
        <v>2479037</v>
      </c>
      <c r="I23" s="22"/>
      <c r="J23" s="22"/>
    </row>
    <row r="24" spans="1:256" x14ac:dyDescent="0.2">
      <c r="A24" s="48" t="s">
        <v>28</v>
      </c>
      <c r="B24" s="22">
        <v>755</v>
      </c>
      <c r="C24" s="49">
        <v>38621</v>
      </c>
      <c r="D24" s="49">
        <v>40366</v>
      </c>
      <c r="E24" s="50">
        <v>451060974</v>
      </c>
      <c r="F24" s="50">
        <v>72751770</v>
      </c>
      <c r="G24" s="51">
        <v>0</v>
      </c>
      <c r="H24" s="50">
        <v>0</v>
      </c>
      <c r="I24" s="22"/>
      <c r="J24" s="22"/>
    </row>
    <row r="25" spans="1:256" x14ac:dyDescent="0.2">
      <c r="A25" s="48" t="s">
        <v>29</v>
      </c>
      <c r="B25" s="22">
        <v>756</v>
      </c>
      <c r="C25" s="49">
        <v>38621</v>
      </c>
      <c r="D25" s="49">
        <v>39636</v>
      </c>
      <c r="E25" s="50">
        <v>4059548766</v>
      </c>
      <c r="F25" s="50">
        <v>654765930</v>
      </c>
      <c r="G25" s="51">
        <v>6.945727918372295E-2</v>
      </c>
      <c r="H25" s="50">
        <v>45478260</v>
      </c>
      <c r="I25" s="22"/>
      <c r="J25" s="22"/>
    </row>
    <row r="26" spans="1:256" x14ac:dyDescent="0.2">
      <c r="A26" s="48" t="s">
        <v>30</v>
      </c>
      <c r="B26" s="22">
        <v>771</v>
      </c>
      <c r="C26" s="49">
        <v>38847</v>
      </c>
      <c r="D26" s="49">
        <v>40412</v>
      </c>
      <c r="E26" s="50">
        <v>420659801</v>
      </c>
      <c r="F26" s="50">
        <v>5000000</v>
      </c>
      <c r="G26" s="51">
        <v>0</v>
      </c>
      <c r="H26" s="50">
        <v>0</v>
      </c>
      <c r="I26" s="22"/>
      <c r="J26" s="22"/>
    </row>
    <row r="27" spans="1:256" x14ac:dyDescent="0.2">
      <c r="A27" s="48" t="s">
        <v>31</v>
      </c>
      <c r="B27" s="22">
        <v>773</v>
      </c>
      <c r="C27" s="49">
        <v>38869</v>
      </c>
      <c r="D27" s="49">
        <v>39755</v>
      </c>
      <c r="E27" s="50">
        <v>536290800</v>
      </c>
      <c r="F27" s="50">
        <v>1000</v>
      </c>
      <c r="G27" s="51">
        <v>0.52100000000000002</v>
      </c>
      <c r="H27" s="50">
        <v>521</v>
      </c>
      <c r="I27" s="22"/>
      <c r="J27" s="22"/>
    </row>
    <row r="28" spans="1:256" x14ac:dyDescent="0.2">
      <c r="A28" s="52" t="s">
        <v>32</v>
      </c>
      <c r="B28" s="22">
        <v>784</v>
      </c>
      <c r="C28" s="49">
        <v>38993</v>
      </c>
      <c r="D28" s="49">
        <v>39998</v>
      </c>
      <c r="E28" s="50">
        <v>4922296000</v>
      </c>
      <c r="F28" s="50">
        <v>33504000</v>
      </c>
      <c r="G28" s="51">
        <v>0.11546919770773639</v>
      </c>
      <c r="H28" s="50">
        <v>3868680</v>
      </c>
      <c r="I28" s="22"/>
      <c r="J28" s="22"/>
    </row>
    <row r="29" spans="1:256" x14ac:dyDescent="0.2">
      <c r="A29" s="52" t="s">
        <v>33</v>
      </c>
      <c r="B29" s="22">
        <v>791</v>
      </c>
      <c r="C29" s="49">
        <v>39037</v>
      </c>
      <c r="D29" s="49">
        <v>39734</v>
      </c>
      <c r="E29" s="50">
        <v>46000000000</v>
      </c>
      <c r="F29" s="50">
        <v>155000000</v>
      </c>
      <c r="G29" s="51">
        <v>0.95</v>
      </c>
      <c r="H29" s="50">
        <v>147250000</v>
      </c>
      <c r="I29" s="22"/>
      <c r="J29" s="22"/>
    </row>
    <row r="30" spans="1:256" x14ac:dyDescent="0.2">
      <c r="A30" s="52" t="s">
        <v>6</v>
      </c>
      <c r="B30" s="22">
        <v>793</v>
      </c>
      <c r="C30" s="49">
        <v>39139</v>
      </c>
      <c r="D30" s="49">
        <v>40110</v>
      </c>
      <c r="E30" s="50">
        <v>1000000000</v>
      </c>
      <c r="F30" s="50">
        <v>5000</v>
      </c>
      <c r="G30" s="51">
        <v>0.66</v>
      </c>
      <c r="H30" s="50">
        <v>3300</v>
      </c>
      <c r="I30" s="22"/>
      <c r="J30" s="22"/>
    </row>
    <row r="31" spans="1:256" x14ac:dyDescent="0.2">
      <c r="A31" s="52" t="s">
        <v>34</v>
      </c>
      <c r="B31" s="22">
        <v>794</v>
      </c>
      <c r="C31" s="49">
        <v>39149</v>
      </c>
      <c r="D31" s="49">
        <v>40133</v>
      </c>
      <c r="E31" s="50">
        <v>33000000000</v>
      </c>
      <c r="F31" s="50">
        <v>15876681</v>
      </c>
      <c r="G31" s="51">
        <v>0.87929171090607661</v>
      </c>
      <c r="H31" s="50">
        <v>13960234</v>
      </c>
      <c r="I31" s="22"/>
      <c r="J31" s="22"/>
    </row>
    <row r="32" spans="1:256" x14ac:dyDescent="0.2">
      <c r="A32" s="52" t="s">
        <v>35</v>
      </c>
      <c r="B32" s="22">
        <v>797</v>
      </c>
      <c r="C32" s="49">
        <v>39202</v>
      </c>
      <c r="D32" s="49">
        <v>40146</v>
      </c>
      <c r="E32" s="50">
        <v>4636000000</v>
      </c>
      <c r="F32" s="50">
        <v>760000000</v>
      </c>
      <c r="G32" s="51">
        <v>0.80025079605263161</v>
      </c>
      <c r="H32" s="50">
        <v>608190605</v>
      </c>
      <c r="I32" s="22"/>
      <c r="J32" s="22"/>
    </row>
    <row r="33" spans="1:10" x14ac:dyDescent="0.2">
      <c r="A33" s="52" t="s">
        <v>36</v>
      </c>
      <c r="B33" s="22">
        <v>798</v>
      </c>
      <c r="C33" s="49">
        <v>39202</v>
      </c>
      <c r="D33" s="49">
        <v>40273</v>
      </c>
      <c r="E33" s="50" t="s">
        <v>37</v>
      </c>
      <c r="F33" s="50">
        <v>22090910</v>
      </c>
      <c r="G33" s="51">
        <v>0.9</v>
      </c>
      <c r="H33" s="50">
        <v>19881819</v>
      </c>
      <c r="I33" s="22"/>
      <c r="J33" s="22"/>
    </row>
    <row r="34" spans="1:10" x14ac:dyDescent="0.2">
      <c r="A34" s="52" t="s">
        <v>38</v>
      </c>
      <c r="B34" s="22">
        <v>799</v>
      </c>
      <c r="C34" s="49">
        <v>39209</v>
      </c>
      <c r="D34" s="49">
        <v>40284</v>
      </c>
      <c r="E34" s="50">
        <v>8525398211</v>
      </c>
      <c r="F34" s="50">
        <v>35046445</v>
      </c>
      <c r="G34" s="51">
        <v>0.99609312727724597</v>
      </c>
      <c r="H34" s="50">
        <v>34909523</v>
      </c>
      <c r="I34" s="22"/>
      <c r="J34" s="22"/>
    </row>
    <row r="35" spans="1:10" x14ac:dyDescent="0.2">
      <c r="A35" s="52" t="s">
        <v>39</v>
      </c>
      <c r="B35" s="22">
        <v>805</v>
      </c>
      <c r="C35" s="49">
        <v>39268</v>
      </c>
      <c r="D35" s="49">
        <v>40295</v>
      </c>
      <c r="E35" s="50">
        <v>55000000000</v>
      </c>
      <c r="F35" s="50">
        <v>67259921</v>
      </c>
      <c r="G35" s="51">
        <v>0.96398709715998621</v>
      </c>
      <c r="H35" s="50">
        <v>64837696</v>
      </c>
      <c r="I35" s="22"/>
      <c r="J35" s="22"/>
    </row>
    <row r="36" spans="1:10" x14ac:dyDescent="0.2">
      <c r="A36" s="52" t="s">
        <v>40</v>
      </c>
      <c r="B36" s="22">
        <v>807</v>
      </c>
      <c r="C36" s="49">
        <v>39286</v>
      </c>
      <c r="D36" s="49">
        <v>40292</v>
      </c>
      <c r="E36" s="50">
        <v>3852946392</v>
      </c>
      <c r="F36" s="50">
        <v>20236133</v>
      </c>
      <c r="G36" s="51">
        <v>4.5838253780996596E-2</v>
      </c>
      <c r="H36" s="50">
        <v>927589</v>
      </c>
      <c r="I36" s="22"/>
      <c r="J36" s="22"/>
    </row>
    <row r="37" spans="1:10" x14ac:dyDescent="0.2">
      <c r="A37" s="52" t="s">
        <v>41</v>
      </c>
      <c r="B37" s="22">
        <v>814</v>
      </c>
      <c r="C37" s="49">
        <v>39330</v>
      </c>
      <c r="D37" s="49">
        <v>40355</v>
      </c>
      <c r="E37" s="50">
        <v>32211702000</v>
      </c>
      <c r="F37" s="50">
        <v>1789539</v>
      </c>
      <c r="G37" s="51">
        <v>0.98328675709218971</v>
      </c>
      <c r="H37" s="50">
        <v>1759630</v>
      </c>
      <c r="I37" s="22"/>
      <c r="J37" s="22"/>
    </row>
    <row r="38" spans="1:10" x14ac:dyDescent="0.2">
      <c r="A38" s="52" t="s">
        <v>42</v>
      </c>
      <c r="B38" s="22">
        <v>815</v>
      </c>
      <c r="C38" s="49">
        <v>39337</v>
      </c>
      <c r="D38" s="49">
        <v>40369</v>
      </c>
      <c r="E38" s="50">
        <v>20709550000</v>
      </c>
      <c r="F38" s="50">
        <v>31000000</v>
      </c>
      <c r="G38" s="51">
        <v>0.94354838709677424</v>
      </c>
      <c r="H38" s="50">
        <v>29250000</v>
      </c>
      <c r="I38" s="22"/>
      <c r="J38" s="22"/>
    </row>
    <row r="39" spans="1:10" x14ac:dyDescent="0.2">
      <c r="A39" s="52" t="s">
        <v>43</v>
      </c>
      <c r="B39" s="22">
        <v>819</v>
      </c>
      <c r="C39" s="49">
        <v>39385</v>
      </c>
      <c r="D39" s="49">
        <v>40287</v>
      </c>
      <c r="E39" s="50">
        <v>114000000000</v>
      </c>
      <c r="F39" s="50">
        <v>38000000</v>
      </c>
      <c r="G39" s="51">
        <v>0.85427592105263161</v>
      </c>
      <c r="H39" s="50">
        <v>32462485</v>
      </c>
      <c r="I39" s="22"/>
      <c r="J39" s="22"/>
    </row>
    <row r="40" spans="1:10" x14ac:dyDescent="0.2">
      <c r="A40" s="52" t="s">
        <v>44</v>
      </c>
      <c r="B40" s="22">
        <v>820</v>
      </c>
      <c r="C40" s="49">
        <v>39412</v>
      </c>
      <c r="D40" s="49">
        <v>40454</v>
      </c>
      <c r="E40" s="50">
        <v>30457800000</v>
      </c>
      <c r="F40" s="50">
        <v>423025000</v>
      </c>
      <c r="G40" s="51">
        <v>0.55551595532178955</v>
      </c>
      <c r="H40" s="50">
        <v>234997137</v>
      </c>
      <c r="I40" s="22"/>
      <c r="J40" s="22"/>
    </row>
    <row r="41" spans="1:10" x14ac:dyDescent="0.2">
      <c r="A41" s="52" t="s">
        <v>45</v>
      </c>
      <c r="B41" s="22">
        <v>823</v>
      </c>
      <c r="C41" s="49">
        <v>39414</v>
      </c>
      <c r="D41" s="49">
        <v>40461</v>
      </c>
      <c r="E41" s="50">
        <v>37046206186</v>
      </c>
      <c r="F41" s="50">
        <v>400000000</v>
      </c>
      <c r="G41" s="51">
        <v>0.34013074500000001</v>
      </c>
      <c r="H41" s="50">
        <v>136052298</v>
      </c>
      <c r="I41" s="22"/>
      <c r="J41" s="22"/>
    </row>
    <row r="42" spans="1:10" x14ac:dyDescent="0.2">
      <c r="A42" s="52" t="s">
        <v>46</v>
      </c>
      <c r="B42" s="22">
        <v>829</v>
      </c>
      <c r="C42" s="49">
        <v>39538</v>
      </c>
      <c r="D42" s="49">
        <v>40470</v>
      </c>
      <c r="E42" s="50" t="s">
        <v>47</v>
      </c>
      <c r="F42" s="50">
        <v>20033270</v>
      </c>
      <c r="G42" s="51">
        <v>0.36404131726872346</v>
      </c>
      <c r="H42" s="50">
        <v>7292938</v>
      </c>
      <c r="I42" s="22"/>
      <c r="J42" s="22"/>
    </row>
    <row r="43" spans="1:10" x14ac:dyDescent="0.2">
      <c r="A43" s="52" t="s">
        <v>48</v>
      </c>
      <c r="B43" s="22">
        <v>830</v>
      </c>
      <c r="C43" s="49">
        <v>39540</v>
      </c>
      <c r="D43" s="49">
        <v>40595</v>
      </c>
      <c r="E43" s="50">
        <v>320465231940</v>
      </c>
      <c r="F43" s="50">
        <v>2289037371</v>
      </c>
      <c r="G43" s="51">
        <v>0.98022318483152449</v>
      </c>
      <c r="H43" s="50">
        <v>2243767502</v>
      </c>
      <c r="I43" s="22"/>
      <c r="J43" s="22"/>
    </row>
    <row r="44" spans="1:10" x14ac:dyDescent="0.2">
      <c r="A44" s="52" t="s">
        <v>49</v>
      </c>
      <c r="B44" s="22">
        <v>831</v>
      </c>
      <c r="C44" s="49">
        <v>39577</v>
      </c>
      <c r="D44" s="49">
        <v>40606</v>
      </c>
      <c r="E44" s="50">
        <v>165420500000</v>
      </c>
      <c r="F44" s="50">
        <v>896053843</v>
      </c>
      <c r="G44" s="51">
        <v>0.83113393890103549</v>
      </c>
      <c r="H44" s="50">
        <v>744740760</v>
      </c>
      <c r="I44" s="22"/>
      <c r="J44" s="22"/>
    </row>
    <row r="45" spans="1:10" x14ac:dyDescent="0.2">
      <c r="A45" s="52" t="s">
        <v>50</v>
      </c>
      <c r="B45" s="22">
        <v>832</v>
      </c>
      <c r="C45" s="49">
        <v>39582</v>
      </c>
      <c r="D45" s="49">
        <v>40616</v>
      </c>
      <c r="E45" s="50">
        <v>173364000000</v>
      </c>
      <c r="F45" s="50">
        <v>2700000000</v>
      </c>
      <c r="G45" s="51">
        <v>0.99899118518518515</v>
      </c>
      <c r="H45" s="50">
        <v>2697276200</v>
      </c>
      <c r="I45" s="22"/>
      <c r="J45" s="22"/>
    </row>
    <row r="46" spans="1:10" x14ac:dyDescent="0.2">
      <c r="A46" s="52" t="s">
        <v>51</v>
      </c>
      <c r="B46" s="22">
        <v>835</v>
      </c>
      <c r="C46" s="49">
        <v>39604</v>
      </c>
      <c r="D46" s="49">
        <v>40190</v>
      </c>
      <c r="E46" s="50">
        <v>195374461</v>
      </c>
      <c r="F46" s="50">
        <v>233</v>
      </c>
      <c r="G46" s="51">
        <v>0</v>
      </c>
      <c r="H46" s="50">
        <v>0</v>
      </c>
      <c r="I46" s="22"/>
      <c r="J46" s="22"/>
    </row>
    <row r="47" spans="1:10" x14ac:dyDescent="0.2">
      <c r="A47" s="52" t="s">
        <v>52</v>
      </c>
      <c r="B47" s="22">
        <v>837</v>
      </c>
      <c r="C47" s="49">
        <v>39654</v>
      </c>
      <c r="D47" s="49">
        <v>40658</v>
      </c>
      <c r="E47" s="50">
        <v>14205882390</v>
      </c>
      <c r="F47" s="50">
        <v>67647059</v>
      </c>
      <c r="G47" s="51">
        <v>0.99457926175327149</v>
      </c>
      <c r="H47" s="50">
        <v>67280362</v>
      </c>
      <c r="I47" s="22"/>
      <c r="J47" s="22"/>
    </row>
    <row r="48" spans="1:10" x14ac:dyDescent="0.2">
      <c r="A48" s="52" t="s">
        <v>53</v>
      </c>
      <c r="B48" s="22">
        <v>838</v>
      </c>
      <c r="C48" s="49">
        <v>39654</v>
      </c>
      <c r="D48" s="49">
        <v>40661</v>
      </c>
      <c r="E48" s="50">
        <v>7539400000</v>
      </c>
      <c r="F48" s="50">
        <v>3725000</v>
      </c>
      <c r="G48" s="51">
        <v>0.86187731543624158</v>
      </c>
      <c r="H48" s="50">
        <v>3210493</v>
      </c>
      <c r="I48" s="22"/>
      <c r="J48" s="22"/>
    </row>
    <row r="49" spans="1:10" x14ac:dyDescent="0.2">
      <c r="A49" s="52" t="s">
        <v>54</v>
      </c>
      <c r="B49" s="22">
        <v>839</v>
      </c>
      <c r="C49" s="49">
        <v>39654</v>
      </c>
      <c r="D49" s="49">
        <v>40661</v>
      </c>
      <c r="E49" s="50">
        <v>8140167360</v>
      </c>
      <c r="F49" s="50">
        <v>4537440</v>
      </c>
      <c r="G49" s="51">
        <v>0.99993652808632183</v>
      </c>
      <c r="H49" s="50">
        <v>4537152</v>
      </c>
      <c r="I49" s="22"/>
      <c r="J49" s="22"/>
    </row>
    <row r="50" spans="1:10" x14ac:dyDescent="0.2">
      <c r="A50" s="52" t="s">
        <v>55</v>
      </c>
      <c r="B50" s="22">
        <v>840</v>
      </c>
      <c r="C50" s="49">
        <v>39654</v>
      </c>
      <c r="D50" s="49">
        <v>40658</v>
      </c>
      <c r="E50" s="50" t="s">
        <v>56</v>
      </c>
      <c r="F50" s="50">
        <v>34131731</v>
      </c>
      <c r="G50" s="51">
        <v>0.98658140133590055</v>
      </c>
      <c r="H50" s="50">
        <v>33673731</v>
      </c>
      <c r="I50" s="22"/>
      <c r="J50" s="22"/>
    </row>
    <row r="51" spans="1:10" x14ac:dyDescent="0.2">
      <c r="A51" s="52" t="s">
        <v>57</v>
      </c>
      <c r="B51" s="22">
        <v>842</v>
      </c>
      <c r="C51" s="49">
        <v>39665</v>
      </c>
      <c r="D51" s="49">
        <v>40658</v>
      </c>
      <c r="E51" s="50">
        <v>32955200000</v>
      </c>
      <c r="F51" s="50">
        <v>40000000</v>
      </c>
      <c r="G51" s="51">
        <v>2.2049750000000001E-3</v>
      </c>
      <c r="H51" s="50">
        <v>88199</v>
      </c>
      <c r="I51" s="22"/>
      <c r="J51" s="22"/>
    </row>
    <row r="52" spans="1:10" x14ac:dyDescent="0.2">
      <c r="A52" s="52" t="s">
        <v>41</v>
      </c>
      <c r="B52" s="22">
        <v>843</v>
      </c>
      <c r="C52" s="49">
        <v>39689</v>
      </c>
      <c r="D52" s="49">
        <v>40643</v>
      </c>
      <c r="E52" s="50">
        <v>9000000000</v>
      </c>
      <c r="F52" s="50">
        <v>300000</v>
      </c>
      <c r="G52" s="51">
        <v>1.1836666666666667E-2</v>
      </c>
      <c r="H52" s="50">
        <v>3551</v>
      </c>
      <c r="I52" s="22"/>
      <c r="J52" s="22"/>
    </row>
    <row r="53" spans="1:10" x14ac:dyDescent="0.2">
      <c r="A53" s="52" t="s">
        <v>7</v>
      </c>
      <c r="B53" s="22">
        <v>845</v>
      </c>
      <c r="C53" s="49">
        <v>39696</v>
      </c>
      <c r="D53" s="49">
        <v>40706</v>
      </c>
      <c r="E53" s="50">
        <v>1644000000</v>
      </c>
      <c r="F53" s="50">
        <v>1096</v>
      </c>
      <c r="G53" s="51">
        <v>0.49270072992700731</v>
      </c>
      <c r="H53" s="50">
        <v>540</v>
      </c>
      <c r="I53" s="22"/>
      <c r="J53" s="22"/>
    </row>
    <row r="54" spans="1:10" x14ac:dyDescent="0.2">
      <c r="A54" s="52" t="s">
        <v>110</v>
      </c>
      <c r="B54" s="22">
        <v>846</v>
      </c>
      <c r="C54" s="49">
        <v>39700</v>
      </c>
      <c r="D54" s="49">
        <v>39982</v>
      </c>
      <c r="E54" s="50">
        <v>5005500000</v>
      </c>
      <c r="F54" s="50">
        <v>10000000</v>
      </c>
      <c r="G54" s="51">
        <v>1</v>
      </c>
      <c r="H54" s="50">
        <v>10000000</v>
      </c>
      <c r="I54" s="22"/>
      <c r="J54" s="22"/>
    </row>
    <row r="55" spans="1:10" x14ac:dyDescent="0.2">
      <c r="A55" s="52" t="s">
        <v>59</v>
      </c>
      <c r="B55" s="22">
        <v>848</v>
      </c>
      <c r="C55" s="49">
        <v>39724</v>
      </c>
      <c r="D55" s="49">
        <v>40706</v>
      </c>
      <c r="E55" s="50">
        <v>18613168123</v>
      </c>
      <c r="F55" s="50">
        <v>88226611</v>
      </c>
      <c r="G55" s="51">
        <v>0</v>
      </c>
      <c r="H55" s="50">
        <v>0</v>
      </c>
      <c r="I55" s="22"/>
      <c r="J55" s="22"/>
    </row>
    <row r="56" spans="1:10" x14ac:dyDescent="0.2">
      <c r="A56" s="52" t="s">
        <v>111</v>
      </c>
      <c r="B56" s="22">
        <v>850</v>
      </c>
      <c r="C56" s="49">
        <v>39734</v>
      </c>
      <c r="D56" s="49">
        <v>40780</v>
      </c>
      <c r="E56" s="50">
        <v>7350000000</v>
      </c>
      <c r="F56" s="50">
        <v>1</v>
      </c>
      <c r="G56" s="51">
        <v>0</v>
      </c>
      <c r="H56" s="50">
        <v>0</v>
      </c>
      <c r="I56" s="22"/>
      <c r="J56" s="22"/>
    </row>
    <row r="57" spans="1:10" x14ac:dyDescent="0.2">
      <c r="A57" s="52" t="s">
        <v>112</v>
      </c>
      <c r="B57" s="22"/>
      <c r="C57" s="49"/>
      <c r="D57" s="49"/>
      <c r="E57" s="50"/>
      <c r="F57" s="50">
        <v>20999999</v>
      </c>
      <c r="G57" s="51">
        <v>0.95238099773242846</v>
      </c>
      <c r="H57" s="50">
        <v>20000000</v>
      </c>
      <c r="I57" s="22"/>
      <c r="J57" s="22"/>
    </row>
    <row r="58" spans="1:10" x14ac:dyDescent="0.2">
      <c r="A58" s="52" t="s">
        <v>113</v>
      </c>
      <c r="B58" s="22">
        <v>851</v>
      </c>
      <c r="C58" s="49">
        <v>39748</v>
      </c>
      <c r="D58" s="49">
        <v>40752</v>
      </c>
      <c r="E58" s="50">
        <v>16500000000</v>
      </c>
      <c r="F58" s="50">
        <v>122222222</v>
      </c>
      <c r="G58" s="51">
        <v>0.99386332544338785</v>
      </c>
      <c r="H58" s="50">
        <v>121472184</v>
      </c>
      <c r="I58" s="22"/>
      <c r="J58" s="22"/>
    </row>
    <row r="59" spans="1:10" x14ac:dyDescent="0.2">
      <c r="A59" s="52" t="s">
        <v>9</v>
      </c>
      <c r="B59" s="22">
        <v>853</v>
      </c>
      <c r="C59" s="49">
        <v>39757</v>
      </c>
      <c r="D59" s="49">
        <v>39927</v>
      </c>
      <c r="E59" s="50">
        <v>2199344699</v>
      </c>
      <c r="F59" s="50">
        <v>4660000</v>
      </c>
      <c r="G59" s="51">
        <v>0.99994978540772528</v>
      </c>
      <c r="H59" s="50">
        <v>4659766</v>
      </c>
      <c r="I59" s="22"/>
      <c r="J59" s="22"/>
    </row>
    <row r="60" spans="1:10" x14ac:dyDescent="0.2">
      <c r="A60" s="52" t="s">
        <v>65</v>
      </c>
      <c r="B60" s="22">
        <v>854</v>
      </c>
      <c r="C60" s="49">
        <v>39757</v>
      </c>
      <c r="D60" s="49">
        <v>40746</v>
      </c>
      <c r="E60" s="50">
        <v>420000000</v>
      </c>
      <c r="F60" s="50">
        <v>5017</v>
      </c>
      <c r="G60" s="51">
        <v>0</v>
      </c>
      <c r="H60" s="50">
        <v>0</v>
      </c>
      <c r="I60" s="22"/>
      <c r="J60" s="22"/>
    </row>
    <row r="61" spans="1:10" x14ac:dyDescent="0.2">
      <c r="A61" s="52" t="s">
        <v>66</v>
      </c>
      <c r="B61" s="22"/>
      <c r="C61" s="49"/>
      <c r="D61" s="49"/>
      <c r="E61" s="50"/>
      <c r="F61" s="50">
        <v>1637</v>
      </c>
      <c r="G61" s="51">
        <v>0</v>
      </c>
      <c r="H61" s="50">
        <v>0</v>
      </c>
      <c r="I61" s="22"/>
      <c r="J61" s="22"/>
    </row>
    <row r="62" spans="1:10" x14ac:dyDescent="0.2">
      <c r="A62" s="52" t="s">
        <v>67</v>
      </c>
      <c r="B62" s="22"/>
      <c r="C62" s="49"/>
      <c r="D62" s="49"/>
      <c r="E62" s="50"/>
      <c r="F62" s="50">
        <v>346</v>
      </c>
      <c r="G62" s="51">
        <v>0</v>
      </c>
      <c r="H62" s="50">
        <v>0</v>
      </c>
      <c r="I62" s="22"/>
      <c r="J62" s="22"/>
    </row>
    <row r="63" spans="1:10" x14ac:dyDescent="0.2">
      <c r="A63" s="52" t="s">
        <v>68</v>
      </c>
      <c r="B63" s="22">
        <v>855</v>
      </c>
      <c r="C63" s="49">
        <v>39772</v>
      </c>
      <c r="D63" s="49">
        <v>40846</v>
      </c>
      <c r="E63" s="50">
        <v>144052468280</v>
      </c>
      <c r="F63" s="50">
        <v>150000000</v>
      </c>
      <c r="G63" s="51">
        <v>0.48273801999999999</v>
      </c>
      <c r="H63" s="50">
        <v>72410703</v>
      </c>
      <c r="I63" s="22"/>
      <c r="J63" s="22"/>
    </row>
    <row r="64" spans="1:10" x14ac:dyDescent="0.2">
      <c r="A64" s="52" t="s">
        <v>114</v>
      </c>
      <c r="B64" s="22">
        <v>856</v>
      </c>
      <c r="C64" s="49">
        <v>39778</v>
      </c>
      <c r="D64" s="49">
        <v>40798</v>
      </c>
      <c r="E64" s="50" t="s">
        <v>70</v>
      </c>
      <c r="F64" s="50">
        <v>69200066</v>
      </c>
      <c r="G64" s="51">
        <v>0.89926934462750363</v>
      </c>
      <c r="H64" s="50">
        <v>62229498</v>
      </c>
      <c r="I64" s="22"/>
      <c r="J64" s="22"/>
    </row>
    <row r="65" spans="1:10" x14ac:dyDescent="0.2">
      <c r="A65" s="52" t="s">
        <v>5</v>
      </c>
      <c r="B65" s="22">
        <v>858</v>
      </c>
      <c r="C65" s="49">
        <v>39805</v>
      </c>
      <c r="D65" s="49">
        <v>40866</v>
      </c>
      <c r="E65" s="50">
        <v>153562500000</v>
      </c>
      <c r="F65" s="50">
        <v>945000000</v>
      </c>
      <c r="G65" s="51">
        <v>0.99272090264550261</v>
      </c>
      <c r="H65" s="50">
        <v>938121253</v>
      </c>
      <c r="I65" s="22"/>
      <c r="J65" s="22"/>
    </row>
    <row r="66" spans="1:10" x14ac:dyDescent="0.2">
      <c r="A66" s="52" t="s">
        <v>71</v>
      </c>
      <c r="B66" s="22">
        <v>859</v>
      </c>
      <c r="C66" s="49">
        <v>39819</v>
      </c>
      <c r="D66" s="49">
        <v>40662</v>
      </c>
      <c r="E66" s="50" t="s">
        <v>72</v>
      </c>
      <c r="F66" s="50">
        <v>266436832</v>
      </c>
      <c r="G66" s="51">
        <v>0</v>
      </c>
      <c r="H66" s="50">
        <v>0</v>
      </c>
      <c r="I66" s="22"/>
      <c r="J66" s="22"/>
    </row>
    <row r="67" spans="1:10" x14ac:dyDescent="0.2">
      <c r="A67" s="52" t="s">
        <v>73</v>
      </c>
      <c r="B67" s="22"/>
      <c r="C67" s="49"/>
      <c r="D67" s="49"/>
      <c r="E67" s="50"/>
      <c r="F67" s="50">
        <v>17751625</v>
      </c>
      <c r="G67" s="51">
        <v>0</v>
      </c>
      <c r="H67" s="50">
        <v>0</v>
      </c>
      <c r="I67" s="22"/>
      <c r="J67" s="22"/>
    </row>
    <row r="68" spans="1:10" x14ac:dyDescent="0.2">
      <c r="A68" s="52" t="s">
        <v>74</v>
      </c>
      <c r="B68" s="22">
        <v>860</v>
      </c>
      <c r="C68" s="49">
        <v>39819</v>
      </c>
      <c r="D68" s="49">
        <v>40662</v>
      </c>
      <c r="E68" s="50" t="s">
        <v>75</v>
      </c>
      <c r="F68" s="50">
        <v>20713959185</v>
      </c>
      <c r="G68" s="51">
        <v>0</v>
      </c>
      <c r="H68" s="50">
        <v>0</v>
      </c>
      <c r="I68" s="22"/>
      <c r="J68" s="22"/>
    </row>
    <row r="69" spans="1:10" x14ac:dyDescent="0.2">
      <c r="A69" s="52" t="s">
        <v>76</v>
      </c>
      <c r="B69" s="22">
        <v>861</v>
      </c>
      <c r="C69" s="49">
        <v>39819</v>
      </c>
      <c r="D69" s="49">
        <v>40662</v>
      </c>
      <c r="E69" s="50" t="s">
        <v>77</v>
      </c>
      <c r="F69" s="50">
        <v>26476699493</v>
      </c>
      <c r="G69" s="51">
        <v>0</v>
      </c>
      <c r="H69" s="50">
        <v>0</v>
      </c>
      <c r="I69" s="22"/>
      <c r="J69" s="22"/>
    </row>
    <row r="70" spans="1:10" x14ac:dyDescent="0.2">
      <c r="A70" s="52" t="s">
        <v>115</v>
      </c>
      <c r="B70" s="22">
        <v>862</v>
      </c>
      <c r="C70" s="49">
        <v>39820</v>
      </c>
      <c r="D70" s="49" t="s">
        <v>79</v>
      </c>
      <c r="E70" s="50">
        <v>30193541232</v>
      </c>
      <c r="F70" s="50">
        <v>15987878653</v>
      </c>
      <c r="G70" s="51">
        <v>0</v>
      </c>
      <c r="H70" s="50">
        <v>0</v>
      </c>
      <c r="I70" s="22"/>
      <c r="J70" s="22"/>
    </row>
    <row r="71" spans="1:10" x14ac:dyDescent="0.2">
      <c r="A71" s="52" t="s">
        <v>53</v>
      </c>
      <c r="B71" s="22">
        <v>863</v>
      </c>
      <c r="C71" s="49">
        <v>39853</v>
      </c>
      <c r="D71" s="49">
        <v>40894</v>
      </c>
      <c r="E71" s="50">
        <v>14000000300</v>
      </c>
      <c r="F71" s="50">
        <v>21538462</v>
      </c>
      <c r="G71" s="51">
        <v>5.0310463207632935E-3</v>
      </c>
      <c r="H71" s="50">
        <v>108361</v>
      </c>
      <c r="I71" s="22"/>
      <c r="J71" s="22"/>
    </row>
    <row r="72" spans="1:10" x14ac:dyDescent="0.2">
      <c r="A72" s="52" t="s">
        <v>54</v>
      </c>
      <c r="B72" s="22">
        <v>864</v>
      </c>
      <c r="C72" s="49">
        <v>39854</v>
      </c>
      <c r="D72" s="49">
        <v>40894</v>
      </c>
      <c r="E72" s="50">
        <v>19500000200</v>
      </c>
      <c r="F72" s="50">
        <v>25657895</v>
      </c>
      <c r="G72" s="51">
        <v>0</v>
      </c>
      <c r="H72" s="50">
        <v>0</v>
      </c>
      <c r="I72" s="22"/>
      <c r="J72" s="22"/>
    </row>
    <row r="73" spans="1:10" x14ac:dyDescent="0.2">
      <c r="A73" s="77"/>
      <c r="B73" s="77"/>
      <c r="C73" s="78"/>
      <c r="D73" s="78"/>
      <c r="E73" s="79"/>
      <c r="F73" s="79"/>
      <c r="G73" s="80"/>
      <c r="H73" s="81"/>
      <c r="I73" s="27"/>
      <c r="J73" s="27"/>
    </row>
    <row r="74" spans="1:10" x14ac:dyDescent="0.2">
      <c r="A74" s="27"/>
      <c r="B74" s="27"/>
      <c r="C74" s="60"/>
      <c r="D74" s="60"/>
      <c r="E74" s="61"/>
      <c r="F74" s="61"/>
      <c r="G74" s="62"/>
      <c r="H74" s="27"/>
      <c r="I74" s="27"/>
      <c r="J74" s="27"/>
    </row>
    <row r="75" spans="1:10" x14ac:dyDescent="0.2">
      <c r="A75" s="63" t="s">
        <v>80</v>
      </c>
      <c r="B75" s="27"/>
      <c r="C75" s="60"/>
      <c r="D75" s="60"/>
      <c r="E75" s="61"/>
      <c r="F75" s="61" t="s">
        <v>81</v>
      </c>
      <c r="G75" s="62"/>
      <c r="H75" s="61"/>
      <c r="I75" s="27"/>
      <c r="J75" s="27"/>
    </row>
    <row r="76" spans="1:10" x14ac:dyDescent="0.2">
      <c r="A76" s="63" t="s">
        <v>82</v>
      </c>
      <c r="B76" s="27"/>
      <c r="C76" s="60"/>
      <c r="D76" s="60"/>
      <c r="E76" s="61"/>
      <c r="F76" s="61"/>
      <c r="G76" s="62"/>
      <c r="H76" s="27"/>
      <c r="I76" s="27"/>
      <c r="J76" s="27"/>
    </row>
    <row r="77" spans="1:10" x14ac:dyDescent="0.2">
      <c r="A77" s="108" t="s">
        <v>83</v>
      </c>
      <c r="B77" s="108"/>
      <c r="C77" s="108"/>
      <c r="D77" s="108"/>
      <c r="E77" s="108"/>
      <c r="F77" s="108"/>
      <c r="G77" s="108"/>
      <c r="H77" s="108"/>
      <c r="I77" s="108"/>
      <c r="J77" s="64"/>
    </row>
    <row r="78" spans="1:10" x14ac:dyDescent="0.2">
      <c r="A78" s="109" t="s">
        <v>84</v>
      </c>
      <c r="B78" s="109"/>
      <c r="C78" s="109"/>
      <c r="D78" s="109"/>
      <c r="E78" s="109"/>
      <c r="F78" s="109"/>
      <c r="G78" s="109"/>
      <c r="H78" s="109"/>
      <c r="I78" s="109"/>
      <c r="J78" s="27"/>
    </row>
    <row r="79" spans="1:10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27"/>
    </row>
    <row r="80" spans="1:10" x14ac:dyDescent="0.2">
      <c r="A80" s="109" t="s">
        <v>85</v>
      </c>
      <c r="B80" s="109"/>
      <c r="C80" s="109"/>
      <c r="D80" s="109"/>
      <c r="E80" s="109"/>
      <c r="F80" s="109"/>
      <c r="G80" s="109"/>
      <c r="H80" s="109"/>
      <c r="I80" s="109"/>
      <c r="J80" s="27"/>
    </row>
    <row r="81" spans="1:10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27"/>
    </row>
    <row r="82" spans="1:10" x14ac:dyDescent="0.2">
      <c r="A82" s="108" t="s">
        <v>86</v>
      </c>
      <c r="B82" s="108"/>
      <c r="C82" s="108"/>
      <c r="D82" s="108"/>
      <c r="E82" s="108"/>
      <c r="F82" s="108"/>
      <c r="G82" s="108"/>
      <c r="H82" s="108"/>
      <c r="I82" s="108"/>
      <c r="J82" s="27"/>
    </row>
    <row r="83" spans="1:10" x14ac:dyDescent="0.2">
      <c r="A83" s="109" t="s">
        <v>87</v>
      </c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9" t="s">
        <v>88</v>
      </c>
      <c r="B85" s="109"/>
      <c r="C85" s="109"/>
      <c r="D85" s="109"/>
      <c r="E85" s="109"/>
      <c r="F85" s="109"/>
      <c r="G85" s="109"/>
      <c r="H85" s="109"/>
      <c r="I85" s="109"/>
      <c r="J85" s="27"/>
    </row>
    <row r="86" spans="1:10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27"/>
    </row>
    <row r="87" spans="1:10" x14ac:dyDescent="0.2">
      <c r="A87" s="108" t="s">
        <v>89</v>
      </c>
      <c r="B87" s="108"/>
      <c r="C87" s="108"/>
      <c r="D87" s="108"/>
      <c r="E87" s="108"/>
      <c r="F87" s="108"/>
      <c r="G87" s="108"/>
      <c r="H87" s="108"/>
      <c r="I87" s="108"/>
      <c r="J87" s="108"/>
    </row>
    <row r="88" spans="1:10" x14ac:dyDescent="0.2">
      <c r="A88" s="108" t="s">
        <v>90</v>
      </c>
      <c r="B88" s="108"/>
      <c r="C88" s="108"/>
      <c r="D88" s="108"/>
      <c r="E88" s="108"/>
      <c r="F88" s="108"/>
      <c r="G88" s="108"/>
      <c r="H88" s="108"/>
      <c r="I88" s="108"/>
      <c r="J88" s="27"/>
    </row>
    <row r="89" spans="1:10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27"/>
    </row>
    <row r="90" spans="1:10" x14ac:dyDescent="0.2">
      <c r="A90" s="109" t="s">
        <v>91</v>
      </c>
      <c r="B90" s="109"/>
      <c r="C90" s="109"/>
      <c r="D90" s="109"/>
      <c r="E90" s="109"/>
      <c r="F90" s="109"/>
      <c r="G90" s="109"/>
      <c r="H90" s="109"/>
      <c r="I90" s="109"/>
      <c r="J90" s="27"/>
    </row>
    <row r="91" spans="1:10" x14ac:dyDescent="0.2">
      <c r="A91" s="109"/>
      <c r="B91" s="109"/>
      <c r="C91" s="109"/>
      <c r="D91" s="109"/>
      <c r="E91" s="109"/>
      <c r="F91" s="109"/>
      <c r="G91" s="109"/>
      <c r="H91" s="109"/>
      <c r="I91" s="109"/>
      <c r="J91" s="27"/>
    </row>
    <row r="92" spans="1:10" x14ac:dyDescent="0.2">
      <c r="A92" s="109" t="s">
        <v>116</v>
      </c>
      <c r="B92" s="109"/>
      <c r="C92" s="109"/>
      <c r="D92" s="109"/>
      <c r="E92" s="109"/>
      <c r="F92" s="109"/>
      <c r="G92" s="109"/>
      <c r="H92" s="109"/>
      <c r="I92" s="109"/>
      <c r="J92" s="27"/>
    </row>
    <row r="93" spans="1:10" x14ac:dyDescent="0.2">
      <c r="A93" s="109" t="s">
        <v>117</v>
      </c>
      <c r="B93" s="109"/>
      <c r="C93" s="109"/>
      <c r="D93" s="109"/>
      <c r="E93" s="109"/>
      <c r="F93" s="109"/>
      <c r="G93" s="109"/>
      <c r="H93" s="109"/>
      <c r="I93" s="109"/>
      <c r="J93" s="65"/>
    </row>
    <row r="94" spans="1:10" x14ac:dyDescent="0.2">
      <c r="A94" s="109"/>
      <c r="B94" s="109"/>
      <c r="C94" s="109"/>
      <c r="D94" s="109"/>
      <c r="E94" s="109"/>
      <c r="F94" s="109"/>
      <c r="G94" s="109"/>
      <c r="H94" s="109"/>
      <c r="I94" s="109"/>
      <c r="J94" s="65"/>
    </row>
    <row r="95" spans="1:10" x14ac:dyDescent="0.2">
      <c r="A95" s="109" t="s">
        <v>118</v>
      </c>
      <c r="B95" s="109"/>
      <c r="C95" s="109"/>
      <c r="D95" s="109"/>
      <c r="E95" s="109"/>
      <c r="F95" s="109"/>
      <c r="G95" s="109"/>
      <c r="H95" s="109"/>
      <c r="I95" s="109"/>
      <c r="J95" s="27"/>
    </row>
    <row r="96" spans="1:10" x14ac:dyDescent="0.2">
      <c r="A96" s="109" t="s">
        <v>119</v>
      </c>
      <c r="B96" s="109"/>
      <c r="C96" s="109"/>
      <c r="D96" s="109"/>
      <c r="E96" s="109"/>
      <c r="F96" s="109"/>
      <c r="G96" s="109"/>
      <c r="H96" s="109"/>
      <c r="I96" s="109"/>
      <c r="J96" s="27"/>
    </row>
    <row r="97" spans="1:10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27"/>
    </row>
    <row r="98" spans="1:10" x14ac:dyDescent="0.2">
      <c r="A98" s="27" t="s">
        <v>120</v>
      </c>
      <c r="B98" s="27"/>
      <c r="C98" s="60"/>
      <c r="D98" s="60"/>
      <c r="E98" s="61"/>
      <c r="F98" s="61"/>
      <c r="G98" s="62"/>
      <c r="H98" s="27"/>
      <c r="I98" s="27"/>
      <c r="J98" s="27"/>
    </row>
    <row r="101" spans="1:10" x14ac:dyDescent="0.2">
      <c r="A101" s="66" t="s">
        <v>95</v>
      </c>
      <c r="B101" s="67"/>
      <c r="C101" s="67"/>
      <c r="D101" s="67"/>
      <c r="E101" s="67"/>
      <c r="F101" s="67"/>
      <c r="G101" s="68"/>
      <c r="H101" s="67"/>
    </row>
    <row r="102" spans="1:10" x14ac:dyDescent="0.2">
      <c r="A102" s="67"/>
      <c r="B102" s="67"/>
      <c r="C102" s="67"/>
      <c r="D102" s="67"/>
      <c r="E102" s="67"/>
      <c r="F102" s="67"/>
      <c r="G102" s="68"/>
      <c r="H102" s="67"/>
    </row>
    <row r="103" spans="1:10" ht="51" x14ac:dyDescent="0.2">
      <c r="A103" s="69" t="s">
        <v>96</v>
      </c>
      <c r="B103" s="69" t="s">
        <v>15</v>
      </c>
      <c r="C103" s="69" t="s">
        <v>97</v>
      </c>
      <c r="D103" s="69" t="s">
        <v>98</v>
      </c>
      <c r="E103" s="69" t="s">
        <v>99</v>
      </c>
      <c r="F103" s="69" t="s">
        <v>100</v>
      </c>
      <c r="G103" s="69" t="s">
        <v>101</v>
      </c>
      <c r="H103" s="69" t="s">
        <v>102</v>
      </c>
    </row>
    <row r="104" spans="1:10" ht="127.5" x14ac:dyDescent="0.2">
      <c r="A104" s="70">
        <v>862</v>
      </c>
      <c r="B104" s="71">
        <v>39820</v>
      </c>
      <c r="C104" s="70" t="s">
        <v>103</v>
      </c>
      <c r="D104" s="70" t="s">
        <v>104</v>
      </c>
      <c r="E104" s="72">
        <v>39722</v>
      </c>
      <c r="F104" s="73" t="s">
        <v>105</v>
      </c>
      <c r="G104" s="74" t="s">
        <v>106</v>
      </c>
      <c r="H104" s="70" t="s">
        <v>103</v>
      </c>
    </row>
    <row r="105" spans="1:10" x14ac:dyDescent="0.2">
      <c r="A105" s="67"/>
      <c r="B105" s="67"/>
      <c r="C105" s="67"/>
      <c r="D105" s="67"/>
      <c r="E105" s="67"/>
      <c r="F105" s="67"/>
      <c r="G105" s="68"/>
      <c r="H105" s="67"/>
    </row>
    <row r="106" spans="1:10" x14ac:dyDescent="0.2">
      <c r="A106" s="67"/>
      <c r="B106" s="67"/>
      <c r="C106" s="67"/>
      <c r="D106" s="67"/>
      <c r="E106" s="67"/>
      <c r="F106" s="67"/>
      <c r="G106" s="68"/>
      <c r="H106" s="67"/>
    </row>
    <row r="107" spans="1:10" x14ac:dyDescent="0.2">
      <c r="A107" s="67"/>
      <c r="B107" s="67"/>
      <c r="C107" s="67"/>
      <c r="D107" s="67"/>
      <c r="E107" s="67"/>
      <c r="F107" s="67"/>
      <c r="G107" s="68"/>
      <c r="H107" s="67"/>
    </row>
  </sheetData>
  <mergeCells count="13">
    <mergeCell ref="A85:I86"/>
    <mergeCell ref="A77:I77"/>
    <mergeCell ref="A78:I79"/>
    <mergeCell ref="A80:I81"/>
    <mergeCell ref="A82:I82"/>
    <mergeCell ref="A83:I84"/>
    <mergeCell ref="A96:I97"/>
    <mergeCell ref="A87:J87"/>
    <mergeCell ref="A88:I89"/>
    <mergeCell ref="A90:I91"/>
    <mergeCell ref="A92:I92"/>
    <mergeCell ref="A93:I94"/>
    <mergeCell ref="A95:I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3"/>
  <sheetViews>
    <sheetView workbookViewId="0">
      <selection activeCell="A23" sqref="A23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2.8554687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134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6</v>
      </c>
      <c r="B6" s="75">
        <v>4</v>
      </c>
      <c r="C6" s="76">
        <v>1000</v>
      </c>
      <c r="D6" s="15"/>
    </row>
    <row r="7" spans="1:4" x14ac:dyDescent="0.2">
      <c r="A7" s="12" t="s">
        <v>135</v>
      </c>
      <c r="B7" s="75">
        <v>872379825</v>
      </c>
      <c r="C7" s="76">
        <v>39780520</v>
      </c>
      <c r="D7" s="15"/>
    </row>
    <row r="8" spans="1:4" x14ac:dyDescent="0.2">
      <c r="A8" s="12" t="s">
        <v>7</v>
      </c>
      <c r="B8" s="75">
        <v>12</v>
      </c>
      <c r="C8" s="76">
        <v>18000</v>
      </c>
      <c r="D8" s="15"/>
    </row>
    <row r="9" spans="1:4" x14ac:dyDescent="0.2">
      <c r="A9" s="12" t="s">
        <v>74</v>
      </c>
      <c r="B9" s="75">
        <v>40305838</v>
      </c>
      <c r="C9" s="76">
        <v>242641</v>
      </c>
      <c r="D9" s="15"/>
    </row>
    <row r="10" spans="1:4" x14ac:dyDescent="0.2">
      <c r="A10" s="12" t="s">
        <v>76</v>
      </c>
      <c r="B10" s="75">
        <v>22667288</v>
      </c>
      <c r="C10" s="76">
        <v>134190</v>
      </c>
      <c r="D10" s="15"/>
    </row>
    <row r="11" spans="1:4" x14ac:dyDescent="0.2">
      <c r="A11" s="12" t="s">
        <v>71</v>
      </c>
      <c r="B11" s="75">
        <v>490209</v>
      </c>
      <c r="C11" s="76">
        <v>251262</v>
      </c>
      <c r="D11" s="15"/>
    </row>
    <row r="12" spans="1:4" x14ac:dyDescent="0.2">
      <c r="A12" s="12" t="s">
        <v>73</v>
      </c>
      <c r="B12" s="75">
        <v>11065</v>
      </c>
      <c r="C12" s="76">
        <v>5052</v>
      </c>
      <c r="D12" s="15"/>
    </row>
    <row r="13" spans="1:4" x14ac:dyDescent="0.2">
      <c r="A13" s="12" t="s">
        <v>54</v>
      </c>
      <c r="B13" s="75">
        <v>24510426</v>
      </c>
      <c r="C13" s="76">
        <v>18627924</v>
      </c>
      <c r="D13" s="15"/>
    </row>
    <row r="14" spans="1:4" x14ac:dyDescent="0.2">
      <c r="A14" s="12" t="s">
        <v>53</v>
      </c>
      <c r="B14" s="75">
        <f>15561116+5868985</f>
        <v>21430101</v>
      </c>
      <c r="C14" s="76">
        <f>7780558+2934493</f>
        <v>10715051</v>
      </c>
      <c r="D14" s="15"/>
    </row>
    <row r="15" spans="1:4" ht="13.5" thickBot="1" x14ac:dyDescent="0.25">
      <c r="A15" s="12"/>
      <c r="B15" s="75"/>
      <c r="C15" s="76"/>
      <c r="D15" s="15"/>
    </row>
    <row r="16" spans="1:4" ht="13.5" thickBot="1" x14ac:dyDescent="0.25">
      <c r="A16" s="86"/>
      <c r="B16" s="87"/>
      <c r="C16" s="88">
        <f>SUM(C6:C14)</f>
        <v>69775640</v>
      </c>
    </row>
    <row r="18" spans="1:256" x14ac:dyDescent="0.2">
      <c r="A18" s="20" t="s">
        <v>10</v>
      </c>
      <c r="E18" s="2"/>
    </row>
    <row r="19" spans="1:256" x14ac:dyDescent="0.2">
      <c r="A19" s="21" t="s">
        <v>11</v>
      </c>
    </row>
    <row r="21" spans="1:256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3" spans="1:256" x14ac:dyDescent="0.2">
      <c r="A23" s="23" t="s">
        <v>13</v>
      </c>
      <c r="B23" s="23"/>
      <c r="C23" s="24"/>
      <c r="D23" s="24"/>
      <c r="E23" s="25"/>
      <c r="F23" s="25"/>
      <c r="G23" s="26"/>
      <c r="H23" s="23"/>
      <c r="I23" s="27"/>
      <c r="J23" s="27"/>
    </row>
    <row r="24" spans="1:256" x14ac:dyDescent="0.2">
      <c r="A24" s="28" t="s">
        <v>14</v>
      </c>
      <c r="B24" s="28"/>
      <c r="C24" s="29"/>
      <c r="D24" s="29"/>
      <c r="E24" s="30"/>
      <c r="F24" s="30"/>
      <c r="G24" s="31"/>
      <c r="H24" s="28"/>
      <c r="I24" s="28"/>
      <c r="J24" s="28"/>
    </row>
    <row r="25" spans="1:256" x14ac:dyDescent="0.2">
      <c r="A25" s="32"/>
      <c r="B25" s="32"/>
      <c r="C25" s="33" t="s">
        <v>15</v>
      </c>
      <c r="D25" s="34" t="s">
        <v>15</v>
      </c>
      <c r="E25" s="35" t="s">
        <v>16</v>
      </c>
      <c r="F25" s="35" t="s">
        <v>17</v>
      </c>
      <c r="G25" s="36" t="s">
        <v>18</v>
      </c>
      <c r="H25" s="32" t="s">
        <v>19</v>
      </c>
      <c r="I25" s="37"/>
      <c r="J25" s="37"/>
    </row>
    <row r="26" spans="1:256" x14ac:dyDescent="0.2">
      <c r="A26" s="38" t="s">
        <v>2</v>
      </c>
      <c r="B26" s="38" t="s">
        <v>20</v>
      </c>
      <c r="C26" s="39" t="s">
        <v>21</v>
      </c>
      <c r="D26" s="40" t="s">
        <v>22</v>
      </c>
      <c r="E26" s="41" t="s">
        <v>23</v>
      </c>
      <c r="F26" s="42" t="s">
        <v>24</v>
      </c>
      <c r="G26" s="43" t="s">
        <v>25</v>
      </c>
      <c r="H26" s="38" t="s">
        <v>121</v>
      </c>
      <c r="I26" s="37"/>
      <c r="J26" s="37"/>
    </row>
    <row r="27" spans="1:256" x14ac:dyDescent="0.2">
      <c r="A27" s="44"/>
      <c r="B27" s="27"/>
      <c r="C27" s="45"/>
      <c r="D27" s="45"/>
      <c r="E27" s="46"/>
      <c r="F27" s="46"/>
      <c r="G27" s="47"/>
      <c r="H27" s="44"/>
      <c r="I27" s="27"/>
      <c r="J27" s="27"/>
    </row>
    <row r="28" spans="1:256" x14ac:dyDescent="0.2">
      <c r="A28" s="48" t="s">
        <v>27</v>
      </c>
      <c r="B28" s="22">
        <v>751</v>
      </c>
      <c r="C28" s="49">
        <v>38552</v>
      </c>
      <c r="D28" s="49">
        <v>39564</v>
      </c>
      <c r="E28" s="50">
        <v>2994008421</v>
      </c>
      <c r="F28" s="50">
        <v>16698803</v>
      </c>
      <c r="G28" s="51">
        <v>0.14845597016744255</v>
      </c>
      <c r="H28" s="50">
        <v>2479037</v>
      </c>
      <c r="I28" s="22"/>
      <c r="J28" s="22"/>
    </row>
    <row r="29" spans="1:256" x14ac:dyDescent="0.2">
      <c r="A29" s="48" t="s">
        <v>28</v>
      </c>
      <c r="B29" s="22">
        <v>755</v>
      </c>
      <c r="C29" s="49">
        <v>38621</v>
      </c>
      <c r="D29" s="49">
        <v>40366</v>
      </c>
      <c r="E29" s="50">
        <v>451060974</v>
      </c>
      <c r="F29" s="50">
        <v>72751770</v>
      </c>
      <c r="G29" s="51">
        <v>0</v>
      </c>
      <c r="H29" s="50">
        <v>0</v>
      </c>
      <c r="I29" s="22"/>
      <c r="J29" s="22"/>
    </row>
    <row r="30" spans="1:256" x14ac:dyDescent="0.2">
      <c r="A30" s="48" t="s">
        <v>29</v>
      </c>
      <c r="B30" s="22">
        <v>756</v>
      </c>
      <c r="C30" s="49">
        <v>38621</v>
      </c>
      <c r="D30" s="49">
        <v>39636</v>
      </c>
      <c r="E30" s="50">
        <v>4059548766</v>
      </c>
      <c r="F30" s="50">
        <v>654765930</v>
      </c>
      <c r="G30" s="51">
        <v>6.945727918372295E-2</v>
      </c>
      <c r="H30" s="50">
        <v>45478260</v>
      </c>
      <c r="I30" s="22"/>
      <c r="J30" s="22"/>
    </row>
    <row r="31" spans="1:256" x14ac:dyDescent="0.2">
      <c r="A31" s="48" t="s">
        <v>30</v>
      </c>
      <c r="B31" s="22">
        <v>771</v>
      </c>
      <c r="C31" s="49">
        <v>38847</v>
      </c>
      <c r="D31" s="49">
        <v>40412</v>
      </c>
      <c r="E31" s="50">
        <v>420659801</v>
      </c>
      <c r="F31" s="50">
        <v>5000000</v>
      </c>
      <c r="G31" s="51">
        <v>0</v>
      </c>
      <c r="H31" s="50">
        <v>0</v>
      </c>
      <c r="I31" s="22"/>
      <c r="J31" s="22"/>
    </row>
    <row r="32" spans="1:256" x14ac:dyDescent="0.2">
      <c r="A32" s="52" t="s">
        <v>32</v>
      </c>
      <c r="B32" s="22">
        <v>784</v>
      </c>
      <c r="C32" s="49">
        <v>38993</v>
      </c>
      <c r="D32" s="49">
        <v>39998</v>
      </c>
      <c r="E32" s="50">
        <v>4922296000</v>
      </c>
      <c r="F32" s="50">
        <v>33504000</v>
      </c>
      <c r="G32" s="51">
        <v>0.11546919770773639</v>
      </c>
      <c r="H32" s="50">
        <v>3868680</v>
      </c>
      <c r="I32" s="22"/>
      <c r="J32" s="22"/>
    </row>
    <row r="33" spans="1:10" x14ac:dyDescent="0.2">
      <c r="A33" s="52" t="s">
        <v>33</v>
      </c>
      <c r="B33" s="22">
        <v>791</v>
      </c>
      <c r="C33" s="49">
        <v>39037</v>
      </c>
      <c r="D33" s="49">
        <v>39734</v>
      </c>
      <c r="E33" s="50">
        <v>46000000000</v>
      </c>
      <c r="F33" s="50">
        <v>155000000</v>
      </c>
      <c r="G33" s="51">
        <v>0.95</v>
      </c>
      <c r="H33" s="50">
        <v>147250000</v>
      </c>
      <c r="I33" s="22"/>
      <c r="J33" s="22"/>
    </row>
    <row r="34" spans="1:10" x14ac:dyDescent="0.2">
      <c r="A34" s="52" t="s">
        <v>6</v>
      </c>
      <c r="B34" s="22">
        <v>793</v>
      </c>
      <c r="C34" s="49">
        <v>39139</v>
      </c>
      <c r="D34" s="49">
        <v>40110</v>
      </c>
      <c r="E34" s="50">
        <v>1000000000</v>
      </c>
      <c r="F34" s="50">
        <v>5000</v>
      </c>
      <c r="G34" s="51">
        <v>0.66080000000000005</v>
      </c>
      <c r="H34" s="50">
        <v>3304</v>
      </c>
      <c r="I34" s="22"/>
      <c r="J34" s="22"/>
    </row>
    <row r="35" spans="1:10" x14ac:dyDescent="0.2">
      <c r="A35" s="52" t="s">
        <v>34</v>
      </c>
      <c r="B35" s="22">
        <v>794</v>
      </c>
      <c r="C35" s="49">
        <v>39149</v>
      </c>
      <c r="D35" s="49">
        <v>40133</v>
      </c>
      <c r="E35" s="50">
        <v>33000000000</v>
      </c>
      <c r="F35" s="50">
        <v>15876681</v>
      </c>
      <c r="G35" s="51">
        <v>0.87929171090607661</v>
      </c>
      <c r="H35" s="50">
        <v>13960234</v>
      </c>
      <c r="I35" s="22"/>
      <c r="J35" s="22"/>
    </row>
    <row r="36" spans="1:10" x14ac:dyDescent="0.2">
      <c r="A36" s="52" t="s">
        <v>35</v>
      </c>
      <c r="B36" s="22">
        <v>797</v>
      </c>
      <c r="C36" s="49">
        <v>39202</v>
      </c>
      <c r="D36" s="49">
        <v>40146</v>
      </c>
      <c r="E36" s="50">
        <v>4636000000</v>
      </c>
      <c r="F36" s="50">
        <v>760000000</v>
      </c>
      <c r="G36" s="51">
        <v>0.80025079605263161</v>
      </c>
      <c r="H36" s="50">
        <v>608190605</v>
      </c>
      <c r="I36" s="22"/>
      <c r="J36" s="22"/>
    </row>
    <row r="37" spans="1:10" x14ac:dyDescent="0.2">
      <c r="A37" s="52" t="s">
        <v>36</v>
      </c>
      <c r="B37" s="22">
        <v>798</v>
      </c>
      <c r="C37" s="49">
        <v>39202</v>
      </c>
      <c r="D37" s="49">
        <v>40273</v>
      </c>
      <c r="E37" s="50" t="s">
        <v>37</v>
      </c>
      <c r="F37" s="50">
        <v>22090910</v>
      </c>
      <c r="G37" s="51">
        <v>0.9</v>
      </c>
      <c r="H37" s="50">
        <v>19881819</v>
      </c>
      <c r="I37" s="22"/>
      <c r="J37" s="22"/>
    </row>
    <row r="38" spans="1:10" x14ac:dyDescent="0.2">
      <c r="A38" s="52" t="s">
        <v>38</v>
      </c>
      <c r="B38" s="22">
        <v>799</v>
      </c>
      <c r="C38" s="49">
        <v>39209</v>
      </c>
      <c r="D38" s="49">
        <v>40284</v>
      </c>
      <c r="E38" s="50">
        <v>8525398211</v>
      </c>
      <c r="F38" s="50">
        <v>35046445</v>
      </c>
      <c r="G38" s="51">
        <v>0.99609312727724597</v>
      </c>
      <c r="H38" s="50">
        <v>34909523</v>
      </c>
      <c r="I38" s="22"/>
      <c r="J38" s="22"/>
    </row>
    <row r="39" spans="1:10" x14ac:dyDescent="0.2">
      <c r="A39" s="52" t="s">
        <v>39</v>
      </c>
      <c r="B39" s="22">
        <v>805</v>
      </c>
      <c r="C39" s="49">
        <v>39268</v>
      </c>
      <c r="D39" s="49">
        <v>40295</v>
      </c>
      <c r="E39" s="50">
        <v>55000000000</v>
      </c>
      <c r="F39" s="50">
        <v>67259921</v>
      </c>
      <c r="G39" s="51">
        <v>0.96398709715998621</v>
      </c>
      <c r="H39" s="50">
        <v>64837696</v>
      </c>
      <c r="I39" s="22"/>
      <c r="J39" s="22"/>
    </row>
    <row r="40" spans="1:10" x14ac:dyDescent="0.2">
      <c r="A40" s="52" t="s">
        <v>40</v>
      </c>
      <c r="B40" s="22">
        <v>807</v>
      </c>
      <c r="C40" s="49">
        <v>39286</v>
      </c>
      <c r="D40" s="49">
        <v>40292</v>
      </c>
      <c r="E40" s="50">
        <v>3852946392</v>
      </c>
      <c r="F40" s="50">
        <v>20236133</v>
      </c>
      <c r="G40" s="51">
        <v>4.5838253780996596E-2</v>
      </c>
      <c r="H40" s="50">
        <v>927589</v>
      </c>
      <c r="I40" s="22"/>
      <c r="J40" s="22"/>
    </row>
    <row r="41" spans="1:10" x14ac:dyDescent="0.2">
      <c r="A41" s="52" t="s">
        <v>41</v>
      </c>
      <c r="B41" s="22">
        <v>814</v>
      </c>
      <c r="C41" s="49">
        <v>39330</v>
      </c>
      <c r="D41" s="49">
        <v>40355</v>
      </c>
      <c r="E41" s="50">
        <v>32211702000</v>
      </c>
      <c r="F41" s="50">
        <v>1789539</v>
      </c>
      <c r="G41" s="51">
        <v>0.98328675709218971</v>
      </c>
      <c r="H41" s="50">
        <v>1759630</v>
      </c>
      <c r="I41" s="22"/>
      <c r="J41" s="22"/>
    </row>
    <row r="42" spans="1:10" x14ac:dyDescent="0.2">
      <c r="A42" s="52" t="s">
        <v>42</v>
      </c>
      <c r="B42" s="22">
        <v>815</v>
      </c>
      <c r="C42" s="49">
        <v>39337</v>
      </c>
      <c r="D42" s="49">
        <v>40369</v>
      </c>
      <c r="E42" s="50">
        <v>20709550000</v>
      </c>
      <c r="F42" s="50">
        <v>31000000</v>
      </c>
      <c r="G42" s="51">
        <v>0.94354838709677424</v>
      </c>
      <c r="H42" s="50">
        <v>29250000</v>
      </c>
      <c r="I42" s="22"/>
      <c r="J42" s="22"/>
    </row>
    <row r="43" spans="1:10" x14ac:dyDescent="0.2">
      <c r="A43" s="52" t="s">
        <v>43</v>
      </c>
      <c r="B43" s="22">
        <v>819</v>
      </c>
      <c r="C43" s="49">
        <v>39385</v>
      </c>
      <c r="D43" s="49">
        <v>40287</v>
      </c>
      <c r="E43" s="50">
        <v>114000000000</v>
      </c>
      <c r="F43" s="50">
        <v>38000000</v>
      </c>
      <c r="G43" s="51">
        <v>0.85427592105263161</v>
      </c>
      <c r="H43" s="50">
        <v>32462485</v>
      </c>
      <c r="I43" s="22"/>
      <c r="J43" s="22"/>
    </row>
    <row r="44" spans="1:10" x14ac:dyDescent="0.2">
      <c r="A44" s="52" t="s">
        <v>44</v>
      </c>
      <c r="B44" s="22">
        <v>820</v>
      </c>
      <c r="C44" s="49">
        <v>39412</v>
      </c>
      <c r="D44" s="49">
        <v>40454</v>
      </c>
      <c r="E44" s="50">
        <v>30457800000</v>
      </c>
      <c r="F44" s="50">
        <v>423025000</v>
      </c>
      <c r="G44" s="51">
        <v>0.55551595532178955</v>
      </c>
      <c r="H44" s="50">
        <v>234997137</v>
      </c>
      <c r="I44" s="22"/>
      <c r="J44" s="22"/>
    </row>
    <row r="45" spans="1:10" x14ac:dyDescent="0.2">
      <c r="A45" s="52" t="s">
        <v>45</v>
      </c>
      <c r="B45" s="22">
        <v>823</v>
      </c>
      <c r="C45" s="49">
        <v>39414</v>
      </c>
      <c r="D45" s="49">
        <v>40461</v>
      </c>
      <c r="E45" s="50">
        <v>37046206186</v>
      </c>
      <c r="F45" s="50">
        <v>400000000</v>
      </c>
      <c r="G45" s="51">
        <v>0.34013074500000001</v>
      </c>
      <c r="H45" s="50">
        <v>136052298</v>
      </c>
      <c r="I45" s="22"/>
      <c r="J45" s="22"/>
    </row>
    <row r="46" spans="1:10" x14ac:dyDescent="0.2">
      <c r="A46" s="52" t="s">
        <v>46</v>
      </c>
      <c r="B46" s="22">
        <v>829</v>
      </c>
      <c r="C46" s="49">
        <v>39538</v>
      </c>
      <c r="D46" s="49">
        <v>40470</v>
      </c>
      <c r="E46" s="50" t="s">
        <v>47</v>
      </c>
      <c r="F46" s="50">
        <v>20033270</v>
      </c>
      <c r="G46" s="51">
        <v>0.36404131726872346</v>
      </c>
      <c r="H46" s="50">
        <v>7292938</v>
      </c>
      <c r="I46" s="22"/>
      <c r="J46" s="22"/>
    </row>
    <row r="47" spans="1:10" x14ac:dyDescent="0.2">
      <c r="A47" s="52" t="s">
        <v>48</v>
      </c>
      <c r="B47" s="22">
        <v>830</v>
      </c>
      <c r="C47" s="49">
        <v>39540</v>
      </c>
      <c r="D47" s="49">
        <v>40595</v>
      </c>
      <c r="E47" s="50">
        <v>320465231940</v>
      </c>
      <c r="F47" s="50">
        <v>2289037371</v>
      </c>
      <c r="G47" s="51">
        <v>0.98022318483152449</v>
      </c>
      <c r="H47" s="50">
        <v>2243767502</v>
      </c>
      <c r="I47" s="22"/>
      <c r="J47" s="22"/>
    </row>
    <row r="48" spans="1:10" x14ac:dyDescent="0.2">
      <c r="A48" s="52" t="s">
        <v>49</v>
      </c>
      <c r="B48" s="22">
        <v>831</v>
      </c>
      <c r="C48" s="49">
        <v>39577</v>
      </c>
      <c r="D48" s="49">
        <v>40606</v>
      </c>
      <c r="E48" s="50">
        <v>165420500000</v>
      </c>
      <c r="F48" s="50">
        <v>896053843</v>
      </c>
      <c r="G48" s="51">
        <v>0.83113393890103549</v>
      </c>
      <c r="H48" s="50">
        <v>744740760</v>
      </c>
      <c r="I48" s="22"/>
      <c r="J48" s="22"/>
    </row>
    <row r="49" spans="1:10" x14ac:dyDescent="0.2">
      <c r="A49" s="52" t="s">
        <v>50</v>
      </c>
      <c r="B49" s="22">
        <v>832</v>
      </c>
      <c r="C49" s="49">
        <v>39582</v>
      </c>
      <c r="D49" s="49">
        <v>40616</v>
      </c>
      <c r="E49" s="50">
        <v>173364000000</v>
      </c>
      <c r="F49" s="50">
        <v>2700000000</v>
      </c>
      <c r="G49" s="51">
        <v>0.99899118518518515</v>
      </c>
      <c r="H49" s="50">
        <v>2697276200</v>
      </c>
      <c r="I49" s="22"/>
      <c r="J49" s="22"/>
    </row>
    <row r="50" spans="1:10" x14ac:dyDescent="0.2">
      <c r="A50" s="52" t="s">
        <v>51</v>
      </c>
      <c r="B50" s="22">
        <v>835</v>
      </c>
      <c r="C50" s="49">
        <v>39604</v>
      </c>
      <c r="D50" s="49">
        <v>40190</v>
      </c>
      <c r="E50" s="50">
        <v>195374461</v>
      </c>
      <c r="F50" s="50">
        <v>233</v>
      </c>
      <c r="G50" s="51">
        <v>0</v>
      </c>
      <c r="H50" s="50">
        <v>0</v>
      </c>
      <c r="I50" s="22"/>
      <c r="J50" s="22"/>
    </row>
    <row r="51" spans="1:10" x14ac:dyDescent="0.2">
      <c r="A51" s="52" t="s">
        <v>52</v>
      </c>
      <c r="B51" s="22">
        <v>837</v>
      </c>
      <c r="C51" s="49">
        <v>39654</v>
      </c>
      <c r="D51" s="49">
        <v>40658</v>
      </c>
      <c r="E51" s="50">
        <v>14205882390</v>
      </c>
      <c r="F51" s="50">
        <v>67647059</v>
      </c>
      <c r="G51" s="51">
        <v>0.99457926175327149</v>
      </c>
      <c r="H51" s="50">
        <v>67280362</v>
      </c>
      <c r="I51" s="22"/>
      <c r="J51" s="22"/>
    </row>
    <row r="52" spans="1:10" x14ac:dyDescent="0.2">
      <c r="A52" s="52" t="s">
        <v>53</v>
      </c>
      <c r="B52" s="22">
        <v>838</v>
      </c>
      <c r="C52" s="49">
        <v>39654</v>
      </c>
      <c r="D52" s="49">
        <v>40661</v>
      </c>
      <c r="E52" s="50">
        <v>7539400000</v>
      </c>
      <c r="F52" s="50">
        <v>3725000</v>
      </c>
      <c r="G52" s="51">
        <v>0.86187731543624158</v>
      </c>
      <c r="H52" s="50">
        <v>3210493</v>
      </c>
      <c r="I52" s="22"/>
      <c r="J52" s="22"/>
    </row>
    <row r="53" spans="1:10" x14ac:dyDescent="0.2">
      <c r="A53" s="52" t="s">
        <v>54</v>
      </c>
      <c r="B53" s="22">
        <v>839</v>
      </c>
      <c r="C53" s="49">
        <v>39654</v>
      </c>
      <c r="D53" s="49">
        <v>40661</v>
      </c>
      <c r="E53" s="50">
        <v>8140167360</v>
      </c>
      <c r="F53" s="50">
        <v>4537440</v>
      </c>
      <c r="G53" s="51">
        <v>0.99993652808632183</v>
      </c>
      <c r="H53" s="50">
        <v>4537152</v>
      </c>
      <c r="I53" s="22"/>
      <c r="J53" s="22"/>
    </row>
    <row r="54" spans="1:10" x14ac:dyDescent="0.2">
      <c r="A54" s="52" t="s">
        <v>55</v>
      </c>
      <c r="B54" s="22">
        <v>840</v>
      </c>
      <c r="C54" s="49">
        <v>39654</v>
      </c>
      <c r="D54" s="49">
        <v>40658</v>
      </c>
      <c r="E54" s="50" t="s">
        <v>56</v>
      </c>
      <c r="F54" s="50">
        <v>34131731</v>
      </c>
      <c r="G54" s="51">
        <v>0.98658140133590055</v>
      </c>
      <c r="H54" s="50">
        <v>33673731</v>
      </c>
      <c r="I54" s="22"/>
      <c r="J54" s="22"/>
    </row>
    <row r="55" spans="1:10" x14ac:dyDescent="0.2">
      <c r="A55" s="52" t="s">
        <v>57</v>
      </c>
      <c r="B55" s="22">
        <v>842</v>
      </c>
      <c r="C55" s="49">
        <v>39665</v>
      </c>
      <c r="D55" s="49">
        <v>40658</v>
      </c>
      <c r="E55" s="50">
        <v>32955200000</v>
      </c>
      <c r="F55" s="50">
        <v>40000000</v>
      </c>
      <c r="G55" s="51">
        <v>2.2049750000000001E-3</v>
      </c>
      <c r="H55" s="50">
        <v>88199</v>
      </c>
      <c r="I55" s="22"/>
      <c r="J55" s="22"/>
    </row>
    <row r="56" spans="1:10" x14ac:dyDescent="0.2">
      <c r="A56" s="52" t="s">
        <v>41</v>
      </c>
      <c r="B56" s="22">
        <v>843</v>
      </c>
      <c r="C56" s="49">
        <v>39689</v>
      </c>
      <c r="D56" s="49">
        <v>40643</v>
      </c>
      <c r="E56" s="50">
        <v>9000000000</v>
      </c>
      <c r="F56" s="50">
        <v>300000</v>
      </c>
      <c r="G56" s="51">
        <v>1.1836666666666667E-2</v>
      </c>
      <c r="H56" s="50">
        <v>3551</v>
      </c>
      <c r="I56" s="22"/>
      <c r="J56" s="22"/>
    </row>
    <row r="57" spans="1:10" x14ac:dyDescent="0.2">
      <c r="A57" s="52" t="s">
        <v>7</v>
      </c>
      <c r="B57" s="22">
        <v>845</v>
      </c>
      <c r="C57" s="49">
        <v>39696</v>
      </c>
      <c r="D57" s="49">
        <v>40706</v>
      </c>
      <c r="E57" s="50">
        <v>1644000000</v>
      </c>
      <c r="F57" s="50">
        <v>1096</v>
      </c>
      <c r="G57" s="51">
        <v>0.5036496350364964</v>
      </c>
      <c r="H57" s="50">
        <v>552</v>
      </c>
      <c r="I57" s="22"/>
      <c r="J57" s="22"/>
    </row>
    <row r="58" spans="1:10" x14ac:dyDescent="0.2">
      <c r="A58" s="52" t="s">
        <v>59</v>
      </c>
      <c r="B58" s="22">
        <v>848</v>
      </c>
      <c r="C58" s="49">
        <v>39724</v>
      </c>
      <c r="D58" s="49">
        <v>40706</v>
      </c>
      <c r="E58" s="50">
        <v>18613168123</v>
      </c>
      <c r="F58" s="50">
        <v>88226611</v>
      </c>
      <c r="G58" s="51">
        <v>0</v>
      </c>
      <c r="H58" s="50">
        <v>0</v>
      </c>
      <c r="I58" s="22"/>
      <c r="J58" s="22"/>
    </row>
    <row r="59" spans="1:10" x14ac:dyDescent="0.2">
      <c r="A59" s="52" t="s">
        <v>122</v>
      </c>
      <c r="B59" s="22">
        <v>850</v>
      </c>
      <c r="C59" s="49">
        <v>39734</v>
      </c>
      <c r="D59" s="49">
        <v>40780</v>
      </c>
      <c r="E59" s="50">
        <v>7350000000</v>
      </c>
      <c r="F59" s="50">
        <v>1</v>
      </c>
      <c r="G59" s="51">
        <v>0</v>
      </c>
      <c r="H59" s="50">
        <v>0</v>
      </c>
      <c r="I59" s="22"/>
      <c r="J59" s="22"/>
    </row>
    <row r="60" spans="1:10" x14ac:dyDescent="0.2">
      <c r="A60" s="52" t="s">
        <v>62</v>
      </c>
      <c r="B60" s="22"/>
      <c r="C60" s="49"/>
      <c r="D60" s="49"/>
      <c r="E60" s="50"/>
      <c r="F60" s="50">
        <v>20999999</v>
      </c>
      <c r="G60" s="51">
        <v>0.95238099773242846</v>
      </c>
      <c r="H60" s="50">
        <v>20000000</v>
      </c>
      <c r="I60" s="22"/>
      <c r="J60" s="22"/>
    </row>
    <row r="61" spans="1:10" x14ac:dyDescent="0.2">
      <c r="A61" s="52" t="s">
        <v>123</v>
      </c>
      <c r="B61" s="22">
        <v>851</v>
      </c>
      <c r="C61" s="49">
        <v>39748</v>
      </c>
      <c r="D61" s="49">
        <v>40752</v>
      </c>
      <c r="E61" s="50">
        <v>16500000000</v>
      </c>
      <c r="F61" s="50">
        <v>122222222</v>
      </c>
      <c r="G61" s="51">
        <v>0.99386332544338785</v>
      </c>
      <c r="H61" s="50">
        <v>121472184</v>
      </c>
      <c r="I61" s="22"/>
      <c r="J61" s="22"/>
    </row>
    <row r="62" spans="1:10" x14ac:dyDescent="0.2">
      <c r="A62" s="52" t="s">
        <v>9</v>
      </c>
      <c r="B62" s="22">
        <v>853</v>
      </c>
      <c r="C62" s="49">
        <v>39757</v>
      </c>
      <c r="D62" s="49">
        <v>39927</v>
      </c>
      <c r="E62" s="50">
        <v>2199344699</v>
      </c>
      <c r="F62" s="50">
        <v>4660000</v>
      </c>
      <c r="G62" s="51">
        <v>0.99994978540772528</v>
      </c>
      <c r="H62" s="50">
        <v>4659766</v>
      </c>
      <c r="I62" s="22"/>
      <c r="J62" s="22"/>
    </row>
    <row r="63" spans="1:10" x14ac:dyDescent="0.2">
      <c r="A63" s="52" t="s">
        <v>65</v>
      </c>
      <c r="B63" s="22">
        <v>854</v>
      </c>
      <c r="C63" s="49">
        <v>39757</v>
      </c>
      <c r="D63" s="49">
        <v>40746</v>
      </c>
      <c r="E63" s="50">
        <v>420000000</v>
      </c>
      <c r="F63" s="50">
        <v>5017</v>
      </c>
      <c r="G63" s="51">
        <v>0</v>
      </c>
      <c r="H63" s="50">
        <v>0</v>
      </c>
      <c r="I63" s="22"/>
      <c r="J63" s="22"/>
    </row>
    <row r="64" spans="1:10" x14ac:dyDescent="0.2">
      <c r="A64" s="52" t="s">
        <v>66</v>
      </c>
      <c r="B64" s="22"/>
      <c r="C64" s="49"/>
      <c r="D64" s="49"/>
      <c r="E64" s="50"/>
      <c r="F64" s="50">
        <v>1637</v>
      </c>
      <c r="G64" s="51">
        <v>0</v>
      </c>
      <c r="H64" s="50">
        <v>0</v>
      </c>
      <c r="I64" s="22"/>
      <c r="J64" s="22"/>
    </row>
    <row r="65" spans="1:10" x14ac:dyDescent="0.2">
      <c r="A65" s="52" t="s">
        <v>67</v>
      </c>
      <c r="B65" s="22"/>
      <c r="C65" s="49"/>
      <c r="D65" s="49"/>
      <c r="E65" s="50"/>
      <c r="F65" s="50">
        <v>346</v>
      </c>
      <c r="G65" s="51">
        <v>0</v>
      </c>
      <c r="H65" s="50">
        <v>0</v>
      </c>
      <c r="I65" s="22"/>
      <c r="J65" s="22"/>
    </row>
    <row r="66" spans="1:10" x14ac:dyDescent="0.2">
      <c r="A66" s="52" t="s">
        <v>68</v>
      </c>
      <c r="B66" s="22">
        <v>855</v>
      </c>
      <c r="C66" s="49">
        <v>39772</v>
      </c>
      <c r="D66" s="49">
        <v>40846</v>
      </c>
      <c r="E66" s="50">
        <v>144052468280</v>
      </c>
      <c r="F66" s="50">
        <v>150000000</v>
      </c>
      <c r="G66" s="51">
        <v>0.48273801999999999</v>
      </c>
      <c r="H66" s="50">
        <v>72410703</v>
      </c>
      <c r="I66" s="22"/>
      <c r="J66" s="22"/>
    </row>
    <row r="67" spans="1:10" x14ac:dyDescent="0.2">
      <c r="A67" s="52" t="s">
        <v>124</v>
      </c>
      <c r="B67" s="22">
        <v>856</v>
      </c>
      <c r="C67" s="49">
        <v>39778</v>
      </c>
      <c r="D67" s="49">
        <v>40798</v>
      </c>
      <c r="E67" s="50" t="s">
        <v>70</v>
      </c>
      <c r="F67" s="50">
        <v>69200066</v>
      </c>
      <c r="G67" s="51">
        <v>0.89926934462750363</v>
      </c>
      <c r="H67" s="50">
        <v>62229498</v>
      </c>
      <c r="I67" s="22"/>
      <c r="J67" s="22"/>
    </row>
    <row r="68" spans="1:10" x14ac:dyDescent="0.2">
      <c r="A68" s="52" t="s">
        <v>5</v>
      </c>
      <c r="B68" s="22">
        <v>858</v>
      </c>
      <c r="C68" s="49">
        <v>39805</v>
      </c>
      <c r="D68" s="49">
        <v>40866</v>
      </c>
      <c r="E68" s="50">
        <v>153562500000</v>
      </c>
      <c r="F68" s="50">
        <v>945000000</v>
      </c>
      <c r="G68" s="51">
        <v>0.99272090264550261</v>
      </c>
      <c r="H68" s="50">
        <v>938121253</v>
      </c>
      <c r="I68" s="22"/>
      <c r="J68" s="22"/>
    </row>
    <row r="69" spans="1:10" x14ac:dyDescent="0.2">
      <c r="A69" s="52" t="s">
        <v>71</v>
      </c>
      <c r="B69" s="22">
        <v>859</v>
      </c>
      <c r="C69" s="49">
        <v>39819</v>
      </c>
      <c r="D69" s="49">
        <v>40662</v>
      </c>
      <c r="E69" s="50" t="s">
        <v>72</v>
      </c>
      <c r="F69" s="50">
        <v>266436832</v>
      </c>
      <c r="G69" s="51">
        <v>1.8398694967218345E-3</v>
      </c>
      <c r="H69" s="50">
        <v>490209</v>
      </c>
      <c r="I69" s="22"/>
      <c r="J69" s="22"/>
    </row>
    <row r="70" spans="1:10" x14ac:dyDescent="0.2">
      <c r="A70" s="52" t="s">
        <v>73</v>
      </c>
      <c r="B70" s="22"/>
      <c r="C70" s="49"/>
      <c r="D70" s="49"/>
      <c r="E70" s="50"/>
      <c r="F70" s="50">
        <v>17751625</v>
      </c>
      <c r="G70" s="51">
        <v>6.2332321688859471E-4</v>
      </c>
      <c r="H70" s="50">
        <v>11065</v>
      </c>
      <c r="I70" s="22"/>
      <c r="J70" s="22"/>
    </row>
    <row r="71" spans="1:10" x14ac:dyDescent="0.2">
      <c r="A71" s="52" t="s">
        <v>74</v>
      </c>
      <c r="B71" s="22">
        <v>860</v>
      </c>
      <c r="C71" s="49">
        <v>39819</v>
      </c>
      <c r="D71" s="49">
        <v>40662</v>
      </c>
      <c r="E71" s="50" t="s">
        <v>75</v>
      </c>
      <c r="F71" s="50">
        <v>20713959185</v>
      </c>
      <c r="G71" s="51">
        <v>1.9458297489157671E-3</v>
      </c>
      <c r="H71" s="50">
        <v>40305838</v>
      </c>
      <c r="I71" s="22"/>
      <c r="J71" s="22"/>
    </row>
    <row r="72" spans="1:10" x14ac:dyDescent="0.2">
      <c r="A72" s="52" t="s">
        <v>76</v>
      </c>
      <c r="B72" s="22">
        <v>861</v>
      </c>
      <c r="C72" s="49">
        <v>39819</v>
      </c>
      <c r="D72" s="49">
        <v>40662</v>
      </c>
      <c r="E72" s="50" t="s">
        <v>77</v>
      </c>
      <c r="F72" s="50">
        <v>26476699493</v>
      </c>
      <c r="G72" s="51">
        <v>8.5612211620231802E-4</v>
      </c>
      <c r="H72" s="50">
        <v>22667288</v>
      </c>
      <c r="I72" s="22"/>
      <c r="J72" s="22"/>
    </row>
    <row r="73" spans="1:10" x14ac:dyDescent="0.2">
      <c r="A73" s="52" t="s">
        <v>53</v>
      </c>
      <c r="B73" s="22">
        <v>863</v>
      </c>
      <c r="C73" s="49">
        <v>39853</v>
      </c>
      <c r="D73" s="49">
        <v>40894</v>
      </c>
      <c r="E73" s="50">
        <v>14000000300</v>
      </c>
      <c r="F73" s="50">
        <v>21538462</v>
      </c>
      <c r="G73" s="51">
        <v>1</v>
      </c>
      <c r="H73" s="50">
        <v>21538462</v>
      </c>
      <c r="I73" s="22"/>
      <c r="J73" s="22"/>
    </row>
    <row r="74" spans="1:10" x14ac:dyDescent="0.2">
      <c r="A74" s="52" t="s">
        <v>54</v>
      </c>
      <c r="B74" s="22">
        <v>864</v>
      </c>
      <c r="C74" s="49">
        <v>39854</v>
      </c>
      <c r="D74" s="49">
        <v>40894</v>
      </c>
      <c r="E74" s="50">
        <v>19500000200</v>
      </c>
      <c r="F74" s="50">
        <v>25657895</v>
      </c>
      <c r="G74" s="51">
        <v>0.95527813174073706</v>
      </c>
      <c r="H74" s="50">
        <v>24510426</v>
      </c>
      <c r="I74" s="22"/>
      <c r="J74" s="22"/>
    </row>
    <row r="75" spans="1:10" x14ac:dyDescent="0.2">
      <c r="A75" s="83" t="s">
        <v>125</v>
      </c>
      <c r="B75" s="52">
        <v>866</v>
      </c>
      <c r="C75" s="84">
        <v>39877</v>
      </c>
      <c r="D75" s="84">
        <v>40010</v>
      </c>
      <c r="E75" s="85">
        <v>16013379475</v>
      </c>
      <c r="F75" s="85">
        <v>514833419</v>
      </c>
      <c r="G75" s="51">
        <v>0</v>
      </c>
      <c r="H75" s="50">
        <v>0</v>
      </c>
      <c r="I75" s="22"/>
      <c r="J75" s="22"/>
    </row>
    <row r="76" spans="1:10" x14ac:dyDescent="0.2">
      <c r="A76" s="83" t="s">
        <v>126</v>
      </c>
      <c r="B76" s="52">
        <v>867</v>
      </c>
      <c r="C76" s="84">
        <v>39885</v>
      </c>
      <c r="D76" s="84">
        <v>39980</v>
      </c>
      <c r="E76" s="85" t="s">
        <v>127</v>
      </c>
      <c r="F76" s="85">
        <v>1350000000</v>
      </c>
      <c r="G76" s="51">
        <v>0.64620727777777776</v>
      </c>
      <c r="H76" s="50">
        <v>872379825</v>
      </c>
      <c r="I76" s="22"/>
      <c r="J76" s="22"/>
    </row>
    <row r="77" spans="1:10" x14ac:dyDescent="0.2">
      <c r="A77" s="83" t="s">
        <v>128</v>
      </c>
      <c r="B77" s="52" t="s">
        <v>129</v>
      </c>
      <c r="C77" s="84">
        <v>39885</v>
      </c>
      <c r="D77" s="84">
        <v>39980</v>
      </c>
      <c r="E77" s="85"/>
      <c r="F77" s="85">
        <v>1327632000</v>
      </c>
      <c r="G77" s="51">
        <v>0.65709460528218666</v>
      </c>
      <c r="H77" s="50">
        <v>872379825</v>
      </c>
      <c r="I77" s="22"/>
      <c r="J77" s="22"/>
    </row>
    <row r="78" spans="1:10" x14ac:dyDescent="0.2">
      <c r="A78" s="83" t="s">
        <v>52</v>
      </c>
      <c r="B78" s="52">
        <v>868</v>
      </c>
      <c r="C78" s="84">
        <v>39898</v>
      </c>
      <c r="D78" s="84">
        <v>40893</v>
      </c>
      <c r="E78" s="85">
        <v>36200000000</v>
      </c>
      <c r="F78" s="85">
        <v>362000000</v>
      </c>
      <c r="G78" s="51">
        <v>0</v>
      </c>
      <c r="H78" s="50">
        <v>0</v>
      </c>
      <c r="I78" s="22"/>
      <c r="J78" s="22"/>
    </row>
    <row r="79" spans="1:10" x14ac:dyDescent="0.2">
      <c r="A79" s="77"/>
      <c r="B79" s="81"/>
      <c r="C79" s="78"/>
      <c r="D79" s="78"/>
      <c r="E79" s="79"/>
      <c r="F79" s="79"/>
      <c r="G79" s="80"/>
      <c r="H79" s="81"/>
      <c r="I79" s="27"/>
      <c r="J79" s="27"/>
    </row>
    <row r="80" spans="1:10" x14ac:dyDescent="0.2">
      <c r="A80" s="27"/>
      <c r="B80" s="27"/>
      <c r="C80" s="60"/>
      <c r="D80" s="60"/>
      <c r="E80" s="61"/>
      <c r="F80" s="61"/>
      <c r="G80" s="62"/>
      <c r="H80" s="27"/>
      <c r="I80" s="27"/>
      <c r="J80" s="27"/>
    </row>
    <row r="81" spans="1:10" x14ac:dyDescent="0.2">
      <c r="A81" s="63" t="s">
        <v>80</v>
      </c>
      <c r="B81" s="27"/>
      <c r="C81" s="60"/>
      <c r="D81" s="60"/>
      <c r="E81" s="61"/>
      <c r="F81" s="61" t="s">
        <v>81</v>
      </c>
      <c r="G81" s="62"/>
      <c r="H81" s="61"/>
      <c r="I81" s="27"/>
      <c r="J81" s="27"/>
    </row>
    <row r="82" spans="1:10" x14ac:dyDescent="0.2">
      <c r="A82" s="63" t="s">
        <v>82</v>
      </c>
      <c r="B82" s="27"/>
      <c r="C82" s="60"/>
      <c r="D82" s="60"/>
      <c r="E82" s="61"/>
      <c r="F82" s="61"/>
      <c r="G82" s="62"/>
      <c r="H82" s="27"/>
      <c r="I82" s="27"/>
      <c r="J82" s="27"/>
    </row>
    <row r="83" spans="1:10" x14ac:dyDescent="0.2">
      <c r="A83" s="108" t="s">
        <v>83</v>
      </c>
      <c r="B83" s="108"/>
      <c r="C83" s="108"/>
      <c r="D83" s="108"/>
      <c r="E83" s="108"/>
      <c r="F83" s="108"/>
      <c r="G83" s="108"/>
      <c r="H83" s="108"/>
      <c r="I83" s="108"/>
      <c r="J83" s="64"/>
    </row>
    <row r="84" spans="1:10" x14ac:dyDescent="0.2">
      <c r="A84" s="109" t="s">
        <v>84</v>
      </c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27"/>
    </row>
    <row r="86" spans="1:10" x14ac:dyDescent="0.2">
      <c r="A86" s="109" t="s">
        <v>85</v>
      </c>
      <c r="B86" s="109"/>
      <c r="C86" s="109"/>
      <c r="D86" s="109"/>
      <c r="E86" s="109"/>
      <c r="F86" s="109"/>
      <c r="G86" s="109"/>
      <c r="H86" s="109"/>
      <c r="I86" s="109"/>
      <c r="J86" s="27"/>
    </row>
    <row r="87" spans="1:10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8" t="s">
        <v>86</v>
      </c>
      <c r="B88" s="108"/>
      <c r="C88" s="108"/>
      <c r="D88" s="108"/>
      <c r="E88" s="108"/>
      <c r="F88" s="108"/>
      <c r="G88" s="108"/>
      <c r="H88" s="108"/>
      <c r="I88" s="108"/>
      <c r="J88" s="27"/>
    </row>
    <row r="89" spans="1:10" x14ac:dyDescent="0.2">
      <c r="A89" s="109" t="s">
        <v>87</v>
      </c>
      <c r="B89" s="109"/>
      <c r="C89" s="109"/>
      <c r="D89" s="109"/>
      <c r="E89" s="109"/>
      <c r="F89" s="109"/>
      <c r="G89" s="109"/>
      <c r="H89" s="109"/>
      <c r="I89" s="109"/>
      <c r="J89" s="27"/>
    </row>
    <row r="90" spans="1:10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27"/>
    </row>
    <row r="91" spans="1:10" x14ac:dyDescent="0.2">
      <c r="A91" s="109" t="s">
        <v>88</v>
      </c>
      <c r="B91" s="109"/>
      <c r="C91" s="109"/>
      <c r="D91" s="109"/>
      <c r="E91" s="109"/>
      <c r="F91" s="109"/>
      <c r="G91" s="109"/>
      <c r="H91" s="109"/>
      <c r="I91" s="109"/>
      <c r="J91" s="27"/>
    </row>
    <row r="92" spans="1:10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27"/>
    </row>
    <row r="93" spans="1:10" x14ac:dyDescent="0.2">
      <c r="A93" s="108" t="s">
        <v>89</v>
      </c>
      <c r="B93" s="108"/>
      <c r="C93" s="108"/>
      <c r="D93" s="108"/>
      <c r="E93" s="108"/>
      <c r="F93" s="108"/>
      <c r="G93" s="108"/>
      <c r="H93" s="108"/>
      <c r="I93" s="108"/>
      <c r="J93" s="108"/>
    </row>
    <row r="94" spans="1:10" x14ac:dyDescent="0.2">
      <c r="A94" s="108" t="s">
        <v>90</v>
      </c>
      <c r="B94" s="108"/>
      <c r="C94" s="108"/>
      <c r="D94" s="108"/>
      <c r="E94" s="108"/>
      <c r="F94" s="108"/>
      <c r="G94" s="108"/>
      <c r="H94" s="108"/>
      <c r="I94" s="108"/>
      <c r="J94" s="27"/>
    </row>
    <row r="95" spans="1:10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27"/>
    </row>
    <row r="96" spans="1:10" x14ac:dyDescent="0.2">
      <c r="A96" s="109" t="s">
        <v>91</v>
      </c>
      <c r="B96" s="109"/>
      <c r="C96" s="109"/>
      <c r="D96" s="109"/>
      <c r="E96" s="109"/>
      <c r="F96" s="109"/>
      <c r="G96" s="109"/>
      <c r="H96" s="109"/>
      <c r="I96" s="109"/>
      <c r="J96" s="27"/>
    </row>
    <row r="97" spans="1:10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27"/>
    </row>
    <row r="98" spans="1:10" x14ac:dyDescent="0.2">
      <c r="A98" s="109" t="s">
        <v>92</v>
      </c>
      <c r="B98" s="109"/>
      <c r="C98" s="109"/>
      <c r="D98" s="109"/>
      <c r="E98" s="109"/>
      <c r="F98" s="109"/>
      <c r="G98" s="109"/>
      <c r="H98" s="109"/>
      <c r="I98" s="109"/>
      <c r="J98" s="65"/>
    </row>
    <row r="99" spans="1:10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65"/>
    </row>
    <row r="100" spans="1:10" x14ac:dyDescent="0.2">
      <c r="A100" s="109" t="s">
        <v>130</v>
      </c>
      <c r="B100" s="109"/>
      <c r="C100" s="109"/>
      <c r="D100" s="109"/>
      <c r="E100" s="109"/>
      <c r="F100" s="109"/>
      <c r="G100" s="109"/>
      <c r="H100" s="109"/>
      <c r="I100" s="109"/>
      <c r="J100" s="27"/>
    </row>
    <row r="101" spans="1:10" x14ac:dyDescent="0.2">
      <c r="A101" s="109" t="s">
        <v>131</v>
      </c>
      <c r="B101" s="109"/>
      <c r="C101" s="109"/>
      <c r="D101" s="109"/>
      <c r="E101" s="109"/>
      <c r="F101" s="109"/>
      <c r="G101" s="109"/>
      <c r="H101" s="109"/>
      <c r="I101" s="109"/>
      <c r="J101" s="27"/>
    </row>
    <row r="102" spans="1:10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27"/>
    </row>
    <row r="103" spans="1:10" x14ac:dyDescent="0.2">
      <c r="A103" s="27" t="s">
        <v>132</v>
      </c>
      <c r="B103" s="27"/>
      <c r="C103" s="60"/>
      <c r="D103" s="60"/>
      <c r="E103" s="61"/>
      <c r="F103" s="61"/>
      <c r="G103" s="62"/>
      <c r="H103" s="27"/>
      <c r="I103" s="27"/>
      <c r="J103" s="27"/>
    </row>
    <row r="104" spans="1:10" x14ac:dyDescent="0.2">
      <c r="A104" s="27" t="s">
        <v>133</v>
      </c>
      <c r="B104" s="27"/>
      <c r="C104" s="60"/>
      <c r="D104" s="60"/>
      <c r="E104" s="61"/>
      <c r="F104" s="61"/>
      <c r="G104" s="62"/>
      <c r="H104" s="27"/>
      <c r="I104" s="27"/>
      <c r="J104" s="27"/>
    </row>
    <row r="105" spans="1:10" x14ac:dyDescent="0.2">
      <c r="A105" s="27"/>
      <c r="B105" s="27"/>
      <c r="C105" s="60"/>
      <c r="D105" s="60"/>
      <c r="E105" s="61"/>
      <c r="F105" s="61"/>
      <c r="G105" s="62"/>
      <c r="H105" s="27"/>
      <c r="I105" s="27"/>
      <c r="J105" s="27"/>
    </row>
    <row r="107" spans="1:10" x14ac:dyDescent="0.2">
      <c r="A107" s="66" t="s">
        <v>95</v>
      </c>
      <c r="B107" s="67"/>
      <c r="C107" s="67"/>
      <c r="D107" s="67"/>
      <c r="E107" s="67"/>
      <c r="F107" s="67"/>
      <c r="G107" s="68"/>
      <c r="H107" s="67"/>
    </row>
    <row r="108" spans="1:10" x14ac:dyDescent="0.2">
      <c r="A108" s="67"/>
      <c r="B108" s="67"/>
      <c r="C108" s="67"/>
      <c r="D108" s="67"/>
      <c r="E108" s="67"/>
      <c r="F108" s="67"/>
      <c r="G108" s="68"/>
      <c r="H108" s="67"/>
    </row>
    <row r="109" spans="1:10" ht="51" x14ac:dyDescent="0.2">
      <c r="A109" s="69" t="s">
        <v>96</v>
      </c>
      <c r="B109" s="69" t="s">
        <v>15</v>
      </c>
      <c r="C109" s="69" t="s">
        <v>97</v>
      </c>
      <c r="D109" s="69" t="s">
        <v>98</v>
      </c>
      <c r="E109" s="69" t="s">
        <v>99</v>
      </c>
      <c r="F109" s="69" t="s">
        <v>100</v>
      </c>
      <c r="G109" s="69" t="s">
        <v>101</v>
      </c>
      <c r="H109" s="69" t="s">
        <v>102</v>
      </c>
    </row>
    <row r="110" spans="1:10" ht="127.5" x14ac:dyDescent="0.2">
      <c r="A110" s="70">
        <v>862</v>
      </c>
      <c r="B110" s="71">
        <v>39820</v>
      </c>
      <c r="C110" s="70" t="s">
        <v>103</v>
      </c>
      <c r="D110" s="70" t="s">
        <v>104</v>
      </c>
      <c r="E110" s="72">
        <v>39722</v>
      </c>
      <c r="F110" s="73" t="s">
        <v>105</v>
      </c>
      <c r="G110" s="74" t="s">
        <v>106</v>
      </c>
      <c r="H110" s="70" t="s">
        <v>103</v>
      </c>
    </row>
    <row r="111" spans="1:10" x14ac:dyDescent="0.2">
      <c r="A111" s="67"/>
      <c r="B111" s="67"/>
      <c r="C111" s="67"/>
      <c r="D111" s="67"/>
      <c r="E111" s="67"/>
      <c r="F111" s="67"/>
      <c r="G111" s="68"/>
      <c r="H111" s="67"/>
    </row>
    <row r="112" spans="1:10" x14ac:dyDescent="0.2">
      <c r="A112" s="67"/>
      <c r="B112" s="67"/>
      <c r="C112" s="67"/>
      <c r="D112" s="67"/>
      <c r="E112" s="67"/>
      <c r="F112" s="67"/>
      <c r="G112" s="68"/>
      <c r="H112" s="67"/>
    </row>
    <row r="113" spans="1:8" x14ac:dyDescent="0.2">
      <c r="A113" s="67"/>
      <c r="B113" s="67"/>
      <c r="C113" s="67"/>
      <c r="D113" s="67"/>
      <c r="E113" s="67"/>
      <c r="F113" s="67"/>
      <c r="G113" s="68"/>
      <c r="H113" s="67"/>
    </row>
  </sheetData>
  <mergeCells count="12">
    <mergeCell ref="A101:I102"/>
    <mergeCell ref="A83:I83"/>
    <mergeCell ref="A84:I85"/>
    <mergeCell ref="A86:I87"/>
    <mergeCell ref="A88:I88"/>
    <mergeCell ref="A89:I90"/>
    <mergeCell ref="A91:I92"/>
    <mergeCell ref="A93:J93"/>
    <mergeCell ref="A94:I95"/>
    <mergeCell ref="A96:I97"/>
    <mergeCell ref="A98:I99"/>
    <mergeCell ref="A100:I10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1"/>
  <sheetViews>
    <sheetView workbookViewId="0">
      <selection activeCell="A23" sqref="A23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0.140625" style="3" bestFit="1" customWidth="1"/>
    <col min="8" max="8" width="24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136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89" t="s">
        <v>137</v>
      </c>
      <c r="B6" s="2">
        <v>1</v>
      </c>
      <c r="C6" s="90">
        <v>0.48</v>
      </c>
      <c r="D6" s="15"/>
    </row>
    <row r="7" spans="1:4" x14ac:dyDescent="0.2">
      <c r="A7" s="89" t="s">
        <v>125</v>
      </c>
      <c r="B7" s="2">
        <v>404006410</v>
      </c>
      <c r="C7" s="90">
        <v>12566216</v>
      </c>
      <c r="D7" s="15"/>
    </row>
    <row r="8" spans="1:4" x14ac:dyDescent="0.2">
      <c r="A8" s="12" t="s">
        <v>6</v>
      </c>
      <c r="B8" s="75">
        <v>4</v>
      </c>
      <c r="C8" s="76">
        <v>1000</v>
      </c>
      <c r="D8" s="15"/>
    </row>
    <row r="9" spans="1:4" x14ac:dyDescent="0.2">
      <c r="A9" s="12" t="s">
        <v>52</v>
      </c>
      <c r="B9" s="75">
        <v>1808297</v>
      </c>
      <c r="C9" s="76">
        <v>108498</v>
      </c>
      <c r="D9" s="15"/>
    </row>
    <row r="10" spans="1:4" x14ac:dyDescent="0.2">
      <c r="A10" s="12" t="s">
        <v>135</v>
      </c>
      <c r="B10" s="75">
        <v>424972782</v>
      </c>
      <c r="C10" s="76">
        <v>19378759</v>
      </c>
      <c r="D10" s="15"/>
    </row>
    <row r="11" spans="1:4" x14ac:dyDescent="0.2">
      <c r="A11" s="12" t="s">
        <v>54</v>
      </c>
      <c r="B11" s="75">
        <v>1147469</v>
      </c>
      <c r="C11" s="76">
        <v>872076</v>
      </c>
      <c r="D11" s="15"/>
    </row>
    <row r="12" spans="1:4" x14ac:dyDescent="0.2">
      <c r="A12" s="12" t="s">
        <v>74</v>
      </c>
      <c r="B12" s="75">
        <v>9239875937</v>
      </c>
      <c r="C12" s="76">
        <v>55624053</v>
      </c>
      <c r="D12" s="15"/>
    </row>
    <row r="13" spans="1:4" x14ac:dyDescent="0.2">
      <c r="A13" s="12" t="s">
        <v>138</v>
      </c>
      <c r="B13" s="75">
        <v>2686652236</v>
      </c>
      <c r="C13" s="76">
        <v>15904981</v>
      </c>
      <c r="D13" s="15"/>
    </row>
    <row r="14" spans="1:4" x14ac:dyDescent="0.2">
      <c r="A14" s="12" t="s">
        <v>139</v>
      </c>
      <c r="B14" s="75">
        <v>29210947</v>
      </c>
      <c r="C14" s="76">
        <v>14972363</v>
      </c>
      <c r="D14" s="15"/>
    </row>
    <row r="15" spans="1:4" x14ac:dyDescent="0.2">
      <c r="A15" s="12" t="s">
        <v>140</v>
      </c>
      <c r="B15" s="75">
        <v>153993</v>
      </c>
      <c r="C15" s="76">
        <v>70306</v>
      </c>
      <c r="D15" s="15"/>
    </row>
    <row r="16" spans="1:4" x14ac:dyDescent="0.2">
      <c r="A16" s="12" t="s">
        <v>7</v>
      </c>
      <c r="B16" s="75">
        <v>18</v>
      </c>
      <c r="C16" s="76">
        <v>27000</v>
      </c>
      <c r="D16" s="15"/>
    </row>
    <row r="17" spans="1:256" ht="13.5" thickBot="1" x14ac:dyDescent="0.25">
      <c r="A17" s="12"/>
      <c r="B17" s="75"/>
      <c r="C17" s="76"/>
      <c r="D17" s="15"/>
    </row>
    <row r="18" spans="1:256" ht="13.5" thickBot="1" x14ac:dyDescent="0.25">
      <c r="A18" s="86"/>
      <c r="B18" s="87"/>
      <c r="C18" s="91">
        <f>SUM(C6:C16)</f>
        <v>119525252.48</v>
      </c>
    </row>
    <row r="20" spans="1:256" x14ac:dyDescent="0.2">
      <c r="A20" s="20" t="s">
        <v>10</v>
      </c>
      <c r="E20" s="2"/>
    </row>
    <row r="21" spans="1:256" x14ac:dyDescent="0.2">
      <c r="A21" s="21" t="s">
        <v>11</v>
      </c>
    </row>
    <row r="23" spans="1:256" x14ac:dyDescent="0.2">
      <c r="A23" s="23" t="s">
        <v>13</v>
      </c>
      <c r="B23" s="23"/>
      <c r="C23" s="24"/>
      <c r="D23" s="24"/>
      <c r="E23" s="25"/>
      <c r="F23" s="25"/>
      <c r="G23" s="26"/>
      <c r="H23" s="23"/>
      <c r="I23" s="27"/>
      <c r="J23" s="27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x14ac:dyDescent="0.2">
      <c r="A24" s="28" t="s">
        <v>14</v>
      </c>
      <c r="B24" s="28"/>
      <c r="C24" s="29"/>
      <c r="D24" s="29"/>
      <c r="E24" s="30"/>
      <c r="F24" s="30"/>
      <c r="G24" s="31"/>
      <c r="H24" s="28"/>
      <c r="I24" s="28"/>
      <c r="J24" s="28"/>
    </row>
    <row r="25" spans="1:256" x14ac:dyDescent="0.2">
      <c r="A25" s="32"/>
      <c r="B25" s="32"/>
      <c r="C25" s="33" t="s">
        <v>15</v>
      </c>
      <c r="D25" s="34" t="s">
        <v>15</v>
      </c>
      <c r="E25" s="35" t="s">
        <v>16</v>
      </c>
      <c r="F25" s="35" t="s">
        <v>17</v>
      </c>
      <c r="G25" s="36" t="s">
        <v>18</v>
      </c>
      <c r="H25" s="32" t="s">
        <v>19</v>
      </c>
      <c r="I25" s="37"/>
      <c r="J25" s="37"/>
    </row>
    <row r="26" spans="1:256" x14ac:dyDescent="0.2">
      <c r="A26" s="38" t="s">
        <v>2</v>
      </c>
      <c r="B26" s="38" t="s">
        <v>20</v>
      </c>
      <c r="C26" s="39" t="s">
        <v>21</v>
      </c>
      <c r="D26" s="40" t="s">
        <v>22</v>
      </c>
      <c r="E26" s="41" t="s">
        <v>23</v>
      </c>
      <c r="F26" s="42" t="s">
        <v>24</v>
      </c>
      <c r="G26" s="43" t="s">
        <v>25</v>
      </c>
      <c r="H26" s="38" t="s">
        <v>141</v>
      </c>
      <c r="I26" s="37"/>
      <c r="J26" s="37"/>
    </row>
    <row r="27" spans="1:256" x14ac:dyDescent="0.2">
      <c r="A27" s="44"/>
      <c r="B27" s="27"/>
      <c r="C27" s="45"/>
      <c r="D27" s="45"/>
      <c r="E27" s="46"/>
      <c r="F27" s="46"/>
      <c r="G27" s="47"/>
      <c r="H27" s="44"/>
      <c r="I27" s="27"/>
      <c r="J27" s="27"/>
    </row>
    <row r="28" spans="1:256" x14ac:dyDescent="0.2">
      <c r="A28" s="48" t="s">
        <v>27</v>
      </c>
      <c r="B28" s="22">
        <v>751</v>
      </c>
      <c r="C28" s="49">
        <v>38552</v>
      </c>
      <c r="D28" s="49">
        <v>39564</v>
      </c>
      <c r="E28" s="50">
        <v>2994008421</v>
      </c>
      <c r="F28" s="50">
        <v>16698803</v>
      </c>
      <c r="G28" s="51">
        <v>0.14845597016744255</v>
      </c>
      <c r="H28" s="50">
        <v>2479037</v>
      </c>
      <c r="I28" s="22"/>
      <c r="J28" s="22"/>
    </row>
    <row r="29" spans="1:256" x14ac:dyDescent="0.2">
      <c r="A29" s="48" t="s">
        <v>28</v>
      </c>
      <c r="B29" s="22">
        <v>755</v>
      </c>
      <c r="C29" s="49">
        <v>38621</v>
      </c>
      <c r="D29" s="49">
        <v>40366</v>
      </c>
      <c r="E29" s="50">
        <v>451060974</v>
      </c>
      <c r="F29" s="50">
        <v>72751770</v>
      </c>
      <c r="G29" s="51">
        <v>0</v>
      </c>
      <c r="H29" s="50">
        <v>0</v>
      </c>
      <c r="I29" s="22"/>
      <c r="J29" s="22"/>
    </row>
    <row r="30" spans="1:256" x14ac:dyDescent="0.2">
      <c r="A30" s="48" t="s">
        <v>29</v>
      </c>
      <c r="B30" s="22">
        <v>756</v>
      </c>
      <c r="C30" s="49">
        <v>38621</v>
      </c>
      <c r="D30" s="49">
        <v>39636</v>
      </c>
      <c r="E30" s="50">
        <v>4059548766</v>
      </c>
      <c r="F30" s="50">
        <v>654765930</v>
      </c>
      <c r="G30" s="51">
        <v>6.945727918372295E-2</v>
      </c>
      <c r="H30" s="50">
        <v>45478260</v>
      </c>
      <c r="I30" s="22"/>
      <c r="J30" s="22"/>
    </row>
    <row r="31" spans="1:256" x14ac:dyDescent="0.2">
      <c r="A31" s="48" t="s">
        <v>30</v>
      </c>
      <c r="B31" s="22">
        <v>771</v>
      </c>
      <c r="C31" s="49">
        <v>38847</v>
      </c>
      <c r="D31" s="49">
        <v>40412</v>
      </c>
      <c r="E31" s="50">
        <v>420659801</v>
      </c>
      <c r="F31" s="50">
        <v>5000000</v>
      </c>
      <c r="G31" s="51">
        <v>0</v>
      </c>
      <c r="H31" s="50">
        <v>0</v>
      </c>
      <c r="I31" s="22"/>
      <c r="J31" s="22"/>
    </row>
    <row r="32" spans="1:256" x14ac:dyDescent="0.2">
      <c r="A32" s="52" t="s">
        <v>32</v>
      </c>
      <c r="B32" s="22">
        <v>784</v>
      </c>
      <c r="C32" s="49">
        <v>38993</v>
      </c>
      <c r="D32" s="49">
        <v>39998</v>
      </c>
      <c r="E32" s="50">
        <v>4922296000</v>
      </c>
      <c r="F32" s="50">
        <v>33504000</v>
      </c>
      <c r="G32" s="51">
        <v>0.11546919770773639</v>
      </c>
      <c r="H32" s="50">
        <v>3868680</v>
      </c>
      <c r="I32" s="22"/>
      <c r="J32" s="22"/>
    </row>
    <row r="33" spans="1:10" x14ac:dyDescent="0.2">
      <c r="A33" s="52" t="s">
        <v>33</v>
      </c>
      <c r="B33" s="22">
        <v>791</v>
      </c>
      <c r="C33" s="49">
        <v>39037</v>
      </c>
      <c r="D33" s="49">
        <v>39734</v>
      </c>
      <c r="E33" s="50">
        <v>46000000000</v>
      </c>
      <c r="F33" s="50">
        <v>155000000</v>
      </c>
      <c r="G33" s="51">
        <v>0.95</v>
      </c>
      <c r="H33" s="50">
        <v>147250000</v>
      </c>
      <c r="I33" s="22"/>
      <c r="J33" s="22"/>
    </row>
    <row r="34" spans="1:10" x14ac:dyDescent="0.2">
      <c r="A34" s="52" t="s">
        <v>6</v>
      </c>
      <c r="B34" s="22">
        <v>793</v>
      </c>
      <c r="C34" s="49">
        <v>39139</v>
      </c>
      <c r="D34" s="49">
        <v>40110</v>
      </c>
      <c r="E34" s="50">
        <v>1000000000</v>
      </c>
      <c r="F34" s="50">
        <v>5000</v>
      </c>
      <c r="G34" s="51">
        <v>0.66159999999999997</v>
      </c>
      <c r="H34" s="50">
        <v>3308</v>
      </c>
      <c r="I34" s="22"/>
      <c r="J34" s="22"/>
    </row>
    <row r="35" spans="1:10" x14ac:dyDescent="0.2">
      <c r="A35" s="52" t="s">
        <v>34</v>
      </c>
      <c r="B35" s="22">
        <v>794</v>
      </c>
      <c r="C35" s="49">
        <v>39149</v>
      </c>
      <c r="D35" s="49">
        <v>40133</v>
      </c>
      <c r="E35" s="50">
        <v>33000000000</v>
      </c>
      <c r="F35" s="50">
        <v>15876681</v>
      </c>
      <c r="G35" s="51">
        <v>0.87929171090607661</v>
      </c>
      <c r="H35" s="50">
        <v>13960234</v>
      </c>
      <c r="I35" s="22"/>
      <c r="J35" s="22"/>
    </row>
    <row r="36" spans="1:10" x14ac:dyDescent="0.2">
      <c r="A36" s="52" t="s">
        <v>35</v>
      </c>
      <c r="B36" s="22">
        <v>797</v>
      </c>
      <c r="C36" s="49">
        <v>39202</v>
      </c>
      <c r="D36" s="49">
        <v>40146</v>
      </c>
      <c r="E36" s="50">
        <v>4636000000</v>
      </c>
      <c r="F36" s="50">
        <v>760000000</v>
      </c>
      <c r="G36" s="51">
        <v>0.80025079605263161</v>
      </c>
      <c r="H36" s="50">
        <v>608190605</v>
      </c>
      <c r="I36" s="22"/>
      <c r="J36" s="22"/>
    </row>
    <row r="37" spans="1:10" x14ac:dyDescent="0.2">
      <c r="A37" s="52" t="s">
        <v>36</v>
      </c>
      <c r="B37" s="22">
        <v>798</v>
      </c>
      <c r="C37" s="49">
        <v>39202</v>
      </c>
      <c r="D37" s="49">
        <v>40273</v>
      </c>
      <c r="E37" s="50" t="s">
        <v>37</v>
      </c>
      <c r="F37" s="50">
        <v>22090910</v>
      </c>
      <c r="G37" s="51">
        <v>0.9</v>
      </c>
      <c r="H37" s="50">
        <v>19881819</v>
      </c>
      <c r="I37" s="22"/>
      <c r="J37" s="22"/>
    </row>
    <row r="38" spans="1:10" x14ac:dyDescent="0.2">
      <c r="A38" s="52" t="s">
        <v>38</v>
      </c>
      <c r="B38" s="22">
        <v>799</v>
      </c>
      <c r="C38" s="49">
        <v>39209</v>
      </c>
      <c r="D38" s="49">
        <v>40284</v>
      </c>
      <c r="E38" s="50">
        <v>8525398211</v>
      </c>
      <c r="F38" s="50">
        <v>35046445</v>
      </c>
      <c r="G38" s="51">
        <v>0.99609312727724597</v>
      </c>
      <c r="H38" s="50">
        <v>34909523</v>
      </c>
      <c r="I38" s="22"/>
      <c r="J38" s="22"/>
    </row>
    <row r="39" spans="1:10" x14ac:dyDescent="0.2">
      <c r="A39" s="52" t="s">
        <v>39</v>
      </c>
      <c r="B39" s="22">
        <v>805</v>
      </c>
      <c r="C39" s="49">
        <v>39268</v>
      </c>
      <c r="D39" s="49">
        <v>40295</v>
      </c>
      <c r="E39" s="50">
        <v>55000000000</v>
      </c>
      <c r="F39" s="50">
        <v>67259921</v>
      </c>
      <c r="G39" s="51">
        <v>0.96398709715998621</v>
      </c>
      <c r="H39" s="50">
        <v>64837696</v>
      </c>
      <c r="I39" s="22"/>
      <c r="J39" s="22"/>
    </row>
    <row r="40" spans="1:10" x14ac:dyDescent="0.2">
      <c r="A40" s="52" t="s">
        <v>40</v>
      </c>
      <c r="B40" s="22">
        <v>807</v>
      </c>
      <c r="C40" s="49">
        <v>39286</v>
      </c>
      <c r="D40" s="49">
        <v>40292</v>
      </c>
      <c r="E40" s="50">
        <v>3852946392</v>
      </c>
      <c r="F40" s="50">
        <v>20236133</v>
      </c>
      <c r="G40" s="51">
        <v>4.5838253780996596E-2</v>
      </c>
      <c r="H40" s="50">
        <v>927589</v>
      </c>
      <c r="I40" s="22"/>
      <c r="J40" s="22"/>
    </row>
    <row r="41" spans="1:10" x14ac:dyDescent="0.2">
      <c r="A41" s="52" t="s">
        <v>41</v>
      </c>
      <c r="B41" s="22">
        <v>814</v>
      </c>
      <c r="C41" s="49">
        <v>39330</v>
      </c>
      <c r="D41" s="49">
        <v>40355</v>
      </c>
      <c r="E41" s="50">
        <v>32211702000</v>
      </c>
      <c r="F41" s="50">
        <v>1789539</v>
      </c>
      <c r="G41" s="51">
        <v>0.98328675709218971</v>
      </c>
      <c r="H41" s="50">
        <v>1759630</v>
      </c>
      <c r="I41" s="22"/>
      <c r="J41" s="22"/>
    </row>
    <row r="42" spans="1:10" x14ac:dyDescent="0.2">
      <c r="A42" s="52" t="s">
        <v>42</v>
      </c>
      <c r="B42" s="22">
        <v>815</v>
      </c>
      <c r="C42" s="49">
        <v>39337</v>
      </c>
      <c r="D42" s="49">
        <v>40369</v>
      </c>
      <c r="E42" s="50">
        <v>20709550000</v>
      </c>
      <c r="F42" s="50">
        <v>31000000</v>
      </c>
      <c r="G42" s="51">
        <v>0.94354838709677424</v>
      </c>
      <c r="H42" s="50">
        <v>29250000</v>
      </c>
      <c r="I42" s="22"/>
      <c r="J42" s="22"/>
    </row>
    <row r="43" spans="1:10" x14ac:dyDescent="0.2">
      <c r="A43" s="52" t="s">
        <v>43</v>
      </c>
      <c r="B43" s="22">
        <v>819</v>
      </c>
      <c r="C43" s="49">
        <v>39385</v>
      </c>
      <c r="D43" s="49">
        <v>40287</v>
      </c>
      <c r="E43" s="50">
        <v>114000000000</v>
      </c>
      <c r="F43" s="50">
        <v>38000000</v>
      </c>
      <c r="G43" s="51">
        <v>0.85427592105263161</v>
      </c>
      <c r="H43" s="50">
        <v>32462485</v>
      </c>
      <c r="I43" s="22"/>
      <c r="J43" s="22"/>
    </row>
    <row r="44" spans="1:10" x14ac:dyDescent="0.2">
      <c r="A44" s="52" t="s">
        <v>44</v>
      </c>
      <c r="B44" s="22">
        <v>820</v>
      </c>
      <c r="C44" s="49">
        <v>39412</v>
      </c>
      <c r="D44" s="49">
        <v>40454</v>
      </c>
      <c r="E44" s="50">
        <v>30457800000</v>
      </c>
      <c r="F44" s="50">
        <v>423025000</v>
      </c>
      <c r="G44" s="51">
        <v>0.55551595532178955</v>
      </c>
      <c r="H44" s="50">
        <v>234997137</v>
      </c>
      <c r="I44" s="22"/>
      <c r="J44" s="22"/>
    </row>
    <row r="45" spans="1:10" x14ac:dyDescent="0.2">
      <c r="A45" s="52" t="s">
        <v>45</v>
      </c>
      <c r="B45" s="22">
        <v>823</v>
      </c>
      <c r="C45" s="49">
        <v>39414</v>
      </c>
      <c r="D45" s="49">
        <v>40461</v>
      </c>
      <c r="E45" s="50">
        <v>37046206186</v>
      </c>
      <c r="F45" s="50">
        <v>400000000</v>
      </c>
      <c r="G45" s="51">
        <v>0.34013074500000001</v>
      </c>
      <c r="H45" s="50">
        <v>136052298</v>
      </c>
      <c r="I45" s="22"/>
      <c r="J45" s="22"/>
    </row>
    <row r="46" spans="1:10" x14ac:dyDescent="0.2">
      <c r="A46" s="52" t="s">
        <v>46</v>
      </c>
      <c r="B46" s="22">
        <v>829</v>
      </c>
      <c r="C46" s="49">
        <v>39538</v>
      </c>
      <c r="D46" s="49">
        <v>40470</v>
      </c>
      <c r="E46" s="50" t="s">
        <v>47</v>
      </c>
      <c r="F46" s="50">
        <v>20033270</v>
      </c>
      <c r="G46" s="51">
        <v>0.36404131726872346</v>
      </c>
      <c r="H46" s="50">
        <v>7292938</v>
      </c>
      <c r="I46" s="22"/>
      <c r="J46" s="22"/>
    </row>
    <row r="47" spans="1:10" x14ac:dyDescent="0.2">
      <c r="A47" s="52" t="s">
        <v>48</v>
      </c>
      <c r="B47" s="22">
        <v>830</v>
      </c>
      <c r="C47" s="49">
        <v>39540</v>
      </c>
      <c r="D47" s="49">
        <v>40595</v>
      </c>
      <c r="E47" s="50">
        <v>320465231940</v>
      </c>
      <c r="F47" s="50">
        <v>2289037371</v>
      </c>
      <c r="G47" s="51">
        <v>0.98022318483152449</v>
      </c>
      <c r="H47" s="50">
        <v>2243767502</v>
      </c>
      <c r="I47" s="22"/>
      <c r="J47" s="22"/>
    </row>
    <row r="48" spans="1:10" x14ac:dyDescent="0.2">
      <c r="A48" s="52" t="s">
        <v>49</v>
      </c>
      <c r="B48" s="22">
        <v>831</v>
      </c>
      <c r="C48" s="49">
        <v>39577</v>
      </c>
      <c r="D48" s="49">
        <v>40606</v>
      </c>
      <c r="E48" s="50">
        <v>165420500000</v>
      </c>
      <c r="F48" s="50">
        <v>896053843</v>
      </c>
      <c r="G48" s="51">
        <v>0.83113393890103549</v>
      </c>
      <c r="H48" s="50">
        <v>744740760</v>
      </c>
      <c r="I48" s="22"/>
      <c r="J48" s="22"/>
    </row>
    <row r="49" spans="1:10" x14ac:dyDescent="0.2">
      <c r="A49" s="52" t="s">
        <v>50</v>
      </c>
      <c r="B49" s="22">
        <v>832</v>
      </c>
      <c r="C49" s="49">
        <v>39582</v>
      </c>
      <c r="D49" s="49">
        <v>40616</v>
      </c>
      <c r="E49" s="50">
        <v>173364000000</v>
      </c>
      <c r="F49" s="50">
        <v>2700000000</v>
      </c>
      <c r="G49" s="51">
        <v>0.99899118518518515</v>
      </c>
      <c r="H49" s="50">
        <v>2697276200</v>
      </c>
      <c r="I49" s="22"/>
      <c r="J49" s="22"/>
    </row>
    <row r="50" spans="1:10" x14ac:dyDescent="0.2">
      <c r="A50" s="52" t="s">
        <v>52</v>
      </c>
      <c r="B50" s="22">
        <v>837</v>
      </c>
      <c r="C50" s="49">
        <v>39654</v>
      </c>
      <c r="D50" s="49">
        <v>40658</v>
      </c>
      <c r="E50" s="50">
        <v>14205882390</v>
      </c>
      <c r="F50" s="50">
        <v>67647059</v>
      </c>
      <c r="G50" s="51">
        <v>0.99457926175327149</v>
      </c>
      <c r="H50" s="50">
        <v>67280362</v>
      </c>
      <c r="I50" s="22"/>
      <c r="J50" s="22"/>
    </row>
    <row r="51" spans="1:10" x14ac:dyDescent="0.2">
      <c r="A51" s="52" t="s">
        <v>53</v>
      </c>
      <c r="B51" s="22">
        <v>838</v>
      </c>
      <c r="C51" s="49">
        <v>39654</v>
      </c>
      <c r="D51" s="49">
        <v>40661</v>
      </c>
      <c r="E51" s="50">
        <v>7539400000</v>
      </c>
      <c r="F51" s="50">
        <v>3725000</v>
      </c>
      <c r="G51" s="51">
        <v>0.86187731543624158</v>
      </c>
      <c r="H51" s="50">
        <v>3210493</v>
      </c>
      <c r="I51" s="22"/>
      <c r="J51" s="22"/>
    </row>
    <row r="52" spans="1:10" x14ac:dyDescent="0.2">
      <c r="A52" s="52" t="s">
        <v>54</v>
      </c>
      <c r="B52" s="22">
        <v>839</v>
      </c>
      <c r="C52" s="49">
        <v>39654</v>
      </c>
      <c r="D52" s="49">
        <v>40661</v>
      </c>
      <c r="E52" s="50">
        <v>8140167360</v>
      </c>
      <c r="F52" s="50">
        <v>4537440</v>
      </c>
      <c r="G52" s="51">
        <v>0.99993652808632183</v>
      </c>
      <c r="H52" s="50">
        <v>4537152</v>
      </c>
      <c r="I52" s="22"/>
      <c r="J52" s="22"/>
    </row>
    <row r="53" spans="1:10" x14ac:dyDescent="0.2">
      <c r="A53" s="52" t="s">
        <v>55</v>
      </c>
      <c r="B53" s="22">
        <v>840</v>
      </c>
      <c r="C53" s="49">
        <v>39654</v>
      </c>
      <c r="D53" s="49">
        <v>40658</v>
      </c>
      <c r="E53" s="50" t="s">
        <v>56</v>
      </c>
      <c r="F53" s="50">
        <v>34131731</v>
      </c>
      <c r="G53" s="51">
        <v>0.98658140133590055</v>
      </c>
      <c r="H53" s="50">
        <v>33673731</v>
      </c>
      <c r="I53" s="22"/>
      <c r="J53" s="22"/>
    </row>
    <row r="54" spans="1:10" x14ac:dyDescent="0.2">
      <c r="A54" s="52" t="s">
        <v>57</v>
      </c>
      <c r="B54" s="22">
        <v>842</v>
      </c>
      <c r="C54" s="49">
        <v>39665</v>
      </c>
      <c r="D54" s="49">
        <v>40658</v>
      </c>
      <c r="E54" s="50">
        <v>32955200000</v>
      </c>
      <c r="F54" s="50">
        <v>40000000</v>
      </c>
      <c r="G54" s="51">
        <v>2.2049750000000001E-3</v>
      </c>
      <c r="H54" s="50">
        <v>88199</v>
      </c>
      <c r="I54" s="22"/>
      <c r="J54" s="22"/>
    </row>
    <row r="55" spans="1:10" x14ac:dyDescent="0.2">
      <c r="A55" s="52" t="s">
        <v>41</v>
      </c>
      <c r="B55" s="22">
        <v>843</v>
      </c>
      <c r="C55" s="49">
        <v>39689</v>
      </c>
      <c r="D55" s="49">
        <v>40643</v>
      </c>
      <c r="E55" s="50">
        <v>9000000000</v>
      </c>
      <c r="F55" s="50">
        <v>300000</v>
      </c>
      <c r="G55" s="51">
        <v>1.1836666666666667E-2</v>
      </c>
      <c r="H55" s="50">
        <v>3551</v>
      </c>
      <c r="I55" s="22"/>
      <c r="J55" s="22"/>
    </row>
    <row r="56" spans="1:10" x14ac:dyDescent="0.2">
      <c r="A56" s="52" t="s">
        <v>7</v>
      </c>
      <c r="B56" s="22">
        <v>845</v>
      </c>
      <c r="C56" s="49">
        <v>39696</v>
      </c>
      <c r="D56" s="49">
        <v>40706</v>
      </c>
      <c r="E56" s="50">
        <v>1644000000</v>
      </c>
      <c r="F56" s="50">
        <v>1096</v>
      </c>
      <c r="G56" s="51">
        <v>0.52007299270072993</v>
      </c>
      <c r="H56" s="50">
        <v>570</v>
      </c>
      <c r="I56" s="22"/>
      <c r="J56" s="22"/>
    </row>
    <row r="57" spans="1:10" x14ac:dyDescent="0.2">
      <c r="A57" s="52" t="s">
        <v>59</v>
      </c>
      <c r="B57" s="22">
        <v>848</v>
      </c>
      <c r="C57" s="49">
        <v>39724</v>
      </c>
      <c r="D57" s="49">
        <v>40706</v>
      </c>
      <c r="E57" s="50">
        <v>18613168123</v>
      </c>
      <c r="F57" s="50">
        <v>88226611</v>
      </c>
      <c r="G57" s="51">
        <v>0</v>
      </c>
      <c r="H57" s="50">
        <v>0</v>
      </c>
      <c r="I57" s="22"/>
      <c r="J57" s="22"/>
    </row>
    <row r="58" spans="1:10" x14ac:dyDescent="0.2">
      <c r="A58" s="52" t="s">
        <v>142</v>
      </c>
      <c r="B58" s="22">
        <v>850</v>
      </c>
      <c r="C58" s="49">
        <v>39734</v>
      </c>
      <c r="D58" s="49">
        <v>40780</v>
      </c>
      <c r="E58" s="50">
        <v>7350000000</v>
      </c>
      <c r="F58" s="50">
        <v>1</v>
      </c>
      <c r="G58" s="51">
        <v>1</v>
      </c>
      <c r="H58" s="50">
        <v>1</v>
      </c>
      <c r="I58" s="22"/>
      <c r="J58" s="22"/>
    </row>
    <row r="59" spans="1:10" x14ac:dyDescent="0.2">
      <c r="A59" s="52" t="s">
        <v>143</v>
      </c>
      <c r="B59" s="22"/>
      <c r="C59" s="49"/>
      <c r="D59" s="49"/>
      <c r="E59" s="50"/>
      <c r="F59" s="50">
        <v>20999999</v>
      </c>
      <c r="G59" s="51">
        <v>0.95238099773242846</v>
      </c>
      <c r="H59" s="50">
        <v>20000000</v>
      </c>
      <c r="I59" s="22"/>
      <c r="J59" s="22"/>
    </row>
    <row r="60" spans="1:10" x14ac:dyDescent="0.2">
      <c r="A60" s="52" t="s">
        <v>123</v>
      </c>
      <c r="B60" s="22">
        <v>851</v>
      </c>
      <c r="C60" s="49">
        <v>39748</v>
      </c>
      <c r="D60" s="49">
        <v>40752</v>
      </c>
      <c r="E60" s="50">
        <v>16500000000</v>
      </c>
      <c r="F60" s="50">
        <v>122222222</v>
      </c>
      <c r="G60" s="51">
        <v>0.99386332544338785</v>
      </c>
      <c r="H60" s="50">
        <v>121472184</v>
      </c>
      <c r="I60" s="22"/>
      <c r="J60" s="22"/>
    </row>
    <row r="61" spans="1:10" x14ac:dyDescent="0.2">
      <c r="A61" s="52" t="s">
        <v>9</v>
      </c>
      <c r="B61" s="22">
        <v>853</v>
      </c>
      <c r="C61" s="49">
        <v>39757</v>
      </c>
      <c r="D61" s="49">
        <v>39927</v>
      </c>
      <c r="E61" s="50">
        <v>2199344699</v>
      </c>
      <c r="F61" s="50">
        <v>4660000</v>
      </c>
      <c r="G61" s="51">
        <v>0.99994978540772528</v>
      </c>
      <c r="H61" s="50">
        <v>4659766</v>
      </c>
      <c r="I61" s="22"/>
      <c r="J61" s="22"/>
    </row>
    <row r="62" spans="1:10" x14ac:dyDescent="0.2">
      <c r="A62" s="52" t="s">
        <v>65</v>
      </c>
      <c r="B62" s="22">
        <v>854</v>
      </c>
      <c r="C62" s="49">
        <v>39757</v>
      </c>
      <c r="D62" s="49">
        <v>40746</v>
      </c>
      <c r="E62" s="50">
        <v>420000000</v>
      </c>
      <c r="F62" s="50">
        <v>5017</v>
      </c>
      <c r="G62" s="51">
        <v>0</v>
      </c>
      <c r="H62" s="50">
        <v>0</v>
      </c>
      <c r="I62" s="22"/>
      <c r="J62" s="22"/>
    </row>
    <row r="63" spans="1:10" x14ac:dyDescent="0.2">
      <c r="A63" s="52" t="s">
        <v>66</v>
      </c>
      <c r="B63" s="22"/>
      <c r="C63" s="49"/>
      <c r="D63" s="49"/>
      <c r="E63" s="50"/>
      <c r="F63" s="50">
        <v>1637</v>
      </c>
      <c r="G63" s="51">
        <v>0</v>
      </c>
      <c r="H63" s="50">
        <v>0</v>
      </c>
      <c r="I63" s="22"/>
      <c r="J63" s="22"/>
    </row>
    <row r="64" spans="1:10" x14ac:dyDescent="0.2">
      <c r="A64" s="52" t="s">
        <v>67</v>
      </c>
      <c r="B64" s="22"/>
      <c r="C64" s="49"/>
      <c r="D64" s="53"/>
      <c r="E64" s="50"/>
      <c r="F64" s="50">
        <v>346</v>
      </c>
      <c r="G64" s="51">
        <v>0</v>
      </c>
      <c r="H64" s="50">
        <v>0</v>
      </c>
      <c r="I64" s="22"/>
      <c r="J64" s="22"/>
    </row>
    <row r="65" spans="1:10" x14ac:dyDescent="0.2">
      <c r="A65" s="52" t="s">
        <v>68</v>
      </c>
      <c r="B65" s="22">
        <v>855</v>
      </c>
      <c r="C65" s="49">
        <v>39772</v>
      </c>
      <c r="D65" s="49">
        <v>40846</v>
      </c>
      <c r="E65" s="50">
        <v>144052468280</v>
      </c>
      <c r="F65" s="50">
        <v>150000000</v>
      </c>
      <c r="G65" s="51">
        <v>0.48273801999999999</v>
      </c>
      <c r="H65" s="50">
        <v>72410703</v>
      </c>
      <c r="I65" s="22"/>
      <c r="J65" s="22"/>
    </row>
    <row r="66" spans="1:10" x14ac:dyDescent="0.2">
      <c r="A66" s="52" t="s">
        <v>124</v>
      </c>
      <c r="B66" s="22">
        <v>856</v>
      </c>
      <c r="C66" s="49">
        <v>39778</v>
      </c>
      <c r="D66" s="49">
        <v>40798</v>
      </c>
      <c r="E66" s="50" t="s">
        <v>70</v>
      </c>
      <c r="F66" s="50">
        <v>69200066</v>
      </c>
      <c r="G66" s="51">
        <v>0.89926934462750363</v>
      </c>
      <c r="H66" s="50">
        <v>62229498</v>
      </c>
      <c r="I66" s="22"/>
      <c r="J66" s="22"/>
    </row>
    <row r="67" spans="1:10" x14ac:dyDescent="0.2">
      <c r="A67" s="52" t="s">
        <v>5</v>
      </c>
      <c r="B67" s="22">
        <v>858</v>
      </c>
      <c r="C67" s="49">
        <v>39805</v>
      </c>
      <c r="D67" s="49">
        <v>40866</v>
      </c>
      <c r="E67" s="50">
        <v>153562500000</v>
      </c>
      <c r="F67" s="50">
        <v>945000000</v>
      </c>
      <c r="G67" s="51">
        <v>0.99272090264550261</v>
      </c>
      <c r="H67" s="50">
        <v>938121253</v>
      </c>
      <c r="I67" s="22"/>
      <c r="J67" s="22"/>
    </row>
    <row r="68" spans="1:10" x14ac:dyDescent="0.2">
      <c r="A68" s="52" t="s">
        <v>71</v>
      </c>
      <c r="B68" s="22">
        <v>859</v>
      </c>
      <c r="C68" s="49">
        <v>39819</v>
      </c>
      <c r="D68" s="49">
        <v>40662</v>
      </c>
      <c r="E68" s="50" t="s">
        <v>72</v>
      </c>
      <c r="F68" s="50">
        <v>266436832</v>
      </c>
      <c r="G68" s="51">
        <v>0.11147541342932647</v>
      </c>
      <c r="H68" s="50">
        <v>29701156</v>
      </c>
      <c r="I68" s="22"/>
      <c r="J68" s="22"/>
    </row>
    <row r="69" spans="1:10" x14ac:dyDescent="0.2">
      <c r="A69" s="52" t="s">
        <v>73</v>
      </c>
      <c r="B69" s="22"/>
      <c r="C69" s="49"/>
      <c r="D69" s="49"/>
      <c r="E69" s="50"/>
      <c r="F69" s="50">
        <v>17751625</v>
      </c>
      <c r="G69" s="51">
        <v>9.2981910106821209E-3</v>
      </c>
      <c r="H69" s="50">
        <v>165058</v>
      </c>
      <c r="I69" s="22"/>
      <c r="J69" s="22"/>
    </row>
    <row r="70" spans="1:10" x14ac:dyDescent="0.2">
      <c r="A70" s="52" t="s">
        <v>74</v>
      </c>
      <c r="B70" s="22">
        <v>860</v>
      </c>
      <c r="C70" s="49">
        <v>39819</v>
      </c>
      <c r="D70" s="49">
        <v>40662</v>
      </c>
      <c r="E70" s="50" t="s">
        <v>75</v>
      </c>
      <c r="F70" s="50">
        <v>20713959185</v>
      </c>
      <c r="G70" s="51">
        <v>0.44801583763475972</v>
      </c>
      <c r="H70" s="50">
        <v>9280181775</v>
      </c>
      <c r="I70" s="22"/>
      <c r="J70" s="22"/>
    </row>
    <row r="71" spans="1:10" x14ac:dyDescent="0.2">
      <c r="A71" s="52" t="s">
        <v>76</v>
      </c>
      <c r="B71" s="22">
        <v>861</v>
      </c>
      <c r="C71" s="49">
        <v>39819</v>
      </c>
      <c r="D71" s="49">
        <v>40662</v>
      </c>
      <c r="E71" s="50" t="s">
        <v>77</v>
      </c>
      <c r="F71" s="50">
        <v>26476699493</v>
      </c>
      <c r="G71" s="51">
        <v>0.10232844636531449</v>
      </c>
      <c r="H71" s="50">
        <v>2709319524</v>
      </c>
      <c r="I71" s="22"/>
      <c r="J71" s="22"/>
    </row>
    <row r="72" spans="1:10" x14ac:dyDescent="0.2">
      <c r="A72" s="52" t="s">
        <v>54</v>
      </c>
      <c r="B72" s="22">
        <v>864</v>
      </c>
      <c r="C72" s="49">
        <v>39854</v>
      </c>
      <c r="D72" s="49">
        <v>40894</v>
      </c>
      <c r="E72" s="50">
        <v>19500000200</v>
      </c>
      <c r="F72" s="50">
        <v>25657895</v>
      </c>
      <c r="G72" s="51">
        <v>1</v>
      </c>
      <c r="H72" s="50">
        <v>25657895</v>
      </c>
      <c r="I72" s="22"/>
      <c r="J72" s="22"/>
    </row>
    <row r="73" spans="1:10" x14ac:dyDescent="0.2">
      <c r="A73" s="52" t="s">
        <v>125</v>
      </c>
      <c r="B73" s="22">
        <v>866</v>
      </c>
      <c r="C73" s="49">
        <v>39877</v>
      </c>
      <c r="D73" s="49">
        <v>40010</v>
      </c>
      <c r="E73" s="50">
        <v>16013379475</v>
      </c>
      <c r="F73" s="50">
        <v>514833419</v>
      </c>
      <c r="G73" s="51">
        <v>0.78473229415590828</v>
      </c>
      <c r="H73" s="50">
        <v>404006410</v>
      </c>
      <c r="I73" s="22"/>
      <c r="J73" s="22"/>
    </row>
    <row r="74" spans="1:10" x14ac:dyDescent="0.2">
      <c r="A74" s="52" t="s">
        <v>144</v>
      </c>
      <c r="B74" s="22">
        <v>867</v>
      </c>
      <c r="C74" s="49">
        <v>39885</v>
      </c>
      <c r="D74" s="49">
        <v>39970</v>
      </c>
      <c r="E74" s="50" t="s">
        <v>127</v>
      </c>
      <c r="F74" s="50">
        <v>1350000000</v>
      </c>
      <c r="G74" s="51">
        <v>0.9610019311111111</v>
      </c>
      <c r="H74" s="50">
        <v>1297352607</v>
      </c>
      <c r="I74" s="22"/>
      <c r="J74" s="22"/>
    </row>
    <row r="75" spans="1:10" x14ac:dyDescent="0.2">
      <c r="A75" s="52" t="s">
        <v>145</v>
      </c>
      <c r="B75" s="22" t="s">
        <v>129</v>
      </c>
      <c r="C75" s="49"/>
      <c r="D75" s="49"/>
      <c r="E75" s="50"/>
      <c r="F75" s="50">
        <v>1327632000</v>
      </c>
      <c r="G75" s="51">
        <v>0.9771929322282078</v>
      </c>
      <c r="H75" s="50">
        <v>1297352607</v>
      </c>
      <c r="I75" s="22"/>
      <c r="J75" s="22"/>
    </row>
    <row r="76" spans="1:10" x14ac:dyDescent="0.2">
      <c r="A76" s="52" t="s">
        <v>52</v>
      </c>
      <c r="B76" s="22">
        <v>868</v>
      </c>
      <c r="C76" s="49">
        <v>39898</v>
      </c>
      <c r="D76" s="49">
        <v>40893</v>
      </c>
      <c r="E76" s="50">
        <v>36200000000</v>
      </c>
      <c r="F76" s="50">
        <v>362000000</v>
      </c>
      <c r="G76" s="51">
        <v>4.9952955801104973E-3</v>
      </c>
      <c r="H76" s="50">
        <v>1808297</v>
      </c>
      <c r="I76" s="22"/>
      <c r="J76" s="22"/>
    </row>
    <row r="77" spans="1:10" x14ac:dyDescent="0.2">
      <c r="A77" s="52" t="s">
        <v>146</v>
      </c>
      <c r="B77" s="22">
        <v>869</v>
      </c>
      <c r="C77" s="49">
        <v>39905</v>
      </c>
      <c r="D77" s="49">
        <v>40895</v>
      </c>
      <c r="E77" s="50">
        <v>30000000000</v>
      </c>
      <c r="F77" s="50">
        <v>28000000</v>
      </c>
      <c r="G77" s="51">
        <v>0</v>
      </c>
      <c r="H77" s="50">
        <v>0</v>
      </c>
      <c r="I77" s="22"/>
      <c r="J77" s="22"/>
    </row>
    <row r="78" spans="1:10" x14ac:dyDescent="0.2">
      <c r="A78" s="52" t="s">
        <v>147</v>
      </c>
      <c r="B78" s="22">
        <v>870</v>
      </c>
      <c r="C78" s="49">
        <v>39924</v>
      </c>
      <c r="D78" s="49">
        <v>40906</v>
      </c>
      <c r="E78" s="50">
        <v>38390000000</v>
      </c>
      <c r="F78" s="50">
        <v>349000000</v>
      </c>
      <c r="G78" s="51">
        <v>0</v>
      </c>
      <c r="H78" s="50">
        <v>0</v>
      </c>
      <c r="I78" s="22"/>
      <c r="J78" s="22"/>
    </row>
    <row r="79" spans="1:10" x14ac:dyDescent="0.2">
      <c r="A79" s="54"/>
      <c r="B79" s="55"/>
      <c r="C79" s="56"/>
      <c r="D79" s="92"/>
      <c r="E79" s="57"/>
      <c r="F79" s="57"/>
      <c r="G79" s="93"/>
      <c r="H79" s="57"/>
      <c r="I79" s="22"/>
      <c r="J79" s="22"/>
    </row>
    <row r="80" spans="1:10" x14ac:dyDescent="0.2">
      <c r="A80" s="27"/>
      <c r="B80" s="27"/>
      <c r="C80" s="60"/>
      <c r="D80" s="60"/>
      <c r="E80" s="61"/>
      <c r="F80" s="61"/>
      <c r="G80" s="62"/>
      <c r="H80" s="27"/>
      <c r="I80" s="27"/>
      <c r="J80" s="27"/>
    </row>
    <row r="81" spans="1:10" x14ac:dyDescent="0.2">
      <c r="A81" s="63" t="s">
        <v>80</v>
      </c>
      <c r="B81" s="27"/>
      <c r="C81" s="60"/>
      <c r="D81" s="60"/>
      <c r="E81" s="61"/>
      <c r="F81" s="61" t="s">
        <v>81</v>
      </c>
      <c r="G81" s="62"/>
      <c r="H81" s="61"/>
      <c r="I81" s="27"/>
      <c r="J81" s="27"/>
    </row>
    <row r="82" spans="1:10" x14ac:dyDescent="0.2">
      <c r="A82" s="63" t="s">
        <v>82</v>
      </c>
      <c r="B82" s="27"/>
      <c r="C82" s="60"/>
      <c r="D82" s="60"/>
      <c r="E82" s="61"/>
      <c r="F82" s="61"/>
      <c r="G82" s="62"/>
      <c r="H82" s="27"/>
      <c r="I82" s="27"/>
      <c r="J82" s="27"/>
    </row>
    <row r="83" spans="1:10" x14ac:dyDescent="0.2">
      <c r="A83" s="108" t="s">
        <v>83</v>
      </c>
      <c r="B83" s="108"/>
      <c r="C83" s="108"/>
      <c r="D83" s="108"/>
      <c r="E83" s="108"/>
      <c r="F83" s="108"/>
      <c r="G83" s="108"/>
      <c r="H83" s="108"/>
      <c r="I83" s="108"/>
      <c r="J83" s="64"/>
    </row>
    <row r="84" spans="1:10" x14ac:dyDescent="0.2">
      <c r="A84" s="109" t="s">
        <v>84</v>
      </c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27"/>
    </row>
    <row r="86" spans="1:10" x14ac:dyDescent="0.2">
      <c r="A86" s="109" t="s">
        <v>85</v>
      </c>
      <c r="B86" s="109"/>
      <c r="C86" s="109"/>
      <c r="D86" s="109"/>
      <c r="E86" s="109"/>
      <c r="F86" s="109"/>
      <c r="G86" s="109"/>
      <c r="H86" s="109"/>
      <c r="I86" s="109"/>
      <c r="J86" s="27"/>
    </row>
    <row r="87" spans="1:10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8" t="s">
        <v>86</v>
      </c>
      <c r="B88" s="108"/>
      <c r="C88" s="108"/>
      <c r="D88" s="108"/>
      <c r="E88" s="108"/>
      <c r="F88" s="108"/>
      <c r="G88" s="108"/>
      <c r="H88" s="108"/>
      <c r="I88" s="108"/>
      <c r="J88" s="27"/>
    </row>
    <row r="89" spans="1:10" x14ac:dyDescent="0.2">
      <c r="A89" s="109" t="s">
        <v>87</v>
      </c>
      <c r="B89" s="109"/>
      <c r="C89" s="109"/>
      <c r="D89" s="109"/>
      <c r="E89" s="109"/>
      <c r="F89" s="109"/>
      <c r="G89" s="109"/>
      <c r="H89" s="109"/>
      <c r="I89" s="109"/>
      <c r="J89" s="27"/>
    </row>
    <row r="90" spans="1:10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27"/>
    </row>
    <row r="91" spans="1:10" x14ac:dyDescent="0.2">
      <c r="A91" s="109" t="s">
        <v>88</v>
      </c>
      <c r="B91" s="109"/>
      <c r="C91" s="109"/>
      <c r="D91" s="109"/>
      <c r="E91" s="109"/>
      <c r="F91" s="109"/>
      <c r="G91" s="109"/>
      <c r="H91" s="109"/>
      <c r="I91" s="109"/>
      <c r="J91" s="27"/>
    </row>
    <row r="92" spans="1:10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27"/>
    </row>
    <row r="93" spans="1:10" x14ac:dyDescent="0.2">
      <c r="A93" s="108" t="s">
        <v>89</v>
      </c>
      <c r="B93" s="108"/>
      <c r="C93" s="108"/>
      <c r="D93" s="108"/>
      <c r="E93" s="108"/>
      <c r="F93" s="108"/>
      <c r="G93" s="108"/>
      <c r="H93" s="108"/>
      <c r="I93" s="108"/>
      <c r="J93" s="108"/>
    </row>
    <row r="94" spans="1:10" x14ac:dyDescent="0.2">
      <c r="A94" s="108" t="s">
        <v>90</v>
      </c>
      <c r="B94" s="108"/>
      <c r="C94" s="108"/>
      <c r="D94" s="108"/>
      <c r="E94" s="108"/>
      <c r="F94" s="108"/>
      <c r="G94" s="108"/>
      <c r="H94" s="108"/>
      <c r="I94" s="108"/>
      <c r="J94" s="27"/>
    </row>
    <row r="95" spans="1:10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27"/>
    </row>
    <row r="96" spans="1:10" x14ac:dyDescent="0.2">
      <c r="A96" s="109" t="s">
        <v>91</v>
      </c>
      <c r="B96" s="109"/>
      <c r="C96" s="109"/>
      <c r="D96" s="109"/>
      <c r="E96" s="109"/>
      <c r="F96" s="109"/>
      <c r="G96" s="109"/>
      <c r="H96" s="109"/>
      <c r="I96" s="109"/>
      <c r="J96" s="27"/>
    </row>
    <row r="97" spans="1:10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27"/>
    </row>
    <row r="98" spans="1:10" x14ac:dyDescent="0.2">
      <c r="A98" s="109" t="s">
        <v>92</v>
      </c>
      <c r="B98" s="109"/>
      <c r="C98" s="109"/>
      <c r="D98" s="109"/>
      <c r="E98" s="109"/>
      <c r="F98" s="109"/>
      <c r="G98" s="109"/>
      <c r="H98" s="109"/>
      <c r="I98" s="109"/>
      <c r="J98" s="65"/>
    </row>
    <row r="99" spans="1:10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65"/>
    </row>
    <row r="100" spans="1:10" x14ac:dyDescent="0.2">
      <c r="A100" s="109" t="s">
        <v>130</v>
      </c>
      <c r="B100" s="109"/>
      <c r="C100" s="109"/>
      <c r="D100" s="109"/>
      <c r="E100" s="109"/>
      <c r="F100" s="109"/>
      <c r="G100" s="109"/>
      <c r="H100" s="109"/>
      <c r="I100" s="109"/>
      <c r="J100" s="27"/>
    </row>
    <row r="101" spans="1:10" x14ac:dyDescent="0.2">
      <c r="A101" s="109" t="s">
        <v>131</v>
      </c>
      <c r="B101" s="109"/>
      <c r="C101" s="109"/>
      <c r="D101" s="109"/>
      <c r="E101" s="109"/>
      <c r="F101" s="109"/>
      <c r="G101" s="109"/>
      <c r="H101" s="109"/>
      <c r="I101" s="109"/>
      <c r="J101" s="27"/>
    </row>
    <row r="102" spans="1:10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27"/>
    </row>
    <row r="103" spans="1:10" x14ac:dyDescent="0.2">
      <c r="A103" s="27" t="s">
        <v>132</v>
      </c>
      <c r="B103" s="27"/>
      <c r="C103" s="60"/>
      <c r="D103" s="60"/>
      <c r="E103" s="61"/>
      <c r="F103" s="61"/>
      <c r="G103" s="62"/>
      <c r="H103" s="27"/>
      <c r="I103" s="27"/>
      <c r="J103" s="27"/>
    </row>
    <row r="104" spans="1:10" x14ac:dyDescent="0.2">
      <c r="A104" s="27" t="s">
        <v>133</v>
      </c>
      <c r="B104" s="27"/>
      <c r="C104" s="60"/>
      <c r="D104" s="60"/>
      <c r="E104" s="61"/>
      <c r="F104" s="61"/>
      <c r="G104" s="62"/>
      <c r="H104" s="27"/>
      <c r="I104" s="27"/>
      <c r="J104" s="27"/>
    </row>
    <row r="105" spans="1:10" x14ac:dyDescent="0.2">
      <c r="A105" s="27"/>
      <c r="B105" s="27"/>
      <c r="C105" s="60"/>
      <c r="D105" s="60"/>
      <c r="E105" s="61"/>
      <c r="F105" s="61"/>
      <c r="G105" s="62"/>
      <c r="H105" s="27"/>
      <c r="I105" s="27"/>
      <c r="J105" s="27"/>
    </row>
    <row r="107" spans="1:10" x14ac:dyDescent="0.2">
      <c r="A107" s="66" t="s">
        <v>95</v>
      </c>
      <c r="B107" s="67"/>
      <c r="C107" s="67"/>
      <c r="D107" s="67"/>
      <c r="E107" s="67"/>
      <c r="F107" s="67"/>
      <c r="G107" s="68"/>
      <c r="H107" s="67"/>
    </row>
    <row r="108" spans="1:10" x14ac:dyDescent="0.2">
      <c r="A108" s="67"/>
      <c r="B108" s="67"/>
      <c r="C108" s="67"/>
      <c r="D108" s="67"/>
      <c r="E108" s="67"/>
      <c r="F108" s="67"/>
      <c r="G108" s="68"/>
      <c r="H108" s="67"/>
    </row>
    <row r="109" spans="1:10" ht="51" x14ac:dyDescent="0.2">
      <c r="A109" s="69" t="s">
        <v>96</v>
      </c>
      <c r="B109" s="69" t="s">
        <v>15</v>
      </c>
      <c r="C109" s="69" t="s">
        <v>97</v>
      </c>
      <c r="D109" s="69" t="s">
        <v>98</v>
      </c>
      <c r="E109" s="69" t="s">
        <v>99</v>
      </c>
      <c r="F109" s="69" t="s">
        <v>100</v>
      </c>
      <c r="G109" s="69" t="s">
        <v>101</v>
      </c>
      <c r="H109" s="69" t="s">
        <v>102</v>
      </c>
    </row>
    <row r="110" spans="1:10" ht="127.5" x14ac:dyDescent="0.2">
      <c r="A110" s="70">
        <v>862</v>
      </c>
      <c r="B110" s="71">
        <v>39820</v>
      </c>
      <c r="C110" s="70" t="s">
        <v>103</v>
      </c>
      <c r="D110" s="70" t="s">
        <v>104</v>
      </c>
      <c r="E110" s="72">
        <v>39722</v>
      </c>
      <c r="F110" s="73" t="s">
        <v>105</v>
      </c>
      <c r="G110" s="74" t="s">
        <v>106</v>
      </c>
      <c r="H110" s="70" t="s">
        <v>103</v>
      </c>
    </row>
    <row r="111" spans="1:10" x14ac:dyDescent="0.2">
      <c r="A111" s="67"/>
      <c r="B111" s="67"/>
      <c r="C111" s="67"/>
      <c r="D111" s="67"/>
      <c r="E111" s="67"/>
      <c r="F111" s="67"/>
      <c r="G111" s="68"/>
      <c r="H111" s="67"/>
    </row>
  </sheetData>
  <mergeCells count="12">
    <mergeCell ref="A101:I102"/>
    <mergeCell ref="A83:I83"/>
    <mergeCell ref="A84:I85"/>
    <mergeCell ref="A86:I87"/>
    <mergeCell ref="A88:I88"/>
    <mergeCell ref="A89:I90"/>
    <mergeCell ref="A91:I92"/>
    <mergeCell ref="A93:J93"/>
    <mergeCell ref="A94:I95"/>
    <mergeCell ref="A96:I97"/>
    <mergeCell ref="A98:I99"/>
    <mergeCell ref="A100:I10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0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2.140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148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55</v>
      </c>
      <c r="B6" s="75">
        <v>920614</v>
      </c>
      <c r="C6" s="76">
        <v>230153</v>
      </c>
      <c r="D6" s="15"/>
    </row>
    <row r="7" spans="1:5" x14ac:dyDescent="0.2">
      <c r="A7" s="12" t="s">
        <v>6</v>
      </c>
      <c r="B7" s="75">
        <v>4</v>
      </c>
      <c r="C7" s="76">
        <v>1000</v>
      </c>
      <c r="D7" s="15"/>
    </row>
    <row r="8" spans="1:5" x14ac:dyDescent="0.2">
      <c r="A8" s="12" t="s">
        <v>147</v>
      </c>
      <c r="B8" s="75">
        <v>221662511</v>
      </c>
      <c r="C8" s="76">
        <v>25491189</v>
      </c>
      <c r="D8" s="15"/>
    </row>
    <row r="9" spans="1:5" x14ac:dyDescent="0.2">
      <c r="A9" s="12" t="s">
        <v>52</v>
      </c>
      <c r="B9" s="75">
        <v>360191703</v>
      </c>
      <c r="C9" s="76">
        <v>21611502</v>
      </c>
      <c r="D9" s="15"/>
    </row>
    <row r="10" spans="1:5" x14ac:dyDescent="0.2">
      <c r="A10" s="12" t="s">
        <v>108</v>
      </c>
      <c r="B10" s="75">
        <v>754655</v>
      </c>
      <c r="C10" s="76">
        <v>1006151</v>
      </c>
      <c r="D10" s="15"/>
    </row>
    <row r="11" spans="1:5" x14ac:dyDescent="0.2">
      <c r="A11" s="12" t="s">
        <v>7</v>
      </c>
      <c r="B11" s="75">
        <v>3</v>
      </c>
      <c r="C11" s="76">
        <v>4500</v>
      </c>
      <c r="D11" s="15"/>
    </row>
    <row r="12" spans="1:5" x14ac:dyDescent="0.2">
      <c r="A12" s="12" t="s">
        <v>146</v>
      </c>
      <c r="B12" s="75">
        <v>20185892</v>
      </c>
      <c r="C12" s="76">
        <v>18772879</v>
      </c>
      <c r="D12" s="15"/>
    </row>
    <row r="13" spans="1:5" ht="13.5" thickBot="1" x14ac:dyDescent="0.25">
      <c r="A13" s="12"/>
      <c r="B13" s="75"/>
      <c r="C13" s="76"/>
      <c r="D13" s="15"/>
    </row>
    <row r="14" spans="1:5" ht="13.5" thickBot="1" x14ac:dyDescent="0.25">
      <c r="A14" s="86"/>
      <c r="B14" s="87"/>
      <c r="C14" s="88">
        <f>SUM(C6:C12)</f>
        <v>67117374</v>
      </c>
    </row>
    <row r="16" spans="1:5" x14ac:dyDescent="0.2">
      <c r="A16" s="20" t="s">
        <v>10</v>
      </c>
      <c r="E16" s="2"/>
    </row>
    <row r="17" spans="1:256" x14ac:dyDescent="0.2">
      <c r="A17" s="21" t="s">
        <v>11</v>
      </c>
    </row>
    <row r="19" spans="1:256" x14ac:dyDescent="0.2">
      <c r="A19" s="22" t="s">
        <v>149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1" spans="1:256" x14ac:dyDescent="0.2">
      <c r="A21" s="23" t="s">
        <v>13</v>
      </c>
      <c r="B21" s="23"/>
      <c r="C21" s="24"/>
      <c r="D21" s="24"/>
      <c r="E21" s="25"/>
      <c r="F21" s="25"/>
      <c r="G21" s="26"/>
      <c r="H21" s="23"/>
      <c r="I21" s="27"/>
      <c r="J21" s="27"/>
    </row>
    <row r="22" spans="1:256" x14ac:dyDescent="0.2">
      <c r="A22" s="28" t="s">
        <v>14</v>
      </c>
      <c r="B22" s="28"/>
      <c r="C22" s="29"/>
      <c r="D22" s="29"/>
      <c r="E22" s="30"/>
      <c r="F22" s="30"/>
      <c r="G22" s="31"/>
      <c r="H22" s="28"/>
      <c r="I22" s="28"/>
      <c r="J22" s="28"/>
    </row>
    <row r="23" spans="1:256" x14ac:dyDescent="0.2">
      <c r="A23" s="32"/>
      <c r="B23" s="32"/>
      <c r="C23" s="33" t="s">
        <v>15</v>
      </c>
      <c r="D23" s="34" t="s">
        <v>15</v>
      </c>
      <c r="E23" s="35" t="s">
        <v>16</v>
      </c>
      <c r="F23" s="35" t="s">
        <v>17</v>
      </c>
      <c r="G23" s="36" t="s">
        <v>18</v>
      </c>
      <c r="H23" s="32" t="s">
        <v>19</v>
      </c>
      <c r="I23" s="37"/>
      <c r="J23" s="37"/>
    </row>
    <row r="24" spans="1:256" x14ac:dyDescent="0.2">
      <c r="A24" s="38" t="s">
        <v>2</v>
      </c>
      <c r="B24" s="38" t="s">
        <v>20</v>
      </c>
      <c r="C24" s="39" t="s">
        <v>21</v>
      </c>
      <c r="D24" s="40" t="s">
        <v>22</v>
      </c>
      <c r="E24" s="41" t="s">
        <v>23</v>
      </c>
      <c r="F24" s="42" t="s">
        <v>24</v>
      </c>
      <c r="G24" s="43" t="s">
        <v>25</v>
      </c>
      <c r="H24" s="38" t="s">
        <v>150</v>
      </c>
      <c r="I24" s="37"/>
      <c r="J24" s="37"/>
    </row>
    <row r="25" spans="1:256" x14ac:dyDescent="0.2">
      <c r="A25" s="44"/>
      <c r="B25" s="27"/>
      <c r="C25" s="45"/>
      <c r="D25" s="45"/>
      <c r="E25" s="46"/>
      <c r="F25" s="46"/>
      <c r="G25" s="47"/>
      <c r="H25" s="44"/>
      <c r="I25" s="27"/>
      <c r="J25" s="27"/>
    </row>
    <row r="26" spans="1:256" x14ac:dyDescent="0.2">
      <c r="A26" s="48" t="s">
        <v>27</v>
      </c>
      <c r="B26" s="22">
        <v>751</v>
      </c>
      <c r="C26" s="49">
        <v>38552</v>
      </c>
      <c r="D26" s="49">
        <v>39564</v>
      </c>
      <c r="E26" s="50">
        <v>2994008421</v>
      </c>
      <c r="F26" s="50">
        <v>16698803</v>
      </c>
      <c r="G26" s="51">
        <v>0.19364813154571617</v>
      </c>
      <c r="H26" s="50">
        <v>3233692</v>
      </c>
      <c r="I26" s="22"/>
      <c r="J26" s="22"/>
    </row>
    <row r="27" spans="1:256" x14ac:dyDescent="0.2">
      <c r="A27" s="48" t="s">
        <v>28</v>
      </c>
      <c r="B27" s="22">
        <v>755</v>
      </c>
      <c r="C27" s="49">
        <v>38621</v>
      </c>
      <c r="D27" s="49">
        <v>40366</v>
      </c>
      <c r="E27" s="50">
        <v>451060974</v>
      </c>
      <c r="F27" s="50">
        <v>72751770</v>
      </c>
      <c r="G27" s="51">
        <v>0</v>
      </c>
      <c r="H27" s="50">
        <v>0</v>
      </c>
      <c r="I27" s="22"/>
      <c r="J27" s="22"/>
    </row>
    <row r="28" spans="1:256" x14ac:dyDescent="0.2">
      <c r="A28" s="48" t="s">
        <v>29</v>
      </c>
      <c r="B28" s="22">
        <v>756</v>
      </c>
      <c r="C28" s="49">
        <v>38621</v>
      </c>
      <c r="D28" s="49">
        <v>39636</v>
      </c>
      <c r="E28" s="50">
        <v>4059548766</v>
      </c>
      <c r="F28" s="50">
        <v>654765930</v>
      </c>
      <c r="G28" s="51">
        <v>6.945727918372295E-2</v>
      </c>
      <c r="H28" s="50">
        <v>45478260</v>
      </c>
      <c r="I28" s="22"/>
      <c r="J28" s="22"/>
    </row>
    <row r="29" spans="1:256" x14ac:dyDescent="0.2">
      <c r="A29" s="48" t="s">
        <v>30</v>
      </c>
      <c r="B29" s="22">
        <v>771</v>
      </c>
      <c r="C29" s="49">
        <v>38847</v>
      </c>
      <c r="D29" s="49">
        <v>40412</v>
      </c>
      <c r="E29" s="50">
        <v>420659801</v>
      </c>
      <c r="F29" s="50">
        <v>5000000</v>
      </c>
      <c r="G29" s="51">
        <v>0</v>
      </c>
      <c r="H29" s="50">
        <v>0</v>
      </c>
      <c r="I29" s="22"/>
      <c r="J29" s="22"/>
    </row>
    <row r="30" spans="1:256" x14ac:dyDescent="0.2">
      <c r="A30" s="52" t="s">
        <v>32</v>
      </c>
      <c r="B30" s="22">
        <v>784</v>
      </c>
      <c r="C30" s="49">
        <v>38993</v>
      </c>
      <c r="D30" s="49">
        <v>39998</v>
      </c>
      <c r="E30" s="50">
        <v>4922296000</v>
      </c>
      <c r="F30" s="50">
        <v>33504000</v>
      </c>
      <c r="G30" s="51">
        <v>0.11546919770773639</v>
      </c>
      <c r="H30" s="50">
        <v>3868680</v>
      </c>
      <c r="I30" s="22"/>
      <c r="J30" s="22"/>
    </row>
    <row r="31" spans="1:256" x14ac:dyDescent="0.2">
      <c r="A31" s="52" t="s">
        <v>33</v>
      </c>
      <c r="B31" s="22">
        <v>791</v>
      </c>
      <c r="C31" s="49">
        <v>39037</v>
      </c>
      <c r="D31" s="49">
        <v>39734</v>
      </c>
      <c r="E31" s="50">
        <v>46000000000</v>
      </c>
      <c r="F31" s="50">
        <v>155000000</v>
      </c>
      <c r="G31" s="51">
        <v>0.95</v>
      </c>
      <c r="H31" s="50">
        <v>147250000</v>
      </c>
      <c r="I31" s="22"/>
      <c r="J31" s="22"/>
    </row>
    <row r="32" spans="1:256" x14ac:dyDescent="0.2">
      <c r="A32" s="52" t="s">
        <v>6</v>
      </c>
      <c r="B32" s="22">
        <v>793</v>
      </c>
      <c r="C32" s="49">
        <v>39139</v>
      </c>
      <c r="D32" s="49">
        <v>40110</v>
      </c>
      <c r="E32" s="50">
        <v>1000000000</v>
      </c>
      <c r="F32" s="50">
        <v>5000</v>
      </c>
      <c r="G32" s="51">
        <v>0.66239999999999999</v>
      </c>
      <c r="H32" s="50">
        <v>3312</v>
      </c>
      <c r="I32" s="22"/>
      <c r="J32" s="22"/>
    </row>
    <row r="33" spans="1:10" x14ac:dyDescent="0.2">
      <c r="A33" s="52" t="s">
        <v>34</v>
      </c>
      <c r="B33" s="22">
        <v>794</v>
      </c>
      <c r="C33" s="49">
        <v>39149</v>
      </c>
      <c r="D33" s="49">
        <v>40133</v>
      </c>
      <c r="E33" s="50">
        <v>33000000000</v>
      </c>
      <c r="F33" s="50">
        <v>15876681</v>
      </c>
      <c r="G33" s="51">
        <v>0.87929171090607661</v>
      </c>
      <c r="H33" s="50">
        <v>13960234</v>
      </c>
      <c r="I33" s="22"/>
      <c r="J33" s="22"/>
    </row>
    <row r="34" spans="1:10" x14ac:dyDescent="0.2">
      <c r="A34" s="52" t="s">
        <v>35</v>
      </c>
      <c r="B34" s="22">
        <v>797</v>
      </c>
      <c r="C34" s="49">
        <v>39202</v>
      </c>
      <c r="D34" s="49">
        <v>40146</v>
      </c>
      <c r="E34" s="50">
        <v>4636000000</v>
      </c>
      <c r="F34" s="50">
        <v>760000000</v>
      </c>
      <c r="G34" s="51">
        <v>0.80025079605263161</v>
      </c>
      <c r="H34" s="50">
        <v>608190605</v>
      </c>
      <c r="I34" s="22"/>
      <c r="J34" s="22"/>
    </row>
    <row r="35" spans="1:10" x14ac:dyDescent="0.2">
      <c r="A35" s="52" t="s">
        <v>36</v>
      </c>
      <c r="B35" s="22">
        <v>798</v>
      </c>
      <c r="C35" s="49">
        <v>39202</v>
      </c>
      <c r="D35" s="49">
        <v>40273</v>
      </c>
      <c r="E35" s="50" t="s">
        <v>37</v>
      </c>
      <c r="F35" s="50">
        <v>22090910</v>
      </c>
      <c r="G35" s="51">
        <v>0.9</v>
      </c>
      <c r="H35" s="50">
        <v>19881819</v>
      </c>
      <c r="I35" s="22"/>
      <c r="J35" s="22"/>
    </row>
    <row r="36" spans="1:10" x14ac:dyDescent="0.2">
      <c r="A36" s="52" t="s">
        <v>38</v>
      </c>
      <c r="B36" s="22">
        <v>799</v>
      </c>
      <c r="C36" s="49">
        <v>39209</v>
      </c>
      <c r="D36" s="49">
        <v>40284</v>
      </c>
      <c r="E36" s="50">
        <v>8525398211</v>
      </c>
      <c r="F36" s="50">
        <v>35046445</v>
      </c>
      <c r="G36" s="51">
        <v>0.99609312727724597</v>
      </c>
      <c r="H36" s="50">
        <v>34909523</v>
      </c>
      <c r="I36" s="22"/>
      <c r="J36" s="22"/>
    </row>
    <row r="37" spans="1:10" x14ac:dyDescent="0.2">
      <c r="A37" s="52" t="s">
        <v>39</v>
      </c>
      <c r="B37" s="22">
        <v>805</v>
      </c>
      <c r="C37" s="49">
        <v>39268</v>
      </c>
      <c r="D37" s="49">
        <v>40295</v>
      </c>
      <c r="E37" s="50">
        <v>55000000000</v>
      </c>
      <c r="F37" s="50">
        <v>67259921</v>
      </c>
      <c r="G37" s="51">
        <v>0.96398709715998621</v>
      </c>
      <c r="H37" s="50">
        <v>64837696</v>
      </c>
      <c r="I37" s="22"/>
      <c r="J37" s="22"/>
    </row>
    <row r="38" spans="1:10" x14ac:dyDescent="0.2">
      <c r="A38" s="52" t="s">
        <v>40</v>
      </c>
      <c r="B38" s="22">
        <v>807</v>
      </c>
      <c r="C38" s="49">
        <v>39286</v>
      </c>
      <c r="D38" s="49">
        <v>40292</v>
      </c>
      <c r="E38" s="50">
        <v>3852946392</v>
      </c>
      <c r="F38" s="50">
        <v>20236133</v>
      </c>
      <c r="G38" s="51">
        <v>4.5838253780996596E-2</v>
      </c>
      <c r="H38" s="50">
        <v>927589</v>
      </c>
      <c r="I38" s="22"/>
      <c r="J38" s="22"/>
    </row>
    <row r="39" spans="1:10" x14ac:dyDescent="0.2">
      <c r="A39" s="52" t="s">
        <v>41</v>
      </c>
      <c r="B39" s="22">
        <v>814</v>
      </c>
      <c r="C39" s="49">
        <v>39330</v>
      </c>
      <c r="D39" s="49">
        <v>40355</v>
      </c>
      <c r="E39" s="50">
        <v>32211702000</v>
      </c>
      <c r="F39" s="50">
        <v>1789539</v>
      </c>
      <c r="G39" s="51">
        <v>0.98328675709218971</v>
      </c>
      <c r="H39" s="50">
        <v>1759630</v>
      </c>
      <c r="I39" s="22"/>
      <c r="J39" s="22"/>
    </row>
    <row r="40" spans="1:10" x14ac:dyDescent="0.2">
      <c r="A40" s="52" t="s">
        <v>42</v>
      </c>
      <c r="B40" s="22">
        <v>815</v>
      </c>
      <c r="C40" s="49">
        <v>39337</v>
      </c>
      <c r="D40" s="49">
        <v>40369</v>
      </c>
      <c r="E40" s="50">
        <v>20709550000</v>
      </c>
      <c r="F40" s="50">
        <v>31000000</v>
      </c>
      <c r="G40" s="51">
        <v>0.94354838709677424</v>
      </c>
      <c r="H40" s="50">
        <v>29250000</v>
      </c>
      <c r="I40" s="22"/>
      <c r="J40" s="22"/>
    </row>
    <row r="41" spans="1:10" x14ac:dyDescent="0.2">
      <c r="A41" s="52" t="s">
        <v>43</v>
      </c>
      <c r="B41" s="22">
        <v>819</v>
      </c>
      <c r="C41" s="49">
        <v>39385</v>
      </c>
      <c r="D41" s="49">
        <v>40287</v>
      </c>
      <c r="E41" s="50">
        <v>114000000000</v>
      </c>
      <c r="F41" s="50">
        <v>38000000</v>
      </c>
      <c r="G41" s="51">
        <v>0.85427592105263161</v>
      </c>
      <c r="H41" s="50">
        <v>32462485</v>
      </c>
      <c r="I41" s="22"/>
      <c r="J41" s="22"/>
    </row>
    <row r="42" spans="1:10" x14ac:dyDescent="0.2">
      <c r="A42" s="52" t="s">
        <v>44</v>
      </c>
      <c r="B42" s="22">
        <v>820</v>
      </c>
      <c r="C42" s="49">
        <v>39412</v>
      </c>
      <c r="D42" s="49">
        <v>40454</v>
      </c>
      <c r="E42" s="50">
        <v>30457800000</v>
      </c>
      <c r="F42" s="50">
        <v>423025000</v>
      </c>
      <c r="G42" s="51">
        <v>0.55551595532178955</v>
      </c>
      <c r="H42" s="50">
        <v>234997137</v>
      </c>
      <c r="I42" s="22"/>
      <c r="J42" s="22"/>
    </row>
    <row r="43" spans="1:10" x14ac:dyDescent="0.2">
      <c r="A43" s="52" t="s">
        <v>45</v>
      </c>
      <c r="B43" s="22">
        <v>823</v>
      </c>
      <c r="C43" s="49">
        <v>39414</v>
      </c>
      <c r="D43" s="49">
        <v>40461</v>
      </c>
      <c r="E43" s="50">
        <v>37046206186</v>
      </c>
      <c r="F43" s="50">
        <v>400000000</v>
      </c>
      <c r="G43" s="51">
        <v>0.34013074500000001</v>
      </c>
      <c r="H43" s="50">
        <v>136052298</v>
      </c>
      <c r="I43" s="22"/>
      <c r="J43" s="22"/>
    </row>
    <row r="44" spans="1:10" x14ac:dyDescent="0.2">
      <c r="A44" s="52" t="s">
        <v>46</v>
      </c>
      <c r="B44" s="22">
        <v>829</v>
      </c>
      <c r="C44" s="49">
        <v>39538</v>
      </c>
      <c r="D44" s="49">
        <v>40470</v>
      </c>
      <c r="E44" s="50" t="s">
        <v>47</v>
      </c>
      <c r="F44" s="50">
        <v>20033270</v>
      </c>
      <c r="G44" s="51">
        <v>0.36404131726872346</v>
      </c>
      <c r="H44" s="50">
        <v>7292938</v>
      </c>
      <c r="I44" s="22"/>
      <c r="J44" s="22"/>
    </row>
    <row r="45" spans="1:10" x14ac:dyDescent="0.2">
      <c r="A45" s="52" t="s">
        <v>48</v>
      </c>
      <c r="B45" s="22">
        <v>830</v>
      </c>
      <c r="C45" s="49">
        <v>39540</v>
      </c>
      <c r="D45" s="49">
        <v>40595</v>
      </c>
      <c r="E45" s="50">
        <v>320465231940</v>
      </c>
      <c r="F45" s="50">
        <v>2289037371</v>
      </c>
      <c r="G45" s="51">
        <v>0.98022318483152449</v>
      </c>
      <c r="H45" s="50">
        <v>2243767502</v>
      </c>
      <c r="I45" s="22"/>
      <c r="J45" s="22"/>
    </row>
    <row r="46" spans="1:10" x14ac:dyDescent="0.2">
      <c r="A46" s="52" t="s">
        <v>49</v>
      </c>
      <c r="B46" s="22">
        <v>831</v>
      </c>
      <c r="C46" s="49">
        <v>39577</v>
      </c>
      <c r="D46" s="49">
        <v>40606</v>
      </c>
      <c r="E46" s="50">
        <v>165420500000</v>
      </c>
      <c r="F46" s="50">
        <v>896053843</v>
      </c>
      <c r="G46" s="51">
        <v>0.83113393890103549</v>
      </c>
      <c r="H46" s="50">
        <v>744740760</v>
      </c>
      <c r="I46" s="22"/>
      <c r="J46" s="22"/>
    </row>
    <row r="47" spans="1:10" x14ac:dyDescent="0.2">
      <c r="A47" s="52" t="s">
        <v>50</v>
      </c>
      <c r="B47" s="22">
        <v>832</v>
      </c>
      <c r="C47" s="49">
        <v>39582</v>
      </c>
      <c r="D47" s="49">
        <v>40616</v>
      </c>
      <c r="E47" s="50">
        <v>173364000000</v>
      </c>
      <c r="F47" s="50">
        <v>2700000000</v>
      </c>
      <c r="G47" s="51">
        <v>0.99899118518518515</v>
      </c>
      <c r="H47" s="50">
        <v>2697276200</v>
      </c>
      <c r="I47" s="22"/>
      <c r="J47" s="22"/>
    </row>
    <row r="48" spans="1:10" x14ac:dyDescent="0.2">
      <c r="A48" s="52" t="s">
        <v>52</v>
      </c>
      <c r="B48" s="22">
        <v>837</v>
      </c>
      <c r="C48" s="49">
        <v>39654</v>
      </c>
      <c r="D48" s="49">
        <v>40658</v>
      </c>
      <c r="E48" s="50">
        <v>14205882390</v>
      </c>
      <c r="F48" s="50">
        <v>67647059</v>
      </c>
      <c r="G48" s="51">
        <v>0.99457926175327149</v>
      </c>
      <c r="H48" s="50">
        <v>67280362</v>
      </c>
      <c r="I48" s="22"/>
      <c r="J48" s="22"/>
    </row>
    <row r="49" spans="1:10" x14ac:dyDescent="0.2">
      <c r="A49" s="52" t="s">
        <v>53</v>
      </c>
      <c r="B49" s="22">
        <v>838</v>
      </c>
      <c r="C49" s="49">
        <v>39654</v>
      </c>
      <c r="D49" s="49">
        <v>40661</v>
      </c>
      <c r="E49" s="50">
        <v>7539400000</v>
      </c>
      <c r="F49" s="50">
        <v>3725000</v>
      </c>
      <c r="G49" s="51">
        <v>0.86187731543624158</v>
      </c>
      <c r="H49" s="50">
        <v>3210493</v>
      </c>
      <c r="I49" s="22"/>
      <c r="J49" s="22"/>
    </row>
    <row r="50" spans="1:10" x14ac:dyDescent="0.2">
      <c r="A50" s="52" t="s">
        <v>54</v>
      </c>
      <c r="B50" s="22">
        <v>839</v>
      </c>
      <c r="C50" s="49">
        <v>39654</v>
      </c>
      <c r="D50" s="49">
        <v>40661</v>
      </c>
      <c r="E50" s="50">
        <v>8140167360</v>
      </c>
      <c r="F50" s="50">
        <v>4537440</v>
      </c>
      <c r="G50" s="51">
        <v>0.99993652808632183</v>
      </c>
      <c r="H50" s="50">
        <v>4537152</v>
      </c>
      <c r="I50" s="22"/>
      <c r="J50" s="22"/>
    </row>
    <row r="51" spans="1:10" x14ac:dyDescent="0.2">
      <c r="A51" s="52" t="s">
        <v>55</v>
      </c>
      <c r="B51" s="22">
        <v>840</v>
      </c>
      <c r="C51" s="49">
        <v>39654</v>
      </c>
      <c r="D51" s="49">
        <v>40658</v>
      </c>
      <c r="E51" s="50" t="s">
        <v>56</v>
      </c>
      <c r="F51" s="50">
        <v>34131731</v>
      </c>
      <c r="G51" s="51">
        <v>0.98658140133590055</v>
      </c>
      <c r="H51" s="50">
        <v>33673731</v>
      </c>
      <c r="I51" s="22"/>
      <c r="J51" s="22"/>
    </row>
    <row r="52" spans="1:10" x14ac:dyDescent="0.2">
      <c r="A52" s="52" t="s">
        <v>57</v>
      </c>
      <c r="B52" s="22">
        <v>842</v>
      </c>
      <c r="C52" s="49">
        <v>39665</v>
      </c>
      <c r="D52" s="49">
        <v>40658</v>
      </c>
      <c r="E52" s="50">
        <v>32955200000</v>
      </c>
      <c r="F52" s="50">
        <v>40000000</v>
      </c>
      <c r="G52" s="51">
        <v>2.2049750000000001E-3</v>
      </c>
      <c r="H52" s="50">
        <v>88199</v>
      </c>
      <c r="I52" s="22"/>
      <c r="J52" s="22"/>
    </row>
    <row r="53" spans="1:10" x14ac:dyDescent="0.2">
      <c r="A53" s="52" t="s">
        <v>41</v>
      </c>
      <c r="B53" s="22">
        <v>843</v>
      </c>
      <c r="C53" s="49">
        <v>39689</v>
      </c>
      <c r="D53" s="49">
        <v>40643</v>
      </c>
      <c r="E53" s="50">
        <v>9000000000</v>
      </c>
      <c r="F53" s="50">
        <v>300000</v>
      </c>
      <c r="G53" s="51">
        <v>1.1836666666666667E-2</v>
      </c>
      <c r="H53" s="50">
        <v>3551</v>
      </c>
      <c r="I53" s="22"/>
      <c r="J53" s="22"/>
    </row>
    <row r="54" spans="1:10" x14ac:dyDescent="0.2">
      <c r="A54" s="52" t="s">
        <v>7</v>
      </c>
      <c r="B54" s="22">
        <v>845</v>
      </c>
      <c r="C54" s="49">
        <v>39696</v>
      </c>
      <c r="D54" s="49">
        <v>40706</v>
      </c>
      <c r="E54" s="50">
        <v>1644000000</v>
      </c>
      <c r="F54" s="50">
        <v>1096</v>
      </c>
      <c r="G54" s="51">
        <v>0.5228102189781022</v>
      </c>
      <c r="H54" s="50">
        <v>573</v>
      </c>
      <c r="I54" s="22"/>
      <c r="J54" s="22"/>
    </row>
    <row r="55" spans="1:10" x14ac:dyDescent="0.2">
      <c r="A55" s="52" t="s">
        <v>59</v>
      </c>
      <c r="B55" s="22">
        <v>848</v>
      </c>
      <c r="C55" s="49">
        <v>39724</v>
      </c>
      <c r="D55" s="49">
        <v>40706</v>
      </c>
      <c r="E55" s="50">
        <v>18613168123</v>
      </c>
      <c r="F55" s="50">
        <v>88226611</v>
      </c>
      <c r="G55" s="51">
        <v>0</v>
      </c>
      <c r="H55" s="50">
        <v>0</v>
      </c>
      <c r="I55" s="22"/>
      <c r="J55" s="22"/>
    </row>
    <row r="56" spans="1:10" x14ac:dyDescent="0.2">
      <c r="A56" s="52" t="s">
        <v>142</v>
      </c>
      <c r="B56" s="22">
        <v>850</v>
      </c>
      <c r="C56" s="49">
        <v>39734</v>
      </c>
      <c r="D56" s="49">
        <v>40780</v>
      </c>
      <c r="E56" s="50">
        <v>7350000000</v>
      </c>
      <c r="F56" s="50">
        <v>1</v>
      </c>
      <c r="G56" s="51">
        <v>1</v>
      </c>
      <c r="H56" s="50">
        <v>1</v>
      </c>
      <c r="I56" s="22"/>
      <c r="J56" s="22"/>
    </row>
    <row r="57" spans="1:10" x14ac:dyDescent="0.2">
      <c r="A57" s="52" t="s">
        <v>62</v>
      </c>
      <c r="B57" s="22"/>
      <c r="C57" s="49"/>
      <c r="D57" s="49"/>
      <c r="E57" s="50"/>
      <c r="F57" s="50">
        <v>20999999</v>
      </c>
      <c r="G57" s="51">
        <v>0.95238099773242846</v>
      </c>
      <c r="H57" s="50">
        <v>20000000</v>
      </c>
      <c r="I57" s="22"/>
      <c r="J57" s="22"/>
    </row>
    <row r="58" spans="1:10" x14ac:dyDescent="0.2">
      <c r="A58" s="52" t="s">
        <v>123</v>
      </c>
      <c r="B58" s="22">
        <v>851</v>
      </c>
      <c r="C58" s="49">
        <v>39748</v>
      </c>
      <c r="D58" s="49">
        <v>40752</v>
      </c>
      <c r="E58" s="50">
        <v>16500000000</v>
      </c>
      <c r="F58" s="50">
        <v>122222222</v>
      </c>
      <c r="G58" s="51">
        <v>0.99386332544338785</v>
      </c>
      <c r="H58" s="50">
        <v>121472184</v>
      </c>
      <c r="I58" s="22"/>
      <c r="J58" s="22"/>
    </row>
    <row r="59" spans="1:10" x14ac:dyDescent="0.2">
      <c r="A59" s="52" t="s">
        <v>9</v>
      </c>
      <c r="B59" s="22">
        <v>853</v>
      </c>
      <c r="C59" s="49">
        <v>39757</v>
      </c>
      <c r="D59" s="49">
        <v>39927</v>
      </c>
      <c r="E59" s="50">
        <v>2199344699</v>
      </c>
      <c r="F59" s="50">
        <v>4660000</v>
      </c>
      <c r="G59" s="51">
        <v>0.99994978540772528</v>
      </c>
      <c r="H59" s="50">
        <v>4659766</v>
      </c>
      <c r="I59" s="22"/>
      <c r="J59" s="22"/>
    </row>
    <row r="60" spans="1:10" x14ac:dyDescent="0.2">
      <c r="A60" s="52" t="s">
        <v>65</v>
      </c>
      <c r="B60" s="22">
        <v>854</v>
      </c>
      <c r="C60" s="49">
        <v>39757</v>
      </c>
      <c r="D60" s="49">
        <v>40746</v>
      </c>
      <c r="E60" s="50">
        <v>420000000</v>
      </c>
      <c r="F60" s="50">
        <v>5017</v>
      </c>
      <c r="G60" s="51">
        <v>0</v>
      </c>
      <c r="H60" s="50">
        <v>0</v>
      </c>
      <c r="I60" s="22"/>
      <c r="J60" s="22"/>
    </row>
    <row r="61" spans="1:10" x14ac:dyDescent="0.2">
      <c r="A61" s="52" t="s">
        <v>66</v>
      </c>
      <c r="B61" s="22"/>
      <c r="C61" s="49"/>
      <c r="D61" s="49"/>
      <c r="E61" s="50"/>
      <c r="F61" s="50">
        <v>1637</v>
      </c>
      <c r="G61" s="51">
        <v>0</v>
      </c>
      <c r="H61" s="50">
        <v>0</v>
      </c>
      <c r="I61" s="22"/>
      <c r="J61" s="22"/>
    </row>
    <row r="62" spans="1:10" x14ac:dyDescent="0.2">
      <c r="A62" s="52" t="s">
        <v>67</v>
      </c>
      <c r="B62" s="22"/>
      <c r="C62" s="49"/>
      <c r="D62" s="53"/>
      <c r="E62" s="50"/>
      <c r="F62" s="50">
        <v>346</v>
      </c>
      <c r="G62" s="51">
        <v>0</v>
      </c>
      <c r="H62" s="50">
        <v>0</v>
      </c>
      <c r="I62" s="22"/>
      <c r="J62" s="22"/>
    </row>
    <row r="63" spans="1:10" x14ac:dyDescent="0.2">
      <c r="A63" s="52" t="s">
        <v>68</v>
      </c>
      <c r="B63" s="22">
        <v>855</v>
      </c>
      <c r="C63" s="49">
        <v>39772</v>
      </c>
      <c r="D63" s="49">
        <v>40846</v>
      </c>
      <c r="E63" s="50">
        <v>144052468280</v>
      </c>
      <c r="F63" s="50">
        <v>150000000</v>
      </c>
      <c r="G63" s="51">
        <v>0.48273801999999999</v>
      </c>
      <c r="H63" s="50">
        <v>72410703</v>
      </c>
      <c r="I63" s="22"/>
      <c r="J63" s="22"/>
    </row>
    <row r="64" spans="1:10" x14ac:dyDescent="0.2">
      <c r="A64" s="52" t="s">
        <v>124</v>
      </c>
      <c r="B64" s="22">
        <v>856</v>
      </c>
      <c r="C64" s="49">
        <v>39778</v>
      </c>
      <c r="D64" s="49">
        <v>40798</v>
      </c>
      <c r="E64" s="50" t="s">
        <v>70</v>
      </c>
      <c r="F64" s="50">
        <v>69200066</v>
      </c>
      <c r="G64" s="51">
        <v>0.89926934462750363</v>
      </c>
      <c r="H64" s="50">
        <v>62229498</v>
      </c>
      <c r="I64" s="22"/>
      <c r="J64" s="22"/>
    </row>
    <row r="65" spans="1:10" x14ac:dyDescent="0.2">
      <c r="A65" s="52" t="s">
        <v>5</v>
      </c>
      <c r="B65" s="22">
        <v>858</v>
      </c>
      <c r="C65" s="49">
        <v>39805</v>
      </c>
      <c r="D65" s="49">
        <v>40866</v>
      </c>
      <c r="E65" s="50">
        <v>153562500000</v>
      </c>
      <c r="F65" s="50">
        <v>945000000</v>
      </c>
      <c r="G65" s="51">
        <v>0.99272090264550261</v>
      </c>
      <c r="H65" s="50">
        <v>938121253</v>
      </c>
      <c r="I65" s="22"/>
      <c r="J65" s="22"/>
    </row>
    <row r="66" spans="1:10" x14ac:dyDescent="0.2">
      <c r="A66" s="52" t="s">
        <v>71</v>
      </c>
      <c r="B66" s="22">
        <v>859</v>
      </c>
      <c r="C66" s="49">
        <v>39819</v>
      </c>
      <c r="D66" s="49">
        <v>40662</v>
      </c>
      <c r="E66" s="50" t="s">
        <v>72</v>
      </c>
      <c r="F66" s="50">
        <v>266436832</v>
      </c>
      <c r="G66" s="51">
        <v>0.11147541342932647</v>
      </c>
      <c r="H66" s="50">
        <v>29701156</v>
      </c>
      <c r="I66" s="22"/>
      <c r="J66" s="22"/>
    </row>
    <row r="67" spans="1:10" x14ac:dyDescent="0.2">
      <c r="A67" s="52" t="s">
        <v>73</v>
      </c>
      <c r="B67" s="22"/>
      <c r="C67" s="49"/>
      <c r="D67" s="49"/>
      <c r="E67" s="50"/>
      <c r="F67" s="50">
        <v>17751625</v>
      </c>
      <c r="G67" s="51">
        <v>9.2981910106821209E-3</v>
      </c>
      <c r="H67" s="50">
        <v>165058</v>
      </c>
      <c r="I67" s="22"/>
      <c r="J67" s="22"/>
    </row>
    <row r="68" spans="1:10" x14ac:dyDescent="0.2">
      <c r="A68" s="52" t="s">
        <v>74</v>
      </c>
      <c r="B68" s="22">
        <v>860</v>
      </c>
      <c r="C68" s="49">
        <v>39819</v>
      </c>
      <c r="D68" s="49">
        <v>40662</v>
      </c>
      <c r="E68" s="50" t="s">
        <v>75</v>
      </c>
      <c r="F68" s="50">
        <v>20713959185</v>
      </c>
      <c r="G68" s="51">
        <v>0.44801583763475972</v>
      </c>
      <c r="H68" s="50">
        <v>9280181775</v>
      </c>
      <c r="I68" s="22"/>
      <c r="J68" s="22"/>
    </row>
    <row r="69" spans="1:10" x14ac:dyDescent="0.2">
      <c r="A69" s="52" t="s">
        <v>76</v>
      </c>
      <c r="B69" s="22">
        <v>861</v>
      </c>
      <c r="C69" s="49">
        <v>39819</v>
      </c>
      <c r="D69" s="49">
        <v>40662</v>
      </c>
      <c r="E69" s="50" t="s">
        <v>77</v>
      </c>
      <c r="F69" s="50">
        <v>26476699493</v>
      </c>
      <c r="G69" s="51">
        <v>0.10232844636531449</v>
      </c>
      <c r="H69" s="50">
        <v>2709319524</v>
      </c>
      <c r="I69" s="22"/>
      <c r="J69" s="22"/>
    </row>
    <row r="70" spans="1:10" x14ac:dyDescent="0.2">
      <c r="A70" s="52" t="s">
        <v>125</v>
      </c>
      <c r="B70" s="22">
        <v>866</v>
      </c>
      <c r="C70" s="49">
        <v>39877</v>
      </c>
      <c r="D70" s="49">
        <v>40010</v>
      </c>
      <c r="E70" s="50">
        <v>16013379475</v>
      </c>
      <c r="F70" s="50">
        <v>514833419</v>
      </c>
      <c r="G70" s="51">
        <v>0.78473229415590828</v>
      </c>
      <c r="H70" s="50">
        <v>404006410</v>
      </c>
      <c r="I70" s="22"/>
      <c r="J70" s="22"/>
    </row>
    <row r="71" spans="1:10" x14ac:dyDescent="0.2">
      <c r="A71" s="52" t="s">
        <v>135</v>
      </c>
      <c r="B71" s="22">
        <v>867</v>
      </c>
      <c r="C71" s="49">
        <v>39885</v>
      </c>
      <c r="D71" s="49">
        <v>39970</v>
      </c>
      <c r="E71" s="50" t="s">
        <v>127</v>
      </c>
      <c r="F71" s="50">
        <v>1350000000</v>
      </c>
      <c r="G71" s="51">
        <v>0.9610019311111111</v>
      </c>
      <c r="H71" s="50">
        <v>1297352607</v>
      </c>
      <c r="I71" s="22"/>
      <c r="J71" s="22"/>
    </row>
    <row r="72" spans="1:10" x14ac:dyDescent="0.2">
      <c r="A72" s="52"/>
      <c r="B72" s="22" t="s">
        <v>129</v>
      </c>
      <c r="C72" s="49"/>
      <c r="D72" s="49"/>
      <c r="E72" s="50"/>
      <c r="F72" s="50">
        <v>1327632000</v>
      </c>
      <c r="G72" s="51">
        <v>0.9771929322282078</v>
      </c>
      <c r="H72" s="50">
        <v>1297352607</v>
      </c>
      <c r="I72" s="22"/>
      <c r="J72" s="22"/>
    </row>
    <row r="73" spans="1:10" x14ac:dyDescent="0.2">
      <c r="A73" s="52" t="s">
        <v>52</v>
      </c>
      <c r="B73" s="22">
        <v>868</v>
      </c>
      <c r="C73" s="49">
        <v>39898</v>
      </c>
      <c r="D73" s="49">
        <v>40893</v>
      </c>
      <c r="E73" s="50">
        <v>36200000000</v>
      </c>
      <c r="F73" s="50">
        <v>362000000</v>
      </c>
      <c r="G73" s="51">
        <v>1</v>
      </c>
      <c r="H73" s="50">
        <v>362000000</v>
      </c>
      <c r="I73" s="22"/>
      <c r="J73" s="22"/>
    </row>
    <row r="74" spans="1:10" x14ac:dyDescent="0.2">
      <c r="A74" s="52" t="s">
        <v>146</v>
      </c>
      <c r="B74" s="22">
        <v>869</v>
      </c>
      <c r="C74" s="49">
        <v>39905</v>
      </c>
      <c r="D74" s="49">
        <v>40895</v>
      </c>
      <c r="E74" s="50">
        <v>30000000000</v>
      </c>
      <c r="F74" s="50">
        <v>28000000</v>
      </c>
      <c r="G74" s="51">
        <v>0.72092471428571425</v>
      </c>
      <c r="H74" s="50">
        <v>20185892</v>
      </c>
      <c r="I74" s="22"/>
      <c r="J74" s="22"/>
    </row>
    <row r="75" spans="1:10" x14ac:dyDescent="0.2">
      <c r="A75" s="52" t="s">
        <v>147</v>
      </c>
      <c r="B75" s="22">
        <v>870</v>
      </c>
      <c r="C75" s="49">
        <v>39924</v>
      </c>
      <c r="D75" s="49">
        <v>40906</v>
      </c>
      <c r="E75" s="50">
        <v>38390000000</v>
      </c>
      <c r="F75" s="50">
        <v>349000000</v>
      </c>
      <c r="G75" s="51">
        <v>0.63513613467048713</v>
      </c>
      <c r="H75" s="50">
        <v>221662511</v>
      </c>
      <c r="I75" s="22"/>
      <c r="J75" s="22"/>
    </row>
    <row r="76" spans="1:10" x14ac:dyDescent="0.2">
      <c r="A76" s="52" t="s">
        <v>55</v>
      </c>
      <c r="B76" s="22">
        <v>871</v>
      </c>
      <c r="C76" s="49">
        <v>39947</v>
      </c>
      <c r="D76" s="49">
        <v>40938</v>
      </c>
      <c r="E76" s="50" t="s">
        <v>151</v>
      </c>
      <c r="F76" s="50">
        <v>312000000</v>
      </c>
      <c r="G76" s="51">
        <v>2.9506858974358975E-3</v>
      </c>
      <c r="H76" s="50">
        <v>920614</v>
      </c>
      <c r="I76" s="22"/>
      <c r="J76" s="22"/>
    </row>
    <row r="77" spans="1:10" x14ac:dyDescent="0.2">
      <c r="A77" s="54"/>
      <c r="B77" s="55"/>
      <c r="C77" s="56"/>
      <c r="D77" s="56"/>
      <c r="E77" s="57"/>
      <c r="F77" s="57"/>
      <c r="G77" s="93"/>
      <c r="H77" s="57"/>
      <c r="I77" s="22"/>
      <c r="J77" s="22"/>
    </row>
    <row r="78" spans="1:10" x14ac:dyDescent="0.2">
      <c r="A78" s="27"/>
      <c r="B78" s="27"/>
      <c r="C78" s="60"/>
      <c r="D78" s="60"/>
      <c r="E78" s="61"/>
      <c r="F78" s="61"/>
      <c r="G78" s="62"/>
      <c r="H78" s="27"/>
      <c r="I78" s="27"/>
      <c r="J78" s="27"/>
    </row>
    <row r="79" spans="1:10" x14ac:dyDescent="0.2">
      <c r="A79" s="63" t="s">
        <v>80</v>
      </c>
      <c r="B79" s="27"/>
      <c r="C79" s="60"/>
      <c r="D79" s="60"/>
      <c r="E79" s="61"/>
      <c r="F79" s="61" t="s">
        <v>81</v>
      </c>
      <c r="G79" s="62"/>
      <c r="H79" s="61"/>
      <c r="I79" s="27"/>
      <c r="J79" s="27"/>
    </row>
    <row r="80" spans="1:10" x14ac:dyDescent="0.2">
      <c r="A80" s="63" t="s">
        <v>82</v>
      </c>
      <c r="B80" s="27"/>
      <c r="C80" s="60"/>
      <c r="D80" s="60"/>
      <c r="E80" s="61"/>
      <c r="F80" s="61"/>
      <c r="G80" s="62"/>
      <c r="H80" s="27"/>
      <c r="I80" s="27"/>
      <c r="J80" s="27"/>
    </row>
    <row r="81" spans="1:10" x14ac:dyDescent="0.2">
      <c r="A81" s="108" t="s">
        <v>83</v>
      </c>
      <c r="B81" s="108"/>
      <c r="C81" s="108"/>
      <c r="D81" s="108"/>
      <c r="E81" s="108"/>
      <c r="F81" s="108"/>
      <c r="G81" s="108"/>
      <c r="H81" s="108"/>
      <c r="I81" s="108"/>
      <c r="J81" s="64"/>
    </row>
    <row r="82" spans="1:10" x14ac:dyDescent="0.2">
      <c r="A82" s="109" t="s">
        <v>84</v>
      </c>
      <c r="B82" s="109"/>
      <c r="C82" s="109"/>
      <c r="D82" s="109"/>
      <c r="E82" s="109"/>
      <c r="F82" s="109"/>
      <c r="G82" s="109"/>
      <c r="H82" s="109"/>
      <c r="I82" s="109"/>
      <c r="J82" s="27"/>
    </row>
    <row r="83" spans="1:10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9" t="s">
        <v>85</v>
      </c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27"/>
    </row>
    <row r="86" spans="1:10" x14ac:dyDescent="0.2">
      <c r="A86" s="108" t="s">
        <v>86</v>
      </c>
      <c r="B86" s="108"/>
      <c r="C86" s="108"/>
      <c r="D86" s="108"/>
      <c r="E86" s="108"/>
      <c r="F86" s="108"/>
      <c r="G86" s="108"/>
      <c r="H86" s="108"/>
      <c r="I86" s="108"/>
      <c r="J86" s="27"/>
    </row>
    <row r="87" spans="1:10" x14ac:dyDescent="0.2">
      <c r="A87" s="109" t="s">
        <v>152</v>
      </c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27"/>
    </row>
    <row r="89" spans="1:10" x14ac:dyDescent="0.2">
      <c r="A89" s="109" t="s">
        <v>88</v>
      </c>
      <c r="B89" s="109"/>
      <c r="C89" s="109"/>
      <c r="D89" s="109"/>
      <c r="E89" s="109"/>
      <c r="F89" s="109"/>
      <c r="G89" s="109"/>
      <c r="H89" s="109"/>
      <c r="I89" s="109"/>
      <c r="J89" s="27"/>
    </row>
    <row r="90" spans="1:10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27"/>
    </row>
    <row r="91" spans="1:10" x14ac:dyDescent="0.2">
      <c r="A91" s="108" t="s">
        <v>89</v>
      </c>
      <c r="B91" s="108"/>
      <c r="C91" s="108"/>
      <c r="D91" s="108"/>
      <c r="E91" s="108"/>
      <c r="F91" s="108"/>
      <c r="G91" s="108"/>
      <c r="H91" s="108"/>
      <c r="I91" s="108"/>
      <c r="J91" s="108"/>
    </row>
    <row r="92" spans="1:10" x14ac:dyDescent="0.2">
      <c r="A92" s="108" t="s">
        <v>90</v>
      </c>
      <c r="B92" s="108"/>
      <c r="C92" s="108"/>
      <c r="D92" s="108"/>
      <c r="E92" s="108"/>
      <c r="F92" s="108"/>
      <c r="G92" s="108"/>
      <c r="H92" s="108"/>
      <c r="I92" s="108"/>
      <c r="J92" s="27"/>
    </row>
    <row r="93" spans="1:10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27"/>
    </row>
    <row r="94" spans="1:10" x14ac:dyDescent="0.2">
      <c r="A94" s="109" t="s">
        <v>91</v>
      </c>
      <c r="B94" s="109"/>
      <c r="C94" s="109"/>
      <c r="D94" s="109"/>
      <c r="E94" s="109"/>
      <c r="F94" s="109"/>
      <c r="G94" s="109"/>
      <c r="H94" s="109"/>
      <c r="I94" s="109"/>
      <c r="J94" s="27"/>
    </row>
    <row r="95" spans="1:10" x14ac:dyDescent="0.2">
      <c r="A95" s="109"/>
      <c r="B95" s="109"/>
      <c r="C95" s="109"/>
      <c r="D95" s="109"/>
      <c r="E95" s="109"/>
      <c r="F95" s="109"/>
      <c r="G95" s="109"/>
      <c r="H95" s="109"/>
      <c r="I95" s="109"/>
      <c r="J95" s="27"/>
    </row>
    <row r="96" spans="1:10" x14ac:dyDescent="0.2">
      <c r="A96" s="109" t="s">
        <v>92</v>
      </c>
      <c r="B96" s="109"/>
      <c r="C96" s="109"/>
      <c r="D96" s="109"/>
      <c r="E96" s="109"/>
      <c r="F96" s="109"/>
      <c r="G96" s="109"/>
      <c r="H96" s="109"/>
      <c r="I96" s="109"/>
      <c r="J96" s="65"/>
    </row>
    <row r="97" spans="1:10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65"/>
    </row>
    <row r="98" spans="1:10" x14ac:dyDescent="0.2">
      <c r="A98" s="109" t="s">
        <v>130</v>
      </c>
      <c r="B98" s="109"/>
      <c r="C98" s="109"/>
      <c r="D98" s="109"/>
      <c r="E98" s="109"/>
      <c r="F98" s="109"/>
      <c r="G98" s="109"/>
      <c r="H98" s="109"/>
      <c r="I98" s="109"/>
      <c r="J98" s="27"/>
    </row>
    <row r="99" spans="1:10" x14ac:dyDescent="0.2">
      <c r="A99" s="109" t="s">
        <v>131</v>
      </c>
      <c r="B99" s="109"/>
      <c r="C99" s="109"/>
      <c r="D99" s="109"/>
      <c r="E99" s="109"/>
      <c r="F99" s="109"/>
      <c r="G99" s="109"/>
      <c r="H99" s="109"/>
      <c r="I99" s="109"/>
      <c r="J99" s="27"/>
    </row>
    <row r="100" spans="1:10" x14ac:dyDescent="0.2">
      <c r="A100" s="109"/>
      <c r="B100" s="109"/>
      <c r="C100" s="109"/>
      <c r="D100" s="109"/>
      <c r="E100" s="109"/>
      <c r="F100" s="109"/>
      <c r="G100" s="109"/>
      <c r="H100" s="109"/>
      <c r="I100" s="109"/>
      <c r="J100" s="27"/>
    </row>
    <row r="101" spans="1:10" x14ac:dyDescent="0.2">
      <c r="A101" s="27" t="s">
        <v>132</v>
      </c>
      <c r="B101" s="27"/>
      <c r="C101" s="60"/>
      <c r="D101" s="60"/>
      <c r="E101" s="61"/>
      <c r="F101" s="61"/>
      <c r="G101" s="62"/>
      <c r="H101" s="27"/>
      <c r="I101" s="27"/>
      <c r="J101" s="27"/>
    </row>
    <row r="102" spans="1:10" x14ac:dyDescent="0.2">
      <c r="A102" s="27" t="s">
        <v>133</v>
      </c>
      <c r="B102" s="27"/>
      <c r="C102" s="60"/>
      <c r="D102" s="60"/>
      <c r="E102" s="61"/>
      <c r="F102" s="61"/>
      <c r="G102" s="62"/>
      <c r="H102" s="27"/>
      <c r="I102" s="27"/>
      <c r="J102" s="27"/>
    </row>
    <row r="105" spans="1:10" x14ac:dyDescent="0.2">
      <c r="A105" s="66" t="s">
        <v>95</v>
      </c>
      <c r="B105" s="67"/>
      <c r="C105" s="67"/>
      <c r="D105" s="67"/>
      <c r="E105" s="67"/>
      <c r="F105" s="67"/>
      <c r="G105" s="68"/>
      <c r="H105" s="67"/>
    </row>
    <row r="106" spans="1:10" x14ac:dyDescent="0.2">
      <c r="A106" s="67"/>
      <c r="B106" s="67"/>
      <c r="C106" s="67"/>
      <c r="D106" s="67"/>
      <c r="E106" s="67"/>
      <c r="F106" s="67"/>
      <c r="G106" s="68"/>
      <c r="H106" s="67"/>
    </row>
    <row r="107" spans="1:10" ht="51" x14ac:dyDescent="0.2">
      <c r="A107" s="69" t="s">
        <v>96</v>
      </c>
      <c r="B107" s="69" t="s">
        <v>15</v>
      </c>
      <c r="C107" s="69" t="s">
        <v>97</v>
      </c>
      <c r="D107" s="69" t="s">
        <v>98</v>
      </c>
      <c r="E107" s="69" t="s">
        <v>99</v>
      </c>
      <c r="F107" s="69" t="s">
        <v>100</v>
      </c>
      <c r="G107" s="69" t="s">
        <v>101</v>
      </c>
      <c r="H107" s="69" t="s">
        <v>102</v>
      </c>
    </row>
    <row r="108" spans="1:10" ht="127.5" x14ac:dyDescent="0.2">
      <c r="A108" s="70">
        <v>862</v>
      </c>
      <c r="B108" s="71">
        <v>39820</v>
      </c>
      <c r="C108" s="70" t="s">
        <v>103</v>
      </c>
      <c r="D108" s="70" t="s">
        <v>104</v>
      </c>
      <c r="E108" s="72">
        <v>39722</v>
      </c>
      <c r="F108" s="73" t="s">
        <v>105</v>
      </c>
      <c r="G108" s="74" t="s">
        <v>106</v>
      </c>
      <c r="H108" s="70" t="s">
        <v>103</v>
      </c>
    </row>
    <row r="109" spans="1:10" x14ac:dyDescent="0.2">
      <c r="A109" s="67"/>
      <c r="B109" s="67"/>
      <c r="C109" s="67"/>
      <c r="D109" s="67"/>
      <c r="E109" s="67"/>
      <c r="F109" s="67"/>
      <c r="G109" s="68"/>
      <c r="H109" s="67"/>
    </row>
    <row r="110" spans="1:10" x14ac:dyDescent="0.2">
      <c r="A110" s="67"/>
      <c r="B110" s="67"/>
      <c r="C110" s="67"/>
      <c r="D110" s="67"/>
      <c r="E110" s="67"/>
      <c r="F110" s="67"/>
      <c r="G110" s="68"/>
      <c r="H110" s="67"/>
    </row>
  </sheetData>
  <mergeCells count="12">
    <mergeCell ref="A99:I100"/>
    <mergeCell ref="A81:I81"/>
    <mergeCell ref="A82:I83"/>
    <mergeCell ref="A84:I85"/>
    <mergeCell ref="A86:I86"/>
    <mergeCell ref="A87:I88"/>
    <mergeCell ref="A89:I90"/>
    <mergeCell ref="A91:J91"/>
    <mergeCell ref="A92:I93"/>
    <mergeCell ref="A94:I95"/>
    <mergeCell ref="A96:I97"/>
    <mergeCell ref="A98:I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2.28515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153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154</v>
      </c>
      <c r="B6" s="75">
        <v>196211</v>
      </c>
      <c r="C6" s="76">
        <v>78288</v>
      </c>
      <c r="D6" s="15"/>
    </row>
    <row r="7" spans="1:5" x14ac:dyDescent="0.2">
      <c r="A7" s="12" t="s">
        <v>108</v>
      </c>
      <c r="B7" s="75">
        <v>790668</v>
      </c>
      <c r="C7" s="76">
        <v>1251707</v>
      </c>
      <c r="D7" s="15"/>
    </row>
    <row r="8" spans="1:5" x14ac:dyDescent="0.2">
      <c r="A8" s="12" t="s">
        <v>68</v>
      </c>
      <c r="B8" s="75">
        <v>1304</v>
      </c>
      <c r="C8" s="76">
        <v>1434</v>
      </c>
      <c r="D8" s="15"/>
    </row>
    <row r="9" spans="1:5" x14ac:dyDescent="0.2">
      <c r="A9" s="12" t="s">
        <v>7</v>
      </c>
      <c r="B9" s="75">
        <v>11</v>
      </c>
      <c r="C9" s="76">
        <v>16500</v>
      </c>
      <c r="D9" s="15"/>
    </row>
    <row r="10" spans="1:5" x14ac:dyDescent="0.2">
      <c r="A10" s="12" t="s">
        <v>76</v>
      </c>
      <c r="B10" s="75">
        <v>18500000000</v>
      </c>
      <c r="C10" s="76">
        <v>146520000</v>
      </c>
      <c r="D10" s="15"/>
    </row>
    <row r="11" spans="1:5" x14ac:dyDescent="0.2">
      <c r="A11" s="12" t="s">
        <v>125</v>
      </c>
      <c r="B11" s="75">
        <v>110827009</v>
      </c>
      <c r="C11" s="76">
        <v>3447163</v>
      </c>
      <c r="D11" s="15"/>
    </row>
    <row r="12" spans="1:5" x14ac:dyDescent="0.2">
      <c r="A12" s="12" t="s">
        <v>55</v>
      </c>
      <c r="B12" s="75">
        <v>301718496</v>
      </c>
      <c r="C12" s="76">
        <v>75429624</v>
      </c>
      <c r="D12" s="15"/>
    </row>
    <row r="13" spans="1:5" ht="13.5" thickBot="1" x14ac:dyDescent="0.25">
      <c r="A13" s="12"/>
      <c r="B13" s="75"/>
      <c r="C13" s="76"/>
      <c r="D13" s="15"/>
    </row>
    <row r="14" spans="1:5" ht="13.5" thickBot="1" x14ac:dyDescent="0.25">
      <c r="A14" s="86"/>
      <c r="B14" s="87"/>
      <c r="C14" s="88">
        <f>SUM(C6:C12)</f>
        <v>226744716</v>
      </c>
    </row>
    <row r="16" spans="1:5" x14ac:dyDescent="0.2">
      <c r="A16" s="20" t="s">
        <v>10</v>
      </c>
      <c r="E16" s="2"/>
    </row>
    <row r="17" spans="1:256" x14ac:dyDescent="0.2">
      <c r="A17" s="21" t="s">
        <v>11</v>
      </c>
    </row>
    <row r="19" spans="1:256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x14ac:dyDescent="0.2">
      <c r="A20" s="23" t="s">
        <v>13</v>
      </c>
      <c r="B20" s="23"/>
      <c r="C20" s="24"/>
      <c r="D20" s="24"/>
      <c r="E20" s="25"/>
      <c r="F20" s="25"/>
      <c r="G20" s="26"/>
      <c r="H20" s="23"/>
      <c r="I20" s="27"/>
      <c r="J20" s="27"/>
    </row>
    <row r="21" spans="1:256" x14ac:dyDescent="0.2">
      <c r="A21" s="28" t="s">
        <v>14</v>
      </c>
      <c r="B21" s="28"/>
      <c r="C21" s="29"/>
      <c r="D21" s="29"/>
      <c r="E21" s="30"/>
      <c r="F21" s="30"/>
      <c r="G21" s="31"/>
      <c r="H21" s="28"/>
      <c r="I21" s="28"/>
      <c r="J21" s="28"/>
    </row>
    <row r="22" spans="1:256" x14ac:dyDescent="0.2">
      <c r="A22" s="32"/>
      <c r="B22" s="32"/>
      <c r="C22" s="33" t="s">
        <v>15</v>
      </c>
      <c r="D22" s="34" t="s">
        <v>15</v>
      </c>
      <c r="E22" s="35" t="s">
        <v>16</v>
      </c>
      <c r="F22" s="35" t="s">
        <v>17</v>
      </c>
      <c r="G22" s="36" t="s">
        <v>18</v>
      </c>
      <c r="H22" s="32" t="s">
        <v>19</v>
      </c>
      <c r="I22" s="37"/>
      <c r="J22" s="37"/>
    </row>
    <row r="23" spans="1:256" x14ac:dyDescent="0.2">
      <c r="A23" s="38" t="s">
        <v>2</v>
      </c>
      <c r="B23" s="38" t="s">
        <v>20</v>
      </c>
      <c r="C23" s="39" t="s">
        <v>21</v>
      </c>
      <c r="D23" s="40" t="s">
        <v>22</v>
      </c>
      <c r="E23" s="41" t="s">
        <v>23</v>
      </c>
      <c r="F23" s="42" t="s">
        <v>24</v>
      </c>
      <c r="G23" s="43" t="s">
        <v>25</v>
      </c>
      <c r="H23" s="38" t="s">
        <v>155</v>
      </c>
      <c r="I23" s="37"/>
      <c r="J23" s="37"/>
    </row>
    <row r="24" spans="1:256" x14ac:dyDescent="0.2">
      <c r="A24" s="44"/>
      <c r="B24" s="27"/>
      <c r="C24" s="45"/>
      <c r="D24" s="45"/>
      <c r="E24" s="46"/>
      <c r="F24" s="46"/>
      <c r="G24" s="47"/>
      <c r="H24" s="44"/>
      <c r="I24" s="27"/>
      <c r="J24" s="27"/>
    </row>
    <row r="25" spans="1:256" x14ac:dyDescent="0.2">
      <c r="A25" s="48" t="s">
        <v>27</v>
      </c>
      <c r="B25" s="22">
        <v>751</v>
      </c>
      <c r="C25" s="49">
        <v>38552</v>
      </c>
      <c r="D25" s="49">
        <v>39564</v>
      </c>
      <c r="E25" s="50">
        <v>2994008421</v>
      </c>
      <c r="F25" s="50">
        <v>16698803</v>
      </c>
      <c r="G25" s="51">
        <v>0.24099691456926584</v>
      </c>
      <c r="H25" s="50">
        <v>4024360</v>
      </c>
      <c r="I25" s="22"/>
      <c r="J25" s="22"/>
    </row>
    <row r="26" spans="1:256" x14ac:dyDescent="0.2">
      <c r="A26" s="48" t="s">
        <v>28</v>
      </c>
      <c r="B26" s="22">
        <v>755</v>
      </c>
      <c r="C26" s="49">
        <v>38621</v>
      </c>
      <c r="D26" s="49">
        <v>40366</v>
      </c>
      <c r="E26" s="50">
        <v>451060974</v>
      </c>
      <c r="F26" s="50">
        <v>72751770</v>
      </c>
      <c r="G26" s="51">
        <v>0</v>
      </c>
      <c r="H26" s="50">
        <v>0</v>
      </c>
      <c r="I26" s="22"/>
      <c r="J26" s="22"/>
    </row>
    <row r="27" spans="1:256" x14ac:dyDescent="0.2">
      <c r="A27" s="48" t="s">
        <v>29</v>
      </c>
      <c r="B27" s="22">
        <v>756</v>
      </c>
      <c r="C27" s="49">
        <v>38621</v>
      </c>
      <c r="D27" s="49">
        <v>39636</v>
      </c>
      <c r="E27" s="50">
        <v>4059548766</v>
      </c>
      <c r="F27" s="50">
        <v>654765930</v>
      </c>
      <c r="G27" s="51">
        <v>6.945727918372295E-2</v>
      </c>
      <c r="H27" s="50">
        <v>45478260</v>
      </c>
      <c r="I27" s="22"/>
      <c r="J27" s="22"/>
    </row>
    <row r="28" spans="1:256" x14ac:dyDescent="0.2">
      <c r="A28" s="48" t="s">
        <v>30</v>
      </c>
      <c r="B28" s="22">
        <v>771</v>
      </c>
      <c r="C28" s="49">
        <v>38847</v>
      </c>
      <c r="D28" s="49">
        <v>40412</v>
      </c>
      <c r="E28" s="50">
        <v>420659801</v>
      </c>
      <c r="F28" s="50">
        <v>5000000</v>
      </c>
      <c r="G28" s="51">
        <v>0</v>
      </c>
      <c r="H28" s="50">
        <v>0</v>
      </c>
      <c r="I28" s="22"/>
      <c r="J28" s="22"/>
    </row>
    <row r="29" spans="1:256" x14ac:dyDescent="0.2">
      <c r="A29" s="52" t="s">
        <v>32</v>
      </c>
      <c r="B29" s="22">
        <v>784</v>
      </c>
      <c r="C29" s="49">
        <v>38993</v>
      </c>
      <c r="D29" s="49">
        <v>39998</v>
      </c>
      <c r="E29" s="50">
        <v>4922296000</v>
      </c>
      <c r="F29" s="50">
        <v>33504000</v>
      </c>
      <c r="G29" s="51">
        <v>0.11546919770773639</v>
      </c>
      <c r="H29" s="50">
        <v>3868680</v>
      </c>
      <c r="I29" s="22"/>
      <c r="J29" s="22"/>
    </row>
    <row r="30" spans="1:256" x14ac:dyDescent="0.2">
      <c r="A30" s="52" t="s">
        <v>33</v>
      </c>
      <c r="B30" s="22">
        <v>791</v>
      </c>
      <c r="C30" s="49">
        <v>39037</v>
      </c>
      <c r="D30" s="49">
        <v>39734</v>
      </c>
      <c r="E30" s="50">
        <v>46000000000</v>
      </c>
      <c r="F30" s="50">
        <v>155000000</v>
      </c>
      <c r="G30" s="51">
        <v>0.95126587741935487</v>
      </c>
      <c r="H30" s="50">
        <v>147446211</v>
      </c>
      <c r="I30" s="22"/>
      <c r="J30" s="22"/>
    </row>
    <row r="31" spans="1:256" x14ac:dyDescent="0.2">
      <c r="A31" s="52" t="s">
        <v>6</v>
      </c>
      <c r="B31" s="22">
        <v>793</v>
      </c>
      <c r="C31" s="49">
        <v>39139</v>
      </c>
      <c r="D31" s="49">
        <v>40110</v>
      </c>
      <c r="E31" s="50">
        <v>1000000000</v>
      </c>
      <c r="F31" s="50">
        <v>5000</v>
      </c>
      <c r="G31" s="51">
        <v>0.66239999999999999</v>
      </c>
      <c r="H31" s="50">
        <v>3312</v>
      </c>
      <c r="I31" s="22"/>
      <c r="J31" s="22"/>
    </row>
    <row r="32" spans="1:256" x14ac:dyDescent="0.2">
      <c r="A32" s="52" t="s">
        <v>34</v>
      </c>
      <c r="B32" s="22">
        <v>794</v>
      </c>
      <c r="C32" s="49">
        <v>39149</v>
      </c>
      <c r="D32" s="49">
        <v>40133</v>
      </c>
      <c r="E32" s="50">
        <v>33000000000</v>
      </c>
      <c r="F32" s="50">
        <v>15876681</v>
      </c>
      <c r="G32" s="51">
        <v>0.87929171090607661</v>
      </c>
      <c r="H32" s="50">
        <v>13960234</v>
      </c>
      <c r="I32" s="22"/>
      <c r="J32" s="22"/>
    </row>
    <row r="33" spans="1:10" x14ac:dyDescent="0.2">
      <c r="A33" s="52" t="s">
        <v>156</v>
      </c>
      <c r="B33" s="22">
        <v>798</v>
      </c>
      <c r="C33" s="49">
        <v>39202</v>
      </c>
      <c r="D33" s="49">
        <v>40273</v>
      </c>
      <c r="E33" s="50" t="s">
        <v>37</v>
      </c>
      <c r="F33" s="50">
        <v>22090910</v>
      </c>
      <c r="G33" s="51">
        <v>0.9</v>
      </c>
      <c r="H33" s="50">
        <v>19881819</v>
      </c>
      <c r="I33" s="22"/>
      <c r="J33" s="22"/>
    </row>
    <row r="34" spans="1:10" x14ac:dyDescent="0.2">
      <c r="A34" s="52" t="s">
        <v>38</v>
      </c>
      <c r="B34" s="22">
        <v>799</v>
      </c>
      <c r="C34" s="49">
        <v>39209</v>
      </c>
      <c r="D34" s="49">
        <v>40284</v>
      </c>
      <c r="E34" s="50">
        <v>8525398211</v>
      </c>
      <c r="F34" s="50">
        <v>35046445</v>
      </c>
      <c r="G34" s="51">
        <v>0.99609312727724597</v>
      </c>
      <c r="H34" s="50">
        <v>34909523</v>
      </c>
      <c r="I34" s="22"/>
      <c r="J34" s="22"/>
    </row>
    <row r="35" spans="1:10" x14ac:dyDescent="0.2">
      <c r="A35" s="52" t="s">
        <v>39</v>
      </c>
      <c r="B35" s="22">
        <v>805</v>
      </c>
      <c r="C35" s="49">
        <v>39268</v>
      </c>
      <c r="D35" s="49">
        <v>40295</v>
      </c>
      <c r="E35" s="50">
        <v>55000000000</v>
      </c>
      <c r="F35" s="50">
        <v>67259921</v>
      </c>
      <c r="G35" s="51">
        <v>0.96398709715998621</v>
      </c>
      <c r="H35" s="50">
        <v>64837696</v>
      </c>
      <c r="I35" s="22"/>
      <c r="J35" s="22"/>
    </row>
    <row r="36" spans="1:10" x14ac:dyDescent="0.2">
      <c r="A36" s="52" t="s">
        <v>157</v>
      </c>
      <c r="B36" s="22">
        <v>807</v>
      </c>
      <c r="C36" s="49">
        <v>39286</v>
      </c>
      <c r="D36" s="49">
        <v>40292</v>
      </c>
      <c r="E36" s="50">
        <v>3852946392</v>
      </c>
      <c r="F36" s="50">
        <v>20236133</v>
      </c>
      <c r="G36" s="51">
        <v>4.5838253780996596E-2</v>
      </c>
      <c r="H36" s="50">
        <v>927589</v>
      </c>
      <c r="I36" s="22"/>
      <c r="J36" s="22"/>
    </row>
    <row r="37" spans="1:10" x14ac:dyDescent="0.2">
      <c r="A37" s="52" t="s">
        <v>41</v>
      </c>
      <c r="B37" s="22">
        <v>814</v>
      </c>
      <c r="C37" s="49">
        <v>39330</v>
      </c>
      <c r="D37" s="49">
        <v>40355</v>
      </c>
      <c r="E37" s="50">
        <v>32211702000</v>
      </c>
      <c r="F37" s="50">
        <v>1789539</v>
      </c>
      <c r="G37" s="51">
        <v>0.98328675709218971</v>
      </c>
      <c r="H37" s="50">
        <v>1759630</v>
      </c>
      <c r="I37" s="22"/>
      <c r="J37" s="22"/>
    </row>
    <row r="38" spans="1:10" x14ac:dyDescent="0.2">
      <c r="A38" s="52" t="s">
        <v>158</v>
      </c>
      <c r="B38" s="22">
        <v>815</v>
      </c>
      <c r="C38" s="49">
        <v>39337</v>
      </c>
      <c r="D38" s="49">
        <v>40369</v>
      </c>
      <c r="E38" s="50">
        <v>20709550000</v>
      </c>
      <c r="F38" s="50">
        <v>31000000</v>
      </c>
      <c r="G38" s="51">
        <v>0.94354838709677424</v>
      </c>
      <c r="H38" s="50">
        <v>29250000</v>
      </c>
      <c r="I38" s="22"/>
      <c r="J38" s="22"/>
    </row>
    <row r="39" spans="1:10" x14ac:dyDescent="0.2">
      <c r="A39" s="52" t="s">
        <v>43</v>
      </c>
      <c r="B39" s="22">
        <v>819</v>
      </c>
      <c r="C39" s="49">
        <v>39385</v>
      </c>
      <c r="D39" s="49">
        <v>40287</v>
      </c>
      <c r="E39" s="50">
        <v>114000000000</v>
      </c>
      <c r="F39" s="50">
        <v>38000000</v>
      </c>
      <c r="G39" s="51">
        <v>0.85427592105263161</v>
      </c>
      <c r="H39" s="50">
        <v>32462485</v>
      </c>
      <c r="I39" s="22"/>
      <c r="J39" s="22"/>
    </row>
    <row r="40" spans="1:10" x14ac:dyDescent="0.2">
      <c r="A40" s="52" t="s">
        <v>44</v>
      </c>
      <c r="B40" s="22">
        <v>820</v>
      </c>
      <c r="C40" s="49">
        <v>39412</v>
      </c>
      <c r="D40" s="49">
        <v>40454</v>
      </c>
      <c r="E40" s="50">
        <v>30457800000</v>
      </c>
      <c r="F40" s="50">
        <v>423025000</v>
      </c>
      <c r="G40" s="51">
        <v>0.55551595532178955</v>
      </c>
      <c r="H40" s="50">
        <v>234997137</v>
      </c>
      <c r="I40" s="22"/>
      <c r="J40" s="22"/>
    </row>
    <row r="41" spans="1:10" x14ac:dyDescent="0.2">
      <c r="A41" s="52" t="s">
        <v>45</v>
      </c>
      <c r="B41" s="22">
        <v>823</v>
      </c>
      <c r="C41" s="49">
        <v>39414</v>
      </c>
      <c r="D41" s="49">
        <v>40461</v>
      </c>
      <c r="E41" s="50">
        <v>37046206186</v>
      </c>
      <c r="F41" s="50">
        <v>400000000</v>
      </c>
      <c r="G41" s="51">
        <v>0.34013074500000001</v>
      </c>
      <c r="H41" s="50">
        <v>136052298</v>
      </c>
      <c r="I41" s="22"/>
      <c r="J41" s="22"/>
    </row>
    <row r="42" spans="1:10" x14ac:dyDescent="0.2">
      <c r="A42" s="52" t="s">
        <v>46</v>
      </c>
      <c r="B42" s="22">
        <v>829</v>
      </c>
      <c r="C42" s="49">
        <v>39538</v>
      </c>
      <c r="D42" s="49">
        <v>40470</v>
      </c>
      <c r="E42" s="50" t="s">
        <v>47</v>
      </c>
      <c r="F42" s="50">
        <v>20033270</v>
      </c>
      <c r="G42" s="51">
        <v>0.36404131726872346</v>
      </c>
      <c r="H42" s="50">
        <v>7292938</v>
      </c>
      <c r="I42" s="22"/>
      <c r="J42" s="22"/>
    </row>
    <row r="43" spans="1:10" x14ac:dyDescent="0.2">
      <c r="A43" s="52" t="s">
        <v>48</v>
      </c>
      <c r="B43" s="22">
        <v>830</v>
      </c>
      <c r="C43" s="49">
        <v>39540</v>
      </c>
      <c r="D43" s="49">
        <v>40595</v>
      </c>
      <c r="E43" s="50">
        <v>320465231940</v>
      </c>
      <c r="F43" s="50">
        <v>2289037371</v>
      </c>
      <c r="G43" s="51">
        <v>0.98022318483152449</v>
      </c>
      <c r="H43" s="50">
        <v>2243767502</v>
      </c>
      <c r="I43" s="22"/>
      <c r="J43" s="22"/>
    </row>
    <row r="44" spans="1:10" x14ac:dyDescent="0.2">
      <c r="A44" s="52" t="s">
        <v>49</v>
      </c>
      <c r="B44" s="22">
        <v>831</v>
      </c>
      <c r="C44" s="49">
        <v>39577</v>
      </c>
      <c r="D44" s="49">
        <v>40606</v>
      </c>
      <c r="E44" s="50">
        <v>165420500000</v>
      </c>
      <c r="F44" s="50">
        <v>896053843</v>
      </c>
      <c r="G44" s="51">
        <v>0.83113393890103549</v>
      </c>
      <c r="H44" s="50">
        <v>744740760</v>
      </c>
      <c r="I44" s="22"/>
      <c r="J44" s="22"/>
    </row>
    <row r="45" spans="1:10" x14ac:dyDescent="0.2">
      <c r="A45" s="52" t="s">
        <v>50</v>
      </c>
      <c r="B45" s="22">
        <v>832</v>
      </c>
      <c r="C45" s="49">
        <v>39582</v>
      </c>
      <c r="D45" s="49">
        <v>40616</v>
      </c>
      <c r="E45" s="50">
        <v>173364000000</v>
      </c>
      <c r="F45" s="50">
        <v>2700000000</v>
      </c>
      <c r="G45" s="51">
        <v>0.99899118518518515</v>
      </c>
      <c r="H45" s="50">
        <v>2697276200</v>
      </c>
      <c r="I45" s="22"/>
      <c r="J45" s="22"/>
    </row>
    <row r="46" spans="1:10" x14ac:dyDescent="0.2">
      <c r="A46" s="52" t="s">
        <v>52</v>
      </c>
      <c r="B46" s="22">
        <v>837</v>
      </c>
      <c r="C46" s="49">
        <v>39654</v>
      </c>
      <c r="D46" s="49">
        <v>40658</v>
      </c>
      <c r="E46" s="50">
        <v>14205882390</v>
      </c>
      <c r="F46" s="50">
        <v>67647059</v>
      </c>
      <c r="G46" s="51">
        <v>0.99457926175327149</v>
      </c>
      <c r="H46" s="50">
        <v>67280362</v>
      </c>
      <c r="I46" s="22"/>
      <c r="J46" s="22"/>
    </row>
    <row r="47" spans="1:10" x14ac:dyDescent="0.2">
      <c r="A47" s="52" t="s">
        <v>53</v>
      </c>
      <c r="B47" s="22">
        <v>838</v>
      </c>
      <c r="C47" s="49">
        <v>39654</v>
      </c>
      <c r="D47" s="49">
        <v>40661</v>
      </c>
      <c r="E47" s="50">
        <v>7539400000</v>
      </c>
      <c r="F47" s="50">
        <v>3725000</v>
      </c>
      <c r="G47" s="51">
        <v>0.86187731543624158</v>
      </c>
      <c r="H47" s="50">
        <v>3210493</v>
      </c>
      <c r="I47" s="22"/>
      <c r="J47" s="22"/>
    </row>
    <row r="48" spans="1:10" x14ac:dyDescent="0.2">
      <c r="A48" s="52" t="s">
        <v>54</v>
      </c>
      <c r="B48" s="22">
        <v>839</v>
      </c>
      <c r="C48" s="49">
        <v>39654</v>
      </c>
      <c r="D48" s="49">
        <v>40661</v>
      </c>
      <c r="E48" s="50">
        <v>8140167360</v>
      </c>
      <c r="F48" s="50">
        <v>4537440</v>
      </c>
      <c r="G48" s="51">
        <v>0.99993652808632183</v>
      </c>
      <c r="H48" s="50">
        <v>4537152</v>
      </c>
      <c r="I48" s="22"/>
      <c r="J48" s="22"/>
    </row>
    <row r="49" spans="1:10" x14ac:dyDescent="0.2">
      <c r="A49" s="52" t="s">
        <v>159</v>
      </c>
      <c r="B49" s="22">
        <v>842</v>
      </c>
      <c r="C49" s="49">
        <v>39665</v>
      </c>
      <c r="D49" s="49">
        <v>40658</v>
      </c>
      <c r="E49" s="50">
        <v>32955200000</v>
      </c>
      <c r="F49" s="50">
        <v>40000000</v>
      </c>
      <c r="G49" s="51">
        <v>2.2049750000000001E-3</v>
      </c>
      <c r="H49" s="50">
        <v>88199</v>
      </c>
      <c r="I49" s="22"/>
      <c r="J49" s="22"/>
    </row>
    <row r="50" spans="1:10" x14ac:dyDescent="0.2">
      <c r="A50" s="52" t="s">
        <v>41</v>
      </c>
      <c r="B50" s="22">
        <v>843</v>
      </c>
      <c r="C50" s="49">
        <v>39689</v>
      </c>
      <c r="D50" s="49">
        <v>40643</v>
      </c>
      <c r="E50" s="50">
        <v>9000000000</v>
      </c>
      <c r="F50" s="50">
        <v>300000</v>
      </c>
      <c r="G50" s="51">
        <v>1.1836666666666667E-2</v>
      </c>
      <c r="H50" s="50">
        <v>3551</v>
      </c>
      <c r="I50" s="22"/>
      <c r="J50" s="22"/>
    </row>
    <row r="51" spans="1:10" x14ac:dyDescent="0.2">
      <c r="A51" s="52" t="s">
        <v>7</v>
      </c>
      <c r="B51" s="22">
        <v>845</v>
      </c>
      <c r="C51" s="49">
        <v>39696</v>
      </c>
      <c r="D51" s="49">
        <v>40706</v>
      </c>
      <c r="E51" s="50">
        <v>1644000000</v>
      </c>
      <c r="F51" s="50">
        <v>1096</v>
      </c>
      <c r="G51" s="51">
        <v>0.53284671532846717</v>
      </c>
      <c r="H51" s="50">
        <v>584</v>
      </c>
      <c r="I51" s="22"/>
      <c r="J51" s="22"/>
    </row>
    <row r="52" spans="1:10" x14ac:dyDescent="0.2">
      <c r="A52" s="52" t="s">
        <v>59</v>
      </c>
      <c r="B52" s="22">
        <v>848</v>
      </c>
      <c r="C52" s="49">
        <v>39724</v>
      </c>
      <c r="D52" s="49">
        <v>40706</v>
      </c>
      <c r="E52" s="50">
        <v>18613168123</v>
      </c>
      <c r="F52" s="50">
        <v>88226611</v>
      </c>
      <c r="G52" s="51">
        <v>0</v>
      </c>
      <c r="H52" s="50">
        <v>0</v>
      </c>
      <c r="I52" s="22"/>
      <c r="J52" s="22"/>
    </row>
    <row r="53" spans="1:10" x14ac:dyDescent="0.2">
      <c r="A53" s="52" t="s">
        <v>160</v>
      </c>
      <c r="B53" s="22">
        <v>850</v>
      </c>
      <c r="C53" s="49">
        <v>39734</v>
      </c>
      <c r="D53" s="49">
        <v>40780</v>
      </c>
      <c r="E53" s="50">
        <v>7350000000</v>
      </c>
      <c r="F53" s="50">
        <v>1</v>
      </c>
      <c r="G53" s="51">
        <v>1</v>
      </c>
      <c r="H53" s="50">
        <v>1</v>
      </c>
      <c r="I53" s="22"/>
      <c r="J53" s="22"/>
    </row>
    <row r="54" spans="1:10" x14ac:dyDescent="0.2">
      <c r="A54" s="52" t="s">
        <v>161</v>
      </c>
      <c r="B54" s="22"/>
      <c r="C54" s="49"/>
      <c r="D54" s="49"/>
      <c r="E54" s="50"/>
      <c r="F54" s="50">
        <v>20999999</v>
      </c>
      <c r="G54" s="51">
        <v>0.95238099773242846</v>
      </c>
      <c r="H54" s="50">
        <v>20000000</v>
      </c>
      <c r="I54" s="22"/>
      <c r="J54" s="22"/>
    </row>
    <row r="55" spans="1:10" x14ac:dyDescent="0.2">
      <c r="A55" s="52" t="s">
        <v>65</v>
      </c>
      <c r="B55" s="22">
        <v>854</v>
      </c>
      <c r="C55" s="49">
        <v>39757</v>
      </c>
      <c r="D55" s="49">
        <v>40746</v>
      </c>
      <c r="E55" s="50">
        <v>420000000</v>
      </c>
      <c r="F55" s="50">
        <v>5017</v>
      </c>
      <c r="G55" s="51">
        <v>0</v>
      </c>
      <c r="H55" s="50">
        <v>0</v>
      </c>
      <c r="I55" s="22"/>
      <c r="J55" s="22"/>
    </row>
    <row r="56" spans="1:10" x14ac:dyDescent="0.2">
      <c r="A56" s="52" t="s">
        <v>66</v>
      </c>
      <c r="B56" s="22"/>
      <c r="C56" s="49"/>
      <c r="D56" s="49"/>
      <c r="E56" s="50"/>
      <c r="F56" s="50">
        <v>1637</v>
      </c>
      <c r="G56" s="51">
        <v>0</v>
      </c>
      <c r="H56" s="50">
        <v>0</v>
      </c>
      <c r="I56" s="22"/>
      <c r="J56" s="22"/>
    </row>
    <row r="57" spans="1:10" x14ac:dyDescent="0.2">
      <c r="A57" s="52" t="s">
        <v>67</v>
      </c>
      <c r="B57" s="22"/>
      <c r="C57" s="49"/>
      <c r="D57" s="53"/>
      <c r="E57" s="50"/>
      <c r="F57" s="50">
        <v>346</v>
      </c>
      <c r="G57" s="51">
        <v>0</v>
      </c>
      <c r="H57" s="50">
        <v>0</v>
      </c>
      <c r="I57" s="22"/>
      <c r="J57" s="22"/>
    </row>
    <row r="58" spans="1:10" x14ac:dyDescent="0.2">
      <c r="A58" s="52" t="s">
        <v>68</v>
      </c>
      <c r="B58" s="22">
        <v>855</v>
      </c>
      <c r="C58" s="49">
        <v>39772</v>
      </c>
      <c r="D58" s="49">
        <v>40846</v>
      </c>
      <c r="E58" s="50">
        <v>144052468280</v>
      </c>
      <c r="F58" s="50">
        <v>150000000</v>
      </c>
      <c r="G58" s="51">
        <v>0.48274671333333335</v>
      </c>
      <c r="H58" s="50">
        <v>72412007</v>
      </c>
      <c r="I58" s="22"/>
      <c r="J58" s="22"/>
    </row>
    <row r="59" spans="1:10" x14ac:dyDescent="0.2">
      <c r="A59" s="52" t="s">
        <v>162</v>
      </c>
      <c r="B59" s="22">
        <v>856</v>
      </c>
      <c r="C59" s="49">
        <v>39778</v>
      </c>
      <c r="D59" s="49">
        <v>40798</v>
      </c>
      <c r="E59" s="50" t="s">
        <v>70</v>
      </c>
      <c r="F59" s="50">
        <v>69200066</v>
      </c>
      <c r="G59" s="51">
        <v>0.89926934462750363</v>
      </c>
      <c r="H59" s="50">
        <v>62229498</v>
      </c>
      <c r="I59" s="22"/>
      <c r="J59" s="22"/>
    </row>
    <row r="60" spans="1:10" x14ac:dyDescent="0.2">
      <c r="A60" s="52" t="s">
        <v>5</v>
      </c>
      <c r="B60" s="22">
        <v>858</v>
      </c>
      <c r="C60" s="49">
        <v>39805</v>
      </c>
      <c r="D60" s="49">
        <v>40866</v>
      </c>
      <c r="E60" s="50">
        <v>153562500000</v>
      </c>
      <c r="F60" s="50">
        <v>945000000</v>
      </c>
      <c r="G60" s="51">
        <v>0.99272090264550261</v>
      </c>
      <c r="H60" s="50">
        <v>938121253</v>
      </c>
      <c r="I60" s="22"/>
      <c r="J60" s="22"/>
    </row>
    <row r="61" spans="1:10" x14ac:dyDescent="0.2">
      <c r="A61" s="52" t="s">
        <v>71</v>
      </c>
      <c r="B61" s="22">
        <v>859</v>
      </c>
      <c r="C61" s="49">
        <v>39819</v>
      </c>
      <c r="D61" s="49">
        <v>40662</v>
      </c>
      <c r="E61" s="50" t="s">
        <v>72</v>
      </c>
      <c r="F61" s="50">
        <v>266436832</v>
      </c>
      <c r="G61" s="51">
        <v>0.11147541342932647</v>
      </c>
      <c r="H61" s="50">
        <v>29701156</v>
      </c>
      <c r="I61" s="22"/>
      <c r="J61" s="22"/>
    </row>
    <row r="62" spans="1:10" x14ac:dyDescent="0.2">
      <c r="A62" s="52" t="s">
        <v>73</v>
      </c>
      <c r="B62" s="22"/>
      <c r="C62" s="49"/>
      <c r="D62" s="49"/>
      <c r="E62" s="50"/>
      <c r="F62" s="50">
        <v>17751625</v>
      </c>
      <c r="G62" s="51">
        <v>9.2981910106821209E-3</v>
      </c>
      <c r="H62" s="50">
        <v>165058</v>
      </c>
      <c r="I62" s="22"/>
      <c r="J62" s="22"/>
    </row>
    <row r="63" spans="1:10" x14ac:dyDescent="0.2">
      <c r="A63" s="52" t="s">
        <v>74</v>
      </c>
      <c r="B63" s="22">
        <v>860</v>
      </c>
      <c r="C63" s="49">
        <v>39819</v>
      </c>
      <c r="D63" s="49">
        <v>40662</v>
      </c>
      <c r="E63" s="50" t="s">
        <v>75</v>
      </c>
      <c r="F63" s="50">
        <v>20713959185</v>
      </c>
      <c r="G63" s="51">
        <v>0.44801583763475972</v>
      </c>
      <c r="H63" s="50">
        <v>9280181775</v>
      </c>
      <c r="I63" s="22"/>
      <c r="J63" s="22"/>
    </row>
    <row r="64" spans="1:10" x14ac:dyDescent="0.2">
      <c r="A64" s="52" t="s">
        <v>76</v>
      </c>
      <c r="B64" s="22">
        <v>861</v>
      </c>
      <c r="C64" s="49">
        <v>39819</v>
      </c>
      <c r="D64" s="49">
        <v>40662</v>
      </c>
      <c r="E64" s="50" t="s">
        <v>77</v>
      </c>
      <c r="F64" s="50">
        <v>26476699493</v>
      </c>
      <c r="G64" s="51">
        <v>0.8010560202040059</v>
      </c>
      <c r="H64" s="50">
        <v>21209319524</v>
      </c>
      <c r="I64" s="22"/>
      <c r="J64" s="22"/>
    </row>
    <row r="65" spans="1:10" x14ac:dyDescent="0.2">
      <c r="A65" s="52" t="s">
        <v>125</v>
      </c>
      <c r="B65" s="22">
        <v>866</v>
      </c>
      <c r="C65" s="49">
        <v>39877</v>
      </c>
      <c r="D65" s="49">
        <v>40010</v>
      </c>
      <c r="E65" s="50">
        <v>16013379475</v>
      </c>
      <c r="F65" s="50">
        <v>514833419</v>
      </c>
      <c r="G65" s="51">
        <v>1</v>
      </c>
      <c r="H65" s="50">
        <v>514833419</v>
      </c>
      <c r="I65" s="22"/>
      <c r="J65" s="22"/>
    </row>
    <row r="66" spans="1:10" x14ac:dyDescent="0.2">
      <c r="A66" s="52" t="s">
        <v>163</v>
      </c>
      <c r="B66" s="22">
        <v>867</v>
      </c>
      <c r="C66" s="49">
        <v>39885</v>
      </c>
      <c r="D66" s="49">
        <v>39970</v>
      </c>
      <c r="E66" s="50" t="s">
        <v>127</v>
      </c>
      <c r="F66" s="50">
        <v>1350000000</v>
      </c>
      <c r="G66" s="51">
        <v>0.9610019311111111</v>
      </c>
      <c r="H66" s="50">
        <v>1297352607</v>
      </c>
      <c r="I66" s="22"/>
      <c r="J66" s="22"/>
    </row>
    <row r="67" spans="1:10" x14ac:dyDescent="0.2">
      <c r="A67" s="94" t="s">
        <v>164</v>
      </c>
      <c r="B67" s="22" t="s">
        <v>129</v>
      </c>
      <c r="C67" s="49"/>
      <c r="D67" s="49"/>
      <c r="E67" s="50"/>
      <c r="F67" s="50">
        <v>1327632000</v>
      </c>
      <c r="G67" s="51">
        <v>0.9771929322282078</v>
      </c>
      <c r="H67" s="50">
        <v>1297352607</v>
      </c>
      <c r="I67" s="22"/>
      <c r="J67" s="22"/>
    </row>
    <row r="68" spans="1:10" x14ac:dyDescent="0.2">
      <c r="A68" s="52" t="s">
        <v>146</v>
      </c>
      <c r="B68" s="22">
        <v>869</v>
      </c>
      <c r="C68" s="49">
        <v>39905</v>
      </c>
      <c r="D68" s="49">
        <v>40895</v>
      </c>
      <c r="E68" s="50">
        <v>30000000000</v>
      </c>
      <c r="F68" s="50">
        <v>28000000</v>
      </c>
      <c r="G68" s="51">
        <v>0.72092471428571425</v>
      </c>
      <c r="H68" s="50">
        <v>20185892</v>
      </c>
      <c r="I68" s="22"/>
      <c r="J68" s="22"/>
    </row>
    <row r="69" spans="1:10" x14ac:dyDescent="0.2">
      <c r="A69" s="52" t="s">
        <v>147</v>
      </c>
      <c r="B69" s="22">
        <v>870</v>
      </c>
      <c r="C69" s="49">
        <v>39924</v>
      </c>
      <c r="D69" s="49">
        <v>40906</v>
      </c>
      <c r="E69" s="50">
        <v>38390000000</v>
      </c>
      <c r="F69" s="50">
        <v>349000000</v>
      </c>
      <c r="G69" s="51">
        <v>0.63513613467048713</v>
      </c>
      <c r="H69" s="50">
        <v>221662511</v>
      </c>
      <c r="I69" s="22"/>
      <c r="J69" s="22"/>
    </row>
    <row r="70" spans="1:10" x14ac:dyDescent="0.2">
      <c r="A70" s="52" t="s">
        <v>55</v>
      </c>
      <c r="B70" s="22">
        <v>871</v>
      </c>
      <c r="C70" s="49">
        <v>39947</v>
      </c>
      <c r="D70" s="49">
        <v>40938</v>
      </c>
      <c r="E70" s="50" t="s">
        <v>151</v>
      </c>
      <c r="F70" s="50">
        <v>312000000</v>
      </c>
      <c r="G70" s="51">
        <v>0.96999714743589749</v>
      </c>
      <c r="H70" s="50">
        <v>302639110</v>
      </c>
      <c r="I70" s="22"/>
      <c r="J70" s="22"/>
    </row>
    <row r="71" spans="1:10" x14ac:dyDescent="0.2">
      <c r="A71" s="52" t="s">
        <v>165</v>
      </c>
      <c r="B71" s="22">
        <v>872</v>
      </c>
      <c r="C71" s="49">
        <v>39975</v>
      </c>
      <c r="D71" s="49">
        <v>41027</v>
      </c>
      <c r="E71" s="50">
        <v>13994124847</v>
      </c>
      <c r="F71" s="50">
        <v>462004782</v>
      </c>
      <c r="G71" s="51">
        <v>0</v>
      </c>
      <c r="H71" s="50">
        <v>0</v>
      </c>
      <c r="I71" s="22"/>
      <c r="J71" s="22"/>
    </row>
    <row r="72" spans="1:10" x14ac:dyDescent="0.2">
      <c r="A72" s="54"/>
      <c r="B72" s="55"/>
      <c r="C72" s="56"/>
      <c r="D72" s="56"/>
      <c r="E72" s="57"/>
      <c r="F72" s="57"/>
      <c r="G72" s="93"/>
      <c r="H72" s="57"/>
      <c r="I72" s="22"/>
      <c r="J72" s="22"/>
    </row>
    <row r="73" spans="1:10" x14ac:dyDescent="0.2">
      <c r="A73" s="27"/>
      <c r="B73" s="27"/>
      <c r="C73" s="60"/>
      <c r="D73" s="60"/>
      <c r="E73" s="61"/>
      <c r="F73" s="61"/>
      <c r="G73" s="62"/>
      <c r="H73" s="27"/>
      <c r="I73" s="27"/>
      <c r="J73" s="27"/>
    </row>
    <row r="74" spans="1:10" x14ac:dyDescent="0.2">
      <c r="A74" s="63" t="s">
        <v>80</v>
      </c>
      <c r="B74" s="27"/>
      <c r="C74" s="60"/>
      <c r="D74" s="60"/>
      <c r="E74" s="61"/>
      <c r="F74" s="61" t="s">
        <v>81</v>
      </c>
      <c r="G74" s="62"/>
      <c r="H74" s="61"/>
      <c r="I74" s="27"/>
      <c r="J74" s="27"/>
    </row>
    <row r="75" spans="1:10" x14ac:dyDescent="0.2">
      <c r="A75" s="63" t="s">
        <v>82</v>
      </c>
      <c r="B75" s="27"/>
      <c r="C75" s="60"/>
      <c r="D75" s="60"/>
      <c r="E75" s="61"/>
      <c r="F75" s="61"/>
      <c r="G75" s="62"/>
      <c r="H75" s="27"/>
      <c r="I75" s="27"/>
      <c r="J75" s="27"/>
    </row>
    <row r="76" spans="1:10" x14ac:dyDescent="0.2">
      <c r="A76" s="108" t="s">
        <v>83</v>
      </c>
      <c r="B76" s="108"/>
      <c r="C76" s="108"/>
      <c r="D76" s="108"/>
      <c r="E76" s="108"/>
      <c r="F76" s="108"/>
      <c r="G76" s="108"/>
      <c r="H76" s="108"/>
      <c r="I76" s="108"/>
      <c r="J76" s="64"/>
    </row>
    <row r="77" spans="1:10" x14ac:dyDescent="0.2">
      <c r="A77" s="109" t="s">
        <v>84</v>
      </c>
      <c r="B77" s="109"/>
      <c r="C77" s="109"/>
      <c r="D77" s="109"/>
      <c r="E77" s="109"/>
      <c r="F77" s="109"/>
      <c r="G77" s="109"/>
      <c r="H77" s="109"/>
      <c r="I77" s="109"/>
      <c r="J77" s="27"/>
    </row>
    <row r="78" spans="1:10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27"/>
    </row>
    <row r="79" spans="1:10" x14ac:dyDescent="0.2">
      <c r="A79" s="109" t="s">
        <v>85</v>
      </c>
      <c r="B79" s="109"/>
      <c r="C79" s="109"/>
      <c r="D79" s="109"/>
      <c r="E79" s="109"/>
      <c r="F79" s="109"/>
      <c r="G79" s="109"/>
      <c r="H79" s="109"/>
      <c r="I79" s="109"/>
      <c r="J79" s="27"/>
    </row>
    <row r="80" spans="1:10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27"/>
    </row>
    <row r="81" spans="1:10" x14ac:dyDescent="0.2">
      <c r="A81" s="108" t="s">
        <v>86</v>
      </c>
      <c r="B81" s="108"/>
      <c r="C81" s="108"/>
      <c r="D81" s="108"/>
      <c r="E81" s="108"/>
      <c r="F81" s="108"/>
      <c r="G81" s="108"/>
      <c r="H81" s="108"/>
      <c r="I81" s="108"/>
      <c r="J81" s="27"/>
    </row>
    <row r="82" spans="1:10" x14ac:dyDescent="0.2">
      <c r="A82" s="109" t="s">
        <v>166</v>
      </c>
      <c r="B82" s="109"/>
      <c r="C82" s="109"/>
      <c r="D82" s="109"/>
      <c r="E82" s="109"/>
      <c r="F82" s="109"/>
      <c r="G82" s="109"/>
      <c r="H82" s="109"/>
      <c r="I82" s="109"/>
      <c r="J82" s="27"/>
    </row>
    <row r="83" spans="1:10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8" t="s">
        <v>167</v>
      </c>
      <c r="B84" s="108"/>
      <c r="C84" s="108"/>
      <c r="D84" s="108"/>
      <c r="E84" s="108"/>
      <c r="F84" s="108"/>
      <c r="G84" s="108"/>
      <c r="H84" s="108"/>
      <c r="I84" s="108"/>
      <c r="J84" s="108"/>
    </row>
    <row r="85" spans="1:10" x14ac:dyDescent="0.2">
      <c r="A85" s="108" t="s">
        <v>168</v>
      </c>
      <c r="B85" s="108"/>
      <c r="C85" s="108"/>
      <c r="D85" s="108"/>
      <c r="E85" s="108"/>
      <c r="F85" s="108"/>
      <c r="G85" s="108"/>
      <c r="H85" s="108"/>
      <c r="I85" s="108"/>
      <c r="J85" s="27"/>
    </row>
    <row r="86" spans="1:10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27"/>
    </row>
    <row r="87" spans="1:10" x14ac:dyDescent="0.2">
      <c r="A87" s="109" t="s">
        <v>169</v>
      </c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27"/>
    </row>
    <row r="89" spans="1:10" x14ac:dyDescent="0.2">
      <c r="A89" s="109" t="s">
        <v>170</v>
      </c>
      <c r="B89" s="109"/>
      <c r="C89" s="109"/>
      <c r="D89" s="109"/>
      <c r="E89" s="109"/>
      <c r="F89" s="109"/>
      <c r="G89" s="109"/>
      <c r="H89" s="109"/>
      <c r="I89" s="109"/>
      <c r="J89" s="65"/>
    </row>
    <row r="90" spans="1:10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65"/>
    </row>
    <row r="91" spans="1:10" x14ac:dyDescent="0.2">
      <c r="A91" s="109" t="s">
        <v>171</v>
      </c>
      <c r="B91" s="109"/>
      <c r="C91" s="109"/>
      <c r="D91" s="109"/>
      <c r="E91" s="109"/>
      <c r="F91" s="109"/>
      <c r="G91" s="109"/>
      <c r="H91" s="109"/>
      <c r="I91" s="109"/>
      <c r="J91" s="27"/>
    </row>
    <row r="92" spans="1:10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27"/>
    </row>
    <row r="93" spans="1:10" x14ac:dyDescent="0.2">
      <c r="A93" s="27" t="s">
        <v>172</v>
      </c>
      <c r="B93" s="27"/>
      <c r="C93" s="60"/>
      <c r="D93" s="60"/>
      <c r="E93" s="61"/>
      <c r="F93" s="61"/>
      <c r="G93" s="62"/>
      <c r="H93" s="27"/>
      <c r="I93" s="27"/>
      <c r="J93" s="27"/>
    </row>
    <row r="94" spans="1:10" x14ac:dyDescent="0.2">
      <c r="A94" s="27" t="s">
        <v>173</v>
      </c>
      <c r="B94" s="27"/>
      <c r="C94" s="60"/>
      <c r="D94" s="60"/>
      <c r="E94" s="61"/>
      <c r="F94" s="61"/>
      <c r="G94" s="62"/>
      <c r="H94" s="27"/>
      <c r="I94" s="27"/>
      <c r="J94" s="27"/>
    </row>
    <row r="96" spans="1:10" x14ac:dyDescent="0.2">
      <c r="A96" s="66" t="s">
        <v>95</v>
      </c>
      <c r="B96" s="67"/>
      <c r="C96" s="67"/>
      <c r="D96" s="67"/>
      <c r="E96" s="67"/>
      <c r="F96" s="67"/>
      <c r="G96" s="68"/>
      <c r="H96" s="67"/>
    </row>
    <row r="97" spans="1:8" x14ac:dyDescent="0.2">
      <c r="A97" s="67"/>
      <c r="B97" s="67"/>
      <c r="C97" s="67"/>
      <c r="D97" s="67"/>
      <c r="E97" s="67"/>
      <c r="F97" s="67"/>
      <c r="G97" s="68"/>
      <c r="H97" s="67"/>
    </row>
    <row r="98" spans="1:8" ht="51" x14ac:dyDescent="0.2">
      <c r="A98" s="69" t="s">
        <v>96</v>
      </c>
      <c r="B98" s="69" t="s">
        <v>15</v>
      </c>
      <c r="C98" s="69" t="s">
        <v>97</v>
      </c>
      <c r="D98" s="69" t="s">
        <v>98</v>
      </c>
      <c r="E98" s="69" t="s">
        <v>99</v>
      </c>
      <c r="F98" s="69" t="s">
        <v>100</v>
      </c>
      <c r="G98" s="69" t="s">
        <v>101</v>
      </c>
      <c r="H98" s="69" t="s">
        <v>102</v>
      </c>
    </row>
    <row r="99" spans="1:8" ht="127.5" x14ac:dyDescent="0.2">
      <c r="A99" s="70">
        <v>862</v>
      </c>
      <c r="B99" s="71">
        <v>39820</v>
      </c>
      <c r="C99" s="70" t="s">
        <v>103</v>
      </c>
      <c r="D99" s="70" t="s">
        <v>104</v>
      </c>
      <c r="E99" s="72">
        <v>39722</v>
      </c>
      <c r="F99" s="73" t="s">
        <v>105</v>
      </c>
      <c r="G99" s="74" t="s">
        <v>106</v>
      </c>
      <c r="H99" s="70" t="s">
        <v>103</v>
      </c>
    </row>
    <row r="100" spans="1:8" x14ac:dyDescent="0.2">
      <c r="A100" s="67"/>
      <c r="B100" s="67"/>
      <c r="C100" s="67"/>
      <c r="D100" s="67"/>
      <c r="E100" s="67"/>
      <c r="F100" s="67"/>
      <c r="G100" s="68"/>
      <c r="H100" s="67"/>
    </row>
    <row r="101" spans="1:8" x14ac:dyDescent="0.2">
      <c r="A101" s="67"/>
      <c r="B101" s="67"/>
      <c r="C101" s="67"/>
      <c r="D101" s="67"/>
      <c r="E101" s="67"/>
      <c r="F101" s="67"/>
      <c r="G101" s="68"/>
      <c r="H101" s="67"/>
    </row>
  </sheetData>
  <mergeCells count="10">
    <mergeCell ref="A85:I86"/>
    <mergeCell ref="A87:I88"/>
    <mergeCell ref="A89:I90"/>
    <mergeCell ref="A91:I92"/>
    <mergeCell ref="A76:I76"/>
    <mergeCell ref="A77:I78"/>
    <mergeCell ref="A79:I80"/>
    <mergeCell ref="A81:I81"/>
    <mergeCell ref="A82:I83"/>
    <mergeCell ref="A84:J8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9"/>
  <sheetViews>
    <sheetView workbookViewId="0">
      <selection activeCell="A24" sqref="A24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1.710937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174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89" t="s">
        <v>68</v>
      </c>
      <c r="B6" s="2">
        <v>765</v>
      </c>
      <c r="C6" s="95">
        <v>842</v>
      </c>
      <c r="D6" s="15"/>
    </row>
    <row r="7" spans="1:4" x14ac:dyDescent="0.2">
      <c r="A7" s="89" t="s">
        <v>41</v>
      </c>
      <c r="B7" s="2">
        <v>15713</v>
      </c>
      <c r="C7" s="95">
        <v>471390</v>
      </c>
      <c r="D7" s="15"/>
    </row>
    <row r="8" spans="1:4" x14ac:dyDescent="0.2">
      <c r="A8" s="89" t="s">
        <v>55</v>
      </c>
      <c r="B8" s="2">
        <v>9360890</v>
      </c>
      <c r="C8" s="95">
        <v>2340223</v>
      </c>
      <c r="D8" s="15"/>
    </row>
    <row r="9" spans="1:4" x14ac:dyDescent="0.2">
      <c r="A9" s="12" t="s">
        <v>165</v>
      </c>
      <c r="B9" s="75">
        <v>462004782</v>
      </c>
      <c r="C9" s="76">
        <v>23100239</v>
      </c>
      <c r="D9" s="15"/>
    </row>
    <row r="10" spans="1:4" x14ac:dyDescent="0.2">
      <c r="A10" s="12" t="s">
        <v>6</v>
      </c>
      <c r="B10" s="75">
        <v>4</v>
      </c>
      <c r="C10" s="76">
        <v>1000</v>
      </c>
      <c r="D10" s="15"/>
    </row>
    <row r="11" spans="1:4" x14ac:dyDescent="0.2">
      <c r="A11" s="12" t="s">
        <v>147</v>
      </c>
      <c r="B11" s="75">
        <v>127337489</v>
      </c>
      <c r="C11" s="76">
        <v>14643811</v>
      </c>
      <c r="D11" s="15"/>
    </row>
    <row r="12" spans="1:4" x14ac:dyDescent="0.2">
      <c r="A12" s="12" t="s">
        <v>74</v>
      </c>
      <c r="B12" s="75">
        <v>8300000000</v>
      </c>
      <c r="C12" s="76">
        <v>51045000</v>
      </c>
      <c r="D12" s="15"/>
    </row>
    <row r="13" spans="1:4" x14ac:dyDescent="0.2">
      <c r="A13" s="12" t="s">
        <v>175</v>
      </c>
      <c r="B13" s="75">
        <v>22</v>
      </c>
      <c r="C13" s="76">
        <v>33000</v>
      </c>
      <c r="D13" s="15"/>
    </row>
    <row r="14" spans="1:4" x14ac:dyDescent="0.2">
      <c r="A14" s="12" t="s">
        <v>146</v>
      </c>
      <c r="B14" s="75">
        <v>1469352</v>
      </c>
      <c r="C14" s="76">
        <v>1366497</v>
      </c>
      <c r="D14" s="15"/>
    </row>
    <row r="15" spans="1:4" ht="13.5" thickBot="1" x14ac:dyDescent="0.25">
      <c r="A15" s="12"/>
      <c r="B15" s="75"/>
      <c r="C15" s="76"/>
      <c r="D15" s="15"/>
    </row>
    <row r="16" spans="1:4" ht="13.5" thickBot="1" x14ac:dyDescent="0.25">
      <c r="A16" s="86"/>
      <c r="B16" s="87"/>
      <c r="C16" s="88">
        <f>SUM(C6:C14)</f>
        <v>93002002</v>
      </c>
    </row>
    <row r="18" spans="1:256" x14ac:dyDescent="0.2">
      <c r="A18" s="20" t="s">
        <v>10</v>
      </c>
      <c r="E18" s="2"/>
    </row>
    <row r="19" spans="1:256" x14ac:dyDescent="0.2">
      <c r="A19" s="21" t="s">
        <v>11</v>
      </c>
    </row>
    <row r="21" spans="1:256" x14ac:dyDescent="0.2">
      <c r="A21" s="22" t="s">
        <v>176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4" spans="1:256" x14ac:dyDescent="0.2">
      <c r="A24" s="23" t="s">
        <v>13</v>
      </c>
      <c r="B24" s="23"/>
      <c r="C24" s="24"/>
      <c r="D24" s="24"/>
      <c r="E24" s="25"/>
      <c r="F24" s="25"/>
      <c r="G24" s="26"/>
      <c r="H24" s="23"/>
      <c r="I24" s="27"/>
      <c r="J24" s="27"/>
    </row>
    <row r="25" spans="1:256" x14ac:dyDescent="0.2">
      <c r="A25" s="28" t="s">
        <v>14</v>
      </c>
      <c r="B25" s="28"/>
      <c r="C25" s="29"/>
      <c r="D25" s="29"/>
      <c r="E25" s="30"/>
      <c r="F25" s="30"/>
      <c r="G25" s="31"/>
      <c r="H25" s="28"/>
      <c r="I25" s="28"/>
      <c r="J25" s="28"/>
    </row>
    <row r="26" spans="1:256" x14ac:dyDescent="0.2">
      <c r="A26" s="32"/>
      <c r="B26" s="32"/>
      <c r="C26" s="33" t="s">
        <v>15</v>
      </c>
      <c r="D26" s="34" t="s">
        <v>15</v>
      </c>
      <c r="E26" s="35" t="s">
        <v>16</v>
      </c>
      <c r="F26" s="35" t="s">
        <v>17</v>
      </c>
      <c r="G26" s="36" t="s">
        <v>18</v>
      </c>
      <c r="H26" s="32" t="s">
        <v>19</v>
      </c>
      <c r="I26" s="37"/>
      <c r="J26" s="37"/>
    </row>
    <row r="27" spans="1:256" x14ac:dyDescent="0.2">
      <c r="A27" s="38" t="s">
        <v>2</v>
      </c>
      <c r="B27" s="38" t="s">
        <v>20</v>
      </c>
      <c r="C27" s="39" t="s">
        <v>21</v>
      </c>
      <c r="D27" s="40" t="s">
        <v>22</v>
      </c>
      <c r="E27" s="41" t="s">
        <v>23</v>
      </c>
      <c r="F27" s="42" t="s">
        <v>24</v>
      </c>
      <c r="G27" s="43" t="s">
        <v>25</v>
      </c>
      <c r="H27" s="38" t="s">
        <v>177</v>
      </c>
      <c r="I27" s="37"/>
      <c r="J27" s="37"/>
    </row>
    <row r="28" spans="1:256" x14ac:dyDescent="0.2">
      <c r="A28" s="44"/>
      <c r="B28" s="27"/>
      <c r="C28" s="45"/>
      <c r="D28" s="45"/>
      <c r="E28" s="46"/>
      <c r="F28" s="46"/>
      <c r="G28" s="47"/>
      <c r="H28" s="44"/>
      <c r="I28" s="27"/>
      <c r="J28" s="27"/>
    </row>
    <row r="29" spans="1:256" x14ac:dyDescent="0.2">
      <c r="A29" s="48" t="s">
        <v>27</v>
      </c>
      <c r="B29" s="22">
        <v>751</v>
      </c>
      <c r="C29" s="49">
        <v>38552</v>
      </c>
      <c r="D29" s="49">
        <v>39564</v>
      </c>
      <c r="E29" s="50">
        <v>2994008421</v>
      </c>
      <c r="F29" s="50">
        <v>16698803</v>
      </c>
      <c r="G29" s="51">
        <v>0.24099691456926584</v>
      </c>
      <c r="H29" s="50">
        <v>4024360</v>
      </c>
      <c r="I29" s="22"/>
      <c r="J29" s="22"/>
    </row>
    <row r="30" spans="1:256" x14ac:dyDescent="0.2">
      <c r="A30" s="48" t="s">
        <v>28</v>
      </c>
      <c r="B30" s="22">
        <v>755</v>
      </c>
      <c r="C30" s="49">
        <v>38621</v>
      </c>
      <c r="D30" s="49">
        <v>40366</v>
      </c>
      <c r="E30" s="50">
        <v>451060974</v>
      </c>
      <c r="F30" s="50">
        <v>72751770</v>
      </c>
      <c r="G30" s="51">
        <v>0</v>
      </c>
      <c r="H30" s="50">
        <v>0</v>
      </c>
      <c r="I30" s="22"/>
      <c r="J30" s="22"/>
    </row>
    <row r="31" spans="1:256" x14ac:dyDescent="0.2">
      <c r="A31" s="48" t="s">
        <v>29</v>
      </c>
      <c r="B31" s="22">
        <v>756</v>
      </c>
      <c r="C31" s="49">
        <v>38621</v>
      </c>
      <c r="D31" s="49">
        <v>39636</v>
      </c>
      <c r="E31" s="50">
        <v>4059548766</v>
      </c>
      <c r="F31" s="50">
        <v>654765930</v>
      </c>
      <c r="G31" s="51">
        <v>6.945727918372295E-2</v>
      </c>
      <c r="H31" s="50">
        <v>45478260</v>
      </c>
      <c r="I31" s="22"/>
      <c r="J31" s="22"/>
    </row>
    <row r="32" spans="1:256" x14ac:dyDescent="0.2">
      <c r="A32" s="48" t="s">
        <v>30</v>
      </c>
      <c r="B32" s="22">
        <v>771</v>
      </c>
      <c r="C32" s="49">
        <v>38847</v>
      </c>
      <c r="D32" s="49">
        <v>40412</v>
      </c>
      <c r="E32" s="50">
        <v>420659801</v>
      </c>
      <c r="F32" s="50">
        <v>5000000</v>
      </c>
      <c r="G32" s="51">
        <v>0</v>
      </c>
      <c r="H32" s="50">
        <v>0</v>
      </c>
      <c r="I32" s="22"/>
      <c r="J32" s="22"/>
    </row>
    <row r="33" spans="1:10" x14ac:dyDescent="0.2">
      <c r="A33" s="52" t="s">
        <v>33</v>
      </c>
      <c r="B33" s="22">
        <v>791</v>
      </c>
      <c r="C33" s="49">
        <v>39037</v>
      </c>
      <c r="D33" s="49">
        <v>39734</v>
      </c>
      <c r="E33" s="50">
        <v>46000000000</v>
      </c>
      <c r="F33" s="50">
        <v>155000000</v>
      </c>
      <c r="G33" s="51">
        <v>0.95126587741935487</v>
      </c>
      <c r="H33" s="50">
        <v>147446211</v>
      </c>
      <c r="I33" s="22"/>
      <c r="J33" s="22"/>
    </row>
    <row r="34" spans="1:10" x14ac:dyDescent="0.2">
      <c r="A34" s="52" t="s">
        <v>6</v>
      </c>
      <c r="B34" s="22">
        <v>793</v>
      </c>
      <c r="C34" s="49">
        <v>39139</v>
      </c>
      <c r="D34" s="49">
        <v>40110</v>
      </c>
      <c r="E34" s="50">
        <v>1000000000</v>
      </c>
      <c r="F34" s="50">
        <v>5000</v>
      </c>
      <c r="G34" s="51">
        <v>0.66320000000000001</v>
      </c>
      <c r="H34" s="50">
        <v>3316</v>
      </c>
      <c r="I34" s="22"/>
      <c r="J34" s="22"/>
    </row>
    <row r="35" spans="1:10" x14ac:dyDescent="0.2">
      <c r="A35" s="52" t="s">
        <v>34</v>
      </c>
      <c r="B35" s="22">
        <v>794</v>
      </c>
      <c r="C35" s="49">
        <v>39149</v>
      </c>
      <c r="D35" s="49">
        <v>40133</v>
      </c>
      <c r="E35" s="50">
        <v>33000000000</v>
      </c>
      <c r="F35" s="50">
        <v>15876681</v>
      </c>
      <c r="G35" s="51">
        <v>0.87929171090607661</v>
      </c>
      <c r="H35" s="50">
        <v>13960234</v>
      </c>
      <c r="I35" s="22"/>
      <c r="J35" s="22"/>
    </row>
    <row r="36" spans="1:10" x14ac:dyDescent="0.2">
      <c r="A36" s="52" t="s">
        <v>156</v>
      </c>
      <c r="B36" s="22">
        <v>798</v>
      </c>
      <c r="C36" s="49">
        <v>39202</v>
      </c>
      <c r="D36" s="49">
        <v>40273</v>
      </c>
      <c r="E36" s="50" t="s">
        <v>37</v>
      </c>
      <c r="F36" s="50">
        <v>22090910</v>
      </c>
      <c r="G36" s="51">
        <v>0.9</v>
      </c>
      <c r="H36" s="50">
        <v>19881819</v>
      </c>
      <c r="I36" s="22"/>
      <c r="J36" s="22"/>
    </row>
    <row r="37" spans="1:10" x14ac:dyDescent="0.2">
      <c r="A37" s="52" t="s">
        <v>38</v>
      </c>
      <c r="B37" s="22">
        <v>799</v>
      </c>
      <c r="C37" s="49">
        <v>39209</v>
      </c>
      <c r="D37" s="49">
        <v>40284</v>
      </c>
      <c r="E37" s="50">
        <v>8525398211</v>
      </c>
      <c r="F37" s="50">
        <v>35046445</v>
      </c>
      <c r="G37" s="51">
        <v>0.99609312727724597</v>
      </c>
      <c r="H37" s="50">
        <v>34909523</v>
      </c>
      <c r="I37" s="22"/>
      <c r="J37" s="22"/>
    </row>
    <row r="38" spans="1:10" x14ac:dyDescent="0.2">
      <c r="A38" s="52" t="s">
        <v>39</v>
      </c>
      <c r="B38" s="22">
        <v>805</v>
      </c>
      <c r="C38" s="49">
        <v>39268</v>
      </c>
      <c r="D38" s="49">
        <v>40295</v>
      </c>
      <c r="E38" s="50">
        <v>55000000000</v>
      </c>
      <c r="F38" s="50">
        <v>67259921</v>
      </c>
      <c r="G38" s="51">
        <v>0.96398709715998621</v>
      </c>
      <c r="H38" s="50">
        <v>64837696</v>
      </c>
      <c r="I38" s="22"/>
      <c r="J38" s="22"/>
    </row>
    <row r="39" spans="1:10" x14ac:dyDescent="0.2">
      <c r="A39" s="52" t="s">
        <v>157</v>
      </c>
      <c r="B39" s="22">
        <v>807</v>
      </c>
      <c r="C39" s="49">
        <v>39286</v>
      </c>
      <c r="D39" s="49">
        <v>40292</v>
      </c>
      <c r="E39" s="50">
        <v>3852946392</v>
      </c>
      <c r="F39" s="50">
        <v>20236133</v>
      </c>
      <c r="G39" s="51">
        <v>4.5838253780996596E-2</v>
      </c>
      <c r="H39" s="50">
        <v>927589</v>
      </c>
      <c r="I39" s="22"/>
      <c r="J39" s="22"/>
    </row>
    <row r="40" spans="1:10" x14ac:dyDescent="0.2">
      <c r="A40" s="52" t="s">
        <v>41</v>
      </c>
      <c r="B40" s="22">
        <v>814</v>
      </c>
      <c r="C40" s="49">
        <v>39330</v>
      </c>
      <c r="D40" s="49">
        <v>40355</v>
      </c>
      <c r="E40" s="50">
        <v>32211702000</v>
      </c>
      <c r="F40" s="50">
        <v>1789539</v>
      </c>
      <c r="G40" s="51">
        <v>0.98328675709218971</v>
      </c>
      <c r="H40" s="50">
        <v>1759630</v>
      </c>
      <c r="I40" s="22"/>
      <c r="J40" s="22"/>
    </row>
    <row r="41" spans="1:10" x14ac:dyDescent="0.2">
      <c r="A41" s="52" t="s">
        <v>158</v>
      </c>
      <c r="B41" s="22">
        <v>815</v>
      </c>
      <c r="C41" s="49">
        <v>39337</v>
      </c>
      <c r="D41" s="49">
        <v>40369</v>
      </c>
      <c r="E41" s="50">
        <v>20709550000</v>
      </c>
      <c r="F41" s="50">
        <v>31000000</v>
      </c>
      <c r="G41" s="51">
        <v>0.94354838709677424</v>
      </c>
      <c r="H41" s="50">
        <v>29250000</v>
      </c>
      <c r="I41" s="22"/>
      <c r="J41" s="22"/>
    </row>
    <row r="42" spans="1:10" x14ac:dyDescent="0.2">
      <c r="A42" s="52" t="s">
        <v>44</v>
      </c>
      <c r="B42" s="22">
        <v>820</v>
      </c>
      <c r="C42" s="49">
        <v>39412</v>
      </c>
      <c r="D42" s="49">
        <v>40454</v>
      </c>
      <c r="E42" s="50">
        <v>30457800000</v>
      </c>
      <c r="F42" s="50">
        <v>423025000</v>
      </c>
      <c r="G42" s="51">
        <v>0.55551595532178955</v>
      </c>
      <c r="H42" s="50">
        <v>234997137</v>
      </c>
      <c r="I42" s="22"/>
      <c r="J42" s="22"/>
    </row>
    <row r="43" spans="1:10" x14ac:dyDescent="0.2">
      <c r="A43" s="52" t="s">
        <v>45</v>
      </c>
      <c r="B43" s="22">
        <v>823</v>
      </c>
      <c r="C43" s="49">
        <v>39414</v>
      </c>
      <c r="D43" s="49">
        <v>40461</v>
      </c>
      <c r="E43" s="50">
        <v>37046206186</v>
      </c>
      <c r="F43" s="50">
        <v>400000000</v>
      </c>
      <c r="G43" s="51">
        <v>0.34013074500000001</v>
      </c>
      <c r="H43" s="50">
        <v>136052298</v>
      </c>
      <c r="I43" s="22"/>
      <c r="J43" s="22"/>
    </row>
    <row r="44" spans="1:10" x14ac:dyDescent="0.2">
      <c r="A44" s="52" t="s">
        <v>46</v>
      </c>
      <c r="B44" s="22">
        <v>829</v>
      </c>
      <c r="C44" s="49">
        <v>39538</v>
      </c>
      <c r="D44" s="49">
        <v>40470</v>
      </c>
      <c r="E44" s="50" t="s">
        <v>47</v>
      </c>
      <c r="F44" s="50">
        <v>20033270</v>
      </c>
      <c r="G44" s="51">
        <v>0.36404131726872346</v>
      </c>
      <c r="H44" s="50">
        <v>7292938</v>
      </c>
      <c r="I44" s="22"/>
      <c r="J44" s="22"/>
    </row>
    <row r="45" spans="1:10" x14ac:dyDescent="0.2">
      <c r="A45" s="52" t="s">
        <v>48</v>
      </c>
      <c r="B45" s="22">
        <v>830</v>
      </c>
      <c r="C45" s="49">
        <v>39540</v>
      </c>
      <c r="D45" s="49">
        <v>40595</v>
      </c>
      <c r="E45" s="50">
        <v>320465231940</v>
      </c>
      <c r="F45" s="50">
        <v>2289037371</v>
      </c>
      <c r="G45" s="51">
        <v>0.98022318483152449</v>
      </c>
      <c r="H45" s="50">
        <v>2243767502</v>
      </c>
      <c r="I45" s="22"/>
      <c r="J45" s="22"/>
    </row>
    <row r="46" spans="1:10" x14ac:dyDescent="0.2">
      <c r="A46" s="52" t="s">
        <v>49</v>
      </c>
      <c r="B46" s="22">
        <v>831</v>
      </c>
      <c r="C46" s="49">
        <v>39577</v>
      </c>
      <c r="D46" s="49">
        <v>40606</v>
      </c>
      <c r="E46" s="50">
        <v>165420500000</v>
      </c>
      <c r="F46" s="50">
        <v>896053843</v>
      </c>
      <c r="G46" s="51">
        <v>0.83113393890103549</v>
      </c>
      <c r="H46" s="50">
        <v>744740760</v>
      </c>
      <c r="I46" s="22"/>
      <c r="J46" s="22"/>
    </row>
    <row r="47" spans="1:10" x14ac:dyDescent="0.2">
      <c r="A47" s="52" t="s">
        <v>178</v>
      </c>
      <c r="B47" s="22">
        <v>832</v>
      </c>
      <c r="C47" s="49">
        <v>39582</v>
      </c>
      <c r="D47" s="49">
        <v>40616</v>
      </c>
      <c r="E47" s="50">
        <v>173364000000</v>
      </c>
      <c r="F47" s="50">
        <v>2700000000</v>
      </c>
      <c r="G47" s="51">
        <v>0.99899118518518515</v>
      </c>
      <c r="H47" s="50">
        <v>2697276200</v>
      </c>
      <c r="I47" s="22"/>
      <c r="J47" s="22"/>
    </row>
    <row r="48" spans="1:10" x14ac:dyDescent="0.2">
      <c r="A48" s="52" t="s">
        <v>51</v>
      </c>
      <c r="B48" s="22">
        <v>835</v>
      </c>
      <c r="C48" s="49">
        <v>39604</v>
      </c>
      <c r="D48" s="49">
        <v>40190</v>
      </c>
      <c r="E48" s="50">
        <v>195374461</v>
      </c>
      <c r="F48" s="50">
        <v>233</v>
      </c>
      <c r="G48" s="51">
        <v>0</v>
      </c>
      <c r="H48" s="50">
        <v>0</v>
      </c>
      <c r="I48" s="22"/>
      <c r="J48" s="22"/>
    </row>
    <row r="49" spans="1:10" x14ac:dyDescent="0.2">
      <c r="A49" s="52" t="s">
        <v>179</v>
      </c>
      <c r="B49" s="22">
        <v>837</v>
      </c>
      <c r="C49" s="49">
        <v>39654</v>
      </c>
      <c r="D49" s="49">
        <v>40658</v>
      </c>
      <c r="E49" s="50">
        <v>14205882390</v>
      </c>
      <c r="F49" s="50">
        <v>67647059</v>
      </c>
      <c r="G49" s="51">
        <v>0.99457926175327149</v>
      </c>
      <c r="H49" s="50">
        <v>67280362</v>
      </c>
      <c r="I49" s="22"/>
      <c r="J49" s="22"/>
    </row>
    <row r="50" spans="1:10" x14ac:dyDescent="0.2">
      <c r="A50" s="52" t="s">
        <v>53</v>
      </c>
      <c r="B50" s="22">
        <v>838</v>
      </c>
      <c r="C50" s="49">
        <v>39654</v>
      </c>
      <c r="D50" s="49">
        <v>40661</v>
      </c>
      <c r="E50" s="50">
        <v>7539400000</v>
      </c>
      <c r="F50" s="50">
        <v>3725000</v>
      </c>
      <c r="G50" s="51">
        <v>0.86187731543624158</v>
      </c>
      <c r="H50" s="50">
        <v>3210493</v>
      </c>
      <c r="I50" s="22"/>
      <c r="J50" s="22"/>
    </row>
    <row r="51" spans="1:10" x14ac:dyDescent="0.2">
      <c r="A51" s="52" t="s">
        <v>54</v>
      </c>
      <c r="B51" s="22">
        <v>839</v>
      </c>
      <c r="C51" s="49">
        <v>39654</v>
      </c>
      <c r="D51" s="49">
        <v>40661</v>
      </c>
      <c r="E51" s="50">
        <v>8140167360</v>
      </c>
      <c r="F51" s="50">
        <v>4537440</v>
      </c>
      <c r="G51" s="51">
        <v>0.99993652808632183</v>
      </c>
      <c r="H51" s="50">
        <v>4537152</v>
      </c>
      <c r="I51" s="22"/>
      <c r="J51" s="22"/>
    </row>
    <row r="52" spans="1:10" x14ac:dyDescent="0.2">
      <c r="A52" s="52" t="s">
        <v>55</v>
      </c>
      <c r="B52" s="22">
        <v>840</v>
      </c>
      <c r="C52" s="49">
        <v>39654</v>
      </c>
      <c r="D52" s="49">
        <v>40658</v>
      </c>
      <c r="E52" s="50" t="s">
        <v>56</v>
      </c>
      <c r="F52" s="50">
        <v>34131731</v>
      </c>
      <c r="G52" s="51">
        <v>0.98658140133590055</v>
      </c>
      <c r="H52" s="50">
        <v>33673731</v>
      </c>
      <c r="I52" s="22"/>
      <c r="J52" s="22"/>
    </row>
    <row r="53" spans="1:10" x14ac:dyDescent="0.2">
      <c r="A53" s="52" t="s">
        <v>180</v>
      </c>
      <c r="B53" s="22">
        <v>842</v>
      </c>
      <c r="C53" s="49">
        <v>39665</v>
      </c>
      <c r="D53" s="49">
        <v>40658</v>
      </c>
      <c r="E53" s="50">
        <v>32955200000</v>
      </c>
      <c r="F53" s="50">
        <v>40000000</v>
      </c>
      <c r="G53" s="51">
        <v>2.2049750000000001E-3</v>
      </c>
      <c r="H53" s="50">
        <v>88199</v>
      </c>
      <c r="I53" s="22"/>
      <c r="J53" s="22"/>
    </row>
    <row r="54" spans="1:10" x14ac:dyDescent="0.2">
      <c r="A54" s="52" t="s">
        <v>41</v>
      </c>
      <c r="B54" s="22">
        <v>843</v>
      </c>
      <c r="C54" s="49">
        <v>39689</v>
      </c>
      <c r="D54" s="49">
        <v>40643</v>
      </c>
      <c r="E54" s="50">
        <v>9000000000</v>
      </c>
      <c r="F54" s="50">
        <v>300000</v>
      </c>
      <c r="G54" s="51">
        <v>6.4213333333333331E-2</v>
      </c>
      <c r="H54" s="50">
        <v>19264</v>
      </c>
      <c r="I54" s="22"/>
      <c r="J54" s="22"/>
    </row>
    <row r="55" spans="1:10" x14ac:dyDescent="0.2">
      <c r="A55" s="52" t="s">
        <v>7</v>
      </c>
      <c r="B55" s="22">
        <v>845</v>
      </c>
      <c r="C55" s="49">
        <v>39696</v>
      </c>
      <c r="D55" s="49">
        <v>40706</v>
      </c>
      <c r="E55" s="50">
        <v>1644000000</v>
      </c>
      <c r="F55" s="50">
        <v>1096</v>
      </c>
      <c r="G55" s="51">
        <v>0.5529197080291971</v>
      </c>
      <c r="H55" s="50">
        <v>606</v>
      </c>
      <c r="I55" s="22"/>
      <c r="J55" s="22"/>
    </row>
    <row r="56" spans="1:10" x14ac:dyDescent="0.2">
      <c r="A56" s="52" t="s">
        <v>59</v>
      </c>
      <c r="B56" s="22">
        <v>848</v>
      </c>
      <c r="C56" s="49">
        <v>39724</v>
      </c>
      <c r="D56" s="49">
        <v>40706</v>
      </c>
      <c r="E56" s="50">
        <v>18613168123</v>
      </c>
      <c r="F56" s="50">
        <v>88226611</v>
      </c>
      <c r="G56" s="51">
        <v>0</v>
      </c>
      <c r="H56" s="50">
        <v>0</v>
      </c>
      <c r="I56" s="22"/>
      <c r="J56" s="22"/>
    </row>
    <row r="57" spans="1:10" x14ac:dyDescent="0.2">
      <c r="A57" s="52" t="s">
        <v>181</v>
      </c>
      <c r="B57" s="22">
        <v>850</v>
      </c>
      <c r="C57" s="49">
        <v>39734</v>
      </c>
      <c r="D57" s="49">
        <v>40780</v>
      </c>
      <c r="E57" s="50">
        <v>7350000000</v>
      </c>
      <c r="F57" s="50">
        <v>1</v>
      </c>
      <c r="G57" s="51">
        <v>1</v>
      </c>
      <c r="H57" s="50">
        <v>1</v>
      </c>
      <c r="I57" s="22"/>
      <c r="J57" s="22"/>
    </row>
    <row r="58" spans="1:10" x14ac:dyDescent="0.2">
      <c r="A58" s="52" t="s">
        <v>112</v>
      </c>
      <c r="B58" s="22"/>
      <c r="C58" s="49"/>
      <c r="D58" s="49"/>
      <c r="E58" s="50"/>
      <c r="F58" s="50">
        <v>20999999</v>
      </c>
      <c r="G58" s="51">
        <v>0.95238099773242846</v>
      </c>
      <c r="H58" s="50">
        <v>20000000</v>
      </c>
      <c r="I58" s="22"/>
      <c r="J58" s="22"/>
    </row>
    <row r="59" spans="1:10" x14ac:dyDescent="0.2">
      <c r="A59" s="52" t="s">
        <v>65</v>
      </c>
      <c r="B59" s="22">
        <v>854</v>
      </c>
      <c r="C59" s="49">
        <v>39757</v>
      </c>
      <c r="D59" s="49">
        <v>40746</v>
      </c>
      <c r="E59" s="50">
        <v>420000000</v>
      </c>
      <c r="F59" s="50">
        <v>5017</v>
      </c>
      <c r="G59" s="51">
        <v>0</v>
      </c>
      <c r="H59" s="50">
        <v>0</v>
      </c>
      <c r="I59" s="22"/>
      <c r="J59" s="22"/>
    </row>
    <row r="60" spans="1:10" x14ac:dyDescent="0.2">
      <c r="A60" s="52" t="s">
        <v>66</v>
      </c>
      <c r="B60" s="22"/>
      <c r="C60" s="49"/>
      <c r="D60" s="49"/>
      <c r="E60" s="50"/>
      <c r="F60" s="50">
        <v>1637</v>
      </c>
      <c r="G60" s="51">
        <v>0</v>
      </c>
      <c r="H60" s="50">
        <v>0</v>
      </c>
      <c r="I60" s="22"/>
      <c r="J60" s="22"/>
    </row>
    <row r="61" spans="1:10" x14ac:dyDescent="0.2">
      <c r="A61" s="52" t="s">
        <v>67</v>
      </c>
      <c r="B61" s="22"/>
      <c r="C61" s="49"/>
      <c r="D61" s="53"/>
      <c r="E61" s="50"/>
      <c r="F61" s="50">
        <v>346</v>
      </c>
      <c r="G61" s="51">
        <v>0</v>
      </c>
      <c r="H61" s="50">
        <v>0</v>
      </c>
      <c r="I61" s="22"/>
      <c r="J61" s="22"/>
    </row>
    <row r="62" spans="1:10" x14ac:dyDescent="0.2">
      <c r="A62" s="52" t="s">
        <v>68</v>
      </c>
      <c r="B62" s="22">
        <v>855</v>
      </c>
      <c r="C62" s="49">
        <v>39772</v>
      </c>
      <c r="D62" s="49">
        <v>40846</v>
      </c>
      <c r="E62" s="50">
        <v>144052468280</v>
      </c>
      <c r="F62" s="50">
        <v>150000000</v>
      </c>
      <c r="G62" s="51">
        <v>0.48280000000000001</v>
      </c>
      <c r="H62" s="50">
        <f>72412007+765</f>
        <v>72412772</v>
      </c>
      <c r="I62" s="22"/>
      <c r="J62" s="22"/>
    </row>
    <row r="63" spans="1:10" x14ac:dyDescent="0.2">
      <c r="A63" s="52" t="s">
        <v>124</v>
      </c>
      <c r="B63" s="22">
        <v>856</v>
      </c>
      <c r="C63" s="49">
        <v>39778</v>
      </c>
      <c r="D63" s="49">
        <v>40798</v>
      </c>
      <c r="E63" s="50" t="s">
        <v>70</v>
      </c>
      <c r="F63" s="50">
        <v>69200066</v>
      </c>
      <c r="G63" s="51">
        <v>0.89926934462750363</v>
      </c>
      <c r="H63" s="50">
        <v>62229498</v>
      </c>
      <c r="I63" s="22"/>
      <c r="J63" s="22"/>
    </row>
    <row r="64" spans="1:10" x14ac:dyDescent="0.2">
      <c r="A64" s="52" t="s">
        <v>5</v>
      </c>
      <c r="B64" s="22">
        <v>858</v>
      </c>
      <c r="C64" s="49">
        <v>39805</v>
      </c>
      <c r="D64" s="49">
        <v>40866</v>
      </c>
      <c r="E64" s="50">
        <v>153562500000</v>
      </c>
      <c r="F64" s="50">
        <v>945000000</v>
      </c>
      <c r="G64" s="51">
        <v>0.99272090264550261</v>
      </c>
      <c r="H64" s="50">
        <v>938121253</v>
      </c>
      <c r="I64" s="22"/>
      <c r="J64" s="22"/>
    </row>
    <row r="65" spans="1:10" x14ac:dyDescent="0.2">
      <c r="A65" s="52" t="s">
        <v>71</v>
      </c>
      <c r="B65" s="22">
        <v>859</v>
      </c>
      <c r="C65" s="49">
        <v>39819</v>
      </c>
      <c r="D65" s="49">
        <v>40662</v>
      </c>
      <c r="E65" s="50" t="s">
        <v>72</v>
      </c>
      <c r="F65" s="50">
        <v>266436832</v>
      </c>
      <c r="G65" s="51">
        <v>0.11147541342932647</v>
      </c>
      <c r="H65" s="50">
        <v>29701156</v>
      </c>
      <c r="I65" s="22"/>
      <c r="J65" s="22"/>
    </row>
    <row r="66" spans="1:10" x14ac:dyDescent="0.2">
      <c r="A66" s="52" t="s">
        <v>73</v>
      </c>
      <c r="B66" s="22"/>
      <c r="C66" s="49"/>
      <c r="D66" s="49"/>
      <c r="E66" s="50"/>
      <c r="F66" s="50">
        <v>17751625</v>
      </c>
      <c r="G66" s="51">
        <v>9.2981910106821209E-3</v>
      </c>
      <c r="H66" s="50">
        <v>165058</v>
      </c>
      <c r="I66" s="22"/>
      <c r="J66" s="22"/>
    </row>
    <row r="67" spans="1:10" x14ac:dyDescent="0.2">
      <c r="A67" s="52" t="s">
        <v>74</v>
      </c>
      <c r="B67" s="22">
        <v>860</v>
      </c>
      <c r="C67" s="49">
        <v>39819</v>
      </c>
      <c r="D67" s="49">
        <v>40662</v>
      </c>
      <c r="E67" s="50" t="s">
        <v>75</v>
      </c>
      <c r="F67" s="50">
        <v>20713959185</v>
      </c>
      <c r="G67" s="51">
        <v>0.84871180917121225</v>
      </c>
      <c r="H67" s="50">
        <v>17580181775</v>
      </c>
      <c r="I67" s="22"/>
      <c r="J67" s="22"/>
    </row>
    <row r="68" spans="1:10" x14ac:dyDescent="0.2">
      <c r="A68" s="52" t="s">
        <v>76</v>
      </c>
      <c r="B68" s="22">
        <v>861</v>
      </c>
      <c r="C68" s="49">
        <v>39819</v>
      </c>
      <c r="D68" s="49">
        <v>40662</v>
      </c>
      <c r="E68" s="50" t="s">
        <v>77</v>
      </c>
      <c r="F68" s="50">
        <v>26476699493</v>
      </c>
      <c r="G68" s="51">
        <v>0.8010560202040059</v>
      </c>
      <c r="H68" s="50">
        <v>21209319524</v>
      </c>
      <c r="I68" s="22"/>
      <c r="J68" s="22"/>
    </row>
    <row r="69" spans="1:10" x14ac:dyDescent="0.2">
      <c r="A69" s="52" t="s">
        <v>144</v>
      </c>
      <c r="B69" s="22">
        <v>867</v>
      </c>
      <c r="C69" s="49">
        <v>39885</v>
      </c>
      <c r="D69" s="49">
        <v>39970</v>
      </c>
      <c r="E69" s="50" t="s">
        <v>127</v>
      </c>
      <c r="F69" s="50">
        <v>1350000000</v>
      </c>
      <c r="G69" s="51">
        <v>0.9610019311111111</v>
      </c>
      <c r="H69" s="50">
        <v>1297352607</v>
      </c>
      <c r="I69" s="22"/>
      <c r="J69" s="22"/>
    </row>
    <row r="70" spans="1:10" x14ac:dyDescent="0.2">
      <c r="A70" s="96" t="s">
        <v>182</v>
      </c>
      <c r="B70" s="22" t="s">
        <v>129</v>
      </c>
      <c r="C70" s="49"/>
      <c r="D70" s="49"/>
      <c r="E70" s="50"/>
      <c r="F70" s="50">
        <v>1327632000</v>
      </c>
      <c r="G70" s="51">
        <v>0.9771929322282078</v>
      </c>
      <c r="H70" s="50">
        <v>1297352607</v>
      </c>
      <c r="I70" s="22"/>
      <c r="J70" s="22"/>
    </row>
    <row r="71" spans="1:10" x14ac:dyDescent="0.2">
      <c r="A71" s="52" t="s">
        <v>146</v>
      </c>
      <c r="B71" s="22">
        <v>869</v>
      </c>
      <c r="C71" s="49">
        <v>39905</v>
      </c>
      <c r="D71" s="49">
        <v>40895</v>
      </c>
      <c r="E71" s="50">
        <v>30000000000</v>
      </c>
      <c r="F71" s="50">
        <v>28000000</v>
      </c>
      <c r="G71" s="51">
        <v>0.77340157142857147</v>
      </c>
      <c r="H71" s="50">
        <v>21655244</v>
      </c>
      <c r="I71" s="22"/>
      <c r="J71" s="22"/>
    </row>
    <row r="72" spans="1:10" x14ac:dyDescent="0.2">
      <c r="A72" s="52" t="s">
        <v>147</v>
      </c>
      <c r="B72" s="22">
        <v>870</v>
      </c>
      <c r="C72" s="49">
        <v>39924</v>
      </c>
      <c r="D72" s="49">
        <v>40906</v>
      </c>
      <c r="E72" s="50">
        <v>38390000000</v>
      </c>
      <c r="F72" s="50">
        <v>349000000</v>
      </c>
      <c r="G72" s="51">
        <v>1</v>
      </c>
      <c r="H72" s="50">
        <v>349000000</v>
      </c>
      <c r="I72" s="22"/>
      <c r="J72" s="22"/>
    </row>
    <row r="73" spans="1:10" x14ac:dyDescent="0.2">
      <c r="A73" s="52" t="s">
        <v>55</v>
      </c>
      <c r="B73" s="22">
        <v>871</v>
      </c>
      <c r="C73" s="49">
        <v>39947</v>
      </c>
      <c r="D73" s="49">
        <v>40938</v>
      </c>
      <c r="E73" s="50" t="s">
        <v>151</v>
      </c>
      <c r="F73" s="50">
        <v>312000000</v>
      </c>
      <c r="G73" s="51">
        <v>1</v>
      </c>
      <c r="H73" s="50">
        <f>302639110+9360890</f>
        <v>312000000</v>
      </c>
      <c r="I73" s="22"/>
      <c r="J73" s="22"/>
    </row>
    <row r="74" spans="1:10" x14ac:dyDescent="0.2">
      <c r="A74" s="52" t="s">
        <v>183</v>
      </c>
      <c r="B74" s="22">
        <v>872</v>
      </c>
      <c r="C74" s="49">
        <v>39975</v>
      </c>
      <c r="D74" s="49">
        <v>41027</v>
      </c>
      <c r="E74" s="50">
        <v>13994124847</v>
      </c>
      <c r="F74" s="50">
        <v>462004782</v>
      </c>
      <c r="G74" s="51">
        <v>1</v>
      </c>
      <c r="H74" s="50">
        <v>462004782</v>
      </c>
      <c r="I74" s="22"/>
      <c r="J74" s="22"/>
    </row>
    <row r="75" spans="1:10" x14ac:dyDescent="0.2">
      <c r="A75" s="52" t="s">
        <v>184</v>
      </c>
      <c r="B75" s="22">
        <v>874</v>
      </c>
      <c r="C75" s="49">
        <v>40025</v>
      </c>
      <c r="D75" s="49">
        <v>41027</v>
      </c>
      <c r="E75" s="50">
        <v>4984667129</v>
      </c>
      <c r="F75" s="50">
        <v>22246633</v>
      </c>
      <c r="G75" s="51">
        <v>0</v>
      </c>
      <c r="H75" s="50">
        <v>0</v>
      </c>
      <c r="I75" s="22"/>
      <c r="J75" s="22"/>
    </row>
    <row r="76" spans="1:10" x14ac:dyDescent="0.2">
      <c r="A76" s="81"/>
      <c r="B76" s="97"/>
      <c r="C76" s="98"/>
      <c r="D76" s="98"/>
      <c r="E76" s="99"/>
      <c r="F76" s="99"/>
      <c r="G76" s="100"/>
      <c r="H76" s="97"/>
      <c r="I76" s="27"/>
      <c r="J76" s="27"/>
    </row>
    <row r="77" spans="1:10" x14ac:dyDescent="0.2">
      <c r="A77" s="27"/>
      <c r="B77" s="27"/>
      <c r="C77" s="60"/>
      <c r="D77" s="60"/>
      <c r="E77" s="61"/>
      <c r="F77" s="61"/>
      <c r="G77" s="62"/>
      <c r="H77" s="27"/>
      <c r="I77" s="27"/>
      <c r="J77" s="27"/>
    </row>
    <row r="78" spans="1:10" x14ac:dyDescent="0.2">
      <c r="A78" s="63" t="s">
        <v>80</v>
      </c>
      <c r="B78" s="27"/>
      <c r="C78" s="60"/>
      <c r="D78" s="60"/>
      <c r="E78" s="61"/>
      <c r="F78" s="61" t="s">
        <v>81</v>
      </c>
      <c r="G78" s="62"/>
      <c r="H78" s="61"/>
      <c r="I78" s="27"/>
      <c r="J78" s="27"/>
    </row>
    <row r="79" spans="1:10" x14ac:dyDescent="0.2">
      <c r="A79" s="63" t="s">
        <v>82</v>
      </c>
      <c r="B79" s="27"/>
      <c r="C79" s="60"/>
      <c r="D79" s="60"/>
      <c r="E79" s="61"/>
      <c r="F79" s="61"/>
      <c r="G79" s="62"/>
      <c r="H79" s="27"/>
      <c r="I79" s="27"/>
      <c r="J79" s="27"/>
    </row>
    <row r="80" spans="1:10" x14ac:dyDescent="0.2">
      <c r="A80" s="108" t="s">
        <v>83</v>
      </c>
      <c r="B80" s="108"/>
      <c r="C80" s="108"/>
      <c r="D80" s="108"/>
      <c r="E80" s="108"/>
      <c r="F80" s="108"/>
      <c r="G80" s="108"/>
      <c r="H80" s="108"/>
      <c r="I80" s="108"/>
      <c r="J80" s="64"/>
    </row>
    <row r="81" spans="1:10" x14ac:dyDescent="0.2">
      <c r="A81" s="109" t="s">
        <v>84</v>
      </c>
      <c r="B81" s="109"/>
      <c r="C81" s="109"/>
      <c r="D81" s="109"/>
      <c r="E81" s="109"/>
      <c r="F81" s="109"/>
      <c r="G81" s="109"/>
      <c r="H81" s="109"/>
      <c r="I81" s="109"/>
      <c r="J81" s="27"/>
    </row>
    <row r="82" spans="1:10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27"/>
    </row>
    <row r="83" spans="1:10" x14ac:dyDescent="0.2">
      <c r="A83" s="109" t="s">
        <v>85</v>
      </c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8" t="s">
        <v>86</v>
      </c>
      <c r="B85" s="108"/>
      <c r="C85" s="108"/>
      <c r="D85" s="108"/>
      <c r="E85" s="108"/>
      <c r="F85" s="108"/>
      <c r="G85" s="108"/>
      <c r="H85" s="108"/>
      <c r="I85" s="108"/>
      <c r="J85" s="27"/>
    </row>
    <row r="86" spans="1:10" x14ac:dyDescent="0.2">
      <c r="A86" s="109" t="s">
        <v>166</v>
      </c>
      <c r="B86" s="109"/>
      <c r="C86" s="109"/>
      <c r="D86" s="109"/>
      <c r="E86" s="109"/>
      <c r="F86" s="109"/>
      <c r="G86" s="109"/>
      <c r="H86" s="109"/>
      <c r="I86" s="109"/>
      <c r="J86" s="27"/>
    </row>
    <row r="87" spans="1:10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8" t="s">
        <v>167</v>
      </c>
      <c r="B88" s="108"/>
      <c r="C88" s="108"/>
      <c r="D88" s="108"/>
      <c r="E88" s="108"/>
      <c r="F88" s="108"/>
      <c r="G88" s="108"/>
      <c r="H88" s="108"/>
      <c r="I88" s="108"/>
      <c r="J88" s="108"/>
    </row>
    <row r="89" spans="1:10" x14ac:dyDescent="0.2">
      <c r="A89" s="108" t="s">
        <v>168</v>
      </c>
      <c r="B89" s="108"/>
      <c r="C89" s="108"/>
      <c r="D89" s="108"/>
      <c r="E89" s="108"/>
      <c r="F89" s="108"/>
      <c r="G89" s="108"/>
      <c r="H89" s="108"/>
      <c r="I89" s="108"/>
      <c r="J89" s="27"/>
    </row>
    <row r="90" spans="1:10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27"/>
    </row>
    <row r="91" spans="1:10" x14ac:dyDescent="0.2">
      <c r="A91" s="108" t="s">
        <v>185</v>
      </c>
      <c r="B91" s="108"/>
      <c r="C91" s="108"/>
      <c r="D91" s="108"/>
      <c r="E91" s="108"/>
      <c r="F91" s="108"/>
      <c r="G91" s="108"/>
      <c r="H91" s="108"/>
      <c r="I91" s="108"/>
      <c r="J91" s="27"/>
    </row>
    <row r="92" spans="1:10" x14ac:dyDescent="0.2">
      <c r="A92" s="108" t="s">
        <v>186</v>
      </c>
      <c r="B92" s="108"/>
      <c r="C92" s="108"/>
      <c r="D92" s="108"/>
      <c r="E92" s="108"/>
      <c r="F92" s="108"/>
      <c r="G92" s="108"/>
      <c r="H92" s="108"/>
      <c r="I92" s="108"/>
      <c r="J92" s="27"/>
    </row>
    <row r="93" spans="1:10" x14ac:dyDescent="0.2">
      <c r="A93" s="109" t="s">
        <v>187</v>
      </c>
      <c r="B93" s="109"/>
      <c r="C93" s="109"/>
      <c r="D93" s="109"/>
      <c r="E93" s="109"/>
      <c r="F93" s="109"/>
      <c r="G93" s="109"/>
      <c r="H93" s="109"/>
      <c r="I93" s="109"/>
      <c r="J93" s="27"/>
    </row>
    <row r="94" spans="1:10" x14ac:dyDescent="0.2">
      <c r="A94" s="109"/>
      <c r="B94" s="109"/>
      <c r="C94" s="109"/>
      <c r="D94" s="109"/>
      <c r="E94" s="109"/>
      <c r="F94" s="109"/>
      <c r="G94" s="109"/>
      <c r="H94" s="109"/>
      <c r="I94" s="109"/>
      <c r="J94" s="27"/>
    </row>
    <row r="95" spans="1:10" x14ac:dyDescent="0.2">
      <c r="A95" s="109" t="s">
        <v>117</v>
      </c>
      <c r="B95" s="109"/>
      <c r="C95" s="109"/>
      <c r="D95" s="109"/>
      <c r="E95" s="109"/>
      <c r="F95" s="109"/>
      <c r="G95" s="109"/>
      <c r="H95" s="109"/>
      <c r="I95" s="109"/>
      <c r="J95" s="65"/>
    </row>
    <row r="96" spans="1:10" x14ac:dyDescent="0.2">
      <c r="A96" s="109"/>
      <c r="B96" s="109"/>
      <c r="C96" s="109"/>
      <c r="D96" s="109"/>
      <c r="E96" s="109"/>
      <c r="F96" s="109"/>
      <c r="G96" s="109"/>
      <c r="H96" s="109"/>
      <c r="I96" s="109"/>
      <c r="J96" s="65"/>
    </row>
    <row r="97" spans="1:10" x14ac:dyDescent="0.2">
      <c r="A97" s="109" t="s">
        <v>131</v>
      </c>
      <c r="B97" s="109"/>
      <c r="C97" s="109"/>
      <c r="D97" s="109"/>
      <c r="E97" s="109"/>
      <c r="F97" s="109"/>
      <c r="G97" s="109"/>
      <c r="H97" s="109"/>
      <c r="I97" s="109"/>
      <c r="J97" s="27"/>
    </row>
    <row r="98" spans="1:10" x14ac:dyDescent="0.2">
      <c r="A98" s="109"/>
      <c r="B98" s="109"/>
      <c r="C98" s="109"/>
      <c r="D98" s="109"/>
      <c r="E98" s="109"/>
      <c r="F98" s="109"/>
      <c r="G98" s="109"/>
      <c r="H98" s="109"/>
      <c r="I98" s="109"/>
      <c r="J98" s="27"/>
    </row>
    <row r="99" spans="1:10" x14ac:dyDescent="0.2">
      <c r="A99" s="27" t="s">
        <v>132</v>
      </c>
      <c r="B99" s="27"/>
      <c r="C99" s="60"/>
      <c r="D99" s="60"/>
      <c r="E99" s="61"/>
      <c r="F99" s="61"/>
      <c r="G99" s="62"/>
      <c r="H99" s="27"/>
      <c r="I99" s="27"/>
      <c r="J99" s="27"/>
    </row>
    <row r="100" spans="1:10" x14ac:dyDescent="0.2">
      <c r="A100" s="27" t="s">
        <v>133</v>
      </c>
      <c r="B100" s="27"/>
      <c r="C100" s="60"/>
      <c r="D100" s="60"/>
      <c r="E100" s="61"/>
      <c r="F100" s="61"/>
      <c r="G100" s="62"/>
      <c r="H100" s="27"/>
      <c r="I100" s="27"/>
      <c r="J100" s="27"/>
    </row>
    <row r="101" spans="1:10" x14ac:dyDescent="0.2">
      <c r="A101" s="27" t="s">
        <v>188</v>
      </c>
      <c r="B101" s="27"/>
      <c r="C101" s="60"/>
      <c r="D101" s="60"/>
      <c r="E101" s="61"/>
      <c r="F101" s="61"/>
      <c r="G101" s="62"/>
      <c r="H101" s="27"/>
      <c r="I101" s="27"/>
      <c r="J101" s="27"/>
    </row>
    <row r="102" spans="1:10" x14ac:dyDescent="0.2">
      <c r="A102" s="108" t="s">
        <v>189</v>
      </c>
      <c r="B102" s="108"/>
      <c r="C102" s="108"/>
      <c r="D102" s="108"/>
      <c r="E102" s="108"/>
      <c r="F102" s="108"/>
      <c r="G102" s="108"/>
      <c r="H102" s="108"/>
      <c r="I102" s="108"/>
      <c r="J102" s="108"/>
    </row>
    <row r="103" spans="1:10" x14ac:dyDescent="0.2">
      <c r="A103" s="27"/>
      <c r="B103" s="27"/>
      <c r="C103" s="60"/>
      <c r="D103" s="60"/>
      <c r="E103" s="61"/>
      <c r="F103" s="61"/>
      <c r="G103" s="62"/>
      <c r="H103" s="27"/>
      <c r="I103" s="27"/>
      <c r="J103" s="27"/>
    </row>
    <row r="105" spans="1:10" x14ac:dyDescent="0.2">
      <c r="A105" s="66" t="s">
        <v>95</v>
      </c>
      <c r="B105" s="67"/>
      <c r="C105" s="67"/>
      <c r="D105" s="67"/>
      <c r="E105" s="67"/>
      <c r="F105" s="67"/>
      <c r="G105" s="68"/>
      <c r="H105" s="67"/>
    </row>
    <row r="106" spans="1:10" x14ac:dyDescent="0.2">
      <c r="A106" s="67"/>
      <c r="B106" s="67"/>
      <c r="C106" s="67"/>
      <c r="D106" s="67"/>
      <c r="E106" s="67"/>
      <c r="F106" s="67"/>
      <c r="G106" s="68"/>
      <c r="H106" s="67"/>
    </row>
    <row r="107" spans="1:10" ht="51" x14ac:dyDescent="0.2">
      <c r="A107" s="69" t="s">
        <v>96</v>
      </c>
      <c r="B107" s="69" t="s">
        <v>15</v>
      </c>
      <c r="C107" s="69" t="s">
        <v>97</v>
      </c>
      <c r="D107" s="69" t="s">
        <v>98</v>
      </c>
      <c r="E107" s="69" t="s">
        <v>99</v>
      </c>
      <c r="F107" s="69" t="s">
        <v>100</v>
      </c>
      <c r="G107" s="69" t="s">
        <v>101</v>
      </c>
      <c r="H107" s="69" t="s">
        <v>102</v>
      </c>
    </row>
    <row r="108" spans="1:10" ht="127.5" x14ac:dyDescent="0.2">
      <c r="A108" s="70">
        <v>862</v>
      </c>
      <c r="B108" s="71">
        <v>39820</v>
      </c>
      <c r="C108" s="70" t="s">
        <v>103</v>
      </c>
      <c r="D108" s="70" t="s">
        <v>104</v>
      </c>
      <c r="E108" s="72">
        <v>39722</v>
      </c>
      <c r="F108" s="73" t="s">
        <v>105</v>
      </c>
      <c r="G108" s="74" t="s">
        <v>106</v>
      </c>
      <c r="H108" s="70" t="s">
        <v>103</v>
      </c>
    </row>
    <row r="109" spans="1:10" x14ac:dyDescent="0.2">
      <c r="A109" s="67"/>
      <c r="B109" s="67"/>
      <c r="C109" s="67"/>
      <c r="D109" s="67"/>
      <c r="E109" s="67"/>
      <c r="F109" s="67"/>
      <c r="G109" s="68"/>
      <c r="H109" s="67"/>
    </row>
  </sheetData>
  <mergeCells count="13">
    <mergeCell ref="A88:J88"/>
    <mergeCell ref="A80:I80"/>
    <mergeCell ref="A81:I82"/>
    <mergeCell ref="A83:I84"/>
    <mergeCell ref="A85:I85"/>
    <mergeCell ref="A86:I87"/>
    <mergeCell ref="A102:J102"/>
    <mergeCell ref="A89:I90"/>
    <mergeCell ref="A91:I91"/>
    <mergeCell ref="A92:I92"/>
    <mergeCell ref="A93:I94"/>
    <mergeCell ref="A95:I96"/>
    <mergeCell ref="A97:I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0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3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190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89" t="s">
        <v>191</v>
      </c>
      <c r="B6" s="2">
        <v>575000</v>
      </c>
      <c r="C6" s="95">
        <v>74750</v>
      </c>
      <c r="D6" s="15"/>
    </row>
    <row r="7" spans="1:5" x14ac:dyDescent="0.2">
      <c r="A7" s="89" t="s">
        <v>41</v>
      </c>
      <c r="B7" s="2">
        <v>1745</v>
      </c>
      <c r="C7" s="95">
        <v>52350</v>
      </c>
      <c r="D7" s="15"/>
    </row>
    <row r="8" spans="1:5" x14ac:dyDescent="0.2">
      <c r="A8" s="89" t="s">
        <v>7</v>
      </c>
      <c r="B8" s="2">
        <v>11</v>
      </c>
      <c r="C8" s="95">
        <v>16500</v>
      </c>
      <c r="D8" s="15"/>
    </row>
    <row r="9" spans="1:5" x14ac:dyDescent="0.2">
      <c r="A9" s="89" t="s">
        <v>108</v>
      </c>
      <c r="B9" s="2">
        <v>345817</v>
      </c>
      <c r="C9" s="95">
        <v>677447</v>
      </c>
      <c r="D9" s="15"/>
    </row>
    <row r="10" spans="1:5" x14ac:dyDescent="0.2">
      <c r="A10" s="89" t="s">
        <v>146</v>
      </c>
      <c r="B10" s="2">
        <v>40486</v>
      </c>
      <c r="C10" s="95">
        <v>37652</v>
      </c>
      <c r="D10" s="15"/>
    </row>
    <row r="11" spans="1:5" x14ac:dyDescent="0.2">
      <c r="A11" s="89" t="s">
        <v>6</v>
      </c>
      <c r="B11" s="2">
        <v>6</v>
      </c>
      <c r="C11" s="95">
        <v>1500</v>
      </c>
      <c r="D11" s="15"/>
    </row>
    <row r="12" spans="1:5" x14ac:dyDescent="0.2">
      <c r="A12" s="89" t="s">
        <v>74</v>
      </c>
      <c r="B12" s="2">
        <v>3133777410</v>
      </c>
      <c r="C12" s="95">
        <v>22971357</v>
      </c>
      <c r="D12" s="15"/>
    </row>
    <row r="13" spans="1:5" ht="13.5" thickBot="1" x14ac:dyDescent="0.25">
      <c r="A13" s="12"/>
      <c r="B13" s="75"/>
      <c r="C13" s="76"/>
      <c r="D13" s="15"/>
    </row>
    <row r="14" spans="1:5" ht="13.5" thickBot="1" x14ac:dyDescent="0.25">
      <c r="A14" s="86"/>
      <c r="B14" s="87"/>
      <c r="C14" s="88">
        <f>SUM(C6:C12)</f>
        <v>23831556</v>
      </c>
    </row>
    <row r="16" spans="1:5" x14ac:dyDescent="0.2">
      <c r="A16" s="20" t="s">
        <v>10</v>
      </c>
      <c r="E16" s="2"/>
    </row>
    <row r="17" spans="1:256" x14ac:dyDescent="0.2">
      <c r="A17" s="21" t="s">
        <v>11</v>
      </c>
    </row>
    <row r="19" spans="1:256" x14ac:dyDescent="0.2">
      <c r="A19" s="23" t="s">
        <v>13</v>
      </c>
      <c r="B19" s="23"/>
      <c r="C19" s="24"/>
      <c r="D19" s="24"/>
      <c r="E19" s="25"/>
      <c r="F19" s="25"/>
      <c r="G19" s="26"/>
      <c r="H19" s="23"/>
      <c r="I19" s="27"/>
      <c r="J19" s="27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x14ac:dyDescent="0.2">
      <c r="A20" s="28" t="s">
        <v>14</v>
      </c>
      <c r="B20" s="28"/>
      <c r="C20" s="29"/>
      <c r="D20" s="29"/>
      <c r="E20" s="30"/>
      <c r="F20" s="30"/>
      <c r="G20" s="31"/>
      <c r="H20" s="28"/>
      <c r="I20" s="28"/>
      <c r="J20" s="28"/>
    </row>
    <row r="21" spans="1:256" x14ac:dyDescent="0.2">
      <c r="A21" s="32"/>
      <c r="B21" s="32"/>
      <c r="C21" s="33" t="s">
        <v>15</v>
      </c>
      <c r="D21" s="34" t="s">
        <v>15</v>
      </c>
      <c r="E21" s="35" t="s">
        <v>16</v>
      </c>
      <c r="F21" s="35" t="s">
        <v>17</v>
      </c>
      <c r="G21" s="36" t="s">
        <v>18</v>
      </c>
      <c r="H21" s="32" t="s">
        <v>19</v>
      </c>
      <c r="I21" s="37"/>
      <c r="J21" s="37"/>
    </row>
    <row r="22" spans="1:256" x14ac:dyDescent="0.2">
      <c r="A22" s="38" t="s">
        <v>2</v>
      </c>
      <c r="B22" s="38" t="s">
        <v>20</v>
      </c>
      <c r="C22" s="39" t="s">
        <v>21</v>
      </c>
      <c r="D22" s="40" t="s">
        <v>22</v>
      </c>
      <c r="E22" s="41" t="s">
        <v>23</v>
      </c>
      <c r="F22" s="42" t="s">
        <v>24</v>
      </c>
      <c r="G22" s="43" t="s">
        <v>25</v>
      </c>
      <c r="H22" s="38" t="s">
        <v>192</v>
      </c>
      <c r="I22" s="37"/>
      <c r="J22" s="37"/>
    </row>
    <row r="23" spans="1:256" x14ac:dyDescent="0.2">
      <c r="A23" s="44"/>
      <c r="B23" s="27"/>
      <c r="C23" s="45"/>
      <c r="D23" s="45"/>
      <c r="E23" s="46"/>
      <c r="F23" s="46"/>
      <c r="G23" s="47"/>
      <c r="H23" s="44"/>
      <c r="I23" s="27"/>
      <c r="J23" s="27"/>
    </row>
    <row r="24" spans="1:256" x14ac:dyDescent="0.2">
      <c r="A24" s="48" t="s">
        <v>27</v>
      </c>
      <c r="B24" s="22">
        <v>751</v>
      </c>
      <c r="C24" s="49">
        <v>38552</v>
      </c>
      <c r="D24" s="49">
        <v>39564</v>
      </c>
      <c r="E24" s="50">
        <v>2994008421</v>
      </c>
      <c r="F24" s="50">
        <v>16698803</v>
      </c>
      <c r="G24" s="51">
        <v>0.245188891682835</v>
      </c>
      <c r="H24" s="50">
        <v>4094361</v>
      </c>
      <c r="I24" s="22"/>
      <c r="J24" s="22"/>
    </row>
    <row r="25" spans="1:256" x14ac:dyDescent="0.2">
      <c r="A25" s="48" t="s">
        <v>28</v>
      </c>
      <c r="B25" s="22">
        <v>755</v>
      </c>
      <c r="C25" s="49">
        <v>38621</v>
      </c>
      <c r="D25" s="49">
        <v>40366</v>
      </c>
      <c r="E25" s="50">
        <v>451060974</v>
      </c>
      <c r="F25" s="50">
        <v>72751770</v>
      </c>
      <c r="G25" s="51">
        <v>0</v>
      </c>
      <c r="H25" s="50">
        <v>0</v>
      </c>
      <c r="I25" s="22"/>
      <c r="J25" s="22"/>
    </row>
    <row r="26" spans="1:256" x14ac:dyDescent="0.2">
      <c r="A26" s="48" t="s">
        <v>29</v>
      </c>
      <c r="B26" s="22">
        <v>756</v>
      </c>
      <c r="C26" s="49">
        <v>38621</v>
      </c>
      <c r="D26" s="49">
        <v>39636</v>
      </c>
      <c r="E26" s="50">
        <v>4059548766</v>
      </c>
      <c r="F26" s="50">
        <v>654765930</v>
      </c>
      <c r="G26" s="51">
        <v>6.945727918372295E-2</v>
      </c>
      <c r="H26" s="50">
        <v>45478260</v>
      </c>
      <c r="I26" s="22"/>
      <c r="J26" s="22"/>
    </row>
    <row r="27" spans="1:256" x14ac:dyDescent="0.2">
      <c r="A27" s="48" t="s">
        <v>30</v>
      </c>
      <c r="B27" s="22">
        <v>771</v>
      </c>
      <c r="C27" s="49">
        <v>38847</v>
      </c>
      <c r="D27" s="49">
        <v>40412</v>
      </c>
      <c r="E27" s="50">
        <v>420659801</v>
      </c>
      <c r="F27" s="50">
        <v>5000000</v>
      </c>
      <c r="G27" s="51">
        <v>0.115</v>
      </c>
      <c r="H27" s="50">
        <v>575000</v>
      </c>
      <c r="I27" s="22"/>
      <c r="J27" s="22"/>
    </row>
    <row r="28" spans="1:256" x14ac:dyDescent="0.2">
      <c r="A28" s="52" t="s">
        <v>33</v>
      </c>
      <c r="B28" s="22">
        <v>791</v>
      </c>
      <c r="C28" s="49">
        <v>39037</v>
      </c>
      <c r="D28" s="49">
        <v>39734</v>
      </c>
      <c r="E28" s="50">
        <v>46000000000</v>
      </c>
      <c r="F28" s="50">
        <v>155000000</v>
      </c>
      <c r="G28" s="51">
        <v>0.95126587741935487</v>
      </c>
      <c r="H28" s="50">
        <v>147446211</v>
      </c>
      <c r="I28" s="22"/>
      <c r="J28" s="22"/>
    </row>
    <row r="29" spans="1:256" x14ac:dyDescent="0.2">
      <c r="A29" s="52" t="s">
        <v>6</v>
      </c>
      <c r="B29" s="22">
        <v>793</v>
      </c>
      <c r="C29" s="49">
        <v>39139</v>
      </c>
      <c r="D29" s="49">
        <v>40110</v>
      </c>
      <c r="E29" s="50">
        <v>1000000000</v>
      </c>
      <c r="F29" s="50">
        <v>5000</v>
      </c>
      <c r="G29" s="51">
        <v>0.66439999999999999</v>
      </c>
      <c r="H29" s="50">
        <v>3322</v>
      </c>
      <c r="I29" s="22"/>
      <c r="J29" s="22"/>
    </row>
    <row r="30" spans="1:256" x14ac:dyDescent="0.2">
      <c r="A30" s="52" t="s">
        <v>34</v>
      </c>
      <c r="B30" s="22">
        <v>794</v>
      </c>
      <c r="C30" s="49">
        <v>39149</v>
      </c>
      <c r="D30" s="49">
        <v>40133</v>
      </c>
      <c r="E30" s="50">
        <v>33000000000</v>
      </c>
      <c r="F30" s="50">
        <v>15876681</v>
      </c>
      <c r="G30" s="51">
        <v>0.87929171090607661</v>
      </c>
      <c r="H30" s="50">
        <v>13960234</v>
      </c>
      <c r="I30" s="22"/>
      <c r="J30" s="22"/>
    </row>
    <row r="31" spans="1:256" x14ac:dyDescent="0.2">
      <c r="A31" s="52" t="s">
        <v>156</v>
      </c>
      <c r="B31" s="22">
        <v>798</v>
      </c>
      <c r="C31" s="49">
        <v>39202</v>
      </c>
      <c r="D31" s="49">
        <v>40273</v>
      </c>
      <c r="E31" s="50" t="s">
        <v>37</v>
      </c>
      <c r="F31" s="50">
        <v>22090910</v>
      </c>
      <c r="G31" s="51">
        <v>0.9</v>
      </c>
      <c r="H31" s="50">
        <v>19881819</v>
      </c>
      <c r="I31" s="22"/>
      <c r="J31" s="22"/>
    </row>
    <row r="32" spans="1:256" x14ac:dyDescent="0.2">
      <c r="A32" s="52" t="s">
        <v>38</v>
      </c>
      <c r="B32" s="22">
        <v>799</v>
      </c>
      <c r="C32" s="49">
        <v>39209</v>
      </c>
      <c r="D32" s="49">
        <v>40284</v>
      </c>
      <c r="E32" s="50">
        <v>8525398211</v>
      </c>
      <c r="F32" s="50">
        <v>35046445</v>
      </c>
      <c r="G32" s="51">
        <v>0.99609312727724597</v>
      </c>
      <c r="H32" s="50">
        <v>34909523</v>
      </c>
      <c r="I32" s="22"/>
      <c r="J32" s="22"/>
    </row>
    <row r="33" spans="1:10" x14ac:dyDescent="0.2">
      <c r="A33" s="52" t="s">
        <v>39</v>
      </c>
      <c r="B33" s="22">
        <v>805</v>
      </c>
      <c r="C33" s="49">
        <v>39268</v>
      </c>
      <c r="D33" s="49">
        <v>40295</v>
      </c>
      <c r="E33" s="50">
        <v>55000000000</v>
      </c>
      <c r="F33" s="50">
        <v>67259921</v>
      </c>
      <c r="G33" s="51">
        <v>0.96398709715998621</v>
      </c>
      <c r="H33" s="50">
        <v>64837696</v>
      </c>
      <c r="I33" s="22"/>
      <c r="J33" s="22"/>
    </row>
    <row r="34" spans="1:10" x14ac:dyDescent="0.2">
      <c r="A34" s="52" t="s">
        <v>157</v>
      </c>
      <c r="B34" s="22">
        <v>807</v>
      </c>
      <c r="C34" s="49">
        <v>39286</v>
      </c>
      <c r="D34" s="49">
        <v>40292</v>
      </c>
      <c r="E34" s="50">
        <v>3852946392</v>
      </c>
      <c r="F34" s="50">
        <v>20236133</v>
      </c>
      <c r="G34" s="51">
        <v>4.5838253780996596E-2</v>
      </c>
      <c r="H34" s="50">
        <v>927589</v>
      </c>
      <c r="I34" s="22"/>
      <c r="J34" s="22"/>
    </row>
    <row r="35" spans="1:10" x14ac:dyDescent="0.2">
      <c r="A35" s="52" t="s">
        <v>41</v>
      </c>
      <c r="B35" s="22">
        <v>814</v>
      </c>
      <c r="C35" s="49">
        <v>39330</v>
      </c>
      <c r="D35" s="49">
        <v>40355</v>
      </c>
      <c r="E35" s="50">
        <v>32211702000</v>
      </c>
      <c r="F35" s="50">
        <v>1789539</v>
      </c>
      <c r="G35" s="51">
        <v>0.98328675709218971</v>
      </c>
      <c r="H35" s="50">
        <v>1759630</v>
      </c>
      <c r="I35" s="22"/>
      <c r="J35" s="22"/>
    </row>
    <row r="36" spans="1:10" x14ac:dyDescent="0.2">
      <c r="A36" s="52" t="s">
        <v>158</v>
      </c>
      <c r="B36" s="22">
        <v>815</v>
      </c>
      <c r="C36" s="49">
        <v>39337</v>
      </c>
      <c r="D36" s="49">
        <v>40369</v>
      </c>
      <c r="E36" s="50">
        <v>20709550000</v>
      </c>
      <c r="F36" s="50">
        <v>31000000</v>
      </c>
      <c r="G36" s="51">
        <v>0.94354838709677424</v>
      </c>
      <c r="H36" s="50">
        <v>29250000</v>
      </c>
      <c r="I36" s="22"/>
      <c r="J36" s="22"/>
    </row>
    <row r="37" spans="1:10" x14ac:dyDescent="0.2">
      <c r="A37" s="52" t="s">
        <v>44</v>
      </c>
      <c r="B37" s="22">
        <v>820</v>
      </c>
      <c r="C37" s="49">
        <v>39412</v>
      </c>
      <c r="D37" s="49">
        <v>40454</v>
      </c>
      <c r="E37" s="50">
        <v>30457800000</v>
      </c>
      <c r="F37" s="50">
        <v>423025000</v>
      </c>
      <c r="G37" s="51">
        <v>0.55551595532178955</v>
      </c>
      <c r="H37" s="50">
        <v>234997137</v>
      </c>
      <c r="I37" s="22"/>
      <c r="J37" s="22"/>
    </row>
    <row r="38" spans="1:10" x14ac:dyDescent="0.2">
      <c r="A38" s="52" t="s">
        <v>45</v>
      </c>
      <c r="B38" s="22">
        <v>823</v>
      </c>
      <c r="C38" s="49">
        <v>39414</v>
      </c>
      <c r="D38" s="49">
        <v>40461</v>
      </c>
      <c r="E38" s="50">
        <v>37046206186</v>
      </c>
      <c r="F38" s="50">
        <v>400000000</v>
      </c>
      <c r="G38" s="51">
        <v>0.34013074500000001</v>
      </c>
      <c r="H38" s="50">
        <v>136052298</v>
      </c>
      <c r="I38" s="22"/>
      <c r="J38" s="22"/>
    </row>
    <row r="39" spans="1:10" x14ac:dyDescent="0.2">
      <c r="A39" s="52" t="s">
        <v>46</v>
      </c>
      <c r="B39" s="22">
        <v>829</v>
      </c>
      <c r="C39" s="49">
        <v>39538</v>
      </c>
      <c r="D39" s="49">
        <v>40470</v>
      </c>
      <c r="E39" s="50" t="s">
        <v>47</v>
      </c>
      <c r="F39" s="50">
        <v>20033270</v>
      </c>
      <c r="G39" s="51">
        <v>0.36404131726872346</v>
      </c>
      <c r="H39" s="50">
        <v>7292938</v>
      </c>
      <c r="I39" s="22"/>
      <c r="J39" s="22"/>
    </row>
    <row r="40" spans="1:10" x14ac:dyDescent="0.2">
      <c r="A40" s="52" t="s">
        <v>48</v>
      </c>
      <c r="B40" s="22">
        <v>830</v>
      </c>
      <c r="C40" s="49">
        <v>39540</v>
      </c>
      <c r="D40" s="49">
        <v>40595</v>
      </c>
      <c r="E40" s="50">
        <v>320465231940</v>
      </c>
      <c r="F40" s="50">
        <v>2289037371</v>
      </c>
      <c r="G40" s="51">
        <v>0.98022318483152449</v>
      </c>
      <c r="H40" s="50">
        <v>2243767502</v>
      </c>
      <c r="I40" s="22"/>
      <c r="J40" s="22"/>
    </row>
    <row r="41" spans="1:10" x14ac:dyDescent="0.2">
      <c r="A41" s="52" t="s">
        <v>49</v>
      </c>
      <c r="B41" s="22">
        <v>831</v>
      </c>
      <c r="C41" s="49">
        <v>39577</v>
      </c>
      <c r="D41" s="49">
        <v>40606</v>
      </c>
      <c r="E41" s="50">
        <v>165420500000</v>
      </c>
      <c r="F41" s="50">
        <v>896053843</v>
      </c>
      <c r="G41" s="51">
        <v>0.83113393890103549</v>
      </c>
      <c r="H41" s="50">
        <v>744740760</v>
      </c>
      <c r="I41" s="22"/>
      <c r="J41" s="22"/>
    </row>
    <row r="42" spans="1:10" x14ac:dyDescent="0.2">
      <c r="A42" s="52" t="s">
        <v>178</v>
      </c>
      <c r="B42" s="22">
        <v>832</v>
      </c>
      <c r="C42" s="49">
        <v>39582</v>
      </c>
      <c r="D42" s="49">
        <v>40616</v>
      </c>
      <c r="E42" s="50">
        <v>173364000000</v>
      </c>
      <c r="F42" s="50">
        <v>2700000000</v>
      </c>
      <c r="G42" s="51">
        <v>0.99899118518518515</v>
      </c>
      <c r="H42" s="50">
        <v>2697276200</v>
      </c>
      <c r="I42" s="22"/>
      <c r="J42" s="22"/>
    </row>
    <row r="43" spans="1:10" x14ac:dyDescent="0.2">
      <c r="A43" s="52" t="s">
        <v>51</v>
      </c>
      <c r="B43" s="22">
        <v>835</v>
      </c>
      <c r="C43" s="49">
        <v>39604</v>
      </c>
      <c r="D43" s="49">
        <v>40190</v>
      </c>
      <c r="E43" s="50">
        <v>195374461</v>
      </c>
      <c r="F43" s="50">
        <v>233</v>
      </c>
      <c r="G43" s="51">
        <v>0</v>
      </c>
      <c r="H43" s="50">
        <v>0</v>
      </c>
      <c r="I43" s="22"/>
      <c r="J43" s="22"/>
    </row>
    <row r="44" spans="1:10" x14ac:dyDescent="0.2">
      <c r="A44" s="52" t="s">
        <v>179</v>
      </c>
      <c r="B44" s="22">
        <v>837</v>
      </c>
      <c r="C44" s="49">
        <v>39654</v>
      </c>
      <c r="D44" s="49">
        <v>40658</v>
      </c>
      <c r="E44" s="50">
        <v>14205882390</v>
      </c>
      <c r="F44" s="50">
        <v>67647059</v>
      </c>
      <c r="G44" s="51">
        <v>0.99457926175327149</v>
      </c>
      <c r="H44" s="50">
        <v>67280362</v>
      </c>
      <c r="I44" s="22"/>
      <c r="J44" s="22"/>
    </row>
    <row r="45" spans="1:10" x14ac:dyDescent="0.2">
      <c r="A45" s="52" t="s">
        <v>53</v>
      </c>
      <c r="B45" s="22">
        <v>838</v>
      </c>
      <c r="C45" s="49">
        <v>39654</v>
      </c>
      <c r="D45" s="49">
        <v>40661</v>
      </c>
      <c r="E45" s="50">
        <v>7539400000</v>
      </c>
      <c r="F45" s="50">
        <v>3725000</v>
      </c>
      <c r="G45" s="51">
        <v>0.86187731543624158</v>
      </c>
      <c r="H45" s="50">
        <v>3210493</v>
      </c>
      <c r="I45" s="22"/>
      <c r="J45" s="22"/>
    </row>
    <row r="46" spans="1:10" x14ac:dyDescent="0.2">
      <c r="A46" s="52" t="s">
        <v>54</v>
      </c>
      <c r="B46" s="22">
        <v>839</v>
      </c>
      <c r="C46" s="49">
        <v>39654</v>
      </c>
      <c r="D46" s="49">
        <v>40661</v>
      </c>
      <c r="E46" s="50">
        <v>8140167360</v>
      </c>
      <c r="F46" s="50">
        <v>4537440</v>
      </c>
      <c r="G46" s="51">
        <v>0.99993652808632183</v>
      </c>
      <c r="H46" s="50">
        <v>4537152</v>
      </c>
      <c r="I46" s="22"/>
      <c r="J46" s="22"/>
    </row>
    <row r="47" spans="1:10" x14ac:dyDescent="0.2">
      <c r="A47" s="52" t="s">
        <v>55</v>
      </c>
      <c r="B47" s="22">
        <v>840</v>
      </c>
      <c r="C47" s="49">
        <v>39654</v>
      </c>
      <c r="D47" s="49">
        <v>40658</v>
      </c>
      <c r="E47" s="50" t="s">
        <v>56</v>
      </c>
      <c r="F47" s="50">
        <v>34131731</v>
      </c>
      <c r="G47" s="51">
        <v>0.98658140133590055</v>
      </c>
      <c r="H47" s="50">
        <v>33673731</v>
      </c>
      <c r="I47" s="22"/>
      <c r="J47" s="22"/>
    </row>
    <row r="48" spans="1:10" x14ac:dyDescent="0.2">
      <c r="A48" s="52" t="s">
        <v>180</v>
      </c>
      <c r="B48" s="22">
        <v>842</v>
      </c>
      <c r="C48" s="49">
        <v>39665</v>
      </c>
      <c r="D48" s="49">
        <v>40658</v>
      </c>
      <c r="E48" s="50">
        <v>32955200000</v>
      </c>
      <c r="F48" s="50">
        <v>40000000</v>
      </c>
      <c r="G48" s="51">
        <v>2.2049750000000001E-3</v>
      </c>
      <c r="H48" s="50">
        <v>88199</v>
      </c>
      <c r="I48" s="22"/>
      <c r="J48" s="22"/>
    </row>
    <row r="49" spans="1:10" x14ac:dyDescent="0.2">
      <c r="A49" s="52" t="s">
        <v>41</v>
      </c>
      <c r="B49" s="22">
        <v>843</v>
      </c>
      <c r="C49" s="49">
        <v>39689</v>
      </c>
      <c r="D49" s="49">
        <v>40643</v>
      </c>
      <c r="E49" s="50">
        <v>9000000000</v>
      </c>
      <c r="F49" s="50">
        <v>300000</v>
      </c>
      <c r="G49" s="51">
        <v>7.0029999999999995E-2</v>
      </c>
      <c r="H49" s="50">
        <v>21009</v>
      </c>
      <c r="I49" s="22"/>
      <c r="J49" s="22"/>
    </row>
    <row r="50" spans="1:10" x14ac:dyDescent="0.2">
      <c r="A50" s="52" t="s">
        <v>7</v>
      </c>
      <c r="B50" s="22">
        <v>845</v>
      </c>
      <c r="C50" s="49">
        <v>39696</v>
      </c>
      <c r="D50" s="49">
        <v>40706</v>
      </c>
      <c r="E50" s="50">
        <v>1644000000</v>
      </c>
      <c r="F50" s="50">
        <v>1096</v>
      </c>
      <c r="G50" s="51">
        <v>0.56295620437956206</v>
      </c>
      <c r="H50" s="50">
        <v>617</v>
      </c>
      <c r="I50" s="22"/>
      <c r="J50" s="22"/>
    </row>
    <row r="51" spans="1:10" x14ac:dyDescent="0.2">
      <c r="A51" s="52" t="s">
        <v>59</v>
      </c>
      <c r="B51" s="22">
        <v>848</v>
      </c>
      <c r="C51" s="49">
        <v>39724</v>
      </c>
      <c r="D51" s="49">
        <v>40706</v>
      </c>
      <c r="E51" s="50">
        <v>18613168123</v>
      </c>
      <c r="F51" s="50">
        <v>88226611</v>
      </c>
      <c r="G51" s="51">
        <v>0</v>
      </c>
      <c r="H51" s="50">
        <v>0</v>
      </c>
      <c r="I51" s="22"/>
      <c r="J51" s="22"/>
    </row>
    <row r="52" spans="1:10" x14ac:dyDescent="0.2">
      <c r="A52" s="52" t="s">
        <v>181</v>
      </c>
      <c r="B52" s="22">
        <v>850</v>
      </c>
      <c r="C52" s="49">
        <v>39734</v>
      </c>
      <c r="D52" s="49">
        <v>40780</v>
      </c>
      <c r="E52" s="50">
        <v>7350000000</v>
      </c>
      <c r="F52" s="50">
        <v>1</v>
      </c>
      <c r="G52" s="51">
        <v>1</v>
      </c>
      <c r="H52" s="50">
        <v>1</v>
      </c>
      <c r="I52" s="22"/>
      <c r="J52" s="22"/>
    </row>
    <row r="53" spans="1:10" x14ac:dyDescent="0.2">
      <c r="A53" s="52" t="s">
        <v>112</v>
      </c>
      <c r="B53" s="22"/>
      <c r="C53" s="49"/>
      <c r="D53" s="49"/>
      <c r="E53" s="50"/>
      <c r="F53" s="50">
        <v>20999999</v>
      </c>
      <c r="G53" s="51">
        <v>0.95238099773242846</v>
      </c>
      <c r="H53" s="50">
        <v>20000000</v>
      </c>
      <c r="I53" s="22"/>
      <c r="J53" s="22"/>
    </row>
    <row r="54" spans="1:10" x14ac:dyDescent="0.2">
      <c r="A54" s="52" t="s">
        <v>65</v>
      </c>
      <c r="B54" s="22">
        <v>854</v>
      </c>
      <c r="C54" s="49">
        <v>39757</v>
      </c>
      <c r="D54" s="49">
        <v>40746</v>
      </c>
      <c r="E54" s="50">
        <v>420000000</v>
      </c>
      <c r="F54" s="50">
        <v>5017</v>
      </c>
      <c r="G54" s="51">
        <v>0</v>
      </c>
      <c r="H54" s="50">
        <v>0</v>
      </c>
      <c r="I54" s="22"/>
      <c r="J54" s="22"/>
    </row>
    <row r="55" spans="1:10" x14ac:dyDescent="0.2">
      <c r="A55" s="52" t="s">
        <v>66</v>
      </c>
      <c r="B55" s="22"/>
      <c r="C55" s="49"/>
      <c r="D55" s="49"/>
      <c r="E55" s="50"/>
      <c r="F55" s="50">
        <v>1637</v>
      </c>
      <c r="G55" s="51">
        <v>0</v>
      </c>
      <c r="H55" s="50">
        <v>0</v>
      </c>
      <c r="I55" s="22"/>
      <c r="J55" s="22"/>
    </row>
    <row r="56" spans="1:10" x14ac:dyDescent="0.2">
      <c r="A56" s="52" t="s">
        <v>67</v>
      </c>
      <c r="B56" s="22"/>
      <c r="C56" s="49"/>
      <c r="D56" s="53"/>
      <c r="E56" s="50"/>
      <c r="F56" s="50">
        <v>346</v>
      </c>
      <c r="G56" s="51">
        <v>0</v>
      </c>
      <c r="H56" s="50">
        <v>0</v>
      </c>
      <c r="I56" s="22"/>
      <c r="J56" s="22"/>
    </row>
    <row r="57" spans="1:10" x14ac:dyDescent="0.2">
      <c r="A57" s="52" t="s">
        <v>68</v>
      </c>
      <c r="B57" s="22">
        <v>855</v>
      </c>
      <c r="C57" s="49">
        <v>39772</v>
      </c>
      <c r="D57" s="49">
        <v>40846</v>
      </c>
      <c r="E57" s="50">
        <v>144052468280</v>
      </c>
      <c r="F57" s="50">
        <v>150000000</v>
      </c>
      <c r="G57" s="51">
        <v>0.48275181333333333</v>
      </c>
      <c r="H57" s="50">
        <v>72412772</v>
      </c>
      <c r="I57" s="22"/>
      <c r="J57" s="22"/>
    </row>
    <row r="58" spans="1:10" x14ac:dyDescent="0.2">
      <c r="A58" s="52" t="s">
        <v>124</v>
      </c>
      <c r="B58" s="22">
        <v>856</v>
      </c>
      <c r="C58" s="49">
        <v>39778</v>
      </c>
      <c r="D58" s="49">
        <v>40798</v>
      </c>
      <c r="E58" s="50" t="s">
        <v>70</v>
      </c>
      <c r="F58" s="50">
        <v>69200066</v>
      </c>
      <c r="G58" s="51">
        <v>0.89926934462750363</v>
      </c>
      <c r="H58" s="50">
        <v>62229498</v>
      </c>
      <c r="I58" s="22"/>
      <c r="J58" s="22"/>
    </row>
    <row r="59" spans="1:10" x14ac:dyDescent="0.2">
      <c r="A59" s="52" t="s">
        <v>5</v>
      </c>
      <c r="B59" s="22">
        <v>858</v>
      </c>
      <c r="C59" s="49">
        <v>39805</v>
      </c>
      <c r="D59" s="49">
        <v>40866</v>
      </c>
      <c r="E59" s="50">
        <v>153562500000</v>
      </c>
      <c r="F59" s="50">
        <v>945000000</v>
      </c>
      <c r="G59" s="51">
        <v>0.99272090264550261</v>
      </c>
      <c r="H59" s="50">
        <v>938121253</v>
      </c>
      <c r="I59" s="22"/>
      <c r="J59" s="22"/>
    </row>
    <row r="60" spans="1:10" x14ac:dyDescent="0.2">
      <c r="A60" s="52" t="s">
        <v>71</v>
      </c>
      <c r="B60" s="22">
        <v>859</v>
      </c>
      <c r="C60" s="49">
        <v>39819</v>
      </c>
      <c r="D60" s="49">
        <v>40662</v>
      </c>
      <c r="E60" s="50" t="s">
        <v>72</v>
      </c>
      <c r="F60" s="50">
        <v>266436832</v>
      </c>
      <c r="G60" s="51">
        <v>0.11147541342932647</v>
      </c>
      <c r="H60" s="50">
        <v>29701156</v>
      </c>
      <c r="I60" s="22"/>
      <c r="J60" s="22"/>
    </row>
    <row r="61" spans="1:10" x14ac:dyDescent="0.2">
      <c r="A61" s="52" t="s">
        <v>73</v>
      </c>
      <c r="B61" s="22"/>
      <c r="C61" s="49"/>
      <c r="D61" s="49"/>
      <c r="E61" s="50"/>
      <c r="F61" s="50">
        <v>17751625</v>
      </c>
      <c r="G61" s="51">
        <v>9.2981910106821209E-3</v>
      </c>
      <c r="H61" s="50">
        <v>165058</v>
      </c>
      <c r="I61" s="22"/>
      <c r="J61" s="22"/>
    </row>
    <row r="62" spans="1:10" x14ac:dyDescent="0.2">
      <c r="A62" s="52" t="s">
        <v>74</v>
      </c>
      <c r="B62" s="22">
        <v>860</v>
      </c>
      <c r="C62" s="49">
        <v>39819</v>
      </c>
      <c r="D62" s="49">
        <v>40662</v>
      </c>
      <c r="E62" s="50" t="s">
        <v>75</v>
      </c>
      <c r="F62" s="50">
        <v>20713959185</v>
      </c>
      <c r="G62" s="51">
        <v>1</v>
      </c>
      <c r="H62" s="50">
        <v>20713959185</v>
      </c>
      <c r="I62" s="22"/>
      <c r="J62" s="22"/>
    </row>
    <row r="63" spans="1:10" x14ac:dyDescent="0.2">
      <c r="A63" s="52" t="s">
        <v>76</v>
      </c>
      <c r="B63" s="22">
        <v>861</v>
      </c>
      <c r="C63" s="49">
        <v>39819</v>
      </c>
      <c r="D63" s="49">
        <v>40662</v>
      </c>
      <c r="E63" s="50" t="s">
        <v>77</v>
      </c>
      <c r="F63" s="50">
        <v>26476699493</v>
      </c>
      <c r="G63" s="51">
        <v>0.8010560202040059</v>
      </c>
      <c r="H63" s="50">
        <v>21209319524</v>
      </c>
      <c r="I63" s="22"/>
      <c r="J63" s="22"/>
    </row>
    <row r="64" spans="1:10" x14ac:dyDescent="0.2">
      <c r="A64" s="52" t="s">
        <v>144</v>
      </c>
      <c r="B64" s="22">
        <v>867</v>
      </c>
      <c r="C64" s="49">
        <v>39885</v>
      </c>
      <c r="D64" s="49">
        <v>39970</v>
      </c>
      <c r="E64" s="50" t="s">
        <v>127</v>
      </c>
      <c r="F64" s="50">
        <v>1350000000</v>
      </c>
      <c r="G64" s="51">
        <v>0.9610019311111111</v>
      </c>
      <c r="H64" s="50">
        <v>1297352607</v>
      </c>
      <c r="I64" s="22"/>
      <c r="J64" s="22"/>
    </row>
    <row r="65" spans="1:10" x14ac:dyDescent="0.2">
      <c r="A65" s="96" t="s">
        <v>182</v>
      </c>
      <c r="B65" s="22" t="s">
        <v>129</v>
      </c>
      <c r="C65" s="49"/>
      <c r="D65" s="49"/>
      <c r="E65" s="50"/>
      <c r="F65" s="50">
        <v>1327632000</v>
      </c>
      <c r="G65" s="51">
        <v>0.9771929322282078</v>
      </c>
      <c r="H65" s="50">
        <v>1297352607</v>
      </c>
      <c r="I65" s="22"/>
      <c r="J65" s="22"/>
    </row>
    <row r="66" spans="1:10" x14ac:dyDescent="0.2">
      <c r="A66" s="52" t="s">
        <v>146</v>
      </c>
      <c r="B66" s="22">
        <v>869</v>
      </c>
      <c r="C66" s="49">
        <v>39905</v>
      </c>
      <c r="D66" s="49">
        <v>40895</v>
      </c>
      <c r="E66" s="50">
        <v>30000000000</v>
      </c>
      <c r="F66" s="50">
        <v>28000000</v>
      </c>
      <c r="G66" s="51">
        <v>0.77484750000000002</v>
      </c>
      <c r="H66" s="50">
        <v>21695730</v>
      </c>
      <c r="I66" s="22"/>
      <c r="J66" s="22"/>
    </row>
    <row r="67" spans="1:10" x14ac:dyDescent="0.2">
      <c r="A67" s="52" t="s">
        <v>193</v>
      </c>
      <c r="B67" s="22">
        <v>874</v>
      </c>
      <c r="C67" s="49">
        <v>40025</v>
      </c>
      <c r="D67" s="49">
        <v>41027</v>
      </c>
      <c r="E67" s="50">
        <v>4984667129</v>
      </c>
      <c r="F67" s="50">
        <v>22246633</v>
      </c>
      <c r="G67" s="51">
        <v>1.2398100872163441E-2</v>
      </c>
      <c r="H67" s="50">
        <v>275816</v>
      </c>
      <c r="I67" s="22"/>
      <c r="J67" s="22"/>
    </row>
    <row r="68" spans="1:10" x14ac:dyDescent="0.2">
      <c r="A68" s="52" t="s">
        <v>194</v>
      </c>
      <c r="B68" s="22">
        <v>875</v>
      </c>
      <c r="C68" s="49">
        <v>40030</v>
      </c>
      <c r="D68" s="101">
        <v>40995</v>
      </c>
      <c r="E68" s="102">
        <v>9506281564</v>
      </c>
      <c r="F68" s="102">
        <v>11794394</v>
      </c>
      <c r="G68" s="103">
        <v>0</v>
      </c>
      <c r="H68" s="102">
        <v>0</v>
      </c>
      <c r="I68" s="22"/>
      <c r="J68" s="22"/>
    </row>
    <row r="69" spans="1:10" x14ac:dyDescent="0.2">
      <c r="A69" s="52" t="s">
        <v>195</v>
      </c>
      <c r="B69" s="22">
        <v>876</v>
      </c>
      <c r="C69" s="49">
        <v>40039</v>
      </c>
      <c r="D69" s="101">
        <v>40872</v>
      </c>
      <c r="E69" s="102">
        <v>39250000000</v>
      </c>
      <c r="F69" s="102">
        <v>56071428571</v>
      </c>
      <c r="G69" s="103">
        <v>0</v>
      </c>
      <c r="H69" s="102">
        <v>0</v>
      </c>
      <c r="I69" s="22"/>
      <c r="J69" s="22"/>
    </row>
    <row r="70" spans="1:10" x14ac:dyDescent="0.2">
      <c r="A70" s="52" t="s">
        <v>196</v>
      </c>
      <c r="B70" s="22">
        <v>877</v>
      </c>
      <c r="C70" s="49">
        <v>40050</v>
      </c>
      <c r="D70" s="101">
        <v>41085</v>
      </c>
      <c r="E70" s="102">
        <v>29745207600</v>
      </c>
      <c r="F70" s="102">
        <v>123938365</v>
      </c>
      <c r="G70" s="103">
        <v>0</v>
      </c>
      <c r="H70" s="102">
        <v>0</v>
      </c>
      <c r="I70" s="22"/>
      <c r="J70" s="22"/>
    </row>
    <row r="71" spans="1:10" x14ac:dyDescent="0.2">
      <c r="A71" s="52" t="s">
        <v>58</v>
      </c>
      <c r="B71" s="22">
        <v>878</v>
      </c>
      <c r="C71" s="49">
        <v>40053</v>
      </c>
      <c r="D71" s="101">
        <v>40298</v>
      </c>
      <c r="E71" s="102">
        <v>3300605000</v>
      </c>
      <c r="F71" s="102">
        <v>5500000</v>
      </c>
      <c r="G71" s="103">
        <v>0</v>
      </c>
      <c r="H71" s="102">
        <v>0</v>
      </c>
      <c r="I71" s="22"/>
      <c r="J71" s="22"/>
    </row>
    <row r="72" spans="1:10" x14ac:dyDescent="0.2">
      <c r="A72" s="81"/>
      <c r="B72" s="97"/>
      <c r="C72" s="98"/>
      <c r="D72" s="98"/>
      <c r="E72" s="99"/>
      <c r="F72" s="99"/>
      <c r="G72" s="100"/>
      <c r="H72" s="97"/>
      <c r="I72" s="27"/>
      <c r="J72" s="27"/>
    </row>
    <row r="73" spans="1:10" x14ac:dyDescent="0.2">
      <c r="A73" s="27"/>
      <c r="B73" s="27"/>
      <c r="C73" s="60"/>
      <c r="D73" s="60"/>
      <c r="E73" s="61"/>
      <c r="F73" s="61"/>
      <c r="G73" s="62"/>
      <c r="H73" s="27"/>
      <c r="I73" s="27"/>
      <c r="J73" s="27"/>
    </row>
    <row r="74" spans="1:10" x14ac:dyDescent="0.2">
      <c r="A74" s="63" t="s">
        <v>80</v>
      </c>
      <c r="B74" s="27"/>
      <c r="C74" s="60"/>
      <c r="D74" s="60"/>
      <c r="E74" s="61"/>
      <c r="F74" s="61" t="s">
        <v>81</v>
      </c>
      <c r="G74" s="62"/>
      <c r="H74" s="61"/>
      <c r="I74" s="27"/>
      <c r="J74" s="27"/>
    </row>
    <row r="75" spans="1:10" x14ac:dyDescent="0.2">
      <c r="A75" s="63" t="s">
        <v>82</v>
      </c>
      <c r="B75" s="27"/>
      <c r="C75" s="60"/>
      <c r="D75" s="60"/>
      <c r="E75" s="61"/>
      <c r="F75" s="61"/>
      <c r="G75" s="62"/>
      <c r="H75" s="27"/>
      <c r="I75" s="27"/>
      <c r="J75" s="27"/>
    </row>
    <row r="76" spans="1:10" x14ac:dyDescent="0.2">
      <c r="A76" s="108" t="s">
        <v>83</v>
      </c>
      <c r="B76" s="108"/>
      <c r="C76" s="108"/>
      <c r="D76" s="108"/>
      <c r="E76" s="108"/>
      <c r="F76" s="108"/>
      <c r="G76" s="108"/>
      <c r="H76" s="108"/>
      <c r="I76" s="108"/>
      <c r="J76" s="64"/>
    </row>
    <row r="77" spans="1:10" x14ac:dyDescent="0.2">
      <c r="A77" s="109" t="s">
        <v>84</v>
      </c>
      <c r="B77" s="109"/>
      <c r="C77" s="109"/>
      <c r="D77" s="109"/>
      <c r="E77" s="109"/>
      <c r="F77" s="109"/>
      <c r="G77" s="109"/>
      <c r="H77" s="109"/>
      <c r="I77" s="109"/>
      <c r="J77" s="27"/>
    </row>
    <row r="78" spans="1:10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27"/>
    </row>
    <row r="79" spans="1:10" x14ac:dyDescent="0.2">
      <c r="A79" s="109" t="s">
        <v>85</v>
      </c>
      <c r="B79" s="109"/>
      <c r="C79" s="109"/>
      <c r="D79" s="109"/>
      <c r="E79" s="109"/>
      <c r="F79" s="109"/>
      <c r="G79" s="109"/>
      <c r="H79" s="109"/>
      <c r="I79" s="109"/>
      <c r="J79" s="27"/>
    </row>
    <row r="80" spans="1:10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27"/>
    </row>
    <row r="81" spans="1:10" x14ac:dyDescent="0.2">
      <c r="A81" s="108" t="s">
        <v>86</v>
      </c>
      <c r="B81" s="108"/>
      <c r="C81" s="108"/>
      <c r="D81" s="108"/>
      <c r="E81" s="108"/>
      <c r="F81" s="108"/>
      <c r="G81" s="108"/>
      <c r="H81" s="108"/>
      <c r="I81" s="108"/>
      <c r="J81" s="27"/>
    </row>
    <row r="82" spans="1:10" x14ac:dyDescent="0.2">
      <c r="A82" s="109" t="s">
        <v>166</v>
      </c>
      <c r="B82" s="109"/>
      <c r="C82" s="109"/>
      <c r="D82" s="109"/>
      <c r="E82" s="109"/>
      <c r="F82" s="109"/>
      <c r="G82" s="109"/>
      <c r="H82" s="109"/>
      <c r="I82" s="109"/>
      <c r="J82" s="27"/>
    </row>
    <row r="83" spans="1:10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8" t="s">
        <v>167</v>
      </c>
      <c r="B84" s="108"/>
      <c r="C84" s="108"/>
      <c r="D84" s="108"/>
      <c r="E84" s="108"/>
      <c r="F84" s="108"/>
      <c r="G84" s="108"/>
      <c r="H84" s="108"/>
      <c r="I84" s="108"/>
      <c r="J84" s="108"/>
    </row>
    <row r="85" spans="1:10" x14ac:dyDescent="0.2">
      <c r="A85" s="108" t="s">
        <v>168</v>
      </c>
      <c r="B85" s="108"/>
      <c r="C85" s="108"/>
      <c r="D85" s="108"/>
      <c r="E85" s="108"/>
      <c r="F85" s="108"/>
      <c r="G85" s="108"/>
      <c r="H85" s="108"/>
      <c r="I85" s="108"/>
      <c r="J85" s="27"/>
    </row>
    <row r="86" spans="1:10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27"/>
    </row>
    <row r="87" spans="1:10" x14ac:dyDescent="0.2">
      <c r="A87" s="108" t="s">
        <v>185</v>
      </c>
      <c r="B87" s="108"/>
      <c r="C87" s="108"/>
      <c r="D87" s="108"/>
      <c r="E87" s="108"/>
      <c r="F87" s="108"/>
      <c r="G87" s="108"/>
      <c r="H87" s="108"/>
      <c r="I87" s="108"/>
      <c r="J87" s="27"/>
    </row>
    <row r="88" spans="1:10" x14ac:dyDescent="0.2">
      <c r="A88" s="108" t="s">
        <v>186</v>
      </c>
      <c r="B88" s="108"/>
      <c r="C88" s="108"/>
      <c r="D88" s="108"/>
      <c r="E88" s="108"/>
      <c r="F88" s="108"/>
      <c r="G88" s="108"/>
      <c r="H88" s="108"/>
      <c r="I88" s="108"/>
      <c r="J88" s="27"/>
    </row>
    <row r="89" spans="1:10" x14ac:dyDescent="0.2">
      <c r="A89" s="109" t="s">
        <v>187</v>
      </c>
      <c r="B89" s="109"/>
      <c r="C89" s="109"/>
      <c r="D89" s="109"/>
      <c r="E89" s="109"/>
      <c r="F89" s="109"/>
      <c r="G89" s="109"/>
      <c r="H89" s="109"/>
      <c r="I89" s="109"/>
      <c r="J89" s="27"/>
    </row>
    <row r="90" spans="1:10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27"/>
    </row>
    <row r="91" spans="1:10" x14ac:dyDescent="0.2">
      <c r="A91" s="109" t="s">
        <v>117</v>
      </c>
      <c r="B91" s="109"/>
      <c r="C91" s="109"/>
      <c r="D91" s="109"/>
      <c r="E91" s="109"/>
      <c r="F91" s="109"/>
      <c r="G91" s="109"/>
      <c r="H91" s="109"/>
      <c r="I91" s="109"/>
      <c r="J91" s="65"/>
    </row>
    <row r="92" spans="1:10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65"/>
    </row>
    <row r="93" spans="1:10" x14ac:dyDescent="0.2">
      <c r="A93" s="109" t="s">
        <v>131</v>
      </c>
      <c r="B93" s="109"/>
      <c r="C93" s="109"/>
      <c r="D93" s="109"/>
      <c r="E93" s="109"/>
      <c r="F93" s="109"/>
      <c r="G93" s="109"/>
      <c r="H93" s="109"/>
      <c r="I93" s="109"/>
      <c r="J93" s="27"/>
    </row>
    <row r="94" spans="1:10" x14ac:dyDescent="0.2">
      <c r="A94" s="109"/>
      <c r="B94" s="109"/>
      <c r="C94" s="109"/>
      <c r="D94" s="109"/>
      <c r="E94" s="109"/>
      <c r="F94" s="109"/>
      <c r="G94" s="109"/>
      <c r="H94" s="109"/>
      <c r="I94" s="109"/>
      <c r="J94" s="27"/>
    </row>
    <row r="95" spans="1:10" x14ac:dyDescent="0.2">
      <c r="A95" s="27" t="s">
        <v>132</v>
      </c>
      <c r="B95" s="27"/>
      <c r="C95" s="60"/>
      <c r="D95" s="60"/>
      <c r="E95" s="61"/>
      <c r="F95" s="61"/>
      <c r="G95" s="62"/>
      <c r="H95" s="27"/>
      <c r="I95" s="27"/>
      <c r="J95" s="27"/>
    </row>
    <row r="96" spans="1:10" x14ac:dyDescent="0.2">
      <c r="A96" s="27" t="s">
        <v>133</v>
      </c>
      <c r="B96" s="27"/>
      <c r="C96" s="60"/>
      <c r="D96" s="60"/>
      <c r="E96" s="61"/>
      <c r="F96" s="61"/>
      <c r="G96" s="62"/>
      <c r="H96" s="27"/>
      <c r="I96" s="27"/>
      <c r="J96" s="27"/>
    </row>
    <row r="97" spans="1:10" x14ac:dyDescent="0.2">
      <c r="A97" s="108" t="s">
        <v>197</v>
      </c>
      <c r="B97" s="108"/>
      <c r="C97" s="108"/>
      <c r="D97" s="108"/>
      <c r="E97" s="108"/>
      <c r="F97" s="108"/>
      <c r="G97" s="108"/>
      <c r="H97" s="108"/>
      <c r="I97" s="108"/>
      <c r="J97" s="108"/>
    </row>
    <row r="98" spans="1:10" x14ac:dyDescent="0.2">
      <c r="A98" s="109" t="s">
        <v>198</v>
      </c>
      <c r="B98" s="109"/>
      <c r="C98" s="109"/>
      <c r="D98" s="109"/>
      <c r="E98" s="109"/>
      <c r="F98" s="109"/>
      <c r="G98" s="109"/>
      <c r="H98" s="109"/>
      <c r="I98" s="109"/>
      <c r="J98" s="65"/>
    </row>
    <row r="99" spans="1:10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65"/>
    </row>
    <row r="100" spans="1:10" x14ac:dyDescent="0.2">
      <c r="A100" s="109" t="s">
        <v>199</v>
      </c>
      <c r="B100" s="109"/>
      <c r="C100" s="109"/>
      <c r="D100" s="109"/>
      <c r="E100" s="109"/>
      <c r="F100" s="109"/>
      <c r="G100" s="109"/>
      <c r="H100" s="109"/>
      <c r="I100" s="109"/>
      <c r="J100" s="27"/>
    </row>
    <row r="101" spans="1:10" x14ac:dyDescent="0.2">
      <c r="A101" s="109"/>
      <c r="B101" s="109"/>
      <c r="C101" s="109"/>
      <c r="D101" s="109"/>
      <c r="E101" s="109"/>
      <c r="F101" s="109"/>
      <c r="G101" s="109"/>
      <c r="H101" s="109"/>
      <c r="I101" s="109"/>
      <c r="J101" s="27"/>
    </row>
    <row r="102" spans="1:10" x14ac:dyDescent="0.2">
      <c r="A102" s="27"/>
      <c r="B102" s="27"/>
      <c r="C102" s="60"/>
      <c r="D102" s="60"/>
      <c r="E102" s="61"/>
      <c r="F102" s="61"/>
      <c r="G102" s="62"/>
      <c r="H102" s="27"/>
      <c r="I102" s="27"/>
      <c r="J102" s="27"/>
    </row>
    <row r="103" spans="1:10" x14ac:dyDescent="0.2">
      <c r="A103" s="27"/>
      <c r="B103" s="27"/>
      <c r="C103" s="60"/>
      <c r="D103" s="60"/>
      <c r="E103" s="61"/>
      <c r="F103" s="61"/>
      <c r="G103" s="62"/>
      <c r="H103" s="27"/>
      <c r="I103" s="27"/>
      <c r="J103" s="27"/>
    </row>
    <row r="104" spans="1:10" x14ac:dyDescent="0.2">
      <c r="A104" s="66" t="s">
        <v>95</v>
      </c>
      <c r="B104" s="67"/>
      <c r="C104" s="67"/>
      <c r="D104" s="67"/>
      <c r="E104" s="67"/>
      <c r="F104" s="67"/>
      <c r="G104" s="68"/>
      <c r="H104" s="67"/>
    </row>
    <row r="105" spans="1:10" x14ac:dyDescent="0.2">
      <c r="A105" s="67"/>
      <c r="B105" s="67"/>
      <c r="C105" s="67"/>
      <c r="D105" s="67"/>
      <c r="E105" s="67"/>
      <c r="F105" s="67"/>
      <c r="G105" s="68"/>
      <c r="H105" s="67"/>
    </row>
    <row r="106" spans="1:10" ht="51" x14ac:dyDescent="0.2">
      <c r="A106" s="69" t="s">
        <v>96</v>
      </c>
      <c r="B106" s="69" t="s">
        <v>15</v>
      </c>
      <c r="C106" s="69" t="s">
        <v>97</v>
      </c>
      <c r="D106" s="69" t="s">
        <v>98</v>
      </c>
      <c r="E106" s="69" t="s">
        <v>99</v>
      </c>
      <c r="F106" s="69" t="s">
        <v>100</v>
      </c>
      <c r="G106" s="69" t="s">
        <v>101</v>
      </c>
      <c r="H106" s="69" t="s">
        <v>102</v>
      </c>
    </row>
    <row r="107" spans="1:10" ht="127.5" x14ac:dyDescent="0.2">
      <c r="A107" s="70">
        <v>862</v>
      </c>
      <c r="B107" s="71">
        <v>39820</v>
      </c>
      <c r="C107" s="70" t="s">
        <v>103</v>
      </c>
      <c r="D107" s="70" t="s">
        <v>104</v>
      </c>
      <c r="E107" s="72">
        <v>39722</v>
      </c>
      <c r="F107" s="73" t="s">
        <v>105</v>
      </c>
      <c r="G107" s="74" t="s">
        <v>106</v>
      </c>
      <c r="H107" s="70" t="s">
        <v>103</v>
      </c>
    </row>
    <row r="108" spans="1:10" x14ac:dyDescent="0.2">
      <c r="A108" s="67"/>
      <c r="B108" s="67"/>
      <c r="C108" s="67"/>
      <c r="D108" s="67"/>
      <c r="E108" s="67"/>
      <c r="F108" s="67"/>
      <c r="G108" s="68"/>
      <c r="H108" s="67"/>
    </row>
    <row r="109" spans="1:10" x14ac:dyDescent="0.2">
      <c r="A109" s="67"/>
      <c r="B109" s="67"/>
      <c r="C109" s="67"/>
      <c r="D109" s="67"/>
      <c r="E109" s="67"/>
      <c r="F109" s="67"/>
      <c r="G109" s="68"/>
      <c r="H109" s="67"/>
    </row>
    <row r="110" spans="1:10" x14ac:dyDescent="0.2">
      <c r="A110" s="67"/>
      <c r="B110" s="67"/>
      <c r="C110" s="67"/>
      <c r="D110" s="67"/>
      <c r="E110" s="67"/>
      <c r="F110" s="67"/>
      <c r="G110" s="68"/>
      <c r="H110" s="67"/>
    </row>
  </sheetData>
  <mergeCells count="15">
    <mergeCell ref="A84:J84"/>
    <mergeCell ref="A76:I76"/>
    <mergeCell ref="A77:I78"/>
    <mergeCell ref="A79:I80"/>
    <mergeCell ref="A81:I81"/>
    <mergeCell ref="A82:I83"/>
    <mergeCell ref="A97:J97"/>
    <mergeCell ref="A98:I99"/>
    <mergeCell ref="A100:I101"/>
    <mergeCell ref="A85:I86"/>
    <mergeCell ref="A87:I87"/>
    <mergeCell ref="A88:I88"/>
    <mergeCell ref="A89:I90"/>
    <mergeCell ref="A91:I92"/>
    <mergeCell ref="A93:I9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4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8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200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89" t="s">
        <v>201</v>
      </c>
      <c r="B6" s="2">
        <v>76510551</v>
      </c>
      <c r="C6" s="95">
        <v>22953165</v>
      </c>
      <c r="D6" s="15"/>
    </row>
    <row r="7" spans="1:5" x14ac:dyDescent="0.2">
      <c r="A7" s="89" t="s">
        <v>41</v>
      </c>
      <c r="B7" s="2">
        <v>5487</v>
      </c>
      <c r="C7" s="95">
        <v>164610</v>
      </c>
      <c r="D7" s="15"/>
    </row>
    <row r="8" spans="1:5" x14ac:dyDescent="0.2">
      <c r="A8" s="89" t="s">
        <v>202</v>
      </c>
      <c r="B8" s="2">
        <v>2035581</v>
      </c>
      <c r="C8" s="95">
        <v>1640678</v>
      </c>
      <c r="D8" s="15"/>
    </row>
    <row r="9" spans="1:5" x14ac:dyDescent="0.2">
      <c r="A9" s="89" t="s">
        <v>6</v>
      </c>
      <c r="B9" s="2">
        <v>1678</v>
      </c>
      <c r="C9" s="95">
        <v>419500</v>
      </c>
      <c r="D9" s="15"/>
    </row>
    <row r="10" spans="1:5" x14ac:dyDescent="0.2">
      <c r="A10" s="89" t="s">
        <v>108</v>
      </c>
      <c r="B10" s="2">
        <v>2120149</v>
      </c>
      <c r="C10" s="95">
        <v>4388022</v>
      </c>
      <c r="D10" s="15"/>
    </row>
    <row r="11" spans="1:5" x14ac:dyDescent="0.2">
      <c r="A11" s="89" t="s">
        <v>7</v>
      </c>
      <c r="B11" s="2">
        <v>10</v>
      </c>
      <c r="C11" s="95">
        <v>15000</v>
      </c>
      <c r="D11" s="15"/>
    </row>
    <row r="12" spans="1:5" ht="13.5" thickBot="1" x14ac:dyDescent="0.25">
      <c r="A12" s="12"/>
      <c r="B12" s="75"/>
      <c r="C12" s="76"/>
      <c r="D12" s="15"/>
    </row>
    <row r="13" spans="1:5" ht="13.5" thickBot="1" x14ac:dyDescent="0.25">
      <c r="A13" s="86"/>
      <c r="B13" s="87"/>
      <c r="C13" s="88">
        <f>SUM(C6:C11)</f>
        <v>29580975</v>
      </c>
    </row>
    <row r="15" spans="1:5" x14ac:dyDescent="0.2">
      <c r="A15" s="20" t="s">
        <v>10</v>
      </c>
      <c r="E15" s="2"/>
    </row>
    <row r="16" spans="1:5" x14ac:dyDescent="0.2">
      <c r="A16" s="21" t="s">
        <v>11</v>
      </c>
    </row>
    <row r="18" spans="1:256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20" spans="1:256" x14ac:dyDescent="0.2">
      <c r="A20" s="23" t="s">
        <v>13</v>
      </c>
      <c r="B20" s="23"/>
      <c r="C20" s="24"/>
      <c r="D20" s="24"/>
      <c r="E20" s="25"/>
      <c r="F20" s="25"/>
      <c r="G20" s="26"/>
      <c r="H20" s="23"/>
      <c r="I20" s="27"/>
      <c r="J20" s="27"/>
    </row>
    <row r="21" spans="1:256" x14ac:dyDescent="0.2">
      <c r="A21" s="28" t="s">
        <v>14</v>
      </c>
      <c r="B21" s="28"/>
      <c r="C21" s="29"/>
      <c r="D21" s="29"/>
      <c r="E21" s="30"/>
      <c r="F21" s="30"/>
      <c r="G21" s="31"/>
      <c r="H21" s="28"/>
      <c r="I21" s="28"/>
      <c r="J21" s="28"/>
    </row>
    <row r="22" spans="1:256" x14ac:dyDescent="0.2">
      <c r="A22" s="32"/>
      <c r="B22" s="32"/>
      <c r="C22" s="33" t="s">
        <v>15</v>
      </c>
      <c r="D22" s="34" t="s">
        <v>15</v>
      </c>
      <c r="E22" s="35" t="s">
        <v>16</v>
      </c>
      <c r="F22" s="35" t="s">
        <v>17</v>
      </c>
      <c r="G22" s="36" t="s">
        <v>18</v>
      </c>
      <c r="H22" s="32" t="s">
        <v>19</v>
      </c>
      <c r="I22" s="37"/>
      <c r="J22" s="37"/>
    </row>
    <row r="23" spans="1:256" x14ac:dyDescent="0.2">
      <c r="A23" s="38" t="s">
        <v>2</v>
      </c>
      <c r="B23" s="38" t="s">
        <v>20</v>
      </c>
      <c r="C23" s="39" t="s">
        <v>21</v>
      </c>
      <c r="D23" s="40" t="s">
        <v>22</v>
      </c>
      <c r="E23" s="41" t="s">
        <v>23</v>
      </c>
      <c r="F23" s="42" t="s">
        <v>24</v>
      </c>
      <c r="G23" s="43" t="s">
        <v>25</v>
      </c>
      <c r="H23" s="38" t="s">
        <v>203</v>
      </c>
      <c r="I23" s="37"/>
      <c r="J23" s="37"/>
    </row>
    <row r="24" spans="1:256" x14ac:dyDescent="0.2">
      <c r="A24" s="44"/>
      <c r="B24" s="27"/>
      <c r="C24" s="45"/>
      <c r="D24" s="45"/>
      <c r="E24" s="46"/>
      <c r="F24" s="46"/>
      <c r="G24" s="47"/>
      <c r="H24" s="44"/>
      <c r="I24" s="27"/>
      <c r="J24" s="27"/>
    </row>
    <row r="25" spans="1:256" x14ac:dyDescent="0.2">
      <c r="A25" s="48" t="s">
        <v>27</v>
      </c>
      <c r="B25" s="22">
        <v>751</v>
      </c>
      <c r="C25" s="49">
        <v>38552</v>
      </c>
      <c r="D25" s="49">
        <v>39564</v>
      </c>
      <c r="E25" s="50">
        <v>2994008421</v>
      </c>
      <c r="F25" s="50">
        <v>16698803</v>
      </c>
      <c r="G25" s="51">
        <v>0.25297388082247574</v>
      </c>
      <c r="H25" s="50">
        <v>4224361</v>
      </c>
      <c r="I25" s="22"/>
      <c r="J25" s="22"/>
    </row>
    <row r="26" spans="1:256" x14ac:dyDescent="0.2">
      <c r="A26" s="48" t="s">
        <v>28</v>
      </c>
      <c r="B26" s="22">
        <v>755</v>
      </c>
      <c r="C26" s="49">
        <v>38621</v>
      </c>
      <c r="D26" s="49">
        <v>40366</v>
      </c>
      <c r="E26" s="50">
        <v>451060974</v>
      </c>
      <c r="F26" s="50">
        <v>72751770</v>
      </c>
      <c r="G26" s="51">
        <v>0</v>
      </c>
      <c r="H26" s="50">
        <v>0</v>
      </c>
      <c r="I26" s="22"/>
      <c r="J26" s="22"/>
    </row>
    <row r="27" spans="1:256" x14ac:dyDescent="0.2">
      <c r="A27" s="48" t="s">
        <v>29</v>
      </c>
      <c r="B27" s="22">
        <v>756</v>
      </c>
      <c r="C27" s="49">
        <v>38621</v>
      </c>
      <c r="D27" s="49">
        <v>39636</v>
      </c>
      <c r="E27" s="50">
        <v>4059548766</v>
      </c>
      <c r="F27" s="50">
        <v>654765930</v>
      </c>
      <c r="G27" s="51">
        <v>6.945727918372295E-2</v>
      </c>
      <c r="H27" s="50">
        <v>45478260</v>
      </c>
      <c r="I27" s="22"/>
      <c r="J27" s="22"/>
    </row>
    <row r="28" spans="1:256" x14ac:dyDescent="0.2">
      <c r="A28" s="48" t="s">
        <v>30</v>
      </c>
      <c r="B28" s="22">
        <v>771</v>
      </c>
      <c r="C28" s="49">
        <v>38847</v>
      </c>
      <c r="D28" s="49">
        <v>40412</v>
      </c>
      <c r="E28" s="50">
        <v>420659801</v>
      </c>
      <c r="F28" s="50">
        <v>5000000</v>
      </c>
      <c r="G28" s="51">
        <v>0.115</v>
      </c>
      <c r="H28" s="50">
        <v>575000</v>
      </c>
      <c r="I28" s="22"/>
      <c r="J28" s="22"/>
    </row>
    <row r="29" spans="1:256" x14ac:dyDescent="0.2">
      <c r="A29" s="52" t="s">
        <v>33</v>
      </c>
      <c r="B29" s="22">
        <v>791</v>
      </c>
      <c r="C29" s="49">
        <v>39037</v>
      </c>
      <c r="D29" s="49">
        <v>39734</v>
      </c>
      <c r="E29" s="50">
        <v>46000000000</v>
      </c>
      <c r="F29" s="50">
        <v>155000000</v>
      </c>
      <c r="G29" s="51">
        <v>0.95126587741935487</v>
      </c>
      <c r="H29" s="50">
        <v>147446211</v>
      </c>
      <c r="I29" s="22"/>
      <c r="J29" s="22"/>
    </row>
    <row r="30" spans="1:256" x14ac:dyDescent="0.2">
      <c r="A30" s="52" t="s">
        <v>6</v>
      </c>
      <c r="B30" s="22">
        <v>793</v>
      </c>
      <c r="C30" s="49">
        <v>39139</v>
      </c>
      <c r="D30" s="49">
        <v>40110</v>
      </c>
      <c r="E30" s="50">
        <v>1000000000</v>
      </c>
      <c r="F30" s="50">
        <v>5000</v>
      </c>
      <c r="G30" s="51">
        <v>1</v>
      </c>
      <c r="H30" s="50">
        <v>5000</v>
      </c>
      <c r="I30" s="22"/>
      <c r="J30" s="22"/>
    </row>
    <row r="31" spans="1:256" x14ac:dyDescent="0.2">
      <c r="A31" s="52" t="s">
        <v>34</v>
      </c>
      <c r="B31" s="22">
        <v>794</v>
      </c>
      <c r="C31" s="49">
        <v>39149</v>
      </c>
      <c r="D31" s="49">
        <v>40133</v>
      </c>
      <c r="E31" s="50">
        <v>33000000000</v>
      </c>
      <c r="F31" s="50">
        <v>15876681</v>
      </c>
      <c r="G31" s="51">
        <v>0.87929171090607661</v>
      </c>
      <c r="H31" s="50">
        <v>13960234</v>
      </c>
      <c r="I31" s="22"/>
      <c r="J31" s="22"/>
    </row>
    <row r="32" spans="1:256" x14ac:dyDescent="0.2">
      <c r="A32" s="52" t="s">
        <v>156</v>
      </c>
      <c r="B32" s="22">
        <v>798</v>
      </c>
      <c r="C32" s="49">
        <v>39202</v>
      </c>
      <c r="D32" s="49">
        <v>40273</v>
      </c>
      <c r="E32" s="50" t="s">
        <v>37</v>
      </c>
      <c r="F32" s="50">
        <v>22090910</v>
      </c>
      <c r="G32" s="51">
        <v>0.9</v>
      </c>
      <c r="H32" s="50">
        <v>19881819</v>
      </c>
      <c r="I32" s="22"/>
      <c r="J32" s="22"/>
    </row>
    <row r="33" spans="1:10" x14ac:dyDescent="0.2">
      <c r="A33" s="52" t="s">
        <v>38</v>
      </c>
      <c r="B33" s="22">
        <v>799</v>
      </c>
      <c r="C33" s="49">
        <v>39209</v>
      </c>
      <c r="D33" s="49">
        <v>40284</v>
      </c>
      <c r="E33" s="50">
        <v>8525398211</v>
      </c>
      <c r="F33" s="50">
        <v>35046445</v>
      </c>
      <c r="G33" s="51">
        <v>0.99609312727724597</v>
      </c>
      <c r="H33" s="50">
        <v>34909523</v>
      </c>
      <c r="I33" s="22"/>
      <c r="J33" s="22"/>
    </row>
    <row r="34" spans="1:10" x14ac:dyDescent="0.2">
      <c r="A34" s="52" t="s">
        <v>39</v>
      </c>
      <c r="B34" s="22">
        <v>805</v>
      </c>
      <c r="C34" s="49">
        <v>39268</v>
      </c>
      <c r="D34" s="49">
        <v>40295</v>
      </c>
      <c r="E34" s="50">
        <v>55000000000</v>
      </c>
      <c r="F34" s="50">
        <v>67259921</v>
      </c>
      <c r="G34" s="51">
        <v>0.96398709715998621</v>
      </c>
      <c r="H34" s="50">
        <v>64837696</v>
      </c>
      <c r="I34" s="22"/>
      <c r="J34" s="22"/>
    </row>
    <row r="35" spans="1:10" x14ac:dyDescent="0.2">
      <c r="A35" s="52" t="s">
        <v>157</v>
      </c>
      <c r="B35" s="22">
        <v>807</v>
      </c>
      <c r="C35" s="49">
        <v>39286</v>
      </c>
      <c r="D35" s="49">
        <v>40292</v>
      </c>
      <c r="E35" s="50">
        <v>3852946392</v>
      </c>
      <c r="F35" s="50">
        <v>20236133</v>
      </c>
      <c r="G35" s="51">
        <v>4.5838253780996596E-2</v>
      </c>
      <c r="H35" s="50">
        <v>927589</v>
      </c>
      <c r="I35" s="22"/>
      <c r="J35" s="22"/>
    </row>
    <row r="36" spans="1:10" x14ac:dyDescent="0.2">
      <c r="A36" s="52" t="s">
        <v>41</v>
      </c>
      <c r="B36" s="22">
        <v>814</v>
      </c>
      <c r="C36" s="49">
        <v>39330</v>
      </c>
      <c r="D36" s="49">
        <v>40355</v>
      </c>
      <c r="E36" s="50">
        <v>32211702000</v>
      </c>
      <c r="F36" s="50">
        <v>1789539</v>
      </c>
      <c r="G36" s="51">
        <v>0.98328675709218971</v>
      </c>
      <c r="H36" s="50">
        <v>1759630</v>
      </c>
      <c r="I36" s="22"/>
      <c r="J36" s="22"/>
    </row>
    <row r="37" spans="1:10" x14ac:dyDescent="0.2">
      <c r="A37" s="52" t="s">
        <v>158</v>
      </c>
      <c r="B37" s="22">
        <v>815</v>
      </c>
      <c r="C37" s="49">
        <v>39337</v>
      </c>
      <c r="D37" s="49">
        <v>40369</v>
      </c>
      <c r="E37" s="50">
        <v>20709550000</v>
      </c>
      <c r="F37" s="50">
        <v>31000000</v>
      </c>
      <c r="G37" s="51">
        <v>0.94354838709677424</v>
      </c>
      <c r="H37" s="50">
        <v>29250000</v>
      </c>
      <c r="I37" s="22"/>
      <c r="J37" s="22"/>
    </row>
    <row r="38" spans="1:10" x14ac:dyDescent="0.2">
      <c r="A38" s="52" t="s">
        <v>44</v>
      </c>
      <c r="B38" s="22">
        <v>820</v>
      </c>
      <c r="C38" s="49">
        <v>39412</v>
      </c>
      <c r="D38" s="49">
        <v>40454</v>
      </c>
      <c r="E38" s="50">
        <v>30457800000</v>
      </c>
      <c r="F38" s="50">
        <v>423025000</v>
      </c>
      <c r="G38" s="51">
        <v>0.55551595532178955</v>
      </c>
      <c r="H38" s="50">
        <v>234997137</v>
      </c>
      <c r="I38" s="22"/>
      <c r="J38" s="22"/>
    </row>
    <row r="39" spans="1:10" x14ac:dyDescent="0.2">
      <c r="A39" s="52" t="s">
        <v>45</v>
      </c>
      <c r="B39" s="22">
        <v>823</v>
      </c>
      <c r="C39" s="49">
        <v>39414</v>
      </c>
      <c r="D39" s="49">
        <v>40461</v>
      </c>
      <c r="E39" s="50">
        <v>37046206186</v>
      </c>
      <c r="F39" s="50">
        <v>400000000</v>
      </c>
      <c r="G39" s="51">
        <v>0.34013074500000001</v>
      </c>
      <c r="H39" s="50">
        <v>136052298</v>
      </c>
      <c r="I39" s="22"/>
      <c r="J39" s="22"/>
    </row>
    <row r="40" spans="1:10" x14ac:dyDescent="0.2">
      <c r="A40" s="52" t="s">
        <v>46</v>
      </c>
      <c r="B40" s="22">
        <v>829</v>
      </c>
      <c r="C40" s="49">
        <v>39538</v>
      </c>
      <c r="D40" s="49">
        <v>40470</v>
      </c>
      <c r="E40" s="50" t="s">
        <v>47</v>
      </c>
      <c r="F40" s="50">
        <v>20033270</v>
      </c>
      <c r="G40" s="51">
        <v>0.36404131726872346</v>
      </c>
      <c r="H40" s="50">
        <v>7292938</v>
      </c>
      <c r="I40" s="22"/>
      <c r="J40" s="22"/>
    </row>
    <row r="41" spans="1:10" x14ac:dyDescent="0.2">
      <c r="A41" s="52" t="s">
        <v>48</v>
      </c>
      <c r="B41" s="22">
        <v>830</v>
      </c>
      <c r="C41" s="49">
        <v>39540</v>
      </c>
      <c r="D41" s="49">
        <v>40595</v>
      </c>
      <c r="E41" s="50">
        <v>320465231940</v>
      </c>
      <c r="F41" s="50">
        <v>2289037371</v>
      </c>
      <c r="G41" s="51">
        <v>0.98022318483152449</v>
      </c>
      <c r="H41" s="50">
        <v>2243767502</v>
      </c>
      <c r="I41" s="22"/>
      <c r="J41" s="22"/>
    </row>
    <row r="42" spans="1:10" x14ac:dyDescent="0.2">
      <c r="A42" s="52" t="s">
        <v>49</v>
      </c>
      <c r="B42" s="22">
        <v>831</v>
      </c>
      <c r="C42" s="49">
        <v>39577</v>
      </c>
      <c r="D42" s="49">
        <v>40606</v>
      </c>
      <c r="E42" s="50">
        <v>165420500000</v>
      </c>
      <c r="F42" s="50">
        <v>896053843</v>
      </c>
      <c r="G42" s="51">
        <v>0.83113393890103549</v>
      </c>
      <c r="H42" s="50">
        <v>744740760</v>
      </c>
      <c r="I42" s="22"/>
      <c r="J42" s="22"/>
    </row>
    <row r="43" spans="1:10" x14ac:dyDescent="0.2">
      <c r="A43" s="52" t="s">
        <v>51</v>
      </c>
      <c r="B43" s="22">
        <v>835</v>
      </c>
      <c r="C43" s="49">
        <v>39604</v>
      </c>
      <c r="D43" s="49">
        <v>40190</v>
      </c>
      <c r="E43" s="50">
        <v>195374461</v>
      </c>
      <c r="F43" s="50">
        <v>233</v>
      </c>
      <c r="G43" s="51">
        <v>0</v>
      </c>
      <c r="H43" s="50">
        <v>0</v>
      </c>
      <c r="I43" s="22"/>
      <c r="J43" s="22"/>
    </row>
    <row r="44" spans="1:10" x14ac:dyDescent="0.2">
      <c r="A44" s="52" t="s">
        <v>53</v>
      </c>
      <c r="B44" s="22">
        <v>838</v>
      </c>
      <c r="C44" s="49">
        <v>39654</v>
      </c>
      <c r="D44" s="49">
        <v>40661</v>
      </c>
      <c r="E44" s="50">
        <v>7539400000</v>
      </c>
      <c r="F44" s="50">
        <v>3725000</v>
      </c>
      <c r="G44" s="51">
        <v>0.86187731543624158</v>
      </c>
      <c r="H44" s="50">
        <v>3210493</v>
      </c>
      <c r="I44" s="22"/>
      <c r="J44" s="22"/>
    </row>
    <row r="45" spans="1:10" x14ac:dyDescent="0.2">
      <c r="A45" s="52" t="s">
        <v>54</v>
      </c>
      <c r="B45" s="22">
        <v>839</v>
      </c>
      <c r="C45" s="49">
        <v>39654</v>
      </c>
      <c r="D45" s="49">
        <v>40661</v>
      </c>
      <c r="E45" s="50">
        <v>8140167360</v>
      </c>
      <c r="F45" s="50">
        <v>4537440</v>
      </c>
      <c r="G45" s="51">
        <v>0.99993652808632183</v>
      </c>
      <c r="H45" s="50">
        <v>4537152</v>
      </c>
      <c r="I45" s="22"/>
      <c r="J45" s="22"/>
    </row>
    <row r="46" spans="1:10" x14ac:dyDescent="0.2">
      <c r="A46" s="52" t="s">
        <v>159</v>
      </c>
      <c r="B46" s="22">
        <v>842</v>
      </c>
      <c r="C46" s="49">
        <v>39665</v>
      </c>
      <c r="D46" s="49">
        <v>40658</v>
      </c>
      <c r="E46" s="50">
        <v>32955200000</v>
      </c>
      <c r="F46" s="50">
        <v>40000000</v>
      </c>
      <c r="G46" s="51">
        <v>2.2049750000000001E-3</v>
      </c>
      <c r="H46" s="50">
        <v>88199</v>
      </c>
      <c r="I46" s="22"/>
      <c r="J46" s="22"/>
    </row>
    <row r="47" spans="1:10" x14ac:dyDescent="0.2">
      <c r="A47" s="52" t="s">
        <v>41</v>
      </c>
      <c r="B47" s="22">
        <v>843</v>
      </c>
      <c r="C47" s="49">
        <v>39689</v>
      </c>
      <c r="D47" s="49">
        <v>40643</v>
      </c>
      <c r="E47" s="50">
        <v>9000000000</v>
      </c>
      <c r="F47" s="50">
        <v>300000</v>
      </c>
      <c r="G47" s="51">
        <v>8.8319999999999996E-2</v>
      </c>
      <c r="H47" s="50">
        <v>26496</v>
      </c>
      <c r="I47" s="22"/>
      <c r="J47" s="22"/>
    </row>
    <row r="48" spans="1:10" x14ac:dyDescent="0.2">
      <c r="A48" s="52" t="s">
        <v>7</v>
      </c>
      <c r="B48" s="22">
        <v>845</v>
      </c>
      <c r="C48" s="49">
        <v>39696</v>
      </c>
      <c r="D48" s="49">
        <v>40706</v>
      </c>
      <c r="E48" s="50">
        <v>1644000000</v>
      </c>
      <c r="F48" s="50">
        <v>1096</v>
      </c>
      <c r="G48" s="51">
        <v>0.5720802919708029</v>
      </c>
      <c r="H48" s="50">
        <v>627</v>
      </c>
      <c r="I48" s="22"/>
      <c r="J48" s="22"/>
    </row>
    <row r="49" spans="1:10" x14ac:dyDescent="0.2">
      <c r="A49" s="52" t="s">
        <v>59</v>
      </c>
      <c r="B49" s="22">
        <v>848</v>
      </c>
      <c r="C49" s="49">
        <v>39724</v>
      </c>
      <c r="D49" s="49">
        <v>40706</v>
      </c>
      <c r="E49" s="50">
        <v>18613168123</v>
      </c>
      <c r="F49" s="50">
        <v>88226611</v>
      </c>
      <c r="G49" s="51">
        <v>0</v>
      </c>
      <c r="H49" s="50">
        <v>0</v>
      </c>
      <c r="I49" s="22"/>
      <c r="J49" s="22"/>
    </row>
    <row r="50" spans="1:10" x14ac:dyDescent="0.2">
      <c r="A50" s="52" t="s">
        <v>160</v>
      </c>
      <c r="B50" s="22">
        <v>850</v>
      </c>
      <c r="C50" s="49">
        <v>39734</v>
      </c>
      <c r="D50" s="49">
        <v>40780</v>
      </c>
      <c r="E50" s="50">
        <v>7350000000</v>
      </c>
      <c r="F50" s="50">
        <v>1</v>
      </c>
      <c r="G50" s="51">
        <v>1</v>
      </c>
      <c r="H50" s="50">
        <v>1</v>
      </c>
      <c r="I50" s="22"/>
      <c r="J50" s="22"/>
    </row>
    <row r="51" spans="1:10" x14ac:dyDescent="0.2">
      <c r="A51" s="52" t="s">
        <v>204</v>
      </c>
      <c r="B51" s="22"/>
      <c r="C51" s="49"/>
      <c r="D51" s="49"/>
      <c r="E51" s="50"/>
      <c r="F51" s="50">
        <v>20999999</v>
      </c>
      <c r="G51" s="51">
        <v>0.95238099773242846</v>
      </c>
      <c r="H51" s="50">
        <v>20000000</v>
      </c>
      <c r="I51" s="22"/>
      <c r="J51" s="22"/>
    </row>
    <row r="52" spans="1:10" x14ac:dyDescent="0.2">
      <c r="A52" s="52" t="s">
        <v>65</v>
      </c>
      <c r="B52" s="22">
        <v>854</v>
      </c>
      <c r="C52" s="49">
        <v>39757</v>
      </c>
      <c r="D52" s="49">
        <v>40746</v>
      </c>
      <c r="E52" s="50">
        <v>420000000</v>
      </c>
      <c r="F52" s="50">
        <v>5017</v>
      </c>
      <c r="G52" s="51">
        <v>0</v>
      </c>
      <c r="H52" s="50">
        <v>0</v>
      </c>
      <c r="I52" s="22"/>
      <c r="J52" s="22"/>
    </row>
    <row r="53" spans="1:10" x14ac:dyDescent="0.2">
      <c r="A53" s="52" t="s">
        <v>66</v>
      </c>
      <c r="B53" s="22"/>
      <c r="C53" s="49"/>
      <c r="D53" s="49"/>
      <c r="E53" s="50"/>
      <c r="F53" s="50">
        <v>1637</v>
      </c>
      <c r="G53" s="51">
        <v>0</v>
      </c>
      <c r="H53" s="50">
        <v>0</v>
      </c>
      <c r="I53" s="22"/>
      <c r="J53" s="22"/>
    </row>
    <row r="54" spans="1:10" x14ac:dyDescent="0.2">
      <c r="A54" s="52" t="s">
        <v>67</v>
      </c>
      <c r="B54" s="22"/>
      <c r="C54" s="49"/>
      <c r="D54" s="53"/>
      <c r="E54" s="50"/>
      <c r="F54" s="50">
        <v>346</v>
      </c>
      <c r="G54" s="51">
        <v>0</v>
      </c>
      <c r="H54" s="50">
        <v>0</v>
      </c>
      <c r="I54" s="22"/>
      <c r="J54" s="22"/>
    </row>
    <row r="55" spans="1:10" x14ac:dyDescent="0.2">
      <c r="A55" s="52" t="s">
        <v>68</v>
      </c>
      <c r="B55" s="22">
        <v>855</v>
      </c>
      <c r="C55" s="49">
        <v>39772</v>
      </c>
      <c r="D55" s="49">
        <v>40846</v>
      </c>
      <c r="E55" s="50">
        <v>144052468280</v>
      </c>
      <c r="F55" s="50">
        <v>150000000</v>
      </c>
      <c r="G55" s="51">
        <v>0.48275181333333333</v>
      </c>
      <c r="H55" s="50">
        <v>72412772</v>
      </c>
      <c r="I55" s="22"/>
      <c r="J55" s="22"/>
    </row>
    <row r="56" spans="1:10" x14ac:dyDescent="0.2">
      <c r="A56" s="52" t="s">
        <v>162</v>
      </c>
      <c r="B56" s="22">
        <v>856</v>
      </c>
      <c r="C56" s="49">
        <v>39778</v>
      </c>
      <c r="D56" s="49">
        <v>40798</v>
      </c>
      <c r="E56" s="50" t="s">
        <v>70</v>
      </c>
      <c r="F56" s="50">
        <v>69200066</v>
      </c>
      <c r="G56" s="51">
        <v>0.89926934462750363</v>
      </c>
      <c r="H56" s="50">
        <v>62229498</v>
      </c>
      <c r="I56" s="22"/>
      <c r="J56" s="22"/>
    </row>
    <row r="57" spans="1:10" x14ac:dyDescent="0.2">
      <c r="A57" s="52" t="s">
        <v>5</v>
      </c>
      <c r="B57" s="22">
        <v>858</v>
      </c>
      <c r="C57" s="49">
        <v>39805</v>
      </c>
      <c r="D57" s="49">
        <v>40866</v>
      </c>
      <c r="E57" s="50">
        <v>153562500000</v>
      </c>
      <c r="F57" s="50">
        <v>945000000</v>
      </c>
      <c r="G57" s="51">
        <v>0.99272090264550261</v>
      </c>
      <c r="H57" s="50">
        <v>938121253</v>
      </c>
      <c r="I57" s="22"/>
      <c r="J57" s="22"/>
    </row>
    <row r="58" spans="1:10" x14ac:dyDescent="0.2">
      <c r="A58" s="52" t="s">
        <v>71</v>
      </c>
      <c r="B58" s="22">
        <v>859</v>
      </c>
      <c r="C58" s="49">
        <v>39819</v>
      </c>
      <c r="D58" s="49">
        <v>40662</v>
      </c>
      <c r="E58" s="50" t="s">
        <v>72</v>
      </c>
      <c r="F58" s="50">
        <v>266436832</v>
      </c>
      <c r="G58" s="51">
        <v>0.11147541342932647</v>
      </c>
      <c r="H58" s="50">
        <v>29701156</v>
      </c>
      <c r="I58" s="22"/>
      <c r="J58" s="22"/>
    </row>
    <row r="59" spans="1:10" x14ac:dyDescent="0.2">
      <c r="A59" s="52" t="s">
        <v>73</v>
      </c>
      <c r="B59" s="22"/>
      <c r="C59" s="49"/>
      <c r="D59" s="49"/>
      <c r="E59" s="50"/>
      <c r="F59" s="50">
        <v>17751625</v>
      </c>
      <c r="G59" s="51">
        <v>9.2981910106821209E-3</v>
      </c>
      <c r="H59" s="50">
        <v>165058</v>
      </c>
      <c r="I59" s="22"/>
      <c r="J59" s="22"/>
    </row>
    <row r="60" spans="1:10" x14ac:dyDescent="0.2">
      <c r="A60" s="52" t="s">
        <v>76</v>
      </c>
      <c r="B60" s="22">
        <v>861</v>
      </c>
      <c r="C60" s="49">
        <v>39819</v>
      </c>
      <c r="D60" s="49">
        <v>40662</v>
      </c>
      <c r="E60" s="50" t="s">
        <v>77</v>
      </c>
      <c r="F60" s="50">
        <v>26476699493</v>
      </c>
      <c r="G60" s="51">
        <v>0.8010560202040059</v>
      </c>
      <c r="H60" s="50">
        <v>21209319524</v>
      </c>
      <c r="I60" s="22"/>
      <c r="J60" s="22"/>
    </row>
    <row r="61" spans="1:10" x14ac:dyDescent="0.2">
      <c r="A61" s="52" t="s">
        <v>205</v>
      </c>
      <c r="B61" s="22">
        <v>874</v>
      </c>
      <c r="C61" s="49">
        <v>40025</v>
      </c>
      <c r="D61" s="49">
        <v>41027</v>
      </c>
      <c r="E61" s="50">
        <v>4984667129</v>
      </c>
      <c r="F61" s="50">
        <v>22246633</v>
      </c>
      <c r="G61" s="51">
        <v>0.10185653712181973</v>
      </c>
      <c r="H61" s="50">
        <v>2265965</v>
      </c>
      <c r="I61" s="22"/>
      <c r="J61" s="22"/>
    </row>
    <row r="62" spans="1:10" x14ac:dyDescent="0.2">
      <c r="A62" s="52" t="s">
        <v>206</v>
      </c>
      <c r="B62" s="22">
        <v>875</v>
      </c>
      <c r="C62" s="49">
        <v>40030</v>
      </c>
      <c r="D62" s="49">
        <v>40995</v>
      </c>
      <c r="E62" s="50">
        <v>9506281564</v>
      </c>
      <c r="F62" s="50">
        <v>11794394</v>
      </c>
      <c r="G62" s="51">
        <v>0.17258885874085603</v>
      </c>
      <c r="H62" s="50">
        <v>2035581</v>
      </c>
      <c r="I62" s="22"/>
      <c r="J62" s="22"/>
    </row>
    <row r="63" spans="1:10" x14ac:dyDescent="0.2">
      <c r="A63" s="52" t="s">
        <v>195</v>
      </c>
      <c r="B63" s="22">
        <v>876</v>
      </c>
      <c r="C63" s="49">
        <v>40039</v>
      </c>
      <c r="D63" s="49">
        <v>40872</v>
      </c>
      <c r="E63" s="50">
        <v>39250000000</v>
      </c>
      <c r="F63" s="50">
        <v>56071428571</v>
      </c>
      <c r="G63" s="51">
        <v>0</v>
      </c>
      <c r="H63" s="50">
        <v>0</v>
      </c>
      <c r="I63" s="22"/>
      <c r="J63" s="22"/>
    </row>
    <row r="64" spans="1:10" x14ac:dyDescent="0.2">
      <c r="A64" s="52" t="s">
        <v>207</v>
      </c>
      <c r="B64" s="22">
        <v>877</v>
      </c>
      <c r="C64" s="49">
        <v>40050</v>
      </c>
      <c r="D64" s="49">
        <v>41085</v>
      </c>
      <c r="E64" s="50">
        <v>29745207600</v>
      </c>
      <c r="F64" s="50">
        <v>123938365</v>
      </c>
      <c r="G64" s="51">
        <v>0.61732741915709477</v>
      </c>
      <c r="H64" s="50">
        <v>76510551</v>
      </c>
      <c r="I64" s="22"/>
      <c r="J64" s="22"/>
    </row>
    <row r="65" spans="1:10" x14ac:dyDescent="0.2">
      <c r="A65" s="52" t="s">
        <v>58</v>
      </c>
      <c r="B65" s="22">
        <v>878</v>
      </c>
      <c r="C65" s="49">
        <v>40053</v>
      </c>
      <c r="D65" s="49">
        <v>40298</v>
      </c>
      <c r="E65" s="50">
        <v>3300605000</v>
      </c>
      <c r="F65" s="50">
        <v>5500000</v>
      </c>
      <c r="G65" s="51">
        <v>0</v>
      </c>
      <c r="H65" s="50">
        <v>0</v>
      </c>
      <c r="I65" s="22"/>
      <c r="J65" s="22"/>
    </row>
    <row r="66" spans="1:10" x14ac:dyDescent="0.2">
      <c r="A66" s="52" t="s">
        <v>208</v>
      </c>
      <c r="B66" s="22">
        <v>879</v>
      </c>
      <c r="C66" s="49">
        <v>40080</v>
      </c>
      <c r="D66" s="53" t="s">
        <v>79</v>
      </c>
      <c r="E66" s="50">
        <v>3174178056</v>
      </c>
      <c r="F66" s="50">
        <v>1803510259</v>
      </c>
      <c r="G66" s="51">
        <v>0</v>
      </c>
      <c r="H66" s="50">
        <v>0</v>
      </c>
      <c r="I66" s="22"/>
      <c r="J66" s="22"/>
    </row>
    <row r="67" spans="1:10" x14ac:dyDescent="0.2">
      <c r="A67" s="52" t="s">
        <v>209</v>
      </c>
      <c r="B67" s="22">
        <v>880</v>
      </c>
      <c r="C67" s="49">
        <v>40081</v>
      </c>
      <c r="D67" s="49">
        <v>40998</v>
      </c>
      <c r="E67" s="50">
        <v>10580593521</v>
      </c>
      <c r="F67" s="50">
        <v>6011700864</v>
      </c>
      <c r="G67" s="51">
        <v>0</v>
      </c>
      <c r="H67" s="50">
        <v>0</v>
      </c>
      <c r="I67" s="22"/>
      <c r="J67" s="22"/>
    </row>
    <row r="68" spans="1:10" x14ac:dyDescent="0.2">
      <c r="A68" s="54"/>
      <c r="B68" s="55"/>
      <c r="C68" s="56"/>
      <c r="D68" s="56"/>
      <c r="E68" s="57"/>
      <c r="F68" s="57"/>
      <c r="G68" s="93"/>
      <c r="H68" s="57"/>
      <c r="I68" s="22"/>
      <c r="J68" s="22"/>
    </row>
    <row r="69" spans="1:10" x14ac:dyDescent="0.2">
      <c r="A69" s="27"/>
      <c r="B69" s="27"/>
      <c r="C69" s="60"/>
      <c r="D69" s="60"/>
      <c r="E69" s="61"/>
      <c r="F69" s="61"/>
      <c r="G69" s="62"/>
      <c r="H69" s="27"/>
      <c r="I69" s="27"/>
      <c r="J69" s="27"/>
    </row>
    <row r="70" spans="1:10" x14ac:dyDescent="0.2">
      <c r="A70" s="63" t="s">
        <v>80</v>
      </c>
      <c r="B70" s="27"/>
      <c r="C70" s="60"/>
      <c r="D70" s="60"/>
      <c r="E70" s="61"/>
      <c r="F70" s="61" t="s">
        <v>81</v>
      </c>
      <c r="G70" s="62"/>
      <c r="H70" s="61"/>
      <c r="I70" s="27"/>
      <c r="J70" s="27"/>
    </row>
    <row r="71" spans="1:10" x14ac:dyDescent="0.2">
      <c r="A71" s="63" t="s">
        <v>82</v>
      </c>
      <c r="B71" s="27"/>
      <c r="C71" s="60"/>
      <c r="D71" s="60"/>
      <c r="E71" s="61"/>
      <c r="F71" s="61"/>
      <c r="G71" s="62"/>
      <c r="H71" s="27"/>
      <c r="I71" s="27"/>
      <c r="J71" s="27"/>
    </row>
    <row r="72" spans="1:10" x14ac:dyDescent="0.2">
      <c r="A72" s="108" t="s">
        <v>210</v>
      </c>
      <c r="B72" s="108"/>
      <c r="C72" s="108"/>
      <c r="D72" s="108"/>
      <c r="E72" s="108"/>
      <c r="F72" s="108"/>
      <c r="G72" s="108"/>
      <c r="H72" s="108"/>
      <c r="I72" s="108"/>
      <c r="J72" s="64"/>
    </row>
    <row r="73" spans="1:10" x14ac:dyDescent="0.2">
      <c r="A73" s="109" t="s">
        <v>84</v>
      </c>
      <c r="B73" s="109"/>
      <c r="C73" s="109"/>
      <c r="D73" s="109"/>
      <c r="E73" s="109"/>
      <c r="F73" s="109"/>
      <c r="G73" s="109"/>
      <c r="H73" s="109"/>
      <c r="I73" s="109"/>
      <c r="J73" s="27"/>
    </row>
    <row r="74" spans="1:10" x14ac:dyDescent="0.2">
      <c r="A74" s="109"/>
      <c r="B74" s="109"/>
      <c r="C74" s="109"/>
      <c r="D74" s="109"/>
      <c r="E74" s="109"/>
      <c r="F74" s="109"/>
      <c r="G74" s="109"/>
      <c r="H74" s="109"/>
      <c r="I74" s="109"/>
      <c r="J74" s="27"/>
    </row>
    <row r="75" spans="1:10" x14ac:dyDescent="0.2">
      <c r="A75" s="109" t="s">
        <v>211</v>
      </c>
      <c r="B75" s="109"/>
      <c r="C75" s="109"/>
      <c r="D75" s="109"/>
      <c r="E75" s="109"/>
      <c r="F75" s="109"/>
      <c r="G75" s="109"/>
      <c r="H75" s="109"/>
      <c r="I75" s="109"/>
      <c r="J75" s="27"/>
    </row>
    <row r="76" spans="1:10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27"/>
    </row>
    <row r="77" spans="1:10" x14ac:dyDescent="0.2">
      <c r="A77" s="108" t="s">
        <v>212</v>
      </c>
      <c r="B77" s="108"/>
      <c r="C77" s="108"/>
      <c r="D77" s="108"/>
      <c r="E77" s="108"/>
      <c r="F77" s="108"/>
      <c r="G77" s="108"/>
      <c r="H77" s="108"/>
      <c r="I77" s="108"/>
      <c r="J77" s="27"/>
    </row>
    <row r="78" spans="1:10" x14ac:dyDescent="0.2">
      <c r="A78" s="109" t="s">
        <v>213</v>
      </c>
      <c r="B78" s="109"/>
      <c r="C78" s="109"/>
      <c r="D78" s="109"/>
      <c r="E78" s="109"/>
      <c r="F78" s="109"/>
      <c r="G78" s="109"/>
      <c r="H78" s="109"/>
      <c r="I78" s="109"/>
      <c r="J78" s="27"/>
    </row>
    <row r="79" spans="1:10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27"/>
    </row>
    <row r="80" spans="1:10" x14ac:dyDescent="0.2">
      <c r="A80" s="108" t="s">
        <v>214</v>
      </c>
      <c r="B80" s="108"/>
      <c r="C80" s="108"/>
      <c r="D80" s="108"/>
      <c r="E80" s="108"/>
      <c r="F80" s="108"/>
      <c r="G80" s="108"/>
      <c r="H80" s="108"/>
      <c r="I80" s="108"/>
      <c r="J80" s="108"/>
    </row>
    <row r="81" spans="1:10" x14ac:dyDescent="0.2">
      <c r="A81" s="108" t="s">
        <v>215</v>
      </c>
      <c r="B81" s="108"/>
      <c r="C81" s="108"/>
      <c r="D81" s="108"/>
      <c r="E81" s="108"/>
      <c r="F81" s="108"/>
      <c r="G81" s="108"/>
      <c r="H81" s="108"/>
      <c r="I81" s="108"/>
      <c r="J81" s="27"/>
    </row>
    <row r="82" spans="1:10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27"/>
    </row>
    <row r="83" spans="1:10" x14ac:dyDescent="0.2">
      <c r="A83" s="109" t="s">
        <v>216</v>
      </c>
      <c r="B83" s="109"/>
      <c r="C83" s="109"/>
      <c r="D83" s="109"/>
      <c r="E83" s="109"/>
      <c r="F83" s="109"/>
      <c r="G83" s="109"/>
      <c r="H83" s="109"/>
      <c r="I83" s="109"/>
      <c r="J83" s="27"/>
    </row>
    <row r="84" spans="1:10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27"/>
    </row>
    <row r="85" spans="1:10" x14ac:dyDescent="0.2">
      <c r="A85" s="109" t="s">
        <v>217</v>
      </c>
      <c r="B85" s="109"/>
      <c r="C85" s="109"/>
      <c r="D85" s="109"/>
      <c r="E85" s="109"/>
      <c r="F85" s="109"/>
      <c r="G85" s="109"/>
      <c r="H85" s="109"/>
      <c r="I85" s="109"/>
      <c r="J85" s="65"/>
    </row>
    <row r="86" spans="1:10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65"/>
    </row>
    <row r="87" spans="1:10" x14ac:dyDescent="0.2">
      <c r="A87" s="109" t="s">
        <v>218</v>
      </c>
      <c r="B87" s="109"/>
      <c r="C87" s="109"/>
      <c r="D87" s="109"/>
      <c r="E87" s="109"/>
      <c r="F87" s="109"/>
      <c r="G87" s="109"/>
      <c r="H87" s="109"/>
      <c r="I87" s="109"/>
      <c r="J87" s="27"/>
    </row>
    <row r="88" spans="1:10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27"/>
    </row>
    <row r="89" spans="1:10" x14ac:dyDescent="0.2">
      <c r="A89" s="108" t="s">
        <v>219</v>
      </c>
      <c r="B89" s="108"/>
      <c r="C89" s="108"/>
      <c r="D89" s="108"/>
      <c r="E89" s="108"/>
      <c r="F89" s="108"/>
      <c r="G89" s="108"/>
      <c r="H89" s="108"/>
      <c r="I89" s="108"/>
      <c r="J89" s="108"/>
    </row>
    <row r="90" spans="1:10" x14ac:dyDescent="0.2">
      <c r="A90" s="109" t="s">
        <v>220</v>
      </c>
      <c r="B90" s="109"/>
      <c r="C90" s="109"/>
      <c r="D90" s="109"/>
      <c r="E90" s="109"/>
      <c r="F90" s="109"/>
      <c r="G90" s="109"/>
      <c r="H90" s="109"/>
      <c r="I90" s="109"/>
      <c r="J90" s="65"/>
    </row>
    <row r="91" spans="1:10" x14ac:dyDescent="0.2">
      <c r="A91" s="109"/>
      <c r="B91" s="109"/>
      <c r="C91" s="109"/>
      <c r="D91" s="109"/>
      <c r="E91" s="109"/>
      <c r="F91" s="109"/>
      <c r="G91" s="109"/>
      <c r="H91" s="109"/>
      <c r="I91" s="109"/>
      <c r="J91" s="65"/>
    </row>
    <row r="92" spans="1:10" x14ac:dyDescent="0.2">
      <c r="A92" s="109" t="s">
        <v>221</v>
      </c>
      <c r="B92" s="109"/>
      <c r="C92" s="109"/>
      <c r="D92" s="109"/>
      <c r="E92" s="109"/>
      <c r="F92" s="109"/>
      <c r="G92" s="109"/>
      <c r="H92" s="109"/>
      <c r="I92" s="109"/>
      <c r="J92" s="27"/>
    </row>
    <row r="93" spans="1:10" x14ac:dyDescent="0.2">
      <c r="A93" s="109"/>
      <c r="B93" s="109"/>
      <c r="C93" s="109"/>
      <c r="D93" s="109"/>
      <c r="E93" s="109"/>
      <c r="F93" s="109"/>
      <c r="G93" s="109"/>
      <c r="H93" s="109"/>
      <c r="I93" s="109"/>
      <c r="J93" s="27"/>
    </row>
    <row r="94" spans="1:10" x14ac:dyDescent="0.2">
      <c r="A94" s="27" t="s">
        <v>222</v>
      </c>
      <c r="B94" s="27"/>
      <c r="C94" s="60"/>
      <c r="D94" s="60"/>
      <c r="E94" s="61"/>
      <c r="F94" s="61"/>
      <c r="G94" s="62"/>
      <c r="H94" s="27"/>
      <c r="I94" s="27"/>
      <c r="J94" s="27"/>
    </row>
    <row r="95" spans="1:10" x14ac:dyDescent="0.2">
      <c r="A95" s="27"/>
      <c r="B95" s="27"/>
      <c r="C95" s="60"/>
      <c r="D95" s="60"/>
      <c r="E95" s="61"/>
      <c r="F95" s="61"/>
      <c r="G95" s="62"/>
      <c r="H95" s="27"/>
      <c r="I95" s="27"/>
      <c r="J95" s="27"/>
    </row>
    <row r="97" spans="1:8" x14ac:dyDescent="0.2">
      <c r="A97" s="66" t="s">
        <v>95</v>
      </c>
      <c r="B97" s="67"/>
      <c r="C97" s="67"/>
      <c r="D97" s="67"/>
      <c r="E97" s="67"/>
      <c r="F97" s="67"/>
      <c r="G97" s="68"/>
      <c r="H97" s="67"/>
    </row>
    <row r="98" spans="1:8" x14ac:dyDescent="0.2">
      <c r="A98" s="67"/>
      <c r="B98" s="67"/>
      <c r="C98" s="67"/>
      <c r="D98" s="67"/>
      <c r="E98" s="67"/>
      <c r="F98" s="67"/>
      <c r="G98" s="68"/>
      <c r="H98" s="67"/>
    </row>
    <row r="99" spans="1:8" ht="51" x14ac:dyDescent="0.2">
      <c r="A99" s="69" t="s">
        <v>96</v>
      </c>
      <c r="B99" s="69" t="s">
        <v>15</v>
      </c>
      <c r="C99" s="69" t="s">
        <v>97</v>
      </c>
      <c r="D99" s="69" t="s">
        <v>98</v>
      </c>
      <c r="E99" s="69" t="s">
        <v>99</v>
      </c>
      <c r="F99" s="69" t="s">
        <v>100</v>
      </c>
      <c r="G99" s="69" t="s">
        <v>101</v>
      </c>
      <c r="H99" s="69" t="s">
        <v>102</v>
      </c>
    </row>
    <row r="100" spans="1:8" ht="127.5" x14ac:dyDescent="0.2">
      <c r="A100" s="70">
        <v>862</v>
      </c>
      <c r="B100" s="71">
        <v>39820</v>
      </c>
      <c r="C100" s="70" t="s">
        <v>103</v>
      </c>
      <c r="D100" s="70" t="s">
        <v>104</v>
      </c>
      <c r="E100" s="72">
        <v>39722</v>
      </c>
      <c r="F100" s="73" t="s">
        <v>105</v>
      </c>
      <c r="G100" s="74" t="s">
        <v>106</v>
      </c>
      <c r="H100" s="70" t="s">
        <v>103</v>
      </c>
    </row>
    <row r="101" spans="1:8" ht="127.5" x14ac:dyDescent="0.2">
      <c r="A101" s="70">
        <v>879</v>
      </c>
      <c r="B101" s="71">
        <v>40080</v>
      </c>
      <c r="C101" s="70" t="s">
        <v>209</v>
      </c>
      <c r="D101" s="70" t="s">
        <v>223</v>
      </c>
      <c r="E101" s="72">
        <v>39903</v>
      </c>
      <c r="F101" s="73" t="s">
        <v>224</v>
      </c>
      <c r="G101" s="104" t="s">
        <v>225</v>
      </c>
      <c r="H101" s="70" t="s">
        <v>209</v>
      </c>
    </row>
    <row r="102" spans="1:8" x14ac:dyDescent="0.2">
      <c r="A102" s="67"/>
      <c r="B102" s="67"/>
      <c r="C102" s="67"/>
      <c r="D102" s="67"/>
      <c r="E102" s="67"/>
      <c r="F102" s="67"/>
      <c r="G102" s="68"/>
      <c r="H102" s="67"/>
    </row>
    <row r="103" spans="1:8" x14ac:dyDescent="0.2">
      <c r="A103" s="67"/>
      <c r="B103" s="67"/>
      <c r="C103" s="67"/>
      <c r="D103" s="67"/>
      <c r="E103" s="67"/>
      <c r="F103" s="67"/>
      <c r="G103" s="68"/>
      <c r="H103" s="67"/>
    </row>
    <row r="104" spans="1:8" x14ac:dyDescent="0.2">
      <c r="A104" s="67"/>
      <c r="B104" s="67"/>
      <c r="C104" s="67"/>
      <c r="D104" s="67"/>
      <c r="E104" s="67"/>
      <c r="F104" s="67"/>
      <c r="G104" s="68"/>
      <c r="H104" s="67"/>
    </row>
  </sheetData>
  <mergeCells count="13">
    <mergeCell ref="A80:J80"/>
    <mergeCell ref="A72:I72"/>
    <mergeCell ref="A73:I74"/>
    <mergeCell ref="A75:I76"/>
    <mergeCell ref="A77:I77"/>
    <mergeCell ref="A78:I79"/>
    <mergeCell ref="A92:I93"/>
    <mergeCell ref="A81:I82"/>
    <mergeCell ref="A83:I84"/>
    <mergeCell ref="A85:I86"/>
    <mergeCell ref="A87:I88"/>
    <mergeCell ref="A89:J89"/>
    <mergeCell ref="A90:I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2013-12-09T20:06:05Z</dcterms:modified>
</cp:coreProperties>
</file>