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Fraude\"/>
    </mc:Choice>
  </mc:AlternateContent>
  <xr:revisionPtr revIDLastSave="0" documentId="13_ncr:1_{26957A82-B066-4D1D-9541-340DE83E0B8F}" xr6:coauthVersionLast="47" xr6:coauthVersionMax="47" xr10:uidLastSave="{00000000-0000-0000-0000-000000000000}"/>
  <bookViews>
    <workbookView xWindow="-108" yWindow="-108" windowWidth="23256" windowHeight="12456" activeTab="3" xr2:uid="{249A41BD-FD9D-4F81-8867-0E02A02CF6AA}"/>
  </bookViews>
  <sheets>
    <sheet name="Indice" sheetId="5" r:id="rId1"/>
    <sheet name="Metadato" sheetId="9" r:id="rId2"/>
    <sheet name="Sistema" sheetId="1" r:id="rId3"/>
    <sheet name="Estado_Institucion" sheetId="2" r:id="rId4"/>
    <sheet name="Evolucion" sheetId="6" r:id="rId5"/>
    <sheet name="Usuarios" sheetId="7" r:id="rId6"/>
    <sheet name="Monto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8" l="1"/>
  <c r="U38" i="8"/>
  <c r="U39" i="8"/>
  <c r="U40" i="8"/>
  <c r="U41" i="8"/>
  <c r="U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T85" i="6"/>
  <c r="S85" i="6"/>
  <c r="R85" i="6"/>
  <c r="Q85" i="6"/>
  <c r="P85" i="6"/>
  <c r="O85" i="6"/>
  <c r="I56" i="1" l="1"/>
  <c r="I55" i="1"/>
  <c r="I54" i="1"/>
  <c r="I53" i="1"/>
  <c r="I52" i="1"/>
  <c r="I51" i="1"/>
  <c r="U85" i="6"/>
  <c r="V85" i="6"/>
  <c r="W85" i="6"/>
  <c r="X85" i="6"/>
  <c r="Y85" i="6"/>
  <c r="Z85" i="6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K41" i="2"/>
  <c r="C34" i="2" l="1"/>
  <c r="I57" i="1"/>
  <c r="I58" i="1"/>
  <c r="I59" i="1"/>
  <c r="I60" i="1"/>
  <c r="I61" i="1"/>
  <c r="I62" i="1"/>
  <c r="I50" i="1"/>
  <c r="I49" i="1"/>
  <c r="I48" i="1"/>
  <c r="I47" i="1"/>
  <c r="I46" i="1"/>
  <c r="I45" i="1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43" i="8" l="1"/>
  <c r="C75" i="2"/>
  <c r="F51" i="2"/>
  <c r="B5" i="8"/>
  <c r="B4" i="8"/>
  <c r="B91" i="7"/>
  <c r="B50" i="8" s="1"/>
  <c r="B89" i="7"/>
  <c r="B48" i="8" s="1"/>
  <c r="B86" i="7"/>
  <c r="B45" i="8" s="1"/>
  <c r="I39" i="1"/>
  <c r="B34" i="1"/>
  <c r="B35" i="1"/>
  <c r="B65" i="1"/>
  <c r="B66" i="1"/>
  <c r="B46" i="7"/>
  <c r="B45" i="7"/>
  <c r="B2" i="8" l="1"/>
  <c r="B2" i="7"/>
  <c r="B2" i="6"/>
  <c r="B2" i="2"/>
  <c r="B2" i="1"/>
  <c r="B5" i="7" l="1"/>
  <c r="B4" i="7"/>
  <c r="I40" i="1" l="1"/>
  <c r="I41" i="1"/>
  <c r="I42" i="1"/>
  <c r="I43" i="1"/>
  <c r="I44" i="1"/>
  <c r="J51" i="2"/>
  <c r="N85" i="6"/>
  <c r="M85" i="6"/>
  <c r="L85" i="6"/>
  <c r="K85" i="6"/>
  <c r="J85" i="6"/>
  <c r="I85" i="6"/>
  <c r="I63" i="1" l="1"/>
  <c r="C74" i="2"/>
  <c r="D41" i="2" l="1"/>
  <c r="E41" i="2"/>
  <c r="H63" i="1"/>
  <c r="G63" i="1"/>
  <c r="F63" i="1"/>
  <c r="E63" i="1"/>
  <c r="D63" i="1"/>
  <c r="C63" i="1"/>
  <c r="C85" i="6"/>
  <c r="B138" i="6"/>
  <c r="B93" i="7" s="1"/>
  <c r="B52" i="8" s="1"/>
  <c r="B135" i="6"/>
  <c r="B90" i="7" s="1"/>
  <c r="B49" i="8" s="1"/>
  <c r="B136" i="2"/>
  <c r="B133" i="2"/>
  <c r="B103" i="1"/>
  <c r="B100" i="1"/>
  <c r="B92" i="6" l="1"/>
  <c r="B91" i="6"/>
  <c r="B48" i="6"/>
  <c r="B47" i="6"/>
  <c r="H85" i="6"/>
  <c r="G85" i="6"/>
  <c r="F85" i="6"/>
  <c r="E85" i="6"/>
  <c r="D85" i="6"/>
  <c r="B5" i="6"/>
  <c r="B4" i="6"/>
  <c r="B85" i="2"/>
  <c r="B84" i="2"/>
  <c r="B45" i="2"/>
  <c r="B44" i="2"/>
  <c r="B5" i="2"/>
  <c r="B4" i="2"/>
  <c r="I81" i="2"/>
  <c r="H81" i="2"/>
  <c r="G81" i="2"/>
  <c r="E81" i="2"/>
  <c r="D81" i="2"/>
  <c r="B5" i="1" l="1"/>
  <c r="B4" i="1"/>
  <c r="L81" i="2" l="1"/>
  <c r="K81" i="2"/>
  <c r="C79" i="2"/>
  <c r="C72" i="2"/>
  <c r="C66" i="2"/>
  <c r="C61" i="2"/>
  <c r="C55" i="2"/>
  <c r="C54" i="2"/>
  <c r="J11" i="2"/>
  <c r="L41" i="2"/>
  <c r="I41" i="2"/>
  <c r="H41" i="2"/>
  <c r="G41" i="2"/>
  <c r="F23" i="2"/>
  <c r="F24" i="2"/>
  <c r="C25" i="2"/>
  <c r="C26" i="2"/>
  <c r="C27" i="2"/>
  <c r="C28" i="2"/>
  <c r="C33" i="2"/>
  <c r="C35" i="2"/>
  <c r="C36" i="2"/>
  <c r="F12" i="2"/>
  <c r="C12" i="2" s="1"/>
  <c r="F13" i="2"/>
  <c r="C13" i="2" s="1"/>
  <c r="F14" i="2"/>
  <c r="C14" i="2" s="1"/>
  <c r="F15" i="2"/>
  <c r="C15" i="2" s="1"/>
  <c r="F16" i="2"/>
  <c r="C16" i="2" s="1"/>
  <c r="F17" i="2"/>
  <c r="C17" i="2" s="1"/>
  <c r="F18" i="2"/>
  <c r="C18" i="2" s="1"/>
  <c r="F19" i="2"/>
  <c r="C19" i="2" s="1"/>
  <c r="F20" i="2"/>
  <c r="F21" i="2"/>
  <c r="F22" i="2"/>
  <c r="C30" i="2" l="1"/>
  <c r="C29" i="2"/>
  <c r="C24" i="2"/>
  <c r="C39" i="2"/>
  <c r="C38" i="2"/>
  <c r="C22" i="2"/>
  <c r="C21" i="2"/>
  <c r="C40" i="2"/>
  <c r="C23" i="2"/>
  <c r="C37" i="2"/>
  <c r="C20" i="2"/>
  <c r="C32" i="2"/>
  <c r="C31" i="2"/>
  <c r="C53" i="2"/>
  <c r="C51" i="2"/>
  <c r="C73" i="2"/>
  <c r="C68" i="2"/>
  <c r="C65" i="2"/>
  <c r="C59" i="2"/>
  <c r="C52" i="2"/>
  <c r="C60" i="2"/>
  <c r="J41" i="2"/>
  <c r="C70" i="2"/>
  <c r="C78" i="2"/>
  <c r="C58" i="2"/>
  <c r="C77" i="2"/>
  <c r="C63" i="2"/>
  <c r="C62" i="2"/>
  <c r="C56" i="2"/>
  <c r="C71" i="2"/>
  <c r="C67" i="2"/>
  <c r="C69" i="2"/>
  <c r="C76" i="2"/>
  <c r="J81" i="2"/>
  <c r="C57" i="2"/>
  <c r="C64" i="2"/>
  <c r="F81" i="2"/>
  <c r="C80" i="2"/>
  <c r="F11" i="2"/>
  <c r="C11" i="2" s="1"/>
  <c r="C81" i="2" l="1"/>
  <c r="F41" i="2"/>
  <c r="C41" i="2"/>
</calcChain>
</file>

<file path=xl/sharedStrings.xml><?xml version="1.0" encoding="utf-8"?>
<sst xmlns="http://schemas.openxmlformats.org/spreadsheetml/2006/main" count="540" uniqueCount="131">
  <si>
    <t>TOTAL</t>
  </si>
  <si>
    <t>Institución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</si>
  <si>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</si>
  <si>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</si>
  <si>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</si>
  <si>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</si>
  <si>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</si>
  <si>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</si>
  <si>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</si>
  <si>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</si>
  <si>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</si>
  <si>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</si>
  <si>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Ripley</t>
  </si>
  <si>
    <t>Consorcio</t>
  </si>
  <si>
    <t>Coopeuch</t>
  </si>
  <si>
    <t>En Revision</t>
  </si>
  <si>
    <t>Primer pago realizado con segundo pago en revisión</t>
  </si>
  <si>
    <t xml:space="preserve">Ambos pagos en revisión </t>
  </si>
  <si>
    <t>Primer pago realizado con segundo pago judicializado</t>
  </si>
  <si>
    <t>Primer pago realizado con segundo pago judicializado con sentencia ejecutoriada con obligación
de restituir (rechazada)</t>
  </si>
  <si>
    <t>Primer pago realizado con segundo pago judicializado con sentencia ejecutoriada sin obligación
de restituir (acogida)</t>
  </si>
  <si>
    <t>Parcial o completamente judicializado</t>
  </si>
  <si>
    <t>CAT</t>
  </si>
  <si>
    <t>CAR</t>
  </si>
  <si>
    <t>Lider</t>
  </si>
  <si>
    <t>CMR Falabella</t>
  </si>
  <si>
    <t>Inversionesy tarjetas S.A.</t>
  </si>
  <si>
    <t>Inversiones LP S.A.</t>
  </si>
  <si>
    <t>Crédito, Organización y Finanzas S.A.</t>
  </si>
  <si>
    <t>Tenpo Payments S.A.</t>
  </si>
  <si>
    <t>Tricard S.A.</t>
  </si>
  <si>
    <t>Solventa Tarjetas S.A.</t>
  </si>
  <si>
    <t>Matic Kard S.A.</t>
  </si>
  <si>
    <t>Unicard S.A.</t>
  </si>
  <si>
    <t>Sociedad de Créditos Comerciales S.A.</t>
  </si>
  <si>
    <t>Sociedad Emisora de Tarjetas Los Heroes S.A.</t>
  </si>
  <si>
    <t>Los Andes Tarjetas de Prepago S.A.</t>
  </si>
  <si>
    <t>Global Card S.A.</t>
  </si>
  <si>
    <t>Digital Payments Prepago S.A.</t>
  </si>
  <si>
    <t>Mercado pago Emisora S.A.</t>
  </si>
  <si>
    <t>TOTAL (A)</t>
  </si>
  <si>
    <t>TOTAL (B)</t>
  </si>
  <si>
    <t xml:space="preserve">Ambos pagos realizados (o 1 si el monto es hasta 35UF) (C) </t>
  </si>
  <si>
    <t>Cliente deja sin efecto aviso/impugnación (D)</t>
  </si>
  <si>
    <t>Total de solicitudes (A+B+C+D)</t>
  </si>
  <si>
    <t>Monto Total de solicitudes (A+B+C+D)</t>
  </si>
  <si>
    <t>Junio</t>
  </si>
  <si>
    <t>&lt;=35UF</t>
  </si>
  <si>
    <t>&gt;35UF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</si>
  <si>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</si>
  <si>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</si>
  <si>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</si>
  <si>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</si>
  <si>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</si>
  <si>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</si>
  <si>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</si>
  <si>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</si>
  <si>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</si>
  <si>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 xml:space="preserve">Fuente: CMF </t>
  </si>
  <si>
    <t>Información sujeta a revisión</t>
  </si>
  <si>
    <t xml:space="preserve">Fuente: Archivo E24 de la CMF </t>
  </si>
  <si>
    <t>Fiso S.A.</t>
  </si>
  <si>
    <t>Julio</t>
  </si>
  <si>
    <t>Agosto</t>
  </si>
  <si>
    <t>Septiembre</t>
  </si>
  <si>
    <t>Octubre</t>
  </si>
  <si>
    <t>Noviembre</t>
  </si>
  <si>
    <t>Diciembre</t>
  </si>
  <si>
    <t>Otros medios electrónicos</t>
  </si>
  <si>
    <t>Tarjetas de Crédito</t>
  </si>
  <si>
    <t>Tarjetas de Débito</t>
  </si>
  <si>
    <t>Tarjetas de Pago con Provisión de Fondos</t>
  </si>
  <si>
    <t>Transferencias electrónicas (b)</t>
  </si>
  <si>
    <t>Transacciones en cajeros automáticos (c)</t>
  </si>
  <si>
    <t>Otros (especificar)</t>
  </si>
  <si>
    <t>Tarjetas</t>
  </si>
  <si>
    <t>Transferencias electrónicas</t>
  </si>
  <si>
    <t>Transacciones en cajeros automáticos</t>
  </si>
  <si>
    <t>USUARIOS</t>
  </si>
  <si>
    <t>Clientes Unicos</t>
  </si>
  <si>
    <t>hasta 35 UF</t>
  </si>
  <si>
    <t>Más de 35 UF</t>
  </si>
  <si>
    <t>TOTAL Unicos</t>
  </si>
  <si>
    <t>Tabla 10</t>
  </si>
  <si>
    <t>Tabla 11</t>
  </si>
  <si>
    <t>Montos ($)</t>
  </si>
  <si>
    <t>Montos ($) asociados a reclamos recibidos</t>
  </si>
  <si>
    <t xml:space="preserve">Clientes unicos asociados a reclamos recibidos </t>
  </si>
  <si>
    <t>Porcentaje de usuarios reclamantes / clientes totales por producto</t>
  </si>
  <si>
    <t>Total</t>
  </si>
  <si>
    <t>Tabla 12</t>
  </si>
  <si>
    <t>INFORMACIÓN ASOCIADO A LEY DE FRAUDE (LEY N°20.009)</t>
  </si>
  <si>
    <t>RECLAMOS RECIBIDOS POR PRODUCTO A NIVEL DE SISTEMA</t>
  </si>
  <si>
    <t>Número de reclamo unicos recibidos</t>
  </si>
  <si>
    <t>Alcance de la Publicación</t>
  </si>
  <si>
    <t>La normativa que rige al archivo E24 está dirigida a bancos, emisores de tarjetas de crédito, sociedades de apoyo al giro, emisores de tarjetas de pagos con provisión de fondos, y cooperativas de ahorro y crédito fiscalizas por esta Comisión.</t>
  </si>
  <si>
    <t>Esta normativa busca requerir información desagregada en forma periódica y permanente sobre el número de afectados por fraudes en tarjetas de pago y transacciones electrónicas, incluyendo los montos involucrados y los plazos de respuesta o de cumplimiento de las obligaciones, de acuerdo con lo que señala el nuevo artículo 11 de la Ley 20.009.</t>
  </si>
  <si>
    <t>Objetivo de la Publicación</t>
  </si>
  <si>
    <t>Archivo Normativo</t>
  </si>
  <si>
    <t>E24</t>
  </si>
  <si>
    <t>Definiciones</t>
  </si>
  <si>
    <r>
      <rPr>
        <b/>
        <sz val="11"/>
        <color theme="1"/>
        <rFont val="Calibri"/>
        <family val="2"/>
        <scheme val="minor"/>
      </rPr>
      <t>Usuarios unicos:</t>
    </r>
    <r>
      <rPr>
        <sz val="11"/>
        <color theme="1"/>
        <rFont val="Calibri"/>
        <family val="2"/>
        <scheme val="minor"/>
      </rPr>
      <t xml:space="preserve"> Entendido como numero de personas que hicieron el reclamo, contados como unicos  no repetidos</t>
    </r>
  </si>
  <si>
    <r>
      <rPr>
        <b/>
        <sz val="11"/>
        <color theme="1"/>
        <rFont val="Calibri"/>
        <family val="2"/>
        <scheme val="minor"/>
      </rPr>
      <t>Reclamos unicos:</t>
    </r>
    <r>
      <rPr>
        <sz val="11"/>
        <color theme="1"/>
        <rFont val="Calibri"/>
        <family val="2"/>
        <scheme val="minor"/>
      </rPr>
      <t xml:space="preserve"> Entendido como reclamos unicos percibidos, como como unicos, no repetidos</t>
    </r>
  </si>
  <si>
    <r>
      <rPr>
        <b/>
        <sz val="11"/>
        <color theme="1"/>
        <rFont val="Calibri"/>
        <family val="2"/>
        <scheme val="minor"/>
      </rPr>
      <t>Montos:</t>
    </r>
    <r>
      <rPr>
        <sz val="11"/>
        <color theme="1"/>
        <rFont val="Calibri"/>
        <family val="2"/>
        <scheme val="minor"/>
      </rPr>
      <t xml:space="preserve"> Entendido como total de monto de operaciones reclamadas.</t>
    </r>
  </si>
  <si>
    <t>Regulacion</t>
  </si>
  <si>
    <t>Artículo 11 de la Ley 20.009.</t>
  </si>
  <si>
    <t>Copec</t>
  </si>
  <si>
    <t>Enero</t>
  </si>
  <si>
    <t>Febrero</t>
  </si>
  <si>
    <t>Marzo</t>
  </si>
  <si>
    <t>Abril</t>
  </si>
  <si>
    <t>Mayo</t>
  </si>
  <si>
    <t>-</t>
  </si>
  <si>
    <t>Monto Total</t>
  </si>
  <si>
    <t>ESTADO DE SOLICITUDES DE RECLAMO POR INSTITUCIÓN  (PRIMER SEMESTRE 2024).</t>
  </si>
  <si>
    <t>(*) Se entiende por caso cerrado aquellos aviso que se encuetran en estado 2, 5 y 6 de la tabla del campo Estado de Tramitación del archivo normativo E24.</t>
  </si>
  <si>
    <t>Prex Chile S.A.</t>
  </si>
  <si>
    <t xml:space="preserve"> </t>
  </si>
  <si>
    <t>Estado de solicitud de reclamo por institución Segundo Semestre 2024 (Número)</t>
  </si>
  <si>
    <t>Estado de solicitud de reclamo por institución Segundo Semestre 2024 (Monto ($))</t>
  </si>
  <si>
    <t>Plazos promedio de restitución de fondos Enero 2023 - Diciembre 2024.</t>
  </si>
  <si>
    <t>EVOLUCIÓN MENSUAL DE RECLAMOS Y PAGOS  (ENE23 - DIC24)</t>
  </si>
  <si>
    <t>Evolución reclamos unicos  pagados (cerrados) (Ene23-Dic24)</t>
  </si>
  <si>
    <t>Evolución de Montos ($) de reclamos unicos  pagados (cerrados) (Ene23-Dic24)</t>
  </si>
  <si>
    <t>Evolución de Clientes unicos de reclamos  pagados(cerrados) (Ene23-Dic24)</t>
  </si>
  <si>
    <t>USUARIOS Y MONTOS RECLAMADOS POR TAMAÑO DEL RECLAMO  (SEGUNDO SEMESTRE 2024)</t>
  </si>
  <si>
    <t>Usuarios por tamaño de aviso de reclamo Segundo Semestre 2024</t>
  </si>
  <si>
    <t>Incidencia de usuarios afectados sobre el total de clientes Segundo Semestre 2024</t>
  </si>
  <si>
    <t>Montos reclamados por tamaño de aviso de reclamo Segundo Semestre 2024</t>
  </si>
  <si>
    <t>Información al: 31/12/2024 para todas las instituciones</t>
  </si>
  <si>
    <t>Actualización: 25/03/2025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</si>
</sst>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_);_(* \(#,##0.0\);_(* &quot;-&quot;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10">
    <xf numFmtId="0" fontId="0" fillId="0" borderId="0" xfId="0"/>
    <xf numFmtId="0" fontId="0" fillId="2" borderId="0" xfId="0" applyFill="1"/>
    <xf numFmtId="0" fontId="3" fillId="2" borderId="0" xfId="0" applyFont="1" applyFill="1"/>
    <xf numFmtId="0" fontId="6" fillId="2" borderId="0" xfId="0" applyFont="1" applyFill="1"/>
    <xf numFmtId="0" fontId="4" fillId="0" borderId="0" xfId="0" applyFont="1"/>
    <xf numFmtId="164" fontId="0" fillId="2" borderId="0" xfId="1" applyFont="1" applyFill="1" applyBorder="1"/>
    <xf numFmtId="164" fontId="0" fillId="2" borderId="0" xfId="1" applyFont="1" applyFill="1"/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164" fontId="0" fillId="2" borderId="6" xfId="1" applyFont="1" applyFill="1" applyBorder="1"/>
    <xf numFmtId="164" fontId="0" fillId="2" borderId="7" xfId="1" applyFont="1" applyFill="1" applyBorder="1"/>
    <xf numFmtId="0" fontId="4" fillId="2" borderId="0" xfId="0" applyFont="1" applyFill="1"/>
    <xf numFmtId="164" fontId="0" fillId="0" borderId="0" xfId="1" applyFont="1"/>
    <xf numFmtId="164" fontId="3" fillId="0" borderId="8" xfId="1" applyFont="1" applyBorder="1"/>
    <xf numFmtId="164" fontId="3" fillId="0" borderId="9" xfId="1" applyFont="1" applyBorder="1"/>
    <xf numFmtId="164" fontId="3" fillId="0" borderId="10" xfId="1" applyFont="1" applyBorder="1"/>
    <xf numFmtId="165" fontId="0" fillId="0" borderId="1" xfId="1" applyNumberFormat="1" applyFont="1" applyBorder="1"/>
    <xf numFmtId="0" fontId="9" fillId="2" borderId="0" xfId="0" applyFont="1" applyFill="1"/>
    <xf numFmtId="0" fontId="10" fillId="0" borderId="0" xfId="3"/>
    <xf numFmtId="0" fontId="8" fillId="2" borderId="0" xfId="0" applyFont="1" applyFill="1" applyAlignment="1">
      <alignment horizontal="left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2" borderId="0" xfId="0" applyFont="1" applyFill="1"/>
    <xf numFmtId="0" fontId="10" fillId="0" borderId="0" xfId="2"/>
    <xf numFmtId="0" fontId="2" fillId="4" borderId="11" xfId="0" applyFont="1" applyFill="1" applyBorder="1"/>
    <xf numFmtId="0" fontId="5" fillId="2" borderId="0" xfId="0" applyFont="1" applyFill="1"/>
    <xf numFmtId="17" fontId="0" fillId="2" borderId="12" xfId="0" applyNumberFormat="1" applyFill="1" applyBorder="1"/>
    <xf numFmtId="164" fontId="0" fillId="2" borderId="13" xfId="1" applyFont="1" applyFill="1" applyBorder="1"/>
    <xf numFmtId="164" fontId="0" fillId="2" borderId="14" xfId="1" applyFont="1" applyFill="1" applyBorder="1"/>
    <xf numFmtId="164" fontId="0" fillId="2" borderId="1" xfId="1" applyFont="1" applyFill="1" applyBorder="1"/>
    <xf numFmtId="164" fontId="3" fillId="2" borderId="6" xfId="1" applyFont="1" applyFill="1" applyBorder="1"/>
    <xf numFmtId="164" fontId="3" fillId="2" borderId="7" xfId="1" applyFont="1" applyFill="1" applyBorder="1"/>
    <xf numFmtId="164" fontId="3" fillId="2" borderId="15" xfId="1" applyFont="1" applyFill="1" applyBorder="1"/>
    <xf numFmtId="1" fontId="4" fillId="2" borderId="4" xfId="0" applyNumberFormat="1" applyFont="1" applyFill="1" applyBorder="1"/>
    <xf numFmtId="1" fontId="4" fillId="2" borderId="5" xfId="0" applyNumberFormat="1" applyFont="1" applyFill="1" applyBorder="1"/>
    <xf numFmtId="164" fontId="4" fillId="2" borderId="0" xfId="1" applyFont="1" applyFill="1"/>
    <xf numFmtId="17" fontId="4" fillId="3" borderId="3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0" fillId="2" borderId="0" xfId="0" applyFill="1" applyAlignment="1">
      <alignment vertical="center"/>
    </xf>
    <xf numFmtId="164" fontId="3" fillId="2" borderId="0" xfId="0" applyNumberFormat="1" applyFont="1" applyFill="1"/>
    <xf numFmtId="0" fontId="0" fillId="2" borderId="2" xfId="0" applyFill="1" applyBorder="1"/>
    <xf numFmtId="0" fontId="6" fillId="2" borderId="2" xfId="0" applyFont="1" applyFill="1" applyBorder="1"/>
    <xf numFmtId="0" fontId="14" fillId="2" borderId="0" xfId="0" applyFont="1" applyFill="1"/>
    <xf numFmtId="0" fontId="3" fillId="5" borderId="16" xfId="0" applyFont="1" applyFill="1" applyBorder="1"/>
    <xf numFmtId="164" fontId="3" fillId="5" borderId="9" xfId="0" applyNumberFormat="1" applyFont="1" applyFill="1" applyBorder="1"/>
    <xf numFmtId="164" fontId="3" fillId="5" borderId="16" xfId="1" applyFont="1" applyFill="1" applyBorder="1"/>
    <xf numFmtId="164" fontId="0" fillId="2" borderId="0" xfId="0" applyNumberFormat="1" applyFill="1"/>
    <xf numFmtId="164" fontId="0" fillId="0" borderId="7" xfId="1" applyFont="1" applyFill="1" applyBorder="1"/>
    <xf numFmtId="0" fontId="11" fillId="2" borderId="0" xfId="0" applyFont="1" applyFill="1" applyAlignment="1">
      <alignment horizontal="left"/>
    </xf>
    <xf numFmtId="9" fontId="0" fillId="2" borderId="0" xfId="4" applyFont="1" applyFill="1"/>
    <xf numFmtId="166" fontId="0" fillId="2" borderId="0" xfId="4" applyNumberFormat="1" applyFont="1" applyFill="1"/>
    <xf numFmtId="10" fontId="0" fillId="2" borderId="0" xfId="4" applyNumberFormat="1" applyFont="1" applyFill="1"/>
    <xf numFmtId="164" fontId="3" fillId="2" borderId="1" xfId="1" applyFont="1" applyFill="1" applyBorder="1"/>
    <xf numFmtId="164" fontId="3" fillId="2" borderId="1" xfId="1" applyFont="1" applyFill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10" fontId="0" fillId="0" borderId="1" xfId="4" applyNumberFormat="1" applyFont="1" applyBorder="1" applyAlignment="1">
      <alignment horizontal="center"/>
    </xf>
    <xf numFmtId="0" fontId="16" fillId="0" borderId="0" xfId="0" applyFont="1"/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14" xfId="0" applyFill="1" applyBorder="1"/>
    <xf numFmtId="164" fontId="3" fillId="2" borderId="27" xfId="1" applyFont="1" applyFill="1" applyBorder="1"/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" fontId="4" fillId="0" borderId="5" xfId="0" applyNumberFormat="1" applyFont="1" applyBorder="1"/>
    <xf numFmtId="0" fontId="0" fillId="0" borderId="1" xfId="0" applyBorder="1"/>
    <xf numFmtId="165" fontId="0" fillId="0" borderId="1" xfId="1" applyNumberFormat="1" applyFont="1" applyFill="1" applyBorder="1"/>
    <xf numFmtId="17" fontId="4" fillId="3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17" fontId="4" fillId="3" borderId="21" xfId="0" applyNumberFormat="1" applyFont="1" applyFill="1" applyBorder="1" applyAlignment="1">
      <alignment horizontal="center" wrapText="1"/>
    </xf>
    <xf numFmtId="17" fontId="4" fillId="3" borderId="1" xfId="0" applyNumberFormat="1" applyFont="1" applyFill="1" applyBorder="1" applyAlignment="1">
      <alignment horizontal="center" wrapText="1"/>
    </xf>
    <xf numFmtId="164" fontId="3" fillId="2" borderId="14" xfId="1" applyFont="1" applyFill="1" applyBorder="1"/>
    <xf numFmtId="165" fontId="0" fillId="2" borderId="1" xfId="1" applyNumberFormat="1" applyFont="1" applyFill="1" applyBorder="1"/>
    <xf numFmtId="164" fontId="1" fillId="2" borderId="1" xfId="1" applyFont="1" applyFill="1" applyBorder="1" applyAlignment="1">
      <alignment vertical="center"/>
    </xf>
    <xf numFmtId="164" fontId="1" fillId="2" borderId="0" xfId="1" applyFont="1" applyFill="1"/>
    <xf numFmtId="164" fontId="1" fillId="2" borderId="24" xfId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2" xfId="0" applyFont="1" applyFill="1" applyBorder="1"/>
    <xf numFmtId="164" fontId="3" fillId="2" borderId="1" xfId="0" applyNumberFormat="1" applyFont="1" applyFill="1" applyBorder="1"/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7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6">
    <cellStyle name="Hipervínculo" xfId="2" builtinId="8"/>
    <cellStyle name="Hipervínculo 2" xfId="3" xr:uid="{C019876B-381F-4A30-BF6B-0CBEB1D01636}"/>
    <cellStyle name="Millares [0]" xfId="1" builtinId="6"/>
    <cellStyle name="Normal" xfId="0" builtinId="0"/>
    <cellStyle name="Normal 2" xfId="5" xr:uid="{EEFA89C6-683F-4DE6-9924-B066DC689B4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8C5D-6B67-4807-A29B-3FE4FA642981}">
  <sheetPr>
    <tabColor theme="4"/>
  </sheetPr>
  <dimension ref="A2:N48"/>
  <sheetViews>
    <sheetView showGridLines="0" topLeftCell="A21" zoomScale="85" zoomScaleNormal="85" workbookViewId="0">
      <selection activeCell="B36" sqref="B36"/>
    </sheetView>
  </sheetViews>
  <sheetFormatPr baseColWidth="10" defaultColWidth="11.44140625" defaultRowHeight="14.4" x14ac:dyDescent="0.3"/>
  <cols>
    <col min="1" max="1" width="5.6640625" style="1" customWidth="1"/>
    <col min="2" max="2" width="13.44140625" customWidth="1"/>
    <col min="3" max="3" width="73" customWidth="1"/>
  </cols>
  <sheetData>
    <row r="2" spans="2:14" ht="15.6" x14ac:dyDescent="0.3">
      <c r="B2" s="60" t="s">
        <v>91</v>
      </c>
    </row>
    <row r="4" spans="2:14" x14ac:dyDescent="0.3">
      <c r="B4" s="2" t="s">
        <v>92</v>
      </c>
      <c r="C4" s="19"/>
      <c r="D4" s="19"/>
    </row>
    <row r="6" spans="2:14" x14ac:dyDescent="0.3">
      <c r="B6" s="26" t="s">
        <v>49</v>
      </c>
      <c r="C6" s="91" t="s">
        <v>93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2:14" x14ac:dyDescent="0.3">
      <c r="B7" s="26" t="s">
        <v>50</v>
      </c>
      <c r="C7" s="91" t="s">
        <v>86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2:14" x14ac:dyDescent="0.3">
      <c r="B8" s="26" t="s">
        <v>51</v>
      </c>
      <c r="C8" s="91" t="s">
        <v>87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</row>
    <row r="9" spans="2:14" x14ac:dyDescent="0.3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2:14" x14ac:dyDescent="0.3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2:14" x14ac:dyDescent="0.3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2:14" x14ac:dyDescent="0.3">
      <c r="B12" s="2" t="s">
        <v>114</v>
      </c>
      <c r="C12" s="19"/>
      <c r="D12" s="19"/>
    </row>
    <row r="14" spans="2:14" x14ac:dyDescent="0.3">
      <c r="B14" s="26" t="s">
        <v>52</v>
      </c>
      <c r="C14" s="91" t="s">
        <v>118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2:14" x14ac:dyDescent="0.3">
      <c r="B15" s="26" t="s">
        <v>53</v>
      </c>
      <c r="C15" s="91" t="s">
        <v>119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2:14" x14ac:dyDescent="0.3">
      <c r="B16" s="26" t="s">
        <v>54</v>
      </c>
      <c r="C16" s="91" t="s">
        <v>120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2:14" x14ac:dyDescent="0.3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4" x14ac:dyDescent="0.3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4" x14ac:dyDescent="0.3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4" x14ac:dyDescent="0.3">
      <c r="B20" s="22" t="s">
        <v>121</v>
      </c>
      <c r="C20" s="23"/>
      <c r="D20" s="23"/>
    </row>
    <row r="21" spans="2:14" x14ac:dyDescent="0.3">
      <c r="B21" s="24"/>
      <c r="C21" s="23"/>
      <c r="D21" s="23"/>
    </row>
    <row r="22" spans="2:14" x14ac:dyDescent="0.3">
      <c r="B22" s="26" t="s">
        <v>55</v>
      </c>
      <c r="C22" s="92" t="s">
        <v>122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</row>
    <row r="23" spans="2:14" x14ac:dyDescent="0.3">
      <c r="B23" s="26" t="s">
        <v>56</v>
      </c>
      <c r="C23" s="92" t="s">
        <v>123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2:14" x14ac:dyDescent="0.3">
      <c r="B24" s="26" t="s">
        <v>57</v>
      </c>
      <c r="C24" s="92" t="s">
        <v>124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2:14" x14ac:dyDescent="0.3">
      <c r="B25" s="26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2:14" ht="13.8" customHeight="1" x14ac:dyDescent="0.3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2:14" x14ac:dyDescent="0.3">
      <c r="B27" s="2" t="s">
        <v>125</v>
      </c>
      <c r="C27" s="19"/>
      <c r="D27" s="19"/>
    </row>
    <row r="29" spans="2:14" x14ac:dyDescent="0.3">
      <c r="B29" s="26" t="s">
        <v>83</v>
      </c>
      <c r="C29" s="91" t="s">
        <v>126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14" x14ac:dyDescent="0.3">
      <c r="B30" s="26" t="s">
        <v>84</v>
      </c>
      <c r="C30" s="91" t="s">
        <v>127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14" x14ac:dyDescent="0.3">
      <c r="B31" s="26" t="s">
        <v>90</v>
      </c>
      <c r="C31" s="91" t="s">
        <v>128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2:14" x14ac:dyDescent="0.3">
      <c r="B32" s="2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3">
      <c r="B33" s="2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3.95" customHeight="1" x14ac:dyDescent="0.3">
      <c r="B34" t="s">
        <v>129</v>
      </c>
    </row>
    <row r="35" spans="1:14" x14ac:dyDescent="0.3">
      <c r="B35" s="1" t="s">
        <v>130</v>
      </c>
    </row>
    <row r="48" spans="1:14" x14ac:dyDescent="0.3">
      <c r="A48" s="25"/>
    </row>
  </sheetData>
  <mergeCells count="12">
    <mergeCell ref="C29:N29"/>
    <mergeCell ref="C30:N30"/>
    <mergeCell ref="C31:N31"/>
    <mergeCell ref="C24:M24"/>
    <mergeCell ref="C14:N14"/>
    <mergeCell ref="C15:N15"/>
    <mergeCell ref="C16:N16"/>
    <mergeCell ref="C6:N6"/>
    <mergeCell ref="C7:N7"/>
    <mergeCell ref="C8:N8"/>
    <mergeCell ref="C22:M22"/>
    <mergeCell ref="C23:M23"/>
  </mergeCells>
  <hyperlinks>
    <hyperlink ref="B24" location="Evolucion!B87" display="Tabla 9" xr:uid="{8DECFCF7-FD3B-433F-9034-F5E0C4A012A9}"/>
    <hyperlink ref="B14" location="Estado_Institucion!B4" display="Tabla 4" xr:uid="{8150F125-A337-4683-95A3-E94D48765B7A}"/>
    <hyperlink ref="B15" location="Estado_Institucion!B46" display="Tabla 5" xr:uid="{1ADE4278-6486-4C9B-B550-FA2A3BF2D850}"/>
    <hyperlink ref="B23" location="Evolucion!B45" display="Tabla 8" xr:uid="{A723EA8B-7959-4406-9CAE-CC78B7F93FB0}"/>
    <hyperlink ref="B22" location="Evolucion!B4" display="Tabla 7" xr:uid="{98A08C4D-827F-4183-905E-40A7D49499D5}"/>
    <hyperlink ref="B16" location="Estado_Institucion!B88" display="Tabla 6" xr:uid="{5B539D31-45D3-4756-83E4-6DE211841EB8}"/>
    <hyperlink ref="B29" location="Usuarios!B4" display="Tabla 10" xr:uid="{C20E7BD1-B053-4230-A51F-7AD547A89B16}"/>
    <hyperlink ref="B30" location="Usuarios!B45" display="Tabla 11" xr:uid="{340C82D1-FC35-4813-B8A0-0F86AFDE62AA}"/>
    <hyperlink ref="B31" location="Montos!B4" display="Tabla 12" xr:uid="{06B0007C-616B-4CB5-8EDB-B793074555D5}"/>
    <hyperlink ref="B8" location="Sistema!B41" display="Tabla 3" xr:uid="{15CDF888-27EB-4011-831A-27C37D160522}"/>
    <hyperlink ref="B7" location="Sistema!B22" display="Tabla 2" xr:uid="{56ACB70C-68A1-46B1-89F2-C411E5DDE8CF}"/>
    <hyperlink ref="B6" location="Sistema!B4" display="Tabla 1" xr:uid="{16B63F21-C3D2-4780-880A-A86C9C9E6B7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0ACA-8B8A-4DC9-B99E-A76CA5C21C80}">
  <dimension ref="A1:I8"/>
  <sheetViews>
    <sheetView workbookViewId="0">
      <selection activeCell="C13" sqref="C13"/>
    </sheetView>
  </sheetViews>
  <sheetFormatPr baseColWidth="10" defaultRowHeight="14.4" x14ac:dyDescent="0.3"/>
  <cols>
    <col min="1" max="1" width="21.5546875" bestFit="1" customWidth="1"/>
  </cols>
  <sheetData>
    <row r="1" spans="1:9" x14ac:dyDescent="0.3">
      <c r="A1" s="78" t="s">
        <v>104</v>
      </c>
      <c r="B1" s="93" t="s">
        <v>105</v>
      </c>
      <c r="C1" s="93"/>
      <c r="D1" s="93"/>
      <c r="E1" s="93"/>
      <c r="F1" s="93"/>
      <c r="G1" s="93"/>
      <c r="H1" s="93"/>
      <c r="I1" s="93"/>
    </row>
    <row r="2" spans="1:9" ht="55.2" customHeight="1" x14ac:dyDescent="0.3">
      <c r="A2" s="78" t="s">
        <v>97</v>
      </c>
      <c r="B2" s="93" t="s">
        <v>96</v>
      </c>
      <c r="C2" s="93"/>
      <c r="D2" s="93"/>
      <c r="E2" s="93"/>
      <c r="F2" s="93"/>
      <c r="G2" s="93"/>
      <c r="H2" s="93"/>
      <c r="I2" s="93"/>
    </row>
    <row r="3" spans="1:9" ht="49.8" customHeight="1" x14ac:dyDescent="0.3">
      <c r="A3" s="78" t="s">
        <v>94</v>
      </c>
      <c r="B3" s="93" t="s">
        <v>95</v>
      </c>
      <c r="C3" s="93"/>
      <c r="D3" s="93"/>
      <c r="E3" s="93"/>
      <c r="F3" s="93"/>
      <c r="G3" s="93"/>
      <c r="H3" s="93"/>
      <c r="I3" s="93"/>
    </row>
    <row r="4" spans="1:9" x14ac:dyDescent="0.3">
      <c r="A4" s="78" t="s">
        <v>98</v>
      </c>
      <c r="B4" s="93" t="s">
        <v>99</v>
      </c>
      <c r="C4" s="93"/>
      <c r="D4" s="93"/>
      <c r="E4" s="93"/>
      <c r="F4" s="93"/>
      <c r="G4" s="93"/>
      <c r="H4" s="93"/>
      <c r="I4" s="93"/>
    </row>
    <row r="5" spans="1:9" x14ac:dyDescent="0.3">
      <c r="B5" s="79"/>
      <c r="C5" s="79"/>
      <c r="D5" s="79"/>
      <c r="E5" s="79"/>
      <c r="F5" s="79"/>
      <c r="G5" s="79"/>
      <c r="H5" s="79"/>
      <c r="I5" s="79"/>
    </row>
    <row r="6" spans="1:9" x14ac:dyDescent="0.3">
      <c r="A6" s="78" t="s">
        <v>100</v>
      </c>
      <c r="B6" s="79" t="s">
        <v>101</v>
      </c>
      <c r="C6" s="79"/>
      <c r="D6" s="79"/>
      <c r="E6" s="79"/>
      <c r="F6" s="79"/>
      <c r="G6" s="79"/>
      <c r="H6" s="79"/>
      <c r="I6" s="79"/>
    </row>
    <row r="7" spans="1:9" x14ac:dyDescent="0.3">
      <c r="B7" s="79" t="s">
        <v>102</v>
      </c>
      <c r="C7" s="79"/>
      <c r="D7" s="79"/>
      <c r="E7" s="79"/>
      <c r="F7" s="79"/>
      <c r="G7" s="79"/>
      <c r="H7" s="79"/>
      <c r="I7" s="79"/>
    </row>
    <row r="8" spans="1:9" x14ac:dyDescent="0.3">
      <c r="B8" s="79" t="s">
        <v>103</v>
      </c>
      <c r="C8" s="79"/>
      <c r="D8" s="79"/>
      <c r="E8" s="79"/>
      <c r="F8" s="79"/>
      <c r="G8" s="79"/>
      <c r="H8" s="79"/>
      <c r="I8" s="79"/>
    </row>
  </sheetData>
  <mergeCells count="4">
    <mergeCell ref="B3:I3"/>
    <mergeCell ref="B2:I2"/>
    <mergeCell ref="B4:I4"/>
    <mergeCell ref="B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BC3C-EED2-4114-BB8F-1E48689FD9C6}">
  <dimension ref="A2:X103"/>
  <sheetViews>
    <sheetView topLeftCell="A9" workbookViewId="0">
      <selection activeCell="D32" sqref="C27:H32"/>
    </sheetView>
  </sheetViews>
  <sheetFormatPr baseColWidth="10" defaultRowHeight="14.4" x14ac:dyDescent="0.3"/>
  <cols>
    <col min="1" max="1" width="11.5546875" style="1"/>
    <col min="2" max="2" width="8.5546875" style="1" customWidth="1"/>
    <col min="3" max="3" width="17.33203125" style="1" customWidth="1"/>
    <col min="4" max="4" width="35.77734375" style="1" customWidth="1"/>
    <col min="5" max="5" width="36.21875" style="1" customWidth="1"/>
    <col min="6" max="6" width="16.109375" style="1" customWidth="1"/>
    <col min="7" max="7" width="20.21875" style="1" customWidth="1"/>
    <col min="8" max="8" width="16.21875" style="1" bestFit="1" customWidth="1"/>
    <col min="9" max="9" width="16.109375" style="1" bestFit="1" customWidth="1"/>
    <col min="10" max="10" width="11.5546875" style="1"/>
    <col min="11" max="11" width="11.5546875" style="1" customWidth="1"/>
    <col min="12" max="12" width="11.5546875" style="1"/>
    <col min="13" max="13" width="11.5546875" style="1" customWidth="1"/>
    <col min="14" max="16384" width="11.5546875" style="1"/>
  </cols>
  <sheetData>
    <row r="2" spans="2:12" x14ac:dyDescent="0.3">
      <c r="B2" s="28" t="str">
        <f>+Indice!B4</f>
        <v>RECLAMOS RECIBIDOS POR PRODUCTO A NIVEL DE SISTEMA</v>
      </c>
    </row>
    <row r="4" spans="2:12" x14ac:dyDescent="0.3">
      <c r="B4" s="2" t="str">
        <f>+Indice!B6</f>
        <v>Tabla 1</v>
      </c>
    </row>
    <row r="5" spans="2:12" x14ac:dyDescent="0.3">
      <c r="B5" s="91" t="str">
        <f>+Indice!C6</f>
        <v>Número de reclamo unicos recibidos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7" spans="2:12" ht="15" customHeight="1" thickBot="1" x14ac:dyDescent="0.35">
      <c r="C7" s="94" t="s">
        <v>75</v>
      </c>
      <c r="D7" s="95"/>
      <c r="E7" s="96"/>
      <c r="F7" s="94" t="s">
        <v>68</v>
      </c>
      <c r="G7" s="95"/>
      <c r="H7" s="96"/>
    </row>
    <row r="8" spans="2:12" ht="15" thickBot="1" x14ac:dyDescent="0.35">
      <c r="C8" s="27" t="s">
        <v>69</v>
      </c>
      <c r="D8" s="27" t="s">
        <v>70</v>
      </c>
      <c r="E8" s="27" t="s">
        <v>71</v>
      </c>
      <c r="F8" s="27" t="s">
        <v>76</v>
      </c>
      <c r="G8" s="27" t="s">
        <v>77</v>
      </c>
      <c r="H8" s="27" t="s">
        <v>74</v>
      </c>
    </row>
    <row r="9" spans="2:12" ht="15" thickBot="1" x14ac:dyDescent="0.35">
      <c r="B9" s="29">
        <v>44927</v>
      </c>
      <c r="C9" s="30">
        <v>16666</v>
      </c>
      <c r="D9" s="31">
        <v>14970</v>
      </c>
      <c r="E9" s="31">
        <v>1923</v>
      </c>
      <c r="F9" s="31">
        <v>3978</v>
      </c>
      <c r="G9" s="31">
        <v>3111</v>
      </c>
      <c r="H9" s="31">
        <v>733</v>
      </c>
    </row>
    <row r="10" spans="2:12" ht="15" thickBot="1" x14ac:dyDescent="0.35">
      <c r="B10" s="29">
        <v>44958</v>
      </c>
      <c r="C10" s="30">
        <v>16464</v>
      </c>
      <c r="D10" s="31">
        <v>16396</v>
      </c>
      <c r="E10" s="31">
        <v>1704</v>
      </c>
      <c r="F10" s="31">
        <v>4357</v>
      </c>
      <c r="G10" s="31">
        <v>3157</v>
      </c>
      <c r="H10" s="31">
        <v>768</v>
      </c>
    </row>
    <row r="11" spans="2:12" ht="15" thickBot="1" x14ac:dyDescent="0.35">
      <c r="B11" s="29">
        <v>44986</v>
      </c>
      <c r="C11" s="30">
        <v>18146</v>
      </c>
      <c r="D11" s="31">
        <v>19386</v>
      </c>
      <c r="E11" s="31">
        <v>1705</v>
      </c>
      <c r="F11" s="31">
        <v>5567</v>
      </c>
      <c r="G11" s="31">
        <v>3971</v>
      </c>
      <c r="H11" s="31">
        <v>973</v>
      </c>
    </row>
    <row r="12" spans="2:12" ht="15" thickBot="1" x14ac:dyDescent="0.35">
      <c r="B12" s="29">
        <v>45017</v>
      </c>
      <c r="C12" s="30">
        <v>16479</v>
      </c>
      <c r="D12" s="31">
        <v>21271</v>
      </c>
      <c r="E12" s="31">
        <v>1759</v>
      </c>
      <c r="F12" s="31">
        <v>5164</v>
      </c>
      <c r="G12" s="31">
        <v>4545</v>
      </c>
      <c r="H12" s="31">
        <v>614</v>
      </c>
    </row>
    <row r="13" spans="2:12" ht="15" thickBot="1" x14ac:dyDescent="0.35">
      <c r="B13" s="29">
        <v>45047</v>
      </c>
      <c r="C13" s="30">
        <v>20411</v>
      </c>
      <c r="D13" s="31">
        <v>22301</v>
      </c>
      <c r="E13" s="31">
        <v>1976</v>
      </c>
      <c r="F13" s="31">
        <v>5665</v>
      </c>
      <c r="G13" s="31">
        <v>6396</v>
      </c>
      <c r="H13" s="31">
        <v>899</v>
      </c>
    </row>
    <row r="14" spans="2:12" ht="15" thickBot="1" x14ac:dyDescent="0.35">
      <c r="B14" s="29">
        <v>45078</v>
      </c>
      <c r="C14" s="30">
        <v>16332</v>
      </c>
      <c r="D14" s="31">
        <v>20294</v>
      </c>
      <c r="E14" s="31">
        <v>1906</v>
      </c>
      <c r="F14" s="31">
        <v>5159</v>
      </c>
      <c r="G14" s="31">
        <v>7529</v>
      </c>
      <c r="H14" s="31">
        <v>418</v>
      </c>
    </row>
    <row r="15" spans="2:12" ht="15" thickBot="1" x14ac:dyDescent="0.35">
      <c r="B15" s="29">
        <v>45108</v>
      </c>
      <c r="C15" s="30">
        <v>19573</v>
      </c>
      <c r="D15" s="31">
        <v>23079</v>
      </c>
      <c r="E15" s="31">
        <v>836</v>
      </c>
      <c r="F15" s="31">
        <v>6492</v>
      </c>
      <c r="G15" s="31">
        <v>11138</v>
      </c>
      <c r="H15" s="31">
        <v>267</v>
      </c>
    </row>
    <row r="16" spans="2:12" ht="15" thickBot="1" x14ac:dyDescent="0.35">
      <c r="B16" s="29">
        <v>45139</v>
      </c>
      <c r="C16" s="30">
        <v>20218</v>
      </c>
      <c r="D16" s="31">
        <v>22907</v>
      </c>
      <c r="E16" s="31">
        <v>1616</v>
      </c>
      <c r="F16" s="31">
        <v>6461</v>
      </c>
      <c r="G16" s="31">
        <v>13715</v>
      </c>
      <c r="H16" s="31">
        <v>276</v>
      </c>
    </row>
    <row r="17" spans="2:8" ht="15" thickBot="1" x14ac:dyDescent="0.35">
      <c r="B17" s="29">
        <v>45170</v>
      </c>
      <c r="C17" s="30">
        <v>18260</v>
      </c>
      <c r="D17" s="31">
        <v>22576</v>
      </c>
      <c r="E17" s="31">
        <v>1711</v>
      </c>
      <c r="F17" s="31">
        <v>6588</v>
      </c>
      <c r="G17" s="31">
        <v>25343</v>
      </c>
      <c r="H17" s="31">
        <v>240</v>
      </c>
    </row>
    <row r="18" spans="2:8" ht="15" thickBot="1" x14ac:dyDescent="0.35">
      <c r="B18" s="29">
        <v>45200</v>
      </c>
      <c r="C18" s="30">
        <v>19709</v>
      </c>
      <c r="D18" s="31">
        <v>25284</v>
      </c>
      <c r="E18" s="31">
        <v>2923</v>
      </c>
      <c r="F18" s="31">
        <v>7954</v>
      </c>
      <c r="G18" s="31">
        <v>53719</v>
      </c>
      <c r="H18" s="31">
        <v>268</v>
      </c>
    </row>
    <row r="19" spans="2:8" ht="15" thickBot="1" x14ac:dyDescent="0.35">
      <c r="B19" s="29">
        <v>45231</v>
      </c>
      <c r="C19" s="30">
        <v>19550</v>
      </c>
      <c r="D19" s="31">
        <v>25674</v>
      </c>
      <c r="E19" s="31">
        <v>3786</v>
      </c>
      <c r="F19" s="31">
        <v>8525</v>
      </c>
      <c r="G19" s="31">
        <v>44302</v>
      </c>
      <c r="H19" s="31">
        <v>316</v>
      </c>
    </row>
    <row r="20" spans="2:8" ht="15" thickBot="1" x14ac:dyDescent="0.35">
      <c r="B20" s="29">
        <v>45261</v>
      </c>
      <c r="C20" s="30">
        <v>17867</v>
      </c>
      <c r="D20" s="31">
        <v>23831</v>
      </c>
      <c r="E20" s="31">
        <v>1223</v>
      </c>
      <c r="F20" s="31">
        <v>8899</v>
      </c>
      <c r="G20" s="31">
        <v>28541</v>
      </c>
      <c r="H20" s="31">
        <v>408</v>
      </c>
    </row>
    <row r="21" spans="2:8" ht="15" thickBot="1" x14ac:dyDescent="0.35">
      <c r="B21" s="29">
        <v>45292</v>
      </c>
      <c r="C21" s="30">
        <v>20842</v>
      </c>
      <c r="D21" s="31">
        <v>27849</v>
      </c>
      <c r="E21" s="31">
        <v>1968</v>
      </c>
      <c r="F21" s="31">
        <v>9017</v>
      </c>
      <c r="G21" s="31">
        <v>26793</v>
      </c>
      <c r="H21" s="31">
        <v>315</v>
      </c>
    </row>
    <row r="22" spans="2:8" ht="15" thickBot="1" x14ac:dyDescent="0.35">
      <c r="B22" s="29">
        <v>45323</v>
      </c>
      <c r="C22" s="30">
        <v>20957</v>
      </c>
      <c r="D22" s="31">
        <v>27403</v>
      </c>
      <c r="E22" s="31">
        <v>1832</v>
      </c>
      <c r="F22" s="31">
        <v>9149</v>
      </c>
      <c r="G22" s="31">
        <v>37871</v>
      </c>
      <c r="H22" s="31">
        <v>300</v>
      </c>
    </row>
    <row r="23" spans="2:8" ht="15" thickBot="1" x14ac:dyDescent="0.35">
      <c r="B23" s="29">
        <v>45352</v>
      </c>
      <c r="C23" s="30">
        <v>20097</v>
      </c>
      <c r="D23" s="31">
        <v>29228</v>
      </c>
      <c r="E23" s="31">
        <v>2242</v>
      </c>
      <c r="F23" s="31">
        <v>13431</v>
      </c>
      <c r="G23" s="31">
        <v>62775</v>
      </c>
      <c r="H23" s="31">
        <v>361</v>
      </c>
    </row>
    <row r="24" spans="2:8" ht="15" thickBot="1" x14ac:dyDescent="0.35">
      <c r="B24" s="29">
        <v>45383</v>
      </c>
      <c r="C24" s="30">
        <v>18653</v>
      </c>
      <c r="D24" s="31">
        <v>22086</v>
      </c>
      <c r="E24" s="31">
        <v>1719</v>
      </c>
      <c r="F24" s="31">
        <v>5567</v>
      </c>
      <c r="G24" s="31">
        <v>9010</v>
      </c>
      <c r="H24" s="31">
        <v>192</v>
      </c>
    </row>
    <row r="25" spans="2:8" ht="15" thickBot="1" x14ac:dyDescent="0.35">
      <c r="B25" s="29">
        <v>45413</v>
      </c>
      <c r="C25" s="30">
        <v>17453</v>
      </c>
      <c r="D25" s="31">
        <v>12296</v>
      </c>
      <c r="E25" s="31">
        <v>1448</v>
      </c>
      <c r="F25" s="31">
        <v>3117</v>
      </c>
      <c r="G25" s="31">
        <v>4129</v>
      </c>
      <c r="H25" s="31">
        <v>126</v>
      </c>
    </row>
    <row r="26" spans="2:8" ht="15" thickBot="1" x14ac:dyDescent="0.35">
      <c r="B26" s="29">
        <v>45444</v>
      </c>
      <c r="C26" s="30">
        <v>12913</v>
      </c>
      <c r="D26" s="31">
        <v>8086</v>
      </c>
      <c r="E26" s="31">
        <v>442</v>
      </c>
      <c r="F26" s="31">
        <v>1926</v>
      </c>
      <c r="G26" s="31">
        <v>1155</v>
      </c>
      <c r="H26" s="31">
        <v>78</v>
      </c>
    </row>
    <row r="27" spans="2:8" ht="15" thickBot="1" x14ac:dyDescent="0.35">
      <c r="B27" s="29">
        <v>45474</v>
      </c>
      <c r="C27" s="30">
        <v>11906</v>
      </c>
      <c r="D27" s="31">
        <v>6629</v>
      </c>
      <c r="E27" s="31">
        <v>781</v>
      </c>
      <c r="F27" s="31">
        <v>2065</v>
      </c>
      <c r="G27" s="31">
        <v>1072</v>
      </c>
      <c r="H27" s="31">
        <v>132</v>
      </c>
    </row>
    <row r="28" spans="2:8" ht="15" thickBot="1" x14ac:dyDescent="0.35">
      <c r="B28" s="29">
        <v>45505</v>
      </c>
      <c r="C28" s="30">
        <v>10414</v>
      </c>
      <c r="D28" s="31">
        <v>7181</v>
      </c>
      <c r="E28" s="31">
        <v>428</v>
      </c>
      <c r="F28" s="31">
        <v>2341</v>
      </c>
      <c r="G28" s="31">
        <v>1189</v>
      </c>
      <c r="H28" s="31">
        <v>160</v>
      </c>
    </row>
    <row r="29" spans="2:8" ht="15" thickBot="1" x14ac:dyDescent="0.35">
      <c r="B29" s="29">
        <v>45536</v>
      </c>
      <c r="C29" s="30">
        <v>9412</v>
      </c>
      <c r="D29" s="31">
        <v>5988</v>
      </c>
      <c r="E29" s="31">
        <v>481</v>
      </c>
      <c r="F29" s="31">
        <v>1947</v>
      </c>
      <c r="G29" s="31">
        <v>901</v>
      </c>
      <c r="H29" s="31">
        <v>119</v>
      </c>
    </row>
    <row r="30" spans="2:8" ht="15" thickBot="1" x14ac:dyDescent="0.35">
      <c r="B30" s="29">
        <v>45566</v>
      </c>
      <c r="C30" s="30">
        <v>11350</v>
      </c>
      <c r="D30" s="31">
        <v>7334</v>
      </c>
      <c r="E30" s="31">
        <v>591</v>
      </c>
      <c r="F30" s="31">
        <v>2259</v>
      </c>
      <c r="G30" s="31">
        <v>958</v>
      </c>
      <c r="H30" s="31">
        <v>133</v>
      </c>
    </row>
    <row r="31" spans="2:8" ht="15" thickBot="1" x14ac:dyDescent="0.35">
      <c r="B31" s="29">
        <v>45597</v>
      </c>
      <c r="C31" s="30">
        <v>10788</v>
      </c>
      <c r="D31" s="31">
        <v>6699</v>
      </c>
      <c r="E31" s="31">
        <v>567</v>
      </c>
      <c r="F31" s="31">
        <v>2228</v>
      </c>
      <c r="G31" s="31">
        <v>1099</v>
      </c>
      <c r="H31" s="31">
        <v>117</v>
      </c>
    </row>
    <row r="32" spans="2:8" x14ac:dyDescent="0.3">
      <c r="B32" s="29">
        <v>45627</v>
      </c>
      <c r="C32" s="30">
        <v>11344</v>
      </c>
      <c r="D32" s="31">
        <v>7768</v>
      </c>
      <c r="E32" s="31">
        <v>434</v>
      </c>
      <c r="F32" s="31">
        <v>2178</v>
      </c>
      <c r="G32" s="31">
        <v>1092</v>
      </c>
      <c r="H32" s="31">
        <v>132</v>
      </c>
    </row>
    <row r="33" spans="2:12" x14ac:dyDescent="0.3">
      <c r="C33" s="52"/>
      <c r="D33" s="52"/>
      <c r="E33" s="52"/>
      <c r="F33" s="52"/>
      <c r="G33" s="52"/>
      <c r="H33" s="52"/>
      <c r="I33" s="49"/>
    </row>
    <row r="34" spans="2:12" x14ac:dyDescent="0.3">
      <c r="B34" s="2" t="str">
        <f>+Indice!B7</f>
        <v>Tabla 2</v>
      </c>
    </row>
    <row r="35" spans="2:12" x14ac:dyDescent="0.3">
      <c r="B35" s="91" t="str">
        <f>+Indice!C7</f>
        <v>Montos ($) asociados a reclamos recibidos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2:12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ht="15" thickBot="1" x14ac:dyDescent="0.35">
      <c r="C37" s="94" t="s">
        <v>75</v>
      </c>
      <c r="D37" s="95"/>
      <c r="E37" s="96"/>
      <c r="F37" s="94" t="s">
        <v>68</v>
      </c>
      <c r="G37" s="95"/>
      <c r="H37" s="96"/>
    </row>
    <row r="38" spans="2:12" ht="15" thickBot="1" x14ac:dyDescent="0.35">
      <c r="C38" s="27" t="s">
        <v>69</v>
      </c>
      <c r="D38" s="27" t="s">
        <v>70</v>
      </c>
      <c r="E38" s="27" t="s">
        <v>71</v>
      </c>
      <c r="F38" s="27" t="s">
        <v>76</v>
      </c>
      <c r="G38" s="27" t="s">
        <v>77</v>
      </c>
      <c r="H38" s="27" t="s">
        <v>74</v>
      </c>
      <c r="I38" s="46" t="s">
        <v>0</v>
      </c>
    </row>
    <row r="39" spans="2:12" ht="15" thickBot="1" x14ac:dyDescent="0.35">
      <c r="B39" s="29">
        <v>44927</v>
      </c>
      <c r="C39" s="32">
        <v>6084399343</v>
      </c>
      <c r="D39" s="32">
        <v>2382193837</v>
      </c>
      <c r="E39" s="32">
        <v>303591892</v>
      </c>
      <c r="F39" s="32">
        <v>2783391993</v>
      </c>
      <c r="G39" s="32">
        <v>1048907056</v>
      </c>
      <c r="H39" s="32">
        <v>208429681</v>
      </c>
      <c r="I39" s="48">
        <f>SUM(C39:H39)</f>
        <v>12810913802</v>
      </c>
    </row>
    <row r="40" spans="2:12" ht="15" thickBot="1" x14ac:dyDescent="0.35">
      <c r="B40" s="29">
        <v>44958</v>
      </c>
      <c r="C40" s="32">
        <v>6190834858</v>
      </c>
      <c r="D40" s="32">
        <v>2474597874</v>
      </c>
      <c r="E40" s="32">
        <v>250885577</v>
      </c>
      <c r="F40" s="32">
        <v>2875982780</v>
      </c>
      <c r="G40" s="32">
        <v>1017759616</v>
      </c>
      <c r="H40" s="32">
        <v>318341183</v>
      </c>
      <c r="I40" s="48">
        <f t="shared" ref="I40:I44" si="0">SUM(C40:H40)</f>
        <v>13128401888</v>
      </c>
    </row>
    <row r="41" spans="2:12" ht="15" thickBot="1" x14ac:dyDescent="0.35">
      <c r="B41" s="29">
        <v>44986</v>
      </c>
      <c r="C41" s="32">
        <v>6247971991</v>
      </c>
      <c r="D41" s="32">
        <v>2923837725</v>
      </c>
      <c r="E41" s="32">
        <v>312013273</v>
      </c>
      <c r="F41" s="32">
        <v>3829254520</v>
      </c>
      <c r="G41" s="32">
        <v>1459964928</v>
      </c>
      <c r="H41" s="32">
        <v>306104398</v>
      </c>
      <c r="I41" s="48">
        <f t="shared" si="0"/>
        <v>15079146835</v>
      </c>
    </row>
    <row r="42" spans="2:12" ht="15" thickBot="1" x14ac:dyDescent="0.35">
      <c r="B42" s="29">
        <v>45017</v>
      </c>
      <c r="C42" s="32">
        <v>4678809720</v>
      </c>
      <c r="D42" s="32">
        <v>3001876765</v>
      </c>
      <c r="E42" s="32">
        <v>345538565</v>
      </c>
      <c r="F42" s="32">
        <v>3127623584</v>
      </c>
      <c r="G42" s="32">
        <v>1789875747</v>
      </c>
      <c r="H42" s="32">
        <v>206685834</v>
      </c>
      <c r="I42" s="48">
        <f t="shared" si="0"/>
        <v>13150410215</v>
      </c>
    </row>
    <row r="43" spans="2:12" ht="15" thickBot="1" x14ac:dyDescent="0.35">
      <c r="B43" s="29">
        <v>45047</v>
      </c>
      <c r="C43" s="32">
        <v>5695471840</v>
      </c>
      <c r="D43" s="32">
        <v>3522468223</v>
      </c>
      <c r="E43" s="32">
        <v>376960322</v>
      </c>
      <c r="F43" s="32">
        <v>3517510350</v>
      </c>
      <c r="G43" s="32">
        <v>2942806302</v>
      </c>
      <c r="H43" s="32">
        <v>308944665</v>
      </c>
      <c r="I43" s="48">
        <f t="shared" si="0"/>
        <v>16364161702</v>
      </c>
    </row>
    <row r="44" spans="2:12" ht="15" thickBot="1" x14ac:dyDescent="0.35">
      <c r="B44" s="29">
        <v>45078</v>
      </c>
      <c r="C44" s="32">
        <v>4768989345</v>
      </c>
      <c r="D44" s="32">
        <v>2931835678</v>
      </c>
      <c r="E44" s="32">
        <v>389209302</v>
      </c>
      <c r="F44" s="32">
        <v>3149182514</v>
      </c>
      <c r="G44" s="32">
        <v>3266261413</v>
      </c>
      <c r="H44" s="32">
        <v>222722879</v>
      </c>
      <c r="I44" s="48">
        <f t="shared" si="0"/>
        <v>14728201131</v>
      </c>
    </row>
    <row r="45" spans="2:12" ht="15" thickBot="1" x14ac:dyDescent="0.35">
      <c r="B45" s="29">
        <v>45108</v>
      </c>
      <c r="C45" s="32">
        <v>6496222745</v>
      </c>
      <c r="D45" s="32">
        <v>3250722533</v>
      </c>
      <c r="E45" s="32">
        <v>74436057</v>
      </c>
      <c r="F45" s="32">
        <v>3629958520</v>
      </c>
      <c r="G45" s="32">
        <v>5409650925</v>
      </c>
      <c r="H45" s="32">
        <v>163843257</v>
      </c>
      <c r="I45" s="48">
        <f t="shared" ref="I45:I49" si="1">SUM(C45:H45)</f>
        <v>19024834037</v>
      </c>
    </row>
    <row r="46" spans="2:12" ht="15" thickBot="1" x14ac:dyDescent="0.35">
      <c r="B46" s="29">
        <v>45139</v>
      </c>
      <c r="C46" s="32">
        <v>7342046128</v>
      </c>
      <c r="D46" s="32">
        <v>3474679557</v>
      </c>
      <c r="E46" s="32">
        <v>88967266</v>
      </c>
      <c r="F46" s="32">
        <v>3767501817</v>
      </c>
      <c r="G46" s="32">
        <v>6143490170</v>
      </c>
      <c r="H46" s="32">
        <v>192205958</v>
      </c>
      <c r="I46" s="48">
        <f t="shared" si="1"/>
        <v>21008890896</v>
      </c>
    </row>
    <row r="47" spans="2:12" ht="15" thickBot="1" x14ac:dyDescent="0.35">
      <c r="B47" s="29">
        <v>45170</v>
      </c>
      <c r="C47" s="32">
        <v>6324605304</v>
      </c>
      <c r="D47" s="32">
        <v>3606369704</v>
      </c>
      <c r="E47" s="32">
        <v>70943416</v>
      </c>
      <c r="F47" s="32">
        <v>4229803320</v>
      </c>
      <c r="G47" s="32">
        <v>10809461745</v>
      </c>
      <c r="H47" s="32">
        <v>126531093</v>
      </c>
      <c r="I47" s="48">
        <f t="shared" si="1"/>
        <v>25167714582</v>
      </c>
    </row>
    <row r="48" spans="2:12" ht="15" thickBot="1" x14ac:dyDescent="0.35">
      <c r="B48" s="29">
        <v>45200</v>
      </c>
      <c r="C48" s="32">
        <v>7703301448</v>
      </c>
      <c r="D48" s="32">
        <v>4603016312</v>
      </c>
      <c r="E48" s="32">
        <v>108685973</v>
      </c>
      <c r="F48" s="32">
        <v>3856788911</v>
      </c>
      <c r="G48" s="32">
        <v>24932966108</v>
      </c>
      <c r="H48" s="32">
        <v>119479086</v>
      </c>
      <c r="I48" s="48">
        <f t="shared" si="1"/>
        <v>41324237838</v>
      </c>
    </row>
    <row r="49" spans="2:9" ht="15" thickBot="1" x14ac:dyDescent="0.35">
      <c r="B49" s="29">
        <v>45231</v>
      </c>
      <c r="C49" s="32">
        <v>7985265072</v>
      </c>
      <c r="D49" s="32">
        <v>4538851709</v>
      </c>
      <c r="E49" s="32">
        <v>172432362</v>
      </c>
      <c r="F49" s="32">
        <v>3787529539</v>
      </c>
      <c r="G49" s="32">
        <v>24318983506</v>
      </c>
      <c r="H49" s="32">
        <v>149620825</v>
      </c>
      <c r="I49" s="48">
        <f t="shared" si="1"/>
        <v>40952683013</v>
      </c>
    </row>
    <row r="50" spans="2:9" ht="15" thickBot="1" x14ac:dyDescent="0.35">
      <c r="B50" s="29">
        <v>45261</v>
      </c>
      <c r="C50" s="32">
        <v>7538132660</v>
      </c>
      <c r="D50" s="32">
        <v>4860263713</v>
      </c>
      <c r="E50" s="32">
        <v>72757746</v>
      </c>
      <c r="F50" s="32">
        <v>4365287463</v>
      </c>
      <c r="G50" s="32">
        <v>17477383084</v>
      </c>
      <c r="H50" s="32">
        <v>215717783</v>
      </c>
      <c r="I50" s="48">
        <f>SUM(C50:H50)</f>
        <v>34529542449</v>
      </c>
    </row>
    <row r="51" spans="2:9" ht="15" thickBot="1" x14ac:dyDescent="0.35">
      <c r="B51" s="29">
        <v>45292</v>
      </c>
      <c r="C51" s="32">
        <v>8192665560</v>
      </c>
      <c r="D51" s="32">
        <v>5038563053</v>
      </c>
      <c r="E51" s="32">
        <v>112548882</v>
      </c>
      <c r="F51" s="32">
        <v>4766035417</v>
      </c>
      <c r="G51" s="32">
        <v>19072498339</v>
      </c>
      <c r="H51" s="32">
        <v>299738886</v>
      </c>
      <c r="I51" s="48">
        <f t="shared" ref="I51:I56" si="2">SUM(C51:H51)</f>
        <v>37482050137</v>
      </c>
    </row>
    <row r="52" spans="2:9" ht="15" thickBot="1" x14ac:dyDescent="0.35">
      <c r="B52" s="29">
        <v>45323</v>
      </c>
      <c r="C52" s="32">
        <v>7735283343</v>
      </c>
      <c r="D52" s="32">
        <v>6651711434</v>
      </c>
      <c r="E52" s="32">
        <v>119683898</v>
      </c>
      <c r="F52" s="32">
        <v>6331444092</v>
      </c>
      <c r="G52" s="32">
        <v>29975153898</v>
      </c>
      <c r="H52" s="32">
        <v>293960014</v>
      </c>
      <c r="I52" s="48">
        <f t="shared" si="2"/>
        <v>51107236679</v>
      </c>
    </row>
    <row r="53" spans="2:9" ht="15" thickBot="1" x14ac:dyDescent="0.35">
      <c r="B53" s="29">
        <v>45352</v>
      </c>
      <c r="C53" s="32">
        <v>8883692974</v>
      </c>
      <c r="D53" s="32">
        <v>8660706355</v>
      </c>
      <c r="E53" s="32">
        <v>137796649</v>
      </c>
      <c r="F53" s="32">
        <v>10442721343</v>
      </c>
      <c r="G53" s="32">
        <v>57510936283</v>
      </c>
      <c r="H53" s="32">
        <v>298557836</v>
      </c>
      <c r="I53" s="48">
        <f t="shared" si="2"/>
        <v>85934411440</v>
      </c>
    </row>
    <row r="54" spans="2:9" ht="15" thickBot="1" x14ac:dyDescent="0.35">
      <c r="B54" s="29">
        <v>45383</v>
      </c>
      <c r="C54" s="32">
        <v>7299594173</v>
      </c>
      <c r="D54" s="32">
        <v>3402666895</v>
      </c>
      <c r="E54" s="32">
        <v>148005904</v>
      </c>
      <c r="F54" s="32">
        <v>3527368504</v>
      </c>
      <c r="G54" s="32">
        <v>7330580340</v>
      </c>
      <c r="H54" s="32">
        <v>150482020</v>
      </c>
      <c r="I54" s="48">
        <f t="shared" si="2"/>
        <v>21858697836</v>
      </c>
    </row>
    <row r="55" spans="2:9" ht="15" thickBot="1" x14ac:dyDescent="0.35">
      <c r="B55" s="29">
        <v>45413</v>
      </c>
      <c r="C55" s="32">
        <v>7472036206</v>
      </c>
      <c r="D55" s="32">
        <v>2430254881</v>
      </c>
      <c r="E55" s="32">
        <v>162044028</v>
      </c>
      <c r="F55" s="32">
        <v>3290243059</v>
      </c>
      <c r="G55" s="32">
        <v>2856232718</v>
      </c>
      <c r="H55" s="32">
        <v>93960725</v>
      </c>
      <c r="I55" s="48">
        <f t="shared" si="2"/>
        <v>16304771617</v>
      </c>
    </row>
    <row r="56" spans="2:9" ht="15" thickBot="1" x14ac:dyDescent="0.35">
      <c r="B56" s="29">
        <v>45444</v>
      </c>
      <c r="C56" s="32">
        <v>5453440257</v>
      </c>
      <c r="D56" s="32">
        <v>1557520562</v>
      </c>
      <c r="E56" s="32">
        <v>108949503</v>
      </c>
      <c r="F56" s="32">
        <v>2397866446</v>
      </c>
      <c r="G56" s="32">
        <v>626601732</v>
      </c>
      <c r="H56" s="32">
        <v>40506162</v>
      </c>
      <c r="I56" s="48">
        <f t="shared" si="2"/>
        <v>10184884662</v>
      </c>
    </row>
    <row r="57" spans="2:9" ht="15" thickBot="1" x14ac:dyDescent="0.35">
      <c r="B57" s="29">
        <v>45474</v>
      </c>
      <c r="C57" s="32">
        <v>5718211449</v>
      </c>
      <c r="D57" s="32">
        <v>1360026526</v>
      </c>
      <c r="E57" s="32">
        <v>122809265</v>
      </c>
      <c r="F57" s="32">
        <v>3014478075</v>
      </c>
      <c r="G57" s="32">
        <v>539813534</v>
      </c>
      <c r="H57" s="32">
        <v>99730199</v>
      </c>
      <c r="I57" s="48">
        <f t="shared" ref="I57:I62" si="3">SUM(C57:H57)</f>
        <v>10855069048</v>
      </c>
    </row>
    <row r="58" spans="2:9" ht="15" thickBot="1" x14ac:dyDescent="0.35">
      <c r="B58" s="29">
        <v>45505</v>
      </c>
      <c r="C58" s="32">
        <v>5636596478</v>
      </c>
      <c r="D58" s="32">
        <v>1573945193</v>
      </c>
      <c r="E58" s="32">
        <v>80388113</v>
      </c>
      <c r="F58" s="32">
        <v>2341680987</v>
      </c>
      <c r="G58" s="32">
        <v>543902920</v>
      </c>
      <c r="H58" s="32">
        <v>129462973</v>
      </c>
      <c r="I58" s="48">
        <f t="shared" si="3"/>
        <v>10305976664</v>
      </c>
    </row>
    <row r="59" spans="2:9" ht="15" thickBot="1" x14ac:dyDescent="0.35">
      <c r="B59" s="29">
        <v>45536</v>
      </c>
      <c r="C59" s="32">
        <v>5136996923</v>
      </c>
      <c r="D59" s="32">
        <v>1354687870</v>
      </c>
      <c r="E59" s="32">
        <v>104454374</v>
      </c>
      <c r="F59" s="32">
        <v>1852088367</v>
      </c>
      <c r="G59" s="32">
        <v>438859571</v>
      </c>
      <c r="H59" s="32">
        <v>135754212</v>
      </c>
      <c r="I59" s="48">
        <f t="shared" si="3"/>
        <v>9022841317</v>
      </c>
    </row>
    <row r="60" spans="2:9" ht="15" thickBot="1" x14ac:dyDescent="0.35">
      <c r="B60" s="29">
        <v>45566</v>
      </c>
      <c r="C60" s="32">
        <v>6254317806</v>
      </c>
      <c r="D60" s="32">
        <v>1705805157</v>
      </c>
      <c r="E60" s="32">
        <v>69224009</v>
      </c>
      <c r="F60" s="32">
        <v>4840754289</v>
      </c>
      <c r="G60" s="32">
        <v>495285244</v>
      </c>
      <c r="H60" s="32">
        <v>107874238</v>
      </c>
      <c r="I60" s="48">
        <f t="shared" si="3"/>
        <v>13473260743</v>
      </c>
    </row>
    <row r="61" spans="2:9" ht="15" thickBot="1" x14ac:dyDescent="0.35">
      <c r="B61" s="29">
        <v>45597</v>
      </c>
      <c r="C61" s="32">
        <v>6180294192</v>
      </c>
      <c r="D61" s="32">
        <v>1542660298</v>
      </c>
      <c r="E61" s="32">
        <v>87327221</v>
      </c>
      <c r="F61" s="32">
        <v>3195315593</v>
      </c>
      <c r="G61" s="32">
        <v>588690465</v>
      </c>
      <c r="H61" s="32">
        <v>186122183</v>
      </c>
      <c r="I61" s="48">
        <f t="shared" si="3"/>
        <v>11780409952</v>
      </c>
    </row>
    <row r="62" spans="2:9" ht="15" thickBot="1" x14ac:dyDescent="0.35">
      <c r="B62" s="29">
        <v>45627</v>
      </c>
      <c r="C62" s="32">
        <v>6153180777</v>
      </c>
      <c r="D62" s="32">
        <v>1767355022</v>
      </c>
      <c r="E62" s="32">
        <v>82075534</v>
      </c>
      <c r="F62" s="32">
        <v>2379852705</v>
      </c>
      <c r="G62" s="32">
        <v>576024208</v>
      </c>
      <c r="H62" s="32">
        <v>125774050</v>
      </c>
      <c r="I62" s="48">
        <f t="shared" si="3"/>
        <v>11084262296</v>
      </c>
    </row>
    <row r="63" spans="2:9" ht="15" thickBot="1" x14ac:dyDescent="0.35">
      <c r="B63" s="46" t="s">
        <v>0</v>
      </c>
      <c r="C63" s="47">
        <f t="shared" ref="C63:H63" si="4">SUM(C39:C62)</f>
        <v>157172360592</v>
      </c>
      <c r="D63" s="47">
        <f t="shared" si="4"/>
        <v>78616616876</v>
      </c>
      <c r="E63" s="47">
        <f t="shared" si="4"/>
        <v>3901729131</v>
      </c>
      <c r="F63" s="47">
        <f t="shared" si="4"/>
        <v>91299664188</v>
      </c>
      <c r="G63" s="47">
        <f t="shared" si="4"/>
        <v>221172089852</v>
      </c>
      <c r="H63" s="47">
        <f t="shared" si="4"/>
        <v>4500550140</v>
      </c>
      <c r="I63" s="48">
        <f>SUM(I39:I62)</f>
        <v>556663010779</v>
      </c>
    </row>
    <row r="64" spans="2:9" x14ac:dyDescent="0.3">
      <c r="C64" s="52"/>
      <c r="D64" s="52"/>
      <c r="E64" s="52"/>
      <c r="F64" s="52"/>
      <c r="G64" s="52"/>
      <c r="H64" s="52"/>
    </row>
    <row r="65" spans="2:12" x14ac:dyDescent="0.3">
      <c r="B65" s="2" t="str">
        <f>+Indice!B8</f>
        <v>Tabla 3</v>
      </c>
    </row>
    <row r="66" spans="2:12" x14ac:dyDescent="0.3">
      <c r="B66" s="91" t="str">
        <f>+Indice!C8</f>
        <v xml:space="preserve">Clientes unicos asociados a reclamos recibidos 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</row>
    <row r="67" spans="2:12" x14ac:dyDescent="0.3">
      <c r="B67" s="28"/>
    </row>
    <row r="68" spans="2:12" ht="15" thickBot="1" x14ac:dyDescent="0.35">
      <c r="C68" s="94" t="s">
        <v>75</v>
      </c>
      <c r="D68" s="95"/>
      <c r="E68" s="96"/>
      <c r="F68" s="97" t="s">
        <v>68</v>
      </c>
      <c r="G68" s="95"/>
      <c r="H68" s="96"/>
    </row>
    <row r="69" spans="2:12" ht="15" thickBot="1" x14ac:dyDescent="0.35">
      <c r="C69" s="27" t="s">
        <v>69</v>
      </c>
      <c r="D69" s="27" t="s">
        <v>70</v>
      </c>
      <c r="E69" s="27" t="s">
        <v>71</v>
      </c>
      <c r="F69" s="27" t="s">
        <v>76</v>
      </c>
      <c r="G69" s="27" t="s">
        <v>77</v>
      </c>
      <c r="H69" s="27" t="s">
        <v>74</v>
      </c>
    </row>
    <row r="70" spans="2:12" ht="15" thickBot="1" x14ac:dyDescent="0.35">
      <c r="B70" s="29">
        <v>44927</v>
      </c>
      <c r="C70" s="32">
        <v>22668</v>
      </c>
      <c r="D70" s="32">
        <v>21768</v>
      </c>
      <c r="E70" s="32">
        <v>2489</v>
      </c>
      <c r="F70" s="32">
        <v>4963</v>
      </c>
      <c r="G70" s="32">
        <v>3754</v>
      </c>
      <c r="H70" s="32">
        <v>664</v>
      </c>
    </row>
    <row r="71" spans="2:12" ht="15" thickBot="1" x14ac:dyDescent="0.35">
      <c r="B71" s="29">
        <v>44958</v>
      </c>
      <c r="C71" s="32">
        <v>21190</v>
      </c>
      <c r="D71" s="32">
        <v>23885</v>
      </c>
      <c r="E71" s="32">
        <v>2166</v>
      </c>
      <c r="F71" s="32">
        <v>5388</v>
      </c>
      <c r="G71" s="32">
        <v>3949</v>
      </c>
      <c r="H71" s="32">
        <v>685</v>
      </c>
    </row>
    <row r="72" spans="2:12" ht="15" thickBot="1" x14ac:dyDescent="0.35">
      <c r="B72" s="29">
        <v>44986</v>
      </c>
      <c r="C72" s="32">
        <v>23493</v>
      </c>
      <c r="D72" s="32">
        <v>27813</v>
      </c>
      <c r="E72" s="32">
        <v>2109</v>
      </c>
      <c r="F72" s="32">
        <v>6745</v>
      </c>
      <c r="G72" s="32">
        <v>4767</v>
      </c>
      <c r="H72" s="32">
        <v>856</v>
      </c>
    </row>
    <row r="73" spans="2:12" ht="15" thickBot="1" x14ac:dyDescent="0.35">
      <c r="B73" s="29">
        <v>45017</v>
      </c>
      <c r="C73" s="32">
        <v>21825</v>
      </c>
      <c r="D73" s="32">
        <v>31419</v>
      </c>
      <c r="E73" s="32">
        <v>2213</v>
      </c>
      <c r="F73" s="32">
        <v>6044</v>
      </c>
      <c r="G73" s="32">
        <v>5737</v>
      </c>
      <c r="H73" s="32">
        <v>537</v>
      </c>
    </row>
    <row r="74" spans="2:12" ht="15" thickBot="1" x14ac:dyDescent="0.35">
      <c r="B74" s="29">
        <v>45047</v>
      </c>
      <c r="C74" s="32">
        <v>27008</v>
      </c>
      <c r="D74" s="32">
        <v>32096</v>
      </c>
      <c r="E74" s="32">
        <v>2458</v>
      </c>
      <c r="F74" s="32">
        <v>6677</v>
      </c>
      <c r="G74" s="32">
        <v>8219</v>
      </c>
      <c r="H74" s="32">
        <v>814</v>
      </c>
    </row>
    <row r="75" spans="2:12" ht="15" thickBot="1" x14ac:dyDescent="0.35">
      <c r="B75" s="29">
        <v>45078</v>
      </c>
      <c r="C75" s="32">
        <v>22470</v>
      </c>
      <c r="D75" s="32">
        <v>28950</v>
      </c>
      <c r="E75" s="32">
        <v>2395</v>
      </c>
      <c r="F75" s="32">
        <v>6171</v>
      </c>
      <c r="G75" s="32">
        <v>10338</v>
      </c>
      <c r="H75" s="32">
        <v>375</v>
      </c>
    </row>
    <row r="76" spans="2:12" ht="15" thickBot="1" x14ac:dyDescent="0.35">
      <c r="B76" s="29">
        <v>45108</v>
      </c>
      <c r="C76" s="32">
        <v>26537</v>
      </c>
      <c r="D76" s="32">
        <v>33577</v>
      </c>
      <c r="E76" s="32">
        <v>1052</v>
      </c>
      <c r="F76" s="32">
        <v>8636</v>
      </c>
      <c r="G76" s="32">
        <v>16968</v>
      </c>
      <c r="H76" s="32">
        <v>195</v>
      </c>
    </row>
    <row r="77" spans="2:12" ht="15" thickBot="1" x14ac:dyDescent="0.35">
      <c r="B77" s="29">
        <v>45139</v>
      </c>
      <c r="C77" s="32">
        <v>26983</v>
      </c>
      <c r="D77" s="32">
        <v>32592</v>
      </c>
      <c r="E77" s="32">
        <v>2164</v>
      </c>
      <c r="F77" s="32">
        <v>8471</v>
      </c>
      <c r="G77" s="32">
        <v>21604</v>
      </c>
      <c r="H77" s="32">
        <v>211</v>
      </c>
    </row>
    <row r="78" spans="2:12" ht="15" thickBot="1" x14ac:dyDescent="0.35">
      <c r="B78" s="29">
        <v>45170</v>
      </c>
      <c r="C78" s="32">
        <v>24203</v>
      </c>
      <c r="D78" s="32">
        <v>32283</v>
      </c>
      <c r="E78" s="32">
        <v>2292</v>
      </c>
      <c r="F78" s="32">
        <v>8437</v>
      </c>
      <c r="G78" s="32">
        <v>28660</v>
      </c>
      <c r="H78" s="32">
        <v>175</v>
      </c>
    </row>
    <row r="79" spans="2:12" ht="15" thickBot="1" x14ac:dyDescent="0.35">
      <c r="B79" s="29">
        <v>45200</v>
      </c>
      <c r="C79" s="32">
        <v>26470</v>
      </c>
      <c r="D79" s="32">
        <v>36026</v>
      </c>
      <c r="E79" s="32">
        <v>3161</v>
      </c>
      <c r="F79" s="32">
        <v>10594</v>
      </c>
      <c r="G79" s="32">
        <v>64775</v>
      </c>
      <c r="H79" s="32">
        <v>171</v>
      </c>
    </row>
    <row r="80" spans="2:12" ht="15" thickBot="1" x14ac:dyDescent="0.35">
      <c r="B80" s="29">
        <v>45231</v>
      </c>
      <c r="C80" s="32">
        <v>26043</v>
      </c>
      <c r="D80" s="32">
        <v>36273</v>
      </c>
      <c r="E80" s="32">
        <v>4419</v>
      </c>
      <c r="F80" s="32">
        <v>11211</v>
      </c>
      <c r="G80" s="32">
        <v>61824</v>
      </c>
      <c r="H80" s="32">
        <v>226</v>
      </c>
    </row>
    <row r="81" spans="2:8" ht="15" thickBot="1" x14ac:dyDescent="0.35">
      <c r="B81" s="29">
        <v>45261</v>
      </c>
      <c r="C81" s="32">
        <v>24510</v>
      </c>
      <c r="D81" s="32">
        <v>34593</v>
      </c>
      <c r="E81" s="32">
        <v>1386</v>
      </c>
      <c r="F81" s="32">
        <v>12510</v>
      </c>
      <c r="G81" s="32">
        <v>46889</v>
      </c>
      <c r="H81" s="32">
        <v>362</v>
      </c>
    </row>
    <row r="82" spans="2:8" ht="15" thickBot="1" x14ac:dyDescent="0.35">
      <c r="B82" s="29">
        <v>45292</v>
      </c>
      <c r="C82" s="32">
        <v>19824</v>
      </c>
      <c r="D82" s="32">
        <v>27304</v>
      </c>
      <c r="E82" s="32">
        <v>1765</v>
      </c>
      <c r="F82" s="32">
        <v>8621</v>
      </c>
      <c r="G82" s="32">
        <v>26390</v>
      </c>
      <c r="H82" s="32">
        <v>312</v>
      </c>
    </row>
    <row r="83" spans="2:8" ht="15" thickBot="1" x14ac:dyDescent="0.35">
      <c r="B83" s="29">
        <v>45323</v>
      </c>
      <c r="C83" s="32">
        <v>20030</v>
      </c>
      <c r="D83" s="32">
        <v>26920</v>
      </c>
      <c r="E83" s="32">
        <v>1604</v>
      </c>
      <c r="F83" s="32">
        <v>8789</v>
      </c>
      <c r="G83" s="32">
        <v>37327</v>
      </c>
      <c r="H83" s="32">
        <v>298</v>
      </c>
    </row>
    <row r="84" spans="2:8" ht="15" thickBot="1" x14ac:dyDescent="0.35">
      <c r="B84" s="29">
        <v>45352</v>
      </c>
      <c r="C84" s="32">
        <v>19132</v>
      </c>
      <c r="D84" s="32">
        <v>28736</v>
      </c>
      <c r="E84" s="32">
        <v>1932</v>
      </c>
      <c r="F84" s="32">
        <v>12987</v>
      </c>
      <c r="G84" s="32">
        <v>62030</v>
      </c>
      <c r="H84" s="32">
        <v>359</v>
      </c>
    </row>
    <row r="85" spans="2:8" ht="15" thickBot="1" x14ac:dyDescent="0.35">
      <c r="B85" s="29">
        <v>45383</v>
      </c>
      <c r="C85" s="32">
        <v>17737</v>
      </c>
      <c r="D85" s="32">
        <v>21635</v>
      </c>
      <c r="E85" s="32">
        <v>1642</v>
      </c>
      <c r="F85" s="32">
        <v>5305</v>
      </c>
      <c r="G85" s="32">
        <v>8900</v>
      </c>
      <c r="H85" s="32">
        <v>191</v>
      </c>
    </row>
    <row r="86" spans="2:8" ht="15" thickBot="1" x14ac:dyDescent="0.35">
      <c r="B86" s="29">
        <v>45413</v>
      </c>
      <c r="C86" s="32">
        <v>16497</v>
      </c>
      <c r="D86" s="32">
        <v>11980</v>
      </c>
      <c r="E86" s="32">
        <v>1384</v>
      </c>
      <c r="F86" s="32">
        <v>2951</v>
      </c>
      <c r="G86" s="32">
        <v>4057</v>
      </c>
      <c r="H86" s="32">
        <v>125</v>
      </c>
    </row>
    <row r="87" spans="2:8" ht="15" thickBot="1" x14ac:dyDescent="0.35">
      <c r="B87" s="29">
        <v>45444</v>
      </c>
      <c r="C87" s="32">
        <v>12399</v>
      </c>
      <c r="D87" s="32">
        <v>7956</v>
      </c>
      <c r="E87" s="32">
        <v>424</v>
      </c>
      <c r="F87" s="32">
        <v>1835</v>
      </c>
      <c r="G87" s="32">
        <v>1131</v>
      </c>
      <c r="H87" s="32">
        <v>78</v>
      </c>
    </row>
    <row r="88" spans="2:8" ht="15" thickBot="1" x14ac:dyDescent="0.35">
      <c r="B88" s="29">
        <v>45474</v>
      </c>
      <c r="C88" s="32">
        <v>16897</v>
      </c>
      <c r="D88" s="32">
        <v>9391</v>
      </c>
      <c r="E88" s="32">
        <v>1127</v>
      </c>
      <c r="F88" s="32">
        <v>2730</v>
      </c>
      <c r="G88" s="32">
        <v>1440</v>
      </c>
      <c r="H88" s="32">
        <v>130</v>
      </c>
    </row>
    <row r="89" spans="2:8" ht="15" thickBot="1" x14ac:dyDescent="0.35">
      <c r="B89" s="29">
        <v>45505</v>
      </c>
      <c r="C89" s="32">
        <v>14600</v>
      </c>
      <c r="D89" s="32">
        <v>10196</v>
      </c>
      <c r="E89" s="32">
        <v>527</v>
      </c>
      <c r="F89" s="32">
        <v>3152</v>
      </c>
      <c r="G89" s="32">
        <v>1593</v>
      </c>
      <c r="H89" s="32">
        <v>153</v>
      </c>
    </row>
    <row r="90" spans="2:8" ht="15" thickBot="1" x14ac:dyDescent="0.35">
      <c r="B90" s="29">
        <v>45536</v>
      </c>
      <c r="C90" s="32">
        <v>12987</v>
      </c>
      <c r="D90" s="32">
        <v>8556</v>
      </c>
      <c r="E90" s="32">
        <v>562</v>
      </c>
      <c r="F90" s="32">
        <v>2535</v>
      </c>
      <c r="G90" s="32">
        <v>1140</v>
      </c>
      <c r="H90" s="32">
        <v>95</v>
      </c>
    </row>
    <row r="91" spans="2:8" ht="15" thickBot="1" x14ac:dyDescent="0.35">
      <c r="B91" s="29">
        <v>45566</v>
      </c>
      <c r="C91" s="32">
        <v>15573</v>
      </c>
      <c r="D91" s="32">
        <v>10667</v>
      </c>
      <c r="E91" s="32">
        <v>702</v>
      </c>
      <c r="F91" s="32">
        <v>2914</v>
      </c>
      <c r="G91" s="32">
        <v>1216</v>
      </c>
      <c r="H91" s="32">
        <v>114</v>
      </c>
    </row>
    <row r="92" spans="2:8" ht="15" thickBot="1" x14ac:dyDescent="0.35">
      <c r="B92" s="29">
        <v>45597</v>
      </c>
      <c r="C92" s="32">
        <v>15001</v>
      </c>
      <c r="D92" s="32">
        <v>9670</v>
      </c>
      <c r="E92" s="32">
        <v>734</v>
      </c>
      <c r="F92" s="32">
        <v>2881</v>
      </c>
      <c r="G92" s="32">
        <v>1427</v>
      </c>
      <c r="H92" s="32">
        <v>84</v>
      </c>
    </row>
    <row r="93" spans="2:8" x14ac:dyDescent="0.3">
      <c r="B93" s="29">
        <v>45627</v>
      </c>
      <c r="C93" s="32">
        <v>15721</v>
      </c>
      <c r="D93" s="32">
        <v>11433</v>
      </c>
      <c r="E93" s="32">
        <v>546</v>
      </c>
      <c r="F93" s="32">
        <v>2809</v>
      </c>
      <c r="G93" s="32">
        <v>1366</v>
      </c>
      <c r="H93" s="32">
        <v>110</v>
      </c>
    </row>
    <row r="97" spans="1:24" x14ac:dyDescent="0.3">
      <c r="A97" s="13"/>
      <c r="B97" s="41" t="s">
        <v>60</v>
      </c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2"/>
    </row>
    <row r="98" spans="1:24" x14ac:dyDescent="0.3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3"/>
      <c r="N98" s="3"/>
      <c r="W98" s="3"/>
      <c r="X98" s="3"/>
    </row>
    <row r="99" spans="1:24" x14ac:dyDescent="0.3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  <c r="N99" s="44"/>
      <c r="O99" s="43"/>
      <c r="P99" s="43"/>
      <c r="Q99" s="43"/>
      <c r="R99" s="43"/>
      <c r="S99" s="43"/>
      <c r="T99" s="43"/>
      <c r="U99" s="43"/>
      <c r="V99" s="43"/>
      <c r="W99" s="3"/>
      <c r="X99" s="3"/>
    </row>
    <row r="100" spans="1:24" x14ac:dyDescent="0.3">
      <c r="B100" s="45" t="str">
        <f>+Indice!B34</f>
        <v>Información al: 31/12/2024 para todas las instituciones</v>
      </c>
      <c r="M100" s="3"/>
      <c r="N100" s="3"/>
      <c r="W100" s="3"/>
      <c r="X100" s="3"/>
    </row>
    <row r="101" spans="1:24" x14ac:dyDescent="0.3">
      <c r="B101" s="1" t="s">
        <v>58</v>
      </c>
      <c r="M101" s="3"/>
      <c r="N101" s="3"/>
      <c r="W101" s="3"/>
      <c r="X101" s="3"/>
    </row>
    <row r="102" spans="1:24" x14ac:dyDescent="0.3">
      <c r="M102" s="3"/>
      <c r="N102" s="3"/>
      <c r="W102" s="3"/>
      <c r="X102" s="3"/>
    </row>
    <row r="103" spans="1:24" x14ac:dyDescent="0.3">
      <c r="B103" s="1" t="str">
        <f>+Indice!B35</f>
        <v>Actualización: 25/03/2025</v>
      </c>
      <c r="M103" s="3"/>
      <c r="N103" s="3"/>
      <c r="W103" s="3"/>
      <c r="X103" s="3"/>
    </row>
  </sheetData>
  <mergeCells count="9">
    <mergeCell ref="C68:E68"/>
    <mergeCell ref="F68:H68"/>
    <mergeCell ref="B5:L5"/>
    <mergeCell ref="B35:L35"/>
    <mergeCell ref="B66:L66"/>
    <mergeCell ref="C7:E7"/>
    <mergeCell ref="F7:H7"/>
    <mergeCell ref="C37:E37"/>
    <mergeCell ref="F37:H37"/>
  </mergeCells>
  <pageMargins left="0.7" right="0.7" top="0.75" bottom="0.75" header="0.3" footer="0.3"/>
  <ignoredErrors>
    <ignoredError sqref="I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AA8B-83C4-495C-A275-22DF40924199}">
  <dimension ref="A1:AX136"/>
  <sheetViews>
    <sheetView tabSelected="1" zoomScale="85" zoomScaleNormal="85" workbookViewId="0">
      <selection activeCell="C41" sqref="C41"/>
    </sheetView>
  </sheetViews>
  <sheetFormatPr baseColWidth="10" defaultRowHeight="14.4" x14ac:dyDescent="0.3"/>
  <cols>
    <col min="1" max="1" width="11.5546875" style="13"/>
    <col min="2" max="2" width="40" style="1" bestFit="1" customWidth="1"/>
    <col min="3" max="3" width="20.21875" style="1" bestFit="1" customWidth="1"/>
    <col min="4" max="4" width="16.88671875" style="1" bestFit="1" customWidth="1"/>
    <col min="5" max="5" width="21.44140625" style="1" customWidth="1"/>
    <col min="6" max="6" width="14.5546875" style="1" bestFit="1" customWidth="1"/>
    <col min="7" max="7" width="18" style="1" customWidth="1"/>
    <col min="8" max="8" width="18.21875" style="1" customWidth="1"/>
    <col min="9" max="9" width="21.5546875" style="1" customWidth="1"/>
    <col min="10" max="13" width="17.88671875" style="1" customWidth="1"/>
    <col min="14" max="16384" width="11.5546875" style="1"/>
  </cols>
  <sheetData>
    <row r="1" spans="1:13" x14ac:dyDescent="0.3">
      <c r="J1" s="2"/>
    </row>
    <row r="2" spans="1:13" x14ac:dyDescent="0.3">
      <c r="B2" s="28" t="str">
        <f>+Indice!B12</f>
        <v>ESTADO DE SOLICITUDES DE RECLAMO POR INSTITUCIÓN  (PRIMER SEMESTRE 2024).</v>
      </c>
      <c r="J2" s="2"/>
    </row>
    <row r="3" spans="1:13" x14ac:dyDescent="0.3">
      <c r="B3" s="2"/>
      <c r="J3" s="2"/>
      <c r="L3" s="3"/>
      <c r="M3" s="3"/>
    </row>
    <row r="4" spans="1:13" x14ac:dyDescent="0.3">
      <c r="B4" s="2" t="str">
        <f>+Indice!B14</f>
        <v>Tabla 4</v>
      </c>
      <c r="J4" s="2"/>
      <c r="L4" s="3"/>
      <c r="M4" s="3"/>
    </row>
    <row r="5" spans="1:13" x14ac:dyDescent="0.3">
      <c r="B5" s="91" t="str">
        <f>+Indice!C14</f>
        <v>Estado de solicitud de reclamo por institución Segundo Semestre 2024 (Número)</v>
      </c>
      <c r="C5" s="91"/>
      <c r="D5" s="91"/>
      <c r="E5" s="91"/>
      <c r="F5" s="91"/>
      <c r="G5" s="91"/>
      <c r="H5" s="91"/>
      <c r="I5" s="91"/>
      <c r="J5" s="91"/>
      <c r="K5" s="91"/>
      <c r="L5" s="3"/>
      <c r="M5" s="3"/>
    </row>
    <row r="6" spans="1:13" s="4" customFormat="1" x14ac:dyDescent="0.3">
      <c r="A6" s="13"/>
      <c r="D6" s="4">
        <v>1</v>
      </c>
      <c r="E6" s="4">
        <v>3</v>
      </c>
      <c r="F6" s="4">
        <v>3</v>
      </c>
      <c r="G6" s="4">
        <v>4</v>
      </c>
      <c r="H6" s="4">
        <v>5</v>
      </c>
      <c r="J6" s="77">
        <v>6</v>
      </c>
      <c r="K6" s="4">
        <v>2</v>
      </c>
      <c r="L6" s="4">
        <v>7</v>
      </c>
    </row>
    <row r="7" spans="1:13" ht="28.8" customHeight="1" x14ac:dyDescent="0.3">
      <c r="B7" s="100" t="s">
        <v>1</v>
      </c>
      <c r="C7" s="102" t="s">
        <v>44</v>
      </c>
      <c r="D7" s="99" t="s">
        <v>15</v>
      </c>
      <c r="E7" s="99"/>
      <c r="F7" s="99"/>
      <c r="G7" s="99" t="s">
        <v>21</v>
      </c>
      <c r="H7" s="99"/>
      <c r="I7" s="99"/>
      <c r="J7" s="99"/>
      <c r="K7" s="99" t="s">
        <v>42</v>
      </c>
      <c r="L7" s="99" t="s">
        <v>43</v>
      </c>
    </row>
    <row r="8" spans="1:13" ht="14.4" customHeight="1" x14ac:dyDescent="0.3">
      <c r="B8" s="100"/>
      <c r="C8" s="102"/>
      <c r="D8" s="99"/>
      <c r="E8" s="99"/>
      <c r="F8" s="99"/>
      <c r="G8" s="99"/>
      <c r="H8" s="99"/>
      <c r="I8" s="99"/>
      <c r="J8" s="99"/>
      <c r="K8" s="99"/>
      <c r="L8" s="99"/>
    </row>
    <row r="9" spans="1:13" ht="45" customHeight="1" x14ac:dyDescent="0.3">
      <c r="B9" s="100"/>
      <c r="C9" s="102"/>
      <c r="D9" s="99"/>
      <c r="E9" s="99"/>
      <c r="F9" s="99"/>
      <c r="G9" s="99"/>
      <c r="H9" s="99"/>
      <c r="I9" s="99"/>
      <c r="J9" s="99"/>
      <c r="K9" s="99"/>
      <c r="L9" s="99"/>
    </row>
    <row r="10" spans="1:13" s="41" customFormat="1" ht="136.19999999999999" customHeight="1" x14ac:dyDescent="0.3">
      <c r="A10" s="70"/>
      <c r="B10" s="101"/>
      <c r="C10" s="109"/>
      <c r="D10" s="7" t="s">
        <v>17</v>
      </c>
      <c r="E10" s="7" t="s">
        <v>16</v>
      </c>
      <c r="F10" s="8" t="s">
        <v>40</v>
      </c>
      <c r="G10" s="7" t="s">
        <v>18</v>
      </c>
      <c r="H10" s="7" t="s">
        <v>19</v>
      </c>
      <c r="I10" s="7" t="s">
        <v>20</v>
      </c>
      <c r="J10" s="8" t="s">
        <v>41</v>
      </c>
      <c r="K10" s="99"/>
      <c r="L10" s="99"/>
    </row>
    <row r="11" spans="1:13" x14ac:dyDescent="0.3">
      <c r="A11" s="13">
        <v>1</v>
      </c>
      <c r="B11" s="66" t="s">
        <v>2</v>
      </c>
      <c r="C11" s="33">
        <f t="shared" ref="C11:C40" si="0">+F11+J11+K11+L11</f>
        <v>20981</v>
      </c>
      <c r="D11" s="5">
        <v>3674</v>
      </c>
      <c r="E11" s="5">
        <v>147</v>
      </c>
      <c r="F11" s="33">
        <f t="shared" ref="F11:F40" si="1">+D11+E11</f>
        <v>3821</v>
      </c>
      <c r="G11" s="6">
        <v>204</v>
      </c>
      <c r="H11" s="6"/>
      <c r="I11" s="6"/>
      <c r="J11" s="33">
        <f t="shared" ref="J11:J40" si="2">+G11+H11+I11</f>
        <v>204</v>
      </c>
      <c r="K11" s="11">
        <v>16272</v>
      </c>
      <c r="L11" s="11">
        <v>684</v>
      </c>
    </row>
    <row r="12" spans="1:13" x14ac:dyDescent="0.3">
      <c r="A12" s="13">
        <v>9</v>
      </c>
      <c r="B12" s="66" t="s">
        <v>3</v>
      </c>
      <c r="C12" s="34">
        <f t="shared" si="0"/>
        <v>99</v>
      </c>
      <c r="D12" s="5"/>
      <c r="E12" s="5"/>
      <c r="F12" s="34">
        <f t="shared" si="1"/>
        <v>0</v>
      </c>
      <c r="G12" s="6"/>
      <c r="H12" s="6"/>
      <c r="I12" s="6"/>
      <c r="J12" s="34">
        <f t="shared" si="2"/>
        <v>0</v>
      </c>
      <c r="K12" s="12">
        <v>99</v>
      </c>
      <c r="L12" s="12"/>
    </row>
    <row r="13" spans="1:13" x14ac:dyDescent="0.3">
      <c r="A13" s="13">
        <v>12</v>
      </c>
      <c r="B13" s="67" t="s">
        <v>4</v>
      </c>
      <c r="C13" s="34">
        <f t="shared" si="0"/>
        <v>16272</v>
      </c>
      <c r="D13" s="5">
        <v>2275</v>
      </c>
      <c r="E13" s="5"/>
      <c r="F13" s="34">
        <f t="shared" si="1"/>
        <v>2275</v>
      </c>
      <c r="G13" s="6">
        <v>39</v>
      </c>
      <c r="H13" s="6">
        <v>1</v>
      </c>
      <c r="I13" s="6"/>
      <c r="J13" s="34">
        <f t="shared" si="2"/>
        <v>40</v>
      </c>
      <c r="K13" s="12">
        <v>13957</v>
      </c>
      <c r="L13" s="12"/>
    </row>
    <row r="14" spans="1:13" x14ac:dyDescent="0.3">
      <c r="A14" s="13">
        <v>14</v>
      </c>
      <c r="B14" s="66" t="s">
        <v>5</v>
      </c>
      <c r="C14" s="34">
        <f t="shared" si="0"/>
        <v>5044</v>
      </c>
      <c r="D14" s="5">
        <v>497</v>
      </c>
      <c r="E14" s="5">
        <v>25</v>
      </c>
      <c r="F14" s="34">
        <f t="shared" si="1"/>
        <v>522</v>
      </c>
      <c r="G14" s="6">
        <v>34</v>
      </c>
      <c r="H14" s="6"/>
      <c r="I14" s="6">
        <v>1</v>
      </c>
      <c r="J14" s="34">
        <f t="shared" si="2"/>
        <v>35</v>
      </c>
      <c r="K14" s="50">
        <v>4032</v>
      </c>
      <c r="L14" s="12">
        <v>455</v>
      </c>
    </row>
    <row r="15" spans="1:13" x14ac:dyDescent="0.3">
      <c r="A15" s="13">
        <v>16</v>
      </c>
      <c r="B15" s="67" t="s">
        <v>6</v>
      </c>
      <c r="C15" s="34">
        <f t="shared" si="0"/>
        <v>11491</v>
      </c>
      <c r="D15" s="5">
        <v>195</v>
      </c>
      <c r="E15" s="5">
        <v>1</v>
      </c>
      <c r="F15" s="34">
        <f t="shared" si="1"/>
        <v>196</v>
      </c>
      <c r="G15" s="6">
        <v>198</v>
      </c>
      <c r="H15" s="6">
        <v>2</v>
      </c>
      <c r="I15" s="6"/>
      <c r="J15" s="34">
        <f t="shared" si="2"/>
        <v>200</v>
      </c>
      <c r="K15" s="50">
        <v>10766</v>
      </c>
      <c r="L15" s="12">
        <v>329</v>
      </c>
    </row>
    <row r="16" spans="1:13" x14ac:dyDescent="0.3">
      <c r="A16" s="13">
        <v>28</v>
      </c>
      <c r="B16" s="67" t="s">
        <v>7</v>
      </c>
      <c r="C16" s="34">
        <f t="shared" si="0"/>
        <v>1377</v>
      </c>
      <c r="D16" s="5">
        <v>2</v>
      </c>
      <c r="E16" s="5"/>
      <c r="F16" s="34">
        <f t="shared" si="1"/>
        <v>2</v>
      </c>
      <c r="G16" s="6">
        <v>2</v>
      </c>
      <c r="H16" s="6"/>
      <c r="I16" s="6"/>
      <c r="J16" s="34">
        <f t="shared" si="2"/>
        <v>2</v>
      </c>
      <c r="K16" s="12">
        <v>1326</v>
      </c>
      <c r="L16" s="12">
        <v>47</v>
      </c>
    </row>
    <row r="17" spans="1:12" x14ac:dyDescent="0.3">
      <c r="A17" s="13">
        <v>37</v>
      </c>
      <c r="B17" s="67" t="s">
        <v>8</v>
      </c>
      <c r="C17" s="34">
        <f t="shared" si="0"/>
        <v>11308</v>
      </c>
      <c r="D17" s="5">
        <v>804</v>
      </c>
      <c r="E17" s="5"/>
      <c r="F17" s="34">
        <f t="shared" si="1"/>
        <v>804</v>
      </c>
      <c r="G17" s="6">
        <v>73</v>
      </c>
      <c r="H17" s="6"/>
      <c r="I17" s="6"/>
      <c r="J17" s="34">
        <f t="shared" si="2"/>
        <v>73</v>
      </c>
      <c r="K17" s="12">
        <v>10431</v>
      </c>
      <c r="L17" s="12"/>
    </row>
    <row r="18" spans="1:12" x14ac:dyDescent="0.3">
      <c r="A18" s="13">
        <v>39</v>
      </c>
      <c r="B18" s="67" t="s">
        <v>9</v>
      </c>
      <c r="C18" s="34">
        <f t="shared" si="0"/>
        <v>5651</v>
      </c>
      <c r="D18" s="5">
        <v>185</v>
      </c>
      <c r="E18" s="5"/>
      <c r="F18" s="34">
        <f t="shared" si="1"/>
        <v>185</v>
      </c>
      <c r="G18" s="6">
        <v>302</v>
      </c>
      <c r="H18" s="6">
        <v>1</v>
      </c>
      <c r="I18" s="6"/>
      <c r="J18" s="34">
        <f t="shared" si="2"/>
        <v>303</v>
      </c>
      <c r="K18" s="12">
        <v>5162</v>
      </c>
      <c r="L18" s="12">
        <v>1</v>
      </c>
    </row>
    <row r="19" spans="1:12" x14ac:dyDescent="0.3">
      <c r="A19" s="13">
        <v>49</v>
      </c>
      <c r="B19" s="67" t="s">
        <v>10</v>
      </c>
      <c r="C19" s="34">
        <f t="shared" si="0"/>
        <v>1764</v>
      </c>
      <c r="D19" s="5">
        <v>368</v>
      </c>
      <c r="E19" s="5">
        <v>25</v>
      </c>
      <c r="F19" s="34">
        <f t="shared" si="1"/>
        <v>393</v>
      </c>
      <c r="G19" s="6">
        <v>20</v>
      </c>
      <c r="H19" s="6"/>
      <c r="I19" s="6"/>
      <c r="J19" s="34">
        <f t="shared" si="2"/>
        <v>20</v>
      </c>
      <c r="K19" s="12">
        <v>1057</v>
      </c>
      <c r="L19" s="12">
        <v>294</v>
      </c>
    </row>
    <row r="20" spans="1:12" x14ac:dyDescent="0.3">
      <c r="A20" s="13">
        <v>51</v>
      </c>
      <c r="B20" s="67" t="s">
        <v>11</v>
      </c>
      <c r="C20" s="34">
        <f t="shared" si="0"/>
        <v>14594</v>
      </c>
      <c r="D20" s="5">
        <v>920</v>
      </c>
      <c r="E20" s="5"/>
      <c r="F20" s="34">
        <f t="shared" si="1"/>
        <v>920</v>
      </c>
      <c r="G20" s="6">
        <v>207</v>
      </c>
      <c r="H20" s="6">
        <v>3</v>
      </c>
      <c r="I20" s="6"/>
      <c r="J20" s="34">
        <f t="shared" si="2"/>
        <v>210</v>
      </c>
      <c r="K20" s="12">
        <v>13045</v>
      </c>
      <c r="L20" s="12">
        <v>419</v>
      </c>
    </row>
    <row r="21" spans="1:12" x14ac:dyDescent="0.3">
      <c r="A21" s="13">
        <v>53</v>
      </c>
      <c r="B21" s="67" t="s">
        <v>12</v>
      </c>
      <c r="C21" s="34">
        <f t="shared" si="0"/>
        <v>522</v>
      </c>
      <c r="D21" s="5">
        <v>7</v>
      </c>
      <c r="E21" s="5"/>
      <c r="F21" s="34">
        <f t="shared" si="1"/>
        <v>7</v>
      </c>
      <c r="G21" s="6">
        <v>58</v>
      </c>
      <c r="H21" s="6"/>
      <c r="I21" s="6">
        <v>31</v>
      </c>
      <c r="J21" s="34">
        <f t="shared" si="2"/>
        <v>89</v>
      </c>
      <c r="K21" s="12">
        <v>426</v>
      </c>
      <c r="L21" s="12"/>
    </row>
    <row r="22" spans="1:12" x14ac:dyDescent="0.3">
      <c r="A22" s="13">
        <v>55</v>
      </c>
      <c r="B22" s="67" t="s">
        <v>13</v>
      </c>
      <c r="C22" s="34">
        <f t="shared" si="0"/>
        <v>321</v>
      </c>
      <c r="D22" s="5"/>
      <c r="E22" s="5"/>
      <c r="F22" s="34">
        <f t="shared" si="1"/>
        <v>0</v>
      </c>
      <c r="G22" s="6"/>
      <c r="H22" s="6"/>
      <c r="I22" s="6"/>
      <c r="J22" s="34">
        <f t="shared" si="2"/>
        <v>0</v>
      </c>
      <c r="K22" s="12">
        <v>321</v>
      </c>
      <c r="L22" s="12"/>
    </row>
    <row r="23" spans="1:12" x14ac:dyDescent="0.3">
      <c r="A23" s="13">
        <v>288</v>
      </c>
      <c r="B23" s="67" t="s">
        <v>33</v>
      </c>
      <c r="C23" s="34">
        <f t="shared" si="0"/>
        <v>17</v>
      </c>
      <c r="D23" s="5"/>
      <c r="E23" s="5"/>
      <c r="F23" s="34">
        <f t="shared" si="1"/>
        <v>0</v>
      </c>
      <c r="G23" s="6"/>
      <c r="H23" s="6"/>
      <c r="I23" s="6"/>
      <c r="J23" s="34">
        <f t="shared" si="2"/>
        <v>0</v>
      </c>
      <c r="K23" s="12">
        <v>4</v>
      </c>
      <c r="L23" s="12">
        <v>13</v>
      </c>
    </row>
    <row r="24" spans="1:12" x14ac:dyDescent="0.3">
      <c r="A24" s="13">
        <v>292</v>
      </c>
      <c r="B24" s="67" t="s">
        <v>23</v>
      </c>
      <c r="C24" s="34">
        <f t="shared" si="0"/>
        <v>2292</v>
      </c>
      <c r="D24" s="5"/>
      <c r="E24" s="5"/>
      <c r="F24" s="34">
        <f t="shared" si="1"/>
        <v>0</v>
      </c>
      <c r="G24" s="6">
        <v>61</v>
      </c>
      <c r="H24" s="6"/>
      <c r="I24" s="6">
        <v>17</v>
      </c>
      <c r="J24" s="34">
        <f t="shared" si="2"/>
        <v>78</v>
      </c>
      <c r="K24" s="12">
        <v>2214</v>
      </c>
      <c r="L24" s="12"/>
    </row>
    <row r="25" spans="1:12" x14ac:dyDescent="0.3">
      <c r="A25" s="13">
        <v>294</v>
      </c>
      <c r="B25" s="67" t="s">
        <v>22</v>
      </c>
      <c r="C25" s="34">
        <f t="shared" si="0"/>
        <v>6482</v>
      </c>
      <c r="D25" s="5">
        <v>2969</v>
      </c>
      <c r="E25" s="5"/>
      <c r="F25" s="34">
        <f t="shared" si="1"/>
        <v>2969</v>
      </c>
      <c r="G25" s="6"/>
      <c r="H25" s="6"/>
      <c r="I25" s="6"/>
      <c r="J25" s="34">
        <f t="shared" si="2"/>
        <v>0</v>
      </c>
      <c r="K25" s="12">
        <v>3513</v>
      </c>
      <c r="L25" s="12"/>
    </row>
    <row r="26" spans="1:12" x14ac:dyDescent="0.3">
      <c r="A26" s="13">
        <v>672</v>
      </c>
      <c r="B26" s="67" t="s">
        <v>14</v>
      </c>
      <c r="C26" s="34">
        <f t="shared" si="0"/>
        <v>842</v>
      </c>
      <c r="D26" s="5">
        <v>149</v>
      </c>
      <c r="E26" s="5"/>
      <c r="F26" s="34">
        <f t="shared" si="1"/>
        <v>149</v>
      </c>
      <c r="G26" s="6"/>
      <c r="H26" s="6"/>
      <c r="I26" s="6"/>
      <c r="J26" s="34">
        <f t="shared" si="2"/>
        <v>0</v>
      </c>
      <c r="K26" s="12">
        <v>547</v>
      </c>
      <c r="L26" s="12">
        <v>146</v>
      </c>
    </row>
    <row r="27" spans="1:12" x14ac:dyDescent="0.3">
      <c r="A27" s="13">
        <v>686</v>
      </c>
      <c r="B27" s="72" t="s">
        <v>24</v>
      </c>
      <c r="C27" s="34">
        <f t="shared" si="0"/>
        <v>2030</v>
      </c>
      <c r="D27" s="5"/>
      <c r="E27" s="5"/>
      <c r="F27" s="34">
        <f t="shared" si="1"/>
        <v>0</v>
      </c>
      <c r="G27" s="6">
        <v>36</v>
      </c>
      <c r="H27" s="6"/>
      <c r="I27" s="6"/>
      <c r="J27" s="34">
        <f t="shared" si="2"/>
        <v>36</v>
      </c>
      <c r="K27" s="12">
        <v>1994</v>
      </c>
      <c r="L27" s="12"/>
    </row>
    <row r="28" spans="1:12" x14ac:dyDescent="0.3">
      <c r="A28" s="13">
        <v>689</v>
      </c>
      <c r="B28" s="67" t="s">
        <v>28</v>
      </c>
      <c r="C28" s="34">
        <f t="shared" si="0"/>
        <v>781</v>
      </c>
      <c r="D28" s="5"/>
      <c r="E28" s="5"/>
      <c r="F28" s="34">
        <f t="shared" si="1"/>
        <v>0</v>
      </c>
      <c r="G28" s="6"/>
      <c r="H28" s="6"/>
      <c r="I28" s="6"/>
      <c r="J28" s="34">
        <f t="shared" si="2"/>
        <v>0</v>
      </c>
      <c r="K28" s="12">
        <v>781</v>
      </c>
      <c r="L28" s="12"/>
    </row>
    <row r="29" spans="1:12" x14ac:dyDescent="0.3">
      <c r="A29" s="13">
        <v>693</v>
      </c>
      <c r="B29" s="67" t="s">
        <v>25</v>
      </c>
      <c r="C29" s="34">
        <f t="shared" si="0"/>
        <v>17845</v>
      </c>
      <c r="D29" s="5">
        <v>720</v>
      </c>
      <c r="E29" s="5"/>
      <c r="F29" s="34">
        <f t="shared" si="1"/>
        <v>720</v>
      </c>
      <c r="G29" s="6">
        <v>98</v>
      </c>
      <c r="H29" s="6">
        <v>2</v>
      </c>
      <c r="I29" s="6"/>
      <c r="J29" s="34">
        <f t="shared" si="2"/>
        <v>100</v>
      </c>
      <c r="K29" s="12">
        <v>16811</v>
      </c>
      <c r="L29" s="12">
        <v>214</v>
      </c>
    </row>
    <row r="30" spans="1:12" x14ac:dyDescent="0.3">
      <c r="A30" s="13">
        <v>697</v>
      </c>
      <c r="B30" s="67" t="s">
        <v>27</v>
      </c>
      <c r="C30" s="34">
        <f t="shared" si="0"/>
        <v>493</v>
      </c>
      <c r="D30" s="5"/>
      <c r="E30" s="5"/>
      <c r="F30" s="34">
        <f t="shared" si="1"/>
        <v>0</v>
      </c>
      <c r="G30" s="6"/>
      <c r="H30" s="6"/>
      <c r="I30" s="6"/>
      <c r="J30" s="34">
        <f t="shared" si="2"/>
        <v>0</v>
      </c>
      <c r="K30" s="12">
        <v>493</v>
      </c>
      <c r="L30" s="12"/>
    </row>
    <row r="31" spans="1:12" x14ac:dyDescent="0.3">
      <c r="A31" s="13">
        <v>699</v>
      </c>
      <c r="B31" s="67" t="s">
        <v>30</v>
      </c>
      <c r="C31" s="34">
        <f t="shared" si="0"/>
        <v>312</v>
      </c>
      <c r="D31" s="5"/>
      <c r="E31" s="5"/>
      <c r="F31" s="34">
        <f t="shared" si="1"/>
        <v>0</v>
      </c>
      <c r="G31" s="6"/>
      <c r="H31" s="6"/>
      <c r="I31" s="6"/>
      <c r="J31" s="34">
        <f t="shared" si="2"/>
        <v>0</v>
      </c>
      <c r="K31" s="12">
        <v>312</v>
      </c>
      <c r="L31" s="12"/>
    </row>
    <row r="32" spans="1:12" x14ac:dyDescent="0.3">
      <c r="A32" s="13">
        <v>707</v>
      </c>
      <c r="B32" s="67" t="s">
        <v>31</v>
      </c>
      <c r="C32" s="34">
        <f t="shared" si="0"/>
        <v>165</v>
      </c>
      <c r="D32" s="5"/>
      <c r="E32" s="5"/>
      <c r="F32" s="34">
        <f t="shared" si="1"/>
        <v>0</v>
      </c>
      <c r="G32" s="6"/>
      <c r="H32" s="6"/>
      <c r="I32" s="6"/>
      <c r="J32" s="34">
        <f t="shared" si="2"/>
        <v>0</v>
      </c>
      <c r="K32" s="12">
        <v>165</v>
      </c>
      <c r="L32" s="12"/>
    </row>
    <row r="33" spans="1:12" x14ac:dyDescent="0.3">
      <c r="A33" s="13">
        <v>708</v>
      </c>
      <c r="B33" s="67" t="s">
        <v>26</v>
      </c>
      <c r="C33" s="34">
        <f t="shared" si="0"/>
        <v>799</v>
      </c>
      <c r="D33" s="5"/>
      <c r="E33" s="5"/>
      <c r="F33" s="34">
        <f t="shared" si="1"/>
        <v>0</v>
      </c>
      <c r="G33" s="6"/>
      <c r="H33" s="6"/>
      <c r="I33" s="6"/>
      <c r="J33" s="34">
        <f t="shared" si="2"/>
        <v>0</v>
      </c>
      <c r="K33" s="12">
        <v>799</v>
      </c>
      <c r="L33" s="12"/>
    </row>
    <row r="34" spans="1:12" x14ac:dyDescent="0.3">
      <c r="A34" s="13">
        <v>729</v>
      </c>
      <c r="B34" s="67" t="s">
        <v>35</v>
      </c>
      <c r="C34" s="34">
        <f t="shared" si="0"/>
        <v>50</v>
      </c>
      <c r="D34" s="5">
        <v>11</v>
      </c>
      <c r="E34" s="5"/>
      <c r="F34" s="34">
        <f t="shared" si="1"/>
        <v>11</v>
      </c>
      <c r="G34" s="6">
        <v>1</v>
      </c>
      <c r="H34" s="6"/>
      <c r="I34" s="6"/>
      <c r="J34" s="34">
        <f t="shared" si="2"/>
        <v>1</v>
      </c>
      <c r="K34" s="12">
        <v>33</v>
      </c>
      <c r="L34" s="12">
        <v>5</v>
      </c>
    </row>
    <row r="35" spans="1:12" x14ac:dyDescent="0.3">
      <c r="A35" s="13">
        <v>730</v>
      </c>
      <c r="B35" s="67" t="s">
        <v>29</v>
      </c>
      <c r="C35" s="34">
        <f t="shared" si="0"/>
        <v>1530</v>
      </c>
      <c r="D35" s="5">
        <v>66</v>
      </c>
      <c r="E35" s="5"/>
      <c r="F35" s="34">
        <f t="shared" si="1"/>
        <v>66</v>
      </c>
      <c r="G35" s="6">
        <v>43</v>
      </c>
      <c r="H35" s="6"/>
      <c r="I35" s="6"/>
      <c r="J35" s="34">
        <f t="shared" si="2"/>
        <v>43</v>
      </c>
      <c r="K35" s="12">
        <v>1416</v>
      </c>
      <c r="L35" s="12">
        <v>5</v>
      </c>
    </row>
    <row r="36" spans="1:12" x14ac:dyDescent="0.3">
      <c r="A36" s="13">
        <v>732</v>
      </c>
      <c r="B36" s="67" t="s">
        <v>36</v>
      </c>
      <c r="C36" s="34">
        <f t="shared" si="0"/>
        <v>314</v>
      </c>
      <c r="D36" s="5"/>
      <c r="E36" s="5"/>
      <c r="F36" s="34">
        <f t="shared" si="1"/>
        <v>0</v>
      </c>
      <c r="G36" s="6"/>
      <c r="H36" s="6"/>
      <c r="I36" s="6"/>
      <c r="J36" s="34">
        <f t="shared" si="2"/>
        <v>0</v>
      </c>
      <c r="K36" s="12">
        <v>314</v>
      </c>
      <c r="L36" s="12"/>
    </row>
    <row r="37" spans="1:12" x14ac:dyDescent="0.3">
      <c r="A37" s="13">
        <v>741</v>
      </c>
      <c r="B37" s="67" t="s">
        <v>106</v>
      </c>
      <c r="C37" s="34">
        <f t="shared" si="0"/>
        <v>64</v>
      </c>
      <c r="D37" s="5">
        <v>5</v>
      </c>
      <c r="E37" s="5"/>
      <c r="F37" s="34">
        <f t="shared" si="1"/>
        <v>5</v>
      </c>
      <c r="G37" s="6"/>
      <c r="H37" s="6"/>
      <c r="I37" s="6">
        <v>2</v>
      </c>
      <c r="J37" s="34">
        <f t="shared" si="2"/>
        <v>2</v>
      </c>
      <c r="K37" s="12">
        <v>15</v>
      </c>
      <c r="L37" s="12">
        <v>42</v>
      </c>
    </row>
    <row r="38" spans="1:12" x14ac:dyDescent="0.3">
      <c r="A38" s="13">
        <v>743</v>
      </c>
      <c r="B38" s="67" t="s">
        <v>116</v>
      </c>
      <c r="C38" s="34">
        <f t="shared" si="0"/>
        <v>10</v>
      </c>
      <c r="D38" s="5"/>
      <c r="E38" s="5"/>
      <c r="F38" s="34">
        <f t="shared" si="1"/>
        <v>0</v>
      </c>
      <c r="G38" s="6"/>
      <c r="H38" s="6"/>
      <c r="I38" s="6"/>
      <c r="J38" s="34">
        <f t="shared" si="2"/>
        <v>0</v>
      </c>
      <c r="K38" s="12">
        <v>5</v>
      </c>
      <c r="L38" s="12">
        <v>5</v>
      </c>
    </row>
    <row r="39" spans="1:12" x14ac:dyDescent="0.3">
      <c r="A39" s="13">
        <v>875</v>
      </c>
      <c r="B39" s="67" t="s">
        <v>39</v>
      </c>
      <c r="C39" s="34">
        <f t="shared" si="0"/>
        <v>2814</v>
      </c>
      <c r="D39" s="5">
        <v>373</v>
      </c>
      <c r="E39" s="5"/>
      <c r="F39" s="34">
        <f t="shared" si="1"/>
        <v>373</v>
      </c>
      <c r="G39" s="6">
        <v>21</v>
      </c>
      <c r="H39" s="6"/>
      <c r="I39" s="6"/>
      <c r="J39" s="34">
        <f t="shared" si="2"/>
        <v>21</v>
      </c>
      <c r="K39" s="12">
        <v>1131</v>
      </c>
      <c r="L39" s="12">
        <v>1289</v>
      </c>
    </row>
    <row r="40" spans="1:12" ht="15" thickBot="1" x14ac:dyDescent="0.35">
      <c r="A40" s="13">
        <v>2527</v>
      </c>
      <c r="B40" s="67" t="s">
        <v>32</v>
      </c>
      <c r="C40" s="34">
        <f t="shared" si="0"/>
        <v>136</v>
      </c>
      <c r="D40" s="5">
        <v>4</v>
      </c>
      <c r="E40" s="5"/>
      <c r="F40" s="34">
        <f t="shared" si="1"/>
        <v>4</v>
      </c>
      <c r="G40" s="6"/>
      <c r="H40" s="6"/>
      <c r="I40" s="6"/>
      <c r="J40" s="34">
        <f t="shared" si="2"/>
        <v>0</v>
      </c>
      <c r="K40" s="12">
        <v>132</v>
      </c>
      <c r="L40" s="12"/>
    </row>
    <row r="41" spans="1:12" s="14" customFormat="1" ht="15" thickBot="1" x14ac:dyDescent="0.35">
      <c r="A41" s="38"/>
      <c r="B41" s="65" t="s">
        <v>0</v>
      </c>
      <c r="C41" s="16">
        <f t="shared" ref="C41:L41" si="3">SUM(C11:C40)</f>
        <v>126400</v>
      </c>
      <c r="D41" s="15">
        <f t="shared" si="3"/>
        <v>13224</v>
      </c>
      <c r="E41" s="15">
        <f t="shared" si="3"/>
        <v>198</v>
      </c>
      <c r="F41" s="16">
        <f t="shared" si="3"/>
        <v>13422</v>
      </c>
      <c r="G41" s="15">
        <f t="shared" si="3"/>
        <v>1397</v>
      </c>
      <c r="H41" s="15">
        <f t="shared" si="3"/>
        <v>9</v>
      </c>
      <c r="I41" s="15">
        <f t="shared" si="3"/>
        <v>51</v>
      </c>
      <c r="J41" s="16">
        <f t="shared" si="3"/>
        <v>1457</v>
      </c>
      <c r="K41" s="16">
        <f t="shared" si="3"/>
        <v>107573</v>
      </c>
      <c r="L41" s="17">
        <f t="shared" si="3"/>
        <v>3948</v>
      </c>
    </row>
    <row r="42" spans="1:12" x14ac:dyDescent="0.3">
      <c r="J42" s="2"/>
    </row>
    <row r="43" spans="1:12" x14ac:dyDescent="0.3">
      <c r="C43" s="49"/>
      <c r="J43" s="2"/>
    </row>
    <row r="44" spans="1:12" x14ac:dyDescent="0.3">
      <c r="B44" s="2" t="str">
        <f>+Indice!B15</f>
        <v>Tabla 5</v>
      </c>
      <c r="J44" s="2"/>
    </row>
    <row r="45" spans="1:12" x14ac:dyDescent="0.3">
      <c r="B45" s="91" t="str">
        <f>+Indice!C15</f>
        <v>Estado de solicitud de reclamo por institución Segundo Semestre 2024 (Monto ($))</v>
      </c>
      <c r="C45" s="91"/>
      <c r="D45" s="91"/>
      <c r="E45" s="91"/>
      <c r="F45" s="91"/>
      <c r="G45" s="91"/>
      <c r="H45" s="91"/>
      <c r="I45" s="91"/>
      <c r="J45" s="91"/>
      <c r="K45" s="91"/>
    </row>
    <row r="46" spans="1:12" x14ac:dyDescent="0.3">
      <c r="J46" s="2"/>
    </row>
    <row r="47" spans="1:12" ht="28.8" customHeight="1" x14ac:dyDescent="0.3">
      <c r="B47" s="100" t="s">
        <v>1</v>
      </c>
      <c r="C47" s="102" t="s">
        <v>45</v>
      </c>
      <c r="D47" s="99" t="s">
        <v>15</v>
      </c>
      <c r="E47" s="99"/>
      <c r="F47" s="99"/>
      <c r="G47" s="99" t="s">
        <v>21</v>
      </c>
      <c r="H47" s="99"/>
      <c r="I47" s="99"/>
      <c r="J47" s="99"/>
      <c r="K47" s="99" t="s">
        <v>42</v>
      </c>
      <c r="L47" s="99" t="s">
        <v>43</v>
      </c>
    </row>
    <row r="48" spans="1:12" ht="14.4" customHeight="1" x14ac:dyDescent="0.3">
      <c r="B48" s="100"/>
      <c r="C48" s="102"/>
      <c r="D48" s="99"/>
      <c r="E48" s="99"/>
      <c r="F48" s="99"/>
      <c r="G48" s="99"/>
      <c r="H48" s="99"/>
      <c r="I48" s="99"/>
      <c r="J48" s="99"/>
      <c r="K48" s="99"/>
      <c r="L48" s="99"/>
    </row>
    <row r="49" spans="1:12" ht="45" customHeight="1" x14ac:dyDescent="0.3">
      <c r="B49" s="100"/>
      <c r="C49" s="102"/>
      <c r="D49" s="99"/>
      <c r="E49" s="99"/>
      <c r="F49" s="99"/>
      <c r="G49" s="99"/>
      <c r="H49" s="99"/>
      <c r="I49" s="99"/>
      <c r="J49" s="99"/>
      <c r="K49" s="99"/>
      <c r="L49" s="99"/>
    </row>
    <row r="50" spans="1:12" s="41" customFormat="1" ht="144.6" customHeight="1" x14ac:dyDescent="0.3">
      <c r="A50" s="70"/>
      <c r="B50" s="101"/>
      <c r="C50" s="109"/>
      <c r="D50" s="7" t="s">
        <v>17</v>
      </c>
      <c r="E50" s="7" t="s">
        <v>16</v>
      </c>
      <c r="F50" s="8" t="s">
        <v>40</v>
      </c>
      <c r="G50" s="7" t="s">
        <v>18</v>
      </c>
      <c r="H50" s="7" t="s">
        <v>19</v>
      </c>
      <c r="I50" s="7" t="s">
        <v>20</v>
      </c>
      <c r="J50" s="8" t="s">
        <v>41</v>
      </c>
      <c r="K50" s="99"/>
      <c r="L50" s="99"/>
    </row>
    <row r="51" spans="1:12" x14ac:dyDescent="0.3">
      <c r="A51" s="36">
        <v>1</v>
      </c>
      <c r="B51" s="66" t="s">
        <v>2</v>
      </c>
      <c r="C51" s="33">
        <f>+F51+J51+K51+L51</f>
        <v>11792495278</v>
      </c>
      <c r="D51" s="5">
        <v>1458354672</v>
      </c>
      <c r="E51" s="5">
        <v>323045951</v>
      </c>
      <c r="F51" s="33">
        <f>+D51+E51</f>
        <v>1781400623</v>
      </c>
      <c r="G51" s="6">
        <v>981462144</v>
      </c>
      <c r="H51" s="6"/>
      <c r="I51" s="6"/>
      <c r="J51" s="33">
        <f>+G51+H51+I51</f>
        <v>981462144</v>
      </c>
      <c r="K51" s="11">
        <v>8771312428</v>
      </c>
      <c r="L51" s="11">
        <v>258320083</v>
      </c>
    </row>
    <row r="52" spans="1:12" x14ac:dyDescent="0.3">
      <c r="A52" s="37">
        <v>9</v>
      </c>
      <c r="B52" s="66" t="s">
        <v>3</v>
      </c>
      <c r="C52" s="34">
        <f t="shared" ref="C52:C80" si="4">+F52+J52+K52+L52</f>
        <v>88581177</v>
      </c>
      <c r="D52" s="5"/>
      <c r="E52" s="5"/>
      <c r="F52" s="34">
        <f t="shared" ref="F52:F80" si="5">+D52+E52</f>
        <v>0</v>
      </c>
      <c r="G52" s="6"/>
      <c r="H52" s="6"/>
      <c r="I52" s="6"/>
      <c r="J52" s="34">
        <f t="shared" ref="J52:J80" si="6">+G52+H52+I52</f>
        <v>0</v>
      </c>
      <c r="K52" s="12">
        <v>88581177</v>
      </c>
      <c r="L52" s="12"/>
    </row>
    <row r="53" spans="1:12" x14ac:dyDescent="0.3">
      <c r="A53" s="37">
        <v>12</v>
      </c>
      <c r="B53" s="67" t="s">
        <v>4</v>
      </c>
      <c r="C53" s="34">
        <f>+F53+J53+K53+L53</f>
        <v>5557990893</v>
      </c>
      <c r="D53" s="5">
        <v>1378358487</v>
      </c>
      <c r="E53" s="5"/>
      <c r="F53" s="34">
        <f t="shared" si="5"/>
        <v>1378358487</v>
      </c>
      <c r="G53" s="6">
        <v>53729013</v>
      </c>
      <c r="H53" s="6">
        <v>749998</v>
      </c>
      <c r="I53" s="6"/>
      <c r="J53" s="34">
        <f t="shared" si="6"/>
        <v>54479011</v>
      </c>
      <c r="K53" s="12">
        <v>4125153395</v>
      </c>
      <c r="L53" s="12"/>
    </row>
    <row r="54" spans="1:12" x14ac:dyDescent="0.3">
      <c r="A54" s="37">
        <v>14</v>
      </c>
      <c r="B54" s="66" t="s">
        <v>5</v>
      </c>
      <c r="C54" s="34">
        <f t="shared" si="4"/>
        <v>4480418773</v>
      </c>
      <c r="D54" s="5">
        <v>906378987</v>
      </c>
      <c r="E54" s="5">
        <v>179912030</v>
      </c>
      <c r="F54" s="34">
        <f t="shared" si="5"/>
        <v>1086291017</v>
      </c>
      <c r="G54" s="6">
        <v>283775802</v>
      </c>
      <c r="H54" s="6"/>
      <c r="I54" s="6">
        <v>1300000</v>
      </c>
      <c r="J54" s="34">
        <f t="shared" si="6"/>
        <v>285075802</v>
      </c>
      <c r="K54" s="12">
        <v>2835894998</v>
      </c>
      <c r="L54" s="12">
        <v>273156956</v>
      </c>
    </row>
    <row r="55" spans="1:12" x14ac:dyDescent="0.3">
      <c r="A55" s="37">
        <v>16</v>
      </c>
      <c r="B55" s="67" t="s">
        <v>6</v>
      </c>
      <c r="C55" s="34">
        <f t="shared" si="4"/>
        <v>5412731789</v>
      </c>
      <c r="D55" s="5">
        <v>76019954</v>
      </c>
      <c r="E55" s="5">
        <v>1799800</v>
      </c>
      <c r="F55" s="34">
        <f t="shared" si="5"/>
        <v>77819754</v>
      </c>
      <c r="G55" s="6">
        <v>1369702005</v>
      </c>
      <c r="H55" s="6">
        <v>11934825</v>
      </c>
      <c r="I55" s="6"/>
      <c r="J55" s="34">
        <f t="shared" si="6"/>
        <v>1381636830</v>
      </c>
      <c r="K55" s="12">
        <v>3811421521</v>
      </c>
      <c r="L55" s="12">
        <v>141853684</v>
      </c>
    </row>
    <row r="56" spans="1:12" x14ac:dyDescent="0.3">
      <c r="A56" s="37">
        <v>28</v>
      </c>
      <c r="B56" s="67" t="s">
        <v>7</v>
      </c>
      <c r="C56" s="34">
        <f t="shared" si="4"/>
        <v>952968361</v>
      </c>
      <c r="D56" s="5">
        <v>74879</v>
      </c>
      <c r="E56" s="5"/>
      <c r="F56" s="34">
        <f t="shared" si="5"/>
        <v>74879</v>
      </c>
      <c r="G56" s="6">
        <v>7357031</v>
      </c>
      <c r="H56" s="6"/>
      <c r="I56" s="6"/>
      <c r="J56" s="34">
        <f t="shared" si="6"/>
        <v>7357031</v>
      </c>
      <c r="K56" s="12">
        <v>899043695</v>
      </c>
      <c r="L56" s="12">
        <v>46492756</v>
      </c>
    </row>
    <row r="57" spans="1:12" x14ac:dyDescent="0.3">
      <c r="A57" s="37">
        <v>37</v>
      </c>
      <c r="B57" s="67" t="s">
        <v>8</v>
      </c>
      <c r="C57" s="34">
        <f t="shared" si="4"/>
        <v>15630008231</v>
      </c>
      <c r="D57" s="5">
        <v>1662970472</v>
      </c>
      <c r="E57" s="5"/>
      <c r="F57" s="34">
        <f t="shared" si="5"/>
        <v>1662970472</v>
      </c>
      <c r="G57" s="6">
        <v>478295548</v>
      </c>
      <c r="H57" s="6"/>
      <c r="I57" s="6"/>
      <c r="J57" s="34">
        <f t="shared" si="6"/>
        <v>478295548</v>
      </c>
      <c r="K57" s="12">
        <v>13488742211</v>
      </c>
      <c r="L57" s="12"/>
    </row>
    <row r="58" spans="1:12" x14ac:dyDescent="0.3">
      <c r="A58" s="37">
        <v>39</v>
      </c>
      <c r="B58" s="67" t="s">
        <v>9</v>
      </c>
      <c r="C58" s="34">
        <f t="shared" si="4"/>
        <v>5141592904</v>
      </c>
      <c r="D58" s="5">
        <v>183621611</v>
      </c>
      <c r="E58" s="5"/>
      <c r="F58" s="34">
        <f t="shared" si="5"/>
        <v>183621611</v>
      </c>
      <c r="G58" s="6">
        <v>702719527</v>
      </c>
      <c r="H58" s="6">
        <v>65567130</v>
      </c>
      <c r="I58" s="6"/>
      <c r="J58" s="34">
        <f t="shared" si="6"/>
        <v>768286657</v>
      </c>
      <c r="K58" s="12">
        <v>4188384636</v>
      </c>
      <c r="L58" s="12">
        <v>1300000</v>
      </c>
    </row>
    <row r="59" spans="1:12" x14ac:dyDescent="0.3">
      <c r="A59" s="37">
        <v>49</v>
      </c>
      <c r="B59" s="67" t="s">
        <v>10</v>
      </c>
      <c r="C59" s="34">
        <f t="shared" si="4"/>
        <v>1968192905</v>
      </c>
      <c r="D59" s="5">
        <v>559203332</v>
      </c>
      <c r="E59" s="5">
        <v>51007912</v>
      </c>
      <c r="F59" s="34">
        <f t="shared" si="5"/>
        <v>610211244</v>
      </c>
      <c r="G59" s="6">
        <v>45314159</v>
      </c>
      <c r="H59" s="6"/>
      <c r="I59" s="6"/>
      <c r="J59" s="34">
        <f t="shared" si="6"/>
        <v>45314159</v>
      </c>
      <c r="K59" s="12">
        <v>1088974058</v>
      </c>
      <c r="L59" s="12">
        <v>223693444</v>
      </c>
    </row>
    <row r="60" spans="1:12" x14ac:dyDescent="0.3">
      <c r="A60" s="37">
        <v>51</v>
      </c>
      <c r="B60" s="67" t="s">
        <v>11</v>
      </c>
      <c r="C60" s="34">
        <f t="shared" si="4"/>
        <v>3012517870</v>
      </c>
      <c r="D60" s="5">
        <v>1141296400</v>
      </c>
      <c r="E60" s="5"/>
      <c r="F60" s="34">
        <f t="shared" si="5"/>
        <v>1141296400</v>
      </c>
      <c r="G60" s="6">
        <v>260729672</v>
      </c>
      <c r="H60" s="6">
        <v>3503258</v>
      </c>
      <c r="I60" s="6"/>
      <c r="J60" s="34">
        <f t="shared" si="6"/>
        <v>264232930</v>
      </c>
      <c r="K60" s="12">
        <v>1360755274</v>
      </c>
      <c r="L60" s="12">
        <v>246233266</v>
      </c>
    </row>
    <row r="61" spans="1:12" x14ac:dyDescent="0.3">
      <c r="A61" s="37">
        <v>53</v>
      </c>
      <c r="B61" s="67" t="s">
        <v>12</v>
      </c>
      <c r="C61" s="34">
        <f t="shared" si="4"/>
        <v>173918809</v>
      </c>
      <c r="D61" s="5">
        <v>1705838</v>
      </c>
      <c r="E61" s="5"/>
      <c r="F61" s="34">
        <f t="shared" si="5"/>
        <v>1705838</v>
      </c>
      <c r="G61" s="6">
        <v>65065501</v>
      </c>
      <c r="H61" s="6"/>
      <c r="I61" s="6">
        <v>32010146</v>
      </c>
      <c r="J61" s="34">
        <f t="shared" si="6"/>
        <v>97075647</v>
      </c>
      <c r="K61" s="12">
        <v>75137324</v>
      </c>
      <c r="L61" s="12"/>
    </row>
    <row r="62" spans="1:12" x14ac:dyDescent="0.3">
      <c r="A62" s="37">
        <v>55</v>
      </c>
      <c r="B62" s="67" t="s">
        <v>13</v>
      </c>
      <c r="C62" s="34">
        <f t="shared" si="4"/>
        <v>122362328</v>
      </c>
      <c r="D62" s="5"/>
      <c r="E62" s="5"/>
      <c r="F62" s="34">
        <f t="shared" si="5"/>
        <v>0</v>
      </c>
      <c r="G62" s="6"/>
      <c r="H62" s="6"/>
      <c r="I62" s="6"/>
      <c r="J62" s="34">
        <f t="shared" si="6"/>
        <v>0</v>
      </c>
      <c r="K62" s="12">
        <v>122362328</v>
      </c>
      <c r="L62" s="12"/>
    </row>
    <row r="63" spans="1:12" x14ac:dyDescent="0.3">
      <c r="A63" s="37">
        <v>288</v>
      </c>
      <c r="B63" s="67" t="s">
        <v>33</v>
      </c>
      <c r="C63" s="34">
        <f t="shared" si="4"/>
        <v>2749818</v>
      </c>
      <c r="D63" s="5"/>
      <c r="E63" s="5"/>
      <c r="F63" s="34">
        <f t="shared" si="5"/>
        <v>0</v>
      </c>
      <c r="G63" s="6"/>
      <c r="H63" s="6"/>
      <c r="I63" s="6"/>
      <c r="J63" s="34">
        <f t="shared" si="6"/>
        <v>0</v>
      </c>
      <c r="K63" s="12">
        <v>979439</v>
      </c>
      <c r="L63" s="12">
        <v>1770379</v>
      </c>
    </row>
    <row r="64" spans="1:12" x14ac:dyDescent="0.3">
      <c r="A64" s="37">
        <v>292</v>
      </c>
      <c r="B64" s="67" t="s">
        <v>23</v>
      </c>
      <c r="C64" s="34">
        <f t="shared" si="4"/>
        <v>898266491</v>
      </c>
      <c r="D64" s="5"/>
      <c r="E64" s="5"/>
      <c r="F64" s="34">
        <f t="shared" si="5"/>
        <v>0</v>
      </c>
      <c r="G64" s="6">
        <v>91469735</v>
      </c>
      <c r="H64" s="6"/>
      <c r="I64" s="6">
        <v>27000802</v>
      </c>
      <c r="J64" s="34">
        <f t="shared" si="6"/>
        <v>118470537</v>
      </c>
      <c r="K64" s="12">
        <v>779795954</v>
      </c>
      <c r="L64" s="12"/>
    </row>
    <row r="65" spans="1:12" x14ac:dyDescent="0.3">
      <c r="A65" s="37">
        <v>294</v>
      </c>
      <c r="B65" s="67" t="s">
        <v>22</v>
      </c>
      <c r="C65" s="34">
        <f t="shared" si="4"/>
        <v>3426266696</v>
      </c>
      <c r="D65" s="5">
        <v>822853234</v>
      </c>
      <c r="E65" s="5"/>
      <c r="F65" s="34">
        <f t="shared" si="5"/>
        <v>822853234</v>
      </c>
      <c r="G65" s="6"/>
      <c r="H65" s="6"/>
      <c r="I65" s="6"/>
      <c r="J65" s="34">
        <f t="shared" si="6"/>
        <v>0</v>
      </c>
      <c r="K65" s="12">
        <v>2603413462</v>
      </c>
      <c r="L65" s="12"/>
    </row>
    <row r="66" spans="1:12" x14ac:dyDescent="0.3">
      <c r="A66" s="37">
        <v>672</v>
      </c>
      <c r="B66" s="67" t="s">
        <v>14</v>
      </c>
      <c r="C66" s="34">
        <f t="shared" si="4"/>
        <v>225338623</v>
      </c>
      <c r="D66" s="5">
        <v>100511222</v>
      </c>
      <c r="E66" s="5"/>
      <c r="F66" s="34">
        <f t="shared" si="5"/>
        <v>100511222</v>
      </c>
      <c r="G66" s="6"/>
      <c r="H66" s="6"/>
      <c r="I66" s="6"/>
      <c r="J66" s="34">
        <f t="shared" si="6"/>
        <v>0</v>
      </c>
      <c r="K66" s="12">
        <v>101105905</v>
      </c>
      <c r="L66" s="12">
        <v>23721496</v>
      </c>
    </row>
    <row r="67" spans="1:12" x14ac:dyDescent="0.3">
      <c r="A67" s="37">
        <v>686</v>
      </c>
      <c r="B67" s="72" t="s">
        <v>24</v>
      </c>
      <c r="C67" s="34">
        <f t="shared" si="4"/>
        <v>1959636432</v>
      </c>
      <c r="D67" s="5"/>
      <c r="E67" s="5"/>
      <c r="F67" s="34">
        <f t="shared" si="5"/>
        <v>0</v>
      </c>
      <c r="G67" s="6">
        <v>130217230</v>
      </c>
      <c r="H67" s="6"/>
      <c r="I67" s="6"/>
      <c r="J67" s="34">
        <f t="shared" si="6"/>
        <v>130217230</v>
      </c>
      <c r="K67" s="12">
        <v>1829419202</v>
      </c>
      <c r="L67" s="12"/>
    </row>
    <row r="68" spans="1:12" x14ac:dyDescent="0.3">
      <c r="A68" s="37">
        <v>689</v>
      </c>
      <c r="B68" s="67" t="s">
        <v>28</v>
      </c>
      <c r="C68" s="34">
        <f t="shared" si="4"/>
        <v>391416299</v>
      </c>
      <c r="D68" s="5"/>
      <c r="E68" s="5"/>
      <c r="F68" s="34">
        <f t="shared" si="5"/>
        <v>0</v>
      </c>
      <c r="G68" s="6"/>
      <c r="H68" s="6"/>
      <c r="I68" s="6"/>
      <c r="J68" s="34">
        <f t="shared" si="6"/>
        <v>0</v>
      </c>
      <c r="K68" s="12">
        <v>391416299</v>
      </c>
      <c r="L68" s="12"/>
    </row>
    <row r="69" spans="1:12" x14ac:dyDescent="0.3">
      <c r="A69" s="37">
        <v>693</v>
      </c>
      <c r="B69" s="67" t="s">
        <v>25</v>
      </c>
      <c r="C69" s="34">
        <f t="shared" si="4"/>
        <v>3815097566</v>
      </c>
      <c r="D69" s="5">
        <v>825798596</v>
      </c>
      <c r="E69" s="5"/>
      <c r="F69" s="34">
        <f t="shared" si="5"/>
        <v>825798596</v>
      </c>
      <c r="G69" s="6">
        <v>131109201</v>
      </c>
      <c r="H69" s="6">
        <v>1811982</v>
      </c>
      <c r="I69" s="6"/>
      <c r="J69" s="34">
        <f t="shared" si="6"/>
        <v>132921183</v>
      </c>
      <c r="K69" s="12">
        <v>2720821235</v>
      </c>
      <c r="L69" s="12">
        <v>135556552</v>
      </c>
    </row>
    <row r="70" spans="1:12" x14ac:dyDescent="0.3">
      <c r="A70" s="37">
        <v>697</v>
      </c>
      <c r="B70" s="67" t="s">
        <v>27</v>
      </c>
      <c r="C70" s="34">
        <f t="shared" si="4"/>
        <v>123043833</v>
      </c>
      <c r="D70" s="5"/>
      <c r="E70" s="5"/>
      <c r="F70" s="34">
        <f t="shared" si="5"/>
        <v>0</v>
      </c>
      <c r="G70" s="6"/>
      <c r="H70" s="6"/>
      <c r="I70" s="6"/>
      <c r="J70" s="34">
        <f t="shared" si="6"/>
        <v>0</v>
      </c>
      <c r="K70" s="12">
        <v>123043833</v>
      </c>
      <c r="L70" s="12"/>
    </row>
    <row r="71" spans="1:12" x14ac:dyDescent="0.3">
      <c r="A71" s="37">
        <v>699</v>
      </c>
      <c r="B71" s="67" t="s">
        <v>30</v>
      </c>
      <c r="C71" s="34">
        <f t="shared" si="4"/>
        <v>44296361</v>
      </c>
      <c r="D71" s="5"/>
      <c r="E71" s="5"/>
      <c r="F71" s="34">
        <f t="shared" si="5"/>
        <v>0</v>
      </c>
      <c r="G71" s="6"/>
      <c r="H71" s="6"/>
      <c r="I71" s="6"/>
      <c r="J71" s="34">
        <f t="shared" si="6"/>
        <v>0</v>
      </c>
      <c r="K71" s="12">
        <v>44296361</v>
      </c>
      <c r="L71" s="12"/>
    </row>
    <row r="72" spans="1:12" x14ac:dyDescent="0.3">
      <c r="A72" s="37">
        <v>701</v>
      </c>
      <c r="B72" s="67" t="s">
        <v>31</v>
      </c>
      <c r="C72" s="34">
        <f t="shared" si="4"/>
        <v>46939874</v>
      </c>
      <c r="D72" s="5"/>
      <c r="E72" s="5"/>
      <c r="F72" s="34">
        <f t="shared" si="5"/>
        <v>0</v>
      </c>
      <c r="G72" s="6"/>
      <c r="H72" s="6"/>
      <c r="I72" s="6"/>
      <c r="J72" s="34">
        <f t="shared" si="6"/>
        <v>0</v>
      </c>
      <c r="K72" s="12">
        <v>46939874</v>
      </c>
      <c r="L72" s="12"/>
    </row>
    <row r="73" spans="1:12" x14ac:dyDescent="0.3">
      <c r="A73" s="37">
        <v>707</v>
      </c>
      <c r="B73" s="67" t="s">
        <v>26</v>
      </c>
      <c r="C73" s="34">
        <f t="shared" si="4"/>
        <v>115569481</v>
      </c>
      <c r="D73" s="5"/>
      <c r="E73" s="5"/>
      <c r="F73" s="34">
        <f t="shared" si="5"/>
        <v>0</v>
      </c>
      <c r="G73" s="6"/>
      <c r="H73" s="6"/>
      <c r="I73" s="6"/>
      <c r="J73" s="34">
        <f t="shared" si="6"/>
        <v>0</v>
      </c>
      <c r="K73" s="12">
        <v>115569481</v>
      </c>
      <c r="L73" s="12"/>
    </row>
    <row r="74" spans="1:12" x14ac:dyDescent="0.3">
      <c r="A74" s="37">
        <v>708</v>
      </c>
      <c r="B74" s="67" t="s">
        <v>35</v>
      </c>
      <c r="C74" s="34">
        <f t="shared" si="4"/>
        <v>23877470</v>
      </c>
      <c r="D74" s="5">
        <v>8417933</v>
      </c>
      <c r="E74" s="5"/>
      <c r="F74" s="34">
        <f t="shared" si="5"/>
        <v>8417933</v>
      </c>
      <c r="G74" s="6">
        <v>2889000</v>
      </c>
      <c r="H74" s="6"/>
      <c r="I74" s="6"/>
      <c r="J74" s="34">
        <f t="shared" si="6"/>
        <v>2889000</v>
      </c>
      <c r="K74" s="12">
        <v>7539012</v>
      </c>
      <c r="L74" s="12">
        <v>5031525</v>
      </c>
    </row>
    <row r="75" spans="1:12" x14ac:dyDescent="0.3">
      <c r="A75" s="37">
        <v>718</v>
      </c>
      <c r="B75" s="67" t="s">
        <v>29</v>
      </c>
      <c r="C75" s="34">
        <f t="shared" si="4"/>
        <v>317769647</v>
      </c>
      <c r="D75" s="5">
        <v>52714060</v>
      </c>
      <c r="E75" s="5"/>
      <c r="F75" s="34">
        <f t="shared" si="5"/>
        <v>52714060</v>
      </c>
      <c r="G75" s="6">
        <v>74632116</v>
      </c>
      <c r="H75" s="6"/>
      <c r="I75" s="6"/>
      <c r="J75" s="34">
        <f t="shared" si="6"/>
        <v>74632116</v>
      </c>
      <c r="K75" s="12">
        <v>185421771</v>
      </c>
      <c r="L75" s="12">
        <v>5001700</v>
      </c>
    </row>
    <row r="76" spans="1:12" x14ac:dyDescent="0.3">
      <c r="A76" s="37">
        <v>729</v>
      </c>
      <c r="B76" s="67" t="s">
        <v>36</v>
      </c>
      <c r="C76" s="34">
        <f t="shared" si="4"/>
        <v>138890172</v>
      </c>
      <c r="D76" s="5"/>
      <c r="E76" s="5"/>
      <c r="F76" s="34">
        <f t="shared" si="5"/>
        <v>0</v>
      </c>
      <c r="G76" s="6"/>
      <c r="H76" s="6"/>
      <c r="I76" s="6"/>
      <c r="J76" s="34">
        <f t="shared" si="6"/>
        <v>0</v>
      </c>
      <c r="K76" s="12">
        <v>138890172</v>
      </c>
      <c r="L76" s="12"/>
    </row>
    <row r="77" spans="1:12" x14ac:dyDescent="0.3">
      <c r="A77" s="37">
        <v>730</v>
      </c>
      <c r="B77" s="67" t="s">
        <v>106</v>
      </c>
      <c r="C77" s="34">
        <f t="shared" si="4"/>
        <v>13848023</v>
      </c>
      <c r="D77" s="5">
        <v>4930700</v>
      </c>
      <c r="E77" s="5"/>
      <c r="F77" s="34">
        <f t="shared" si="5"/>
        <v>4930700</v>
      </c>
      <c r="G77" s="6"/>
      <c r="H77" s="6"/>
      <c r="I77" s="6">
        <v>1674625</v>
      </c>
      <c r="J77" s="34">
        <f t="shared" si="6"/>
        <v>1674625</v>
      </c>
      <c r="K77" s="12">
        <v>1037550</v>
      </c>
      <c r="L77" s="12">
        <v>6205148</v>
      </c>
    </row>
    <row r="78" spans="1:12" x14ac:dyDescent="0.3">
      <c r="A78" s="37">
        <v>732</v>
      </c>
      <c r="B78" s="67" t="s">
        <v>116</v>
      </c>
      <c r="C78" s="34">
        <f t="shared" si="4"/>
        <v>3314970</v>
      </c>
      <c r="D78" s="5"/>
      <c r="E78" s="5"/>
      <c r="F78" s="34">
        <f t="shared" si="5"/>
        <v>0</v>
      </c>
      <c r="G78" s="6"/>
      <c r="H78" s="6"/>
      <c r="I78" s="6"/>
      <c r="J78" s="34">
        <f t="shared" si="6"/>
        <v>0</v>
      </c>
      <c r="K78" s="12">
        <v>1509364</v>
      </c>
      <c r="L78" s="12">
        <v>1805606</v>
      </c>
    </row>
    <row r="79" spans="1:12" x14ac:dyDescent="0.3">
      <c r="A79" s="37">
        <v>738</v>
      </c>
      <c r="B79" s="67" t="s">
        <v>39</v>
      </c>
      <c r="C79" s="34">
        <f t="shared" si="4"/>
        <v>571196338</v>
      </c>
      <c r="D79" s="5">
        <v>174128674</v>
      </c>
      <c r="E79" s="5"/>
      <c r="F79" s="34">
        <f t="shared" si="5"/>
        <v>174128674</v>
      </c>
      <c r="G79" s="6">
        <v>28648921</v>
      </c>
      <c r="H79" s="6"/>
      <c r="I79" s="6"/>
      <c r="J79" s="34">
        <f t="shared" si="6"/>
        <v>28648921</v>
      </c>
      <c r="K79" s="12">
        <v>124691419</v>
      </c>
      <c r="L79" s="12">
        <v>243727324</v>
      </c>
    </row>
    <row r="80" spans="1:12" ht="15" thickBot="1" x14ac:dyDescent="0.35">
      <c r="A80" s="37">
        <v>739</v>
      </c>
      <c r="B80" s="67" t="s">
        <v>32</v>
      </c>
      <c r="C80" s="34">
        <f t="shared" si="4"/>
        <v>70522608</v>
      </c>
      <c r="D80" s="5">
        <v>2176136</v>
      </c>
      <c r="E80" s="5"/>
      <c r="F80" s="34">
        <f t="shared" si="5"/>
        <v>2176136</v>
      </c>
      <c r="G80" s="6"/>
      <c r="H80" s="6"/>
      <c r="I80" s="6"/>
      <c r="J80" s="34">
        <f t="shared" si="6"/>
        <v>0</v>
      </c>
      <c r="K80" s="12">
        <v>68346472</v>
      </c>
      <c r="L80" s="12"/>
    </row>
    <row r="81" spans="1:50" s="14" customFormat="1" ht="15" thickBot="1" x14ac:dyDescent="0.35">
      <c r="A81" s="38"/>
      <c r="B81" s="65" t="s">
        <v>0</v>
      </c>
      <c r="C81" s="16">
        <f t="shared" ref="C81:L81" si="7">SUM(C51:C80)</f>
        <v>66521820020</v>
      </c>
      <c r="D81" s="15">
        <f t="shared" si="7"/>
        <v>9359515187</v>
      </c>
      <c r="E81" s="15">
        <f t="shared" si="7"/>
        <v>555765693</v>
      </c>
      <c r="F81" s="16">
        <f t="shared" si="7"/>
        <v>9915280880</v>
      </c>
      <c r="G81" s="15">
        <f t="shared" si="7"/>
        <v>4707116605</v>
      </c>
      <c r="H81" s="15">
        <f t="shared" si="7"/>
        <v>83567193</v>
      </c>
      <c r="I81" s="15">
        <f t="shared" si="7"/>
        <v>61985573</v>
      </c>
      <c r="J81" s="16">
        <f t="shared" si="7"/>
        <v>4852669371</v>
      </c>
      <c r="K81" s="16">
        <f t="shared" si="7"/>
        <v>50139999850</v>
      </c>
      <c r="L81" s="17">
        <f t="shared" si="7"/>
        <v>1613869919</v>
      </c>
    </row>
    <row r="82" spans="1:50" x14ac:dyDescent="0.3">
      <c r="J82" s="2"/>
    </row>
    <row r="83" spans="1:50" x14ac:dyDescent="0.3">
      <c r="J83" s="2"/>
    </row>
    <row r="84" spans="1:50" x14ac:dyDescent="0.3">
      <c r="B84" s="2" t="str">
        <f>+Indice!B16</f>
        <v>Tabla 6</v>
      </c>
      <c r="J84" s="2"/>
    </row>
    <row r="85" spans="1:50" x14ac:dyDescent="0.3">
      <c r="B85" s="91" t="str">
        <f>+Indice!C16</f>
        <v>Plazos promedio de restitución de fondos Enero 2023 - Diciembre 2024.</v>
      </c>
      <c r="C85" s="91"/>
      <c r="D85" s="91"/>
      <c r="E85" s="91"/>
      <c r="F85" s="91"/>
      <c r="G85" s="91"/>
      <c r="H85" s="91"/>
      <c r="I85" s="91"/>
      <c r="J85" s="91"/>
      <c r="K85" s="91"/>
    </row>
    <row r="86" spans="1:50" x14ac:dyDescent="0.3">
      <c r="J86" s="2"/>
    </row>
    <row r="87" spans="1:50" customFormat="1" x14ac:dyDescent="0.3">
      <c r="A87" s="4"/>
      <c r="B87" s="103" t="s">
        <v>1</v>
      </c>
      <c r="C87" s="98">
        <v>44927</v>
      </c>
      <c r="D87" s="98"/>
      <c r="E87" s="98">
        <v>44958</v>
      </c>
      <c r="F87" s="98"/>
      <c r="G87" s="98">
        <v>44986</v>
      </c>
      <c r="H87" s="98"/>
      <c r="I87" s="98">
        <v>45017</v>
      </c>
      <c r="J87" s="98"/>
      <c r="K87" s="98">
        <v>45047</v>
      </c>
      <c r="L87" s="98"/>
      <c r="M87" s="98">
        <v>45078</v>
      </c>
      <c r="N87" s="98"/>
      <c r="O87" s="98">
        <v>45108</v>
      </c>
      <c r="P87" s="98"/>
      <c r="Q87" s="98">
        <v>45139</v>
      </c>
      <c r="R87" s="98"/>
      <c r="S87" s="98">
        <v>45170</v>
      </c>
      <c r="T87" s="98"/>
      <c r="U87" s="98">
        <v>45200</v>
      </c>
      <c r="V87" s="98"/>
      <c r="W87" s="98">
        <v>45231</v>
      </c>
      <c r="X87" s="98"/>
      <c r="Y87" s="98">
        <v>45261</v>
      </c>
      <c r="Z87" s="98"/>
      <c r="AA87" s="98">
        <v>45292</v>
      </c>
      <c r="AB87" s="98"/>
      <c r="AC87" s="98">
        <v>45323</v>
      </c>
      <c r="AD87" s="98"/>
      <c r="AE87" s="98">
        <v>45352</v>
      </c>
      <c r="AF87" s="98"/>
      <c r="AG87" s="98">
        <v>45383</v>
      </c>
      <c r="AH87" s="98"/>
      <c r="AI87" s="98">
        <v>45413</v>
      </c>
      <c r="AJ87" s="98"/>
      <c r="AK87" s="98">
        <v>45444</v>
      </c>
      <c r="AL87" s="98"/>
      <c r="AM87" s="98">
        <v>45474</v>
      </c>
      <c r="AN87" s="98"/>
      <c r="AO87" s="98">
        <v>45505</v>
      </c>
      <c r="AP87" s="98"/>
      <c r="AQ87" s="98">
        <v>45536</v>
      </c>
      <c r="AR87" s="98"/>
      <c r="AS87" s="98">
        <v>45566</v>
      </c>
      <c r="AT87" s="98"/>
      <c r="AU87" s="98">
        <v>45597</v>
      </c>
      <c r="AV87" s="98"/>
      <c r="AW87" s="98">
        <v>45627</v>
      </c>
      <c r="AX87" s="98"/>
    </row>
    <row r="88" spans="1:50" customFormat="1" x14ac:dyDescent="0.3">
      <c r="A88" s="4"/>
      <c r="B88" s="103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</row>
    <row r="89" spans="1:50" customFormat="1" x14ac:dyDescent="0.3">
      <c r="A89" s="4"/>
      <c r="B89" s="103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</row>
    <row r="90" spans="1:50" customFormat="1" x14ac:dyDescent="0.3">
      <c r="A90" s="4"/>
      <c r="B90" s="103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 t="s">
        <v>46</v>
      </c>
      <c r="N90" s="98"/>
      <c r="O90" s="98" t="s">
        <v>62</v>
      </c>
      <c r="P90" s="98"/>
      <c r="Q90" s="98" t="s">
        <v>63</v>
      </c>
      <c r="R90" s="98"/>
      <c r="S90" s="98" t="s">
        <v>64</v>
      </c>
      <c r="T90" s="98"/>
      <c r="U90" s="98" t="s">
        <v>65</v>
      </c>
      <c r="V90" s="98"/>
      <c r="W90" s="98" t="s">
        <v>66</v>
      </c>
      <c r="X90" s="98"/>
      <c r="Y90" s="98" t="s">
        <v>67</v>
      </c>
      <c r="Z90" s="98"/>
      <c r="AA90" s="98" t="s">
        <v>107</v>
      </c>
      <c r="AB90" s="98"/>
      <c r="AC90" s="98" t="s">
        <v>108</v>
      </c>
      <c r="AD90" s="98"/>
      <c r="AE90" s="98" t="s">
        <v>109</v>
      </c>
      <c r="AF90" s="98"/>
      <c r="AG90" s="98" t="s">
        <v>110</v>
      </c>
      <c r="AH90" s="98"/>
      <c r="AI90" s="98" t="s">
        <v>111</v>
      </c>
      <c r="AJ90" s="98"/>
      <c r="AK90" s="98" t="s">
        <v>46</v>
      </c>
      <c r="AL90" s="98"/>
      <c r="AM90" s="98" t="s">
        <v>62</v>
      </c>
      <c r="AN90" s="98"/>
      <c r="AO90" s="98" t="s">
        <v>63</v>
      </c>
      <c r="AP90" s="98"/>
      <c r="AQ90" s="98" t="s">
        <v>64</v>
      </c>
      <c r="AR90" s="98"/>
      <c r="AS90" s="98" t="s">
        <v>65</v>
      </c>
      <c r="AT90" s="98"/>
      <c r="AU90" s="98" t="s">
        <v>66</v>
      </c>
      <c r="AV90" s="98"/>
      <c r="AW90" s="98" t="s">
        <v>67</v>
      </c>
      <c r="AX90" s="98"/>
    </row>
    <row r="91" spans="1:50" customFormat="1" x14ac:dyDescent="0.3">
      <c r="A91" s="4"/>
      <c r="B91" s="68"/>
      <c r="C91" s="69" t="s">
        <v>47</v>
      </c>
      <c r="D91" s="69" t="s">
        <v>48</v>
      </c>
      <c r="E91" s="69" t="s">
        <v>47</v>
      </c>
      <c r="F91" s="69" t="s">
        <v>48</v>
      </c>
      <c r="G91" s="69" t="s">
        <v>47</v>
      </c>
      <c r="H91" s="69" t="s">
        <v>48</v>
      </c>
      <c r="I91" s="69" t="s">
        <v>47</v>
      </c>
      <c r="J91" s="74" t="s">
        <v>48</v>
      </c>
      <c r="K91" s="69" t="s">
        <v>47</v>
      </c>
      <c r="L91" s="69" t="s">
        <v>48</v>
      </c>
      <c r="M91" s="69" t="s">
        <v>47</v>
      </c>
      <c r="N91" s="69" t="s">
        <v>48</v>
      </c>
      <c r="O91" s="69" t="s">
        <v>47</v>
      </c>
      <c r="P91" s="69" t="s">
        <v>48</v>
      </c>
      <c r="Q91" s="69" t="s">
        <v>47</v>
      </c>
      <c r="R91" s="69" t="s">
        <v>48</v>
      </c>
      <c r="S91" s="69" t="s">
        <v>47</v>
      </c>
      <c r="T91" s="69" t="s">
        <v>48</v>
      </c>
      <c r="U91" s="69" t="s">
        <v>47</v>
      </c>
      <c r="V91" s="69" t="s">
        <v>48</v>
      </c>
      <c r="W91" s="69" t="s">
        <v>47</v>
      </c>
      <c r="X91" s="69" t="s">
        <v>48</v>
      </c>
      <c r="Y91" s="69" t="s">
        <v>47</v>
      </c>
      <c r="Z91" s="69" t="s">
        <v>48</v>
      </c>
      <c r="AA91" s="69" t="s">
        <v>47</v>
      </c>
      <c r="AB91" s="69" t="s">
        <v>48</v>
      </c>
      <c r="AC91" s="69" t="s">
        <v>47</v>
      </c>
      <c r="AD91" s="69" t="s">
        <v>48</v>
      </c>
      <c r="AE91" s="69" t="s">
        <v>47</v>
      </c>
      <c r="AF91" s="69" t="s">
        <v>48</v>
      </c>
      <c r="AG91" s="69" t="s">
        <v>47</v>
      </c>
      <c r="AH91" s="69" t="s">
        <v>48</v>
      </c>
      <c r="AI91" s="69" t="s">
        <v>47</v>
      </c>
      <c r="AJ91" s="69" t="s">
        <v>48</v>
      </c>
      <c r="AK91" s="69" t="s">
        <v>47</v>
      </c>
      <c r="AL91" s="69" t="s">
        <v>48</v>
      </c>
      <c r="AM91" s="69" t="s">
        <v>47</v>
      </c>
      <c r="AN91" s="69" t="s">
        <v>48</v>
      </c>
      <c r="AO91" s="69" t="s">
        <v>47</v>
      </c>
      <c r="AP91" s="69" t="s">
        <v>48</v>
      </c>
      <c r="AQ91" s="69" t="s">
        <v>47</v>
      </c>
      <c r="AR91" s="69" t="s">
        <v>48</v>
      </c>
      <c r="AS91" s="69" t="s">
        <v>47</v>
      </c>
      <c r="AT91" s="69" t="s">
        <v>48</v>
      </c>
      <c r="AU91" s="69" t="s">
        <v>47</v>
      </c>
      <c r="AV91" s="69" t="s">
        <v>48</v>
      </c>
      <c r="AW91" s="69" t="s">
        <v>47</v>
      </c>
      <c r="AX91" s="69" t="s">
        <v>48</v>
      </c>
    </row>
    <row r="92" spans="1:50" customFormat="1" x14ac:dyDescent="0.3">
      <c r="A92" s="36">
        <v>1</v>
      </c>
      <c r="B92" s="66" t="s">
        <v>2</v>
      </c>
      <c r="C92" s="18">
        <v>3.6770107746124268</v>
      </c>
      <c r="D92" s="18">
        <v>9.2875986099243164</v>
      </c>
      <c r="E92" s="18">
        <v>3.4114458560943604</v>
      </c>
      <c r="F92" s="18">
        <v>9.9080781936645508</v>
      </c>
      <c r="G92" s="18">
        <v>2.8676624298095703</v>
      </c>
      <c r="H92" s="18">
        <v>8.6034908294677734</v>
      </c>
      <c r="I92" s="18">
        <v>3.012333869934082</v>
      </c>
      <c r="J92" s="75">
        <v>8.2426662445068359</v>
      </c>
      <c r="K92" s="18">
        <v>3.1411168575286865</v>
      </c>
      <c r="L92" s="18">
        <v>8.1142854690551758</v>
      </c>
      <c r="M92" s="18">
        <v>3.0126025676727295</v>
      </c>
      <c r="N92" s="18">
        <v>5.6179776191711426</v>
      </c>
      <c r="O92" s="18">
        <v>3.2316915988922119</v>
      </c>
      <c r="P92" s="18">
        <v>7.475409984588623</v>
      </c>
      <c r="Q92" s="18">
        <v>3.131425142288208</v>
      </c>
      <c r="R92" s="18">
        <v>8.2170543670654297</v>
      </c>
      <c r="S92" s="18">
        <v>3.2111279964447021</v>
      </c>
      <c r="T92" s="18">
        <v>8.2574853897094727</v>
      </c>
      <c r="U92" s="18">
        <v>3.5078725814819336</v>
      </c>
      <c r="V92" s="18">
        <v>9.1651163101196289</v>
      </c>
      <c r="W92" s="18">
        <v>3.4799284934997559</v>
      </c>
      <c r="X92" s="18">
        <v>8.9891071319580078</v>
      </c>
      <c r="Y92" s="18">
        <v>3.369274377822876</v>
      </c>
      <c r="Z92" s="18">
        <v>6.2485208511352539</v>
      </c>
      <c r="AA92" s="18">
        <v>3.5631632804870605</v>
      </c>
      <c r="AB92" s="18">
        <v>9.1468143463134766</v>
      </c>
      <c r="AC92" s="18">
        <v>3.4874272346496582</v>
      </c>
      <c r="AD92" s="18">
        <v>8.5316457748413086</v>
      </c>
      <c r="AE92" s="18">
        <v>3.3959100246429443</v>
      </c>
      <c r="AF92" s="18">
        <v>7.9731707572937012</v>
      </c>
      <c r="AG92" s="18">
        <v>3.3607585430145264</v>
      </c>
      <c r="AH92" s="18">
        <v>7.7945618629455566</v>
      </c>
      <c r="AI92" s="18">
        <v>3.3920919895172119</v>
      </c>
      <c r="AJ92" s="18">
        <v>8.7700004577636719</v>
      </c>
      <c r="AK92" s="18">
        <v>3.9285237789154053</v>
      </c>
      <c r="AL92" s="18">
        <v>7.296875</v>
      </c>
      <c r="AM92" s="18">
        <v>4.9535398483276367</v>
      </c>
      <c r="AN92" s="18">
        <v>8.7566375732421875</v>
      </c>
      <c r="AO92" s="18">
        <v>4.6774983406066895</v>
      </c>
      <c r="AP92" s="18">
        <v>8.0137367248535156</v>
      </c>
      <c r="AQ92" s="18">
        <v>4.2893915176391602</v>
      </c>
      <c r="AR92" s="18">
        <v>7.1702637672424316</v>
      </c>
      <c r="AS92" s="18">
        <v>3.4489982128143311</v>
      </c>
      <c r="AT92" s="18">
        <v>6.9253439903259277</v>
      </c>
      <c r="AU92" s="18">
        <v>4.0017294883728027</v>
      </c>
      <c r="AV92" s="18">
        <v>7.1606335639953613</v>
      </c>
      <c r="AW92" s="18">
        <v>3.4048507213592529</v>
      </c>
      <c r="AX92" s="18">
        <v>5.1973686218261719</v>
      </c>
    </row>
    <row r="93" spans="1:50" customFormat="1" x14ac:dyDescent="0.3">
      <c r="A93" s="37">
        <v>9</v>
      </c>
      <c r="B93" s="66" t="s">
        <v>3</v>
      </c>
      <c r="C93" s="18">
        <v>3.2000000476837158</v>
      </c>
      <c r="D93" s="18"/>
      <c r="E93" s="18">
        <v>3.125</v>
      </c>
      <c r="F93" s="18">
        <v>3</v>
      </c>
      <c r="G93" s="18">
        <v>0.875</v>
      </c>
      <c r="H93" s="18">
        <v>6</v>
      </c>
      <c r="I93" s="18">
        <v>1.8571428060531616</v>
      </c>
      <c r="J93" s="75"/>
      <c r="K93" s="18">
        <v>3.125</v>
      </c>
      <c r="L93" s="18">
        <v>5</v>
      </c>
      <c r="M93" s="18">
        <v>3.8333332538604736</v>
      </c>
      <c r="N93" s="18">
        <v>11</v>
      </c>
      <c r="O93" s="18">
        <v>4.6666665077209473</v>
      </c>
      <c r="P93" s="18"/>
      <c r="Q93" s="18">
        <v>4.4166665077209473</v>
      </c>
      <c r="R93" s="18"/>
      <c r="S93" s="18">
        <v>4.3333334922790527</v>
      </c>
      <c r="T93" s="18">
        <v>10</v>
      </c>
      <c r="U93" s="18">
        <v>4.1666665077209473</v>
      </c>
      <c r="V93" s="18">
        <v>4</v>
      </c>
      <c r="W93" s="18">
        <v>4.4545454978942871</v>
      </c>
      <c r="X93" s="18">
        <v>12</v>
      </c>
      <c r="Y93" s="18">
        <v>4</v>
      </c>
      <c r="Z93" s="18">
        <v>4.3333334922790527</v>
      </c>
      <c r="AA93" s="18">
        <v>4.5</v>
      </c>
      <c r="AB93" s="18">
        <v>4</v>
      </c>
      <c r="AC93" s="18">
        <v>4.8181819915771484</v>
      </c>
      <c r="AD93" s="18">
        <v>0</v>
      </c>
      <c r="AE93" s="18">
        <v>4.6111111640930176</v>
      </c>
      <c r="AF93" s="18">
        <v>9.25</v>
      </c>
      <c r="AG93" s="18">
        <v>4.8125</v>
      </c>
      <c r="AH93" s="18">
        <v>12</v>
      </c>
      <c r="AI93" s="18">
        <v>4.6500000953674316</v>
      </c>
      <c r="AJ93" s="18">
        <v>11.888889312744141</v>
      </c>
      <c r="AK93" s="18">
        <v>4.6470589637756348</v>
      </c>
      <c r="AL93" s="18">
        <v>0</v>
      </c>
      <c r="AM93" s="18">
        <v>8.875</v>
      </c>
      <c r="AN93" s="18">
        <v>16</v>
      </c>
      <c r="AO93" s="18">
        <v>9</v>
      </c>
      <c r="AP93" s="18">
        <v>15.5</v>
      </c>
      <c r="AQ93" s="18">
        <v>9.5</v>
      </c>
      <c r="AR93" s="18">
        <v>14</v>
      </c>
      <c r="AS93" s="18">
        <v>8.1999998092651367</v>
      </c>
      <c r="AT93" s="18">
        <v>16.666666030883789</v>
      </c>
      <c r="AU93" s="18">
        <v>9.3913040161132813</v>
      </c>
      <c r="AV93" s="18">
        <v>15.875</v>
      </c>
      <c r="AW93" s="18">
        <v>7.6818180084228516</v>
      </c>
      <c r="AX93" s="18">
        <v>9.5</v>
      </c>
    </row>
    <row r="94" spans="1:50" customFormat="1" x14ac:dyDescent="0.3">
      <c r="A94" s="37">
        <v>12</v>
      </c>
      <c r="B94" s="67" t="s">
        <v>4</v>
      </c>
      <c r="C94" s="18">
        <v>3.5930047035217285</v>
      </c>
      <c r="D94" s="18">
        <v>4.3068671226501465</v>
      </c>
      <c r="E94" s="18">
        <v>3.8442981243133545</v>
      </c>
      <c r="F94" s="18">
        <v>4.0907173156738281</v>
      </c>
      <c r="G94" s="18">
        <v>2.9801709651947021</v>
      </c>
      <c r="H94" s="18">
        <v>3.7933754920959473</v>
      </c>
      <c r="I94" s="18">
        <v>2.5639820098876953</v>
      </c>
      <c r="J94" s="75">
        <v>3.9782886505126953</v>
      </c>
      <c r="K94" s="18">
        <v>2.6702456474304199</v>
      </c>
      <c r="L94" s="18">
        <v>4.2156057357788086</v>
      </c>
      <c r="M94" s="18">
        <v>2.6095719337463379</v>
      </c>
      <c r="N94" s="18">
        <v>3.6871705055236816</v>
      </c>
      <c r="O94" s="18">
        <v>3.0712151527404785</v>
      </c>
      <c r="P94" s="18">
        <v>3.8235294818878174</v>
      </c>
      <c r="Q94" s="18">
        <v>2.6663763523101807</v>
      </c>
      <c r="R94" s="18">
        <v>3.1648647785186768</v>
      </c>
      <c r="S94" s="18">
        <v>2.7060985565185547</v>
      </c>
      <c r="T94" s="18">
        <v>3.045130729675293</v>
      </c>
      <c r="U94" s="18">
        <v>1.9150180816650391</v>
      </c>
      <c r="V94" s="18">
        <v>3.3394160270690918</v>
      </c>
      <c r="W94" s="18">
        <v>1.8283740282058716</v>
      </c>
      <c r="X94" s="18">
        <v>3.3466424942016602</v>
      </c>
      <c r="Y94" s="18">
        <v>2.1818833351135254</v>
      </c>
      <c r="Z94" s="18">
        <v>3.2592592239379883</v>
      </c>
      <c r="AA94" s="18">
        <v>3.845186710357666</v>
      </c>
      <c r="AB94" s="18">
        <v>3.8168673515319824</v>
      </c>
      <c r="AC94" s="18">
        <v>3.8481893539428711</v>
      </c>
      <c r="AD94" s="18">
        <v>3.6602563858032227</v>
      </c>
      <c r="AE94" s="18">
        <v>3.7663793563842773</v>
      </c>
      <c r="AF94" s="18">
        <v>3.7550296783447266</v>
      </c>
      <c r="AG94" s="18">
        <v>3.8075745105743408</v>
      </c>
      <c r="AH94" s="18">
        <v>3.082608699798584</v>
      </c>
      <c r="AI94" s="18">
        <v>3.8354799747467041</v>
      </c>
      <c r="AJ94" s="18">
        <v>2.6529679298400879</v>
      </c>
      <c r="AK94" s="18">
        <v>3.6142342090606689</v>
      </c>
      <c r="AL94" s="18">
        <v>3.3529412746429443</v>
      </c>
      <c r="AM94" s="18">
        <v>5.0531234741210938</v>
      </c>
      <c r="AN94" s="18">
        <v>5.2461538314819336</v>
      </c>
      <c r="AO94" s="18">
        <v>7.0082941055297852</v>
      </c>
      <c r="AP94" s="18">
        <v>6.9268293380737305</v>
      </c>
      <c r="AQ94" s="18">
        <v>9.4116153717041016</v>
      </c>
      <c r="AR94" s="18">
        <v>13.421052932739258</v>
      </c>
      <c r="AS94" s="18">
        <v>10.499176025390625</v>
      </c>
      <c r="AT94" s="18">
        <v>20.75</v>
      </c>
      <c r="AU94" s="18">
        <v>11.492055892944336</v>
      </c>
      <c r="AV94" s="18">
        <v>10.5</v>
      </c>
      <c r="AW94" s="18">
        <v>8.944676399230957</v>
      </c>
      <c r="AX94" s="18">
        <v>9</v>
      </c>
    </row>
    <row r="95" spans="1:50" customFormat="1" x14ac:dyDescent="0.3">
      <c r="A95" s="37">
        <v>14</v>
      </c>
      <c r="B95" s="66" t="s">
        <v>5</v>
      </c>
      <c r="C95" s="18">
        <v>1.9251893758773804</v>
      </c>
      <c r="D95" s="18">
        <v>7.9907407760620117</v>
      </c>
      <c r="E95" s="18">
        <v>1.8872802257537842</v>
      </c>
      <c r="F95" s="18">
        <v>6.7521367073059082</v>
      </c>
      <c r="G95" s="18">
        <v>1.6775956153869629</v>
      </c>
      <c r="H95" s="18">
        <v>7.5999999046325684</v>
      </c>
      <c r="I95" s="18">
        <v>1.9306083917617798</v>
      </c>
      <c r="J95" s="75">
        <v>6.656862735748291</v>
      </c>
      <c r="K95" s="18">
        <v>1.9759036302566528</v>
      </c>
      <c r="L95" s="18">
        <v>6.9310345649719238</v>
      </c>
      <c r="M95" s="18">
        <v>1.8230303525924683</v>
      </c>
      <c r="N95" s="18">
        <v>5.0133333206176758</v>
      </c>
      <c r="O95" s="18">
        <v>1.8985943794250488</v>
      </c>
      <c r="P95" s="18">
        <v>6.440000057220459</v>
      </c>
      <c r="Q95" s="18">
        <v>1.9442148208618164</v>
      </c>
      <c r="R95" s="18">
        <v>7.6399998664855957</v>
      </c>
      <c r="S95" s="18">
        <v>1.7369791269302368</v>
      </c>
      <c r="T95" s="18">
        <v>6.2181816101074219</v>
      </c>
      <c r="U95" s="18">
        <v>1.8374865055084229</v>
      </c>
      <c r="V95" s="18">
        <v>5.6179776191711426</v>
      </c>
      <c r="W95" s="18">
        <v>1.9264706373214722</v>
      </c>
      <c r="X95" s="18">
        <v>6.9207921028137207</v>
      </c>
      <c r="Y95" s="18">
        <v>1.8132250308990479</v>
      </c>
      <c r="Z95" s="18">
        <v>5.2111110687255859</v>
      </c>
      <c r="AA95" s="18">
        <v>1.9251893758773804</v>
      </c>
      <c r="AB95" s="18">
        <v>7.9907407760620117</v>
      </c>
      <c r="AC95" s="18">
        <v>1.8872802257537842</v>
      </c>
      <c r="AD95" s="18">
        <v>6.7521367073059082</v>
      </c>
      <c r="AE95" s="18">
        <v>1.6775956153869629</v>
      </c>
      <c r="AF95" s="18">
        <v>7.5999999046325684</v>
      </c>
      <c r="AG95" s="18">
        <v>1.9306083917617798</v>
      </c>
      <c r="AH95" s="18">
        <v>6.656862735748291</v>
      </c>
      <c r="AI95" s="18">
        <v>1.9759036302566528</v>
      </c>
      <c r="AJ95" s="18">
        <v>6.9310345649719238</v>
      </c>
      <c r="AK95" s="18">
        <v>1.8230303525924683</v>
      </c>
      <c r="AL95" s="18">
        <v>5.0133333206176758</v>
      </c>
      <c r="AM95" s="18">
        <v>8.9898576736450195</v>
      </c>
      <c r="AN95" s="18">
        <v>13.789473533630371</v>
      </c>
      <c r="AO95" s="18">
        <v>8.5693426132202148</v>
      </c>
      <c r="AP95" s="18">
        <v>14.384614944458008</v>
      </c>
      <c r="AQ95" s="18">
        <v>8.3490962982177734</v>
      </c>
      <c r="AR95" s="18">
        <v>14.707964897155762</v>
      </c>
      <c r="AS95" s="18">
        <v>8.3899879455566406</v>
      </c>
      <c r="AT95" s="18">
        <v>15.377551078796387</v>
      </c>
      <c r="AU95" s="18">
        <v>8.5442399978637695</v>
      </c>
      <c r="AV95" s="18">
        <v>14.84337329864502</v>
      </c>
      <c r="AW95" s="18">
        <v>8.3241891860961914</v>
      </c>
      <c r="AX95" s="18">
        <v>11.800000190734863</v>
      </c>
    </row>
    <row r="96" spans="1:50" customFormat="1" x14ac:dyDescent="0.3">
      <c r="A96" s="37">
        <v>16</v>
      </c>
      <c r="B96" s="67" t="s">
        <v>6</v>
      </c>
      <c r="C96" s="18">
        <v>1.4767146110534668</v>
      </c>
      <c r="D96" s="18">
        <v>6.7934784889221191</v>
      </c>
      <c r="E96" s="18">
        <v>1.6157742738723755</v>
      </c>
      <c r="F96" s="18">
        <v>9.2231407165527344</v>
      </c>
      <c r="G96" s="18">
        <v>1.4260985851287842</v>
      </c>
      <c r="H96" s="18">
        <v>8.1484375</v>
      </c>
      <c r="I96" s="18">
        <v>1.2938628196716309</v>
      </c>
      <c r="J96" s="75">
        <v>7.615384578704834</v>
      </c>
      <c r="K96" s="18">
        <v>1.3784313201904297</v>
      </c>
      <c r="L96" s="18">
        <v>7.5</v>
      </c>
      <c r="M96" s="18">
        <v>1.292597770690918</v>
      </c>
      <c r="N96" s="18">
        <v>5.2016806602478027</v>
      </c>
      <c r="O96" s="18">
        <v>1.9990113973617554</v>
      </c>
      <c r="P96" s="18">
        <v>9.0625</v>
      </c>
      <c r="Q96" s="18">
        <v>1.1966007947921753</v>
      </c>
      <c r="R96" s="18">
        <v>6.7407407760620117</v>
      </c>
      <c r="S96" s="18">
        <v>1.0780463218688965</v>
      </c>
      <c r="T96" s="18">
        <v>7.2944445610046387</v>
      </c>
      <c r="U96" s="18">
        <v>2.2948081493377686</v>
      </c>
      <c r="V96" s="18">
        <v>8.1596240997314453</v>
      </c>
      <c r="W96" s="18">
        <v>2.5336916446685791</v>
      </c>
      <c r="X96" s="18">
        <v>8.8228349685668945</v>
      </c>
      <c r="Y96" s="18">
        <v>2.4685072898864746</v>
      </c>
      <c r="Z96" s="18">
        <v>7.3238635063171387</v>
      </c>
      <c r="AA96" s="18">
        <v>2.8763549327850342</v>
      </c>
      <c r="AB96" s="18">
        <v>10.420513153076172</v>
      </c>
      <c r="AC96" s="18">
        <v>3.2973630428314209</v>
      </c>
      <c r="AD96" s="18">
        <v>12.36567211151123</v>
      </c>
      <c r="AE96" s="18">
        <v>2.1547207832336426</v>
      </c>
      <c r="AF96" s="18">
        <v>7.7226276397705078</v>
      </c>
      <c r="AG96" s="18">
        <v>1.9418166875839233</v>
      </c>
      <c r="AH96" s="18">
        <v>9.6432428359985352</v>
      </c>
      <c r="AI96" s="18">
        <v>1.8196661472320557</v>
      </c>
      <c r="AJ96" s="18">
        <v>7.2543859481811523</v>
      </c>
      <c r="AK96" s="18">
        <v>1.4325069189071655</v>
      </c>
      <c r="AL96" s="18">
        <v>5.8108110427856445</v>
      </c>
      <c r="AM96" s="18">
        <v>3.9454114437103271</v>
      </c>
      <c r="AN96" s="18">
        <v>12.798969268798828</v>
      </c>
      <c r="AO96" s="18">
        <v>5.1952300071716309</v>
      </c>
      <c r="AP96" s="18">
        <v>14.026548385620117</v>
      </c>
      <c r="AQ96" s="18">
        <v>5.5215592384338379</v>
      </c>
      <c r="AR96" s="18">
        <v>13.911916732788086</v>
      </c>
      <c r="AS96" s="18">
        <v>6.3436999320983887</v>
      </c>
      <c r="AT96" s="18">
        <v>15.125</v>
      </c>
      <c r="AU96" s="18">
        <v>4.7781906127929688</v>
      </c>
      <c r="AV96" s="18">
        <v>12.919254302978516</v>
      </c>
      <c r="AW96" s="18">
        <v>3.6234772205352783</v>
      </c>
      <c r="AX96" s="18">
        <v>7.8970589637756348</v>
      </c>
    </row>
    <row r="97" spans="1:50" customFormat="1" x14ac:dyDescent="0.3">
      <c r="A97" s="37">
        <v>28</v>
      </c>
      <c r="B97" s="67" t="s">
        <v>7</v>
      </c>
      <c r="C97" s="18">
        <v>2.0441696643829346</v>
      </c>
      <c r="D97" s="18">
        <v>2.119999885559082</v>
      </c>
      <c r="E97" s="18">
        <v>1.6377649307250977</v>
      </c>
      <c r="F97" s="18">
        <v>1.0625</v>
      </c>
      <c r="G97" s="18">
        <v>2.0257234573364258</v>
      </c>
      <c r="H97" s="18">
        <v>0.96428573131561279</v>
      </c>
      <c r="I97" s="18">
        <v>1.7290322780609131</v>
      </c>
      <c r="J97" s="75">
        <v>0.72093021869659424</v>
      </c>
      <c r="K97" s="18">
        <v>1.9100346565246582</v>
      </c>
      <c r="L97" s="18">
        <v>1.1538461446762085</v>
      </c>
      <c r="M97" s="18">
        <v>1.7803738117218018</v>
      </c>
      <c r="N97" s="18">
        <v>1.3684210777282715</v>
      </c>
      <c r="O97" s="18">
        <v>2.0606060028076172</v>
      </c>
      <c r="P97" s="18">
        <v>6.7910447120666504</v>
      </c>
      <c r="Q97" s="18">
        <v>2.1241829395294189</v>
      </c>
      <c r="R97" s="18">
        <v>8.7962961196899414</v>
      </c>
      <c r="S97" s="18">
        <v>2.0986843109130859</v>
      </c>
      <c r="T97" s="18">
        <v>8.2280702590942383</v>
      </c>
      <c r="U97" s="18">
        <v>2.417647123336792</v>
      </c>
      <c r="V97" s="18">
        <v>8.6145830154418945</v>
      </c>
      <c r="W97" s="18">
        <v>2.2433233261108398</v>
      </c>
      <c r="X97" s="18">
        <v>8.4615383148193359</v>
      </c>
      <c r="Y97" s="18">
        <v>1.5419580936431885</v>
      </c>
      <c r="Z97" s="18">
        <v>5.4642858505249023</v>
      </c>
      <c r="AA97" s="18">
        <v>2.4966518878936768</v>
      </c>
      <c r="AB97" s="18">
        <v>8.228571891784668</v>
      </c>
      <c r="AC97" s="18">
        <v>1.4725848436355591</v>
      </c>
      <c r="AD97" s="18">
        <v>7.351351261138916</v>
      </c>
      <c r="AE97" s="18">
        <v>1.7071651220321655</v>
      </c>
      <c r="AF97" s="18">
        <v>6.6511626243591309</v>
      </c>
      <c r="AG97" s="18">
        <v>1.6808511018753052</v>
      </c>
      <c r="AH97" s="18">
        <v>7.84375</v>
      </c>
      <c r="AI97" s="18">
        <v>1.9835051298141479</v>
      </c>
      <c r="AJ97" s="18">
        <v>6.9200000762939453</v>
      </c>
      <c r="AK97" s="18">
        <v>2.1035940647125244</v>
      </c>
      <c r="AL97" s="18">
        <v>5.2352943420410156</v>
      </c>
      <c r="AM97" s="18">
        <v>0.58928573131561279</v>
      </c>
      <c r="AN97" s="18">
        <v>6.5333333015441895</v>
      </c>
      <c r="AO97" s="18">
        <v>0.54237288236618042</v>
      </c>
      <c r="AP97" s="18">
        <v>6.7441859245300293</v>
      </c>
      <c r="AQ97" s="18">
        <v>0.72674417495727539</v>
      </c>
      <c r="AR97" s="18">
        <v>6.7878789901733398</v>
      </c>
      <c r="AS97" s="18">
        <v>1.6818181276321411</v>
      </c>
      <c r="AT97" s="18">
        <v>8.4054050445556641</v>
      </c>
      <c r="AU97" s="18">
        <v>4.1386861801147461</v>
      </c>
      <c r="AV97" s="18">
        <v>9.1818180084228516</v>
      </c>
      <c r="AW97" s="18">
        <v>1.0162161588668823</v>
      </c>
      <c r="AX97" s="18">
        <v>3.4074075222015381</v>
      </c>
    </row>
    <row r="98" spans="1:50" customFormat="1" x14ac:dyDescent="0.3">
      <c r="A98" s="37">
        <v>37</v>
      </c>
      <c r="B98" s="67" t="s">
        <v>8</v>
      </c>
      <c r="C98" s="18">
        <v>2.0763840675354004</v>
      </c>
      <c r="D98" s="18">
        <v>10.827292442321777</v>
      </c>
      <c r="E98" s="18">
        <v>2.0724046230316162</v>
      </c>
      <c r="F98" s="18">
        <v>7.2718448638916016</v>
      </c>
      <c r="G98" s="18">
        <v>1.8632636070251465</v>
      </c>
      <c r="H98" s="18">
        <v>5.7729167938232422</v>
      </c>
      <c r="I98" s="18">
        <v>1.8622046709060669</v>
      </c>
      <c r="J98" s="75">
        <v>6.1704258918762207</v>
      </c>
      <c r="K98" s="18">
        <v>2.0746943950653076</v>
      </c>
      <c r="L98" s="18">
        <v>5.4438776969909668</v>
      </c>
      <c r="M98" s="18">
        <v>1.8888034820556641</v>
      </c>
      <c r="N98" s="18">
        <v>5.5098037719726563</v>
      </c>
      <c r="O98" s="18">
        <v>1.9118379354476929</v>
      </c>
      <c r="P98" s="18">
        <v>6.748603343963623</v>
      </c>
      <c r="Q98" s="18">
        <v>2.0418989658355713</v>
      </c>
      <c r="R98" s="18">
        <v>6.9209809303283691</v>
      </c>
      <c r="S98" s="18">
        <v>1.9222588539123535</v>
      </c>
      <c r="T98" s="18">
        <v>6.5166163444519043</v>
      </c>
      <c r="U98" s="18">
        <v>2.1843903064727783</v>
      </c>
      <c r="V98" s="18">
        <v>6.8538284301757813</v>
      </c>
      <c r="W98" s="18">
        <v>2.4928333759307861</v>
      </c>
      <c r="X98" s="18">
        <v>6.7481107711791992</v>
      </c>
      <c r="Y98" s="18">
        <v>2.1868512630462646</v>
      </c>
      <c r="Z98" s="18">
        <v>5.4027776718139648</v>
      </c>
      <c r="AA98" s="18">
        <v>2.3401458263397217</v>
      </c>
      <c r="AB98" s="18">
        <v>6.9385595321655273</v>
      </c>
      <c r="AC98" s="18">
        <v>2.8398699760437012</v>
      </c>
      <c r="AD98" s="18">
        <v>7.2133331298828125</v>
      </c>
      <c r="AE98" s="18">
        <v>3.3526821136474609</v>
      </c>
      <c r="AF98" s="18">
        <v>7.3071894645690918</v>
      </c>
      <c r="AG98" s="18">
        <v>2.6751835346221924</v>
      </c>
      <c r="AH98" s="18">
        <v>5.7823276519775391</v>
      </c>
      <c r="AI98" s="18">
        <v>2.6465034484863281</v>
      </c>
      <c r="AJ98" s="18">
        <v>5.9462151527404785</v>
      </c>
      <c r="AK98" s="18">
        <v>3.4415760040283203</v>
      </c>
      <c r="AL98" s="18">
        <v>4.9358973503112793</v>
      </c>
      <c r="AM98" s="18">
        <v>11.230634689331055</v>
      </c>
      <c r="AN98" s="18">
        <v>11.843003273010254</v>
      </c>
      <c r="AO98" s="18">
        <v>8.9239921569824219</v>
      </c>
      <c r="AP98" s="18">
        <v>10.809090614318848</v>
      </c>
      <c r="AQ98" s="18">
        <v>10.007698059082031</v>
      </c>
      <c r="AR98" s="18">
        <v>10.562162399291992</v>
      </c>
      <c r="AS98" s="18">
        <v>11.351058006286621</v>
      </c>
      <c r="AT98" s="18">
        <v>11.816666603088379</v>
      </c>
      <c r="AU98" s="18">
        <v>10.045679092407227</v>
      </c>
      <c r="AV98" s="18">
        <v>9.4951457977294922</v>
      </c>
      <c r="AW98" s="18">
        <v>10.068492889404297</v>
      </c>
      <c r="AX98" s="18">
        <v>8.7722768783569336</v>
      </c>
    </row>
    <row r="99" spans="1:50" customFormat="1" x14ac:dyDescent="0.3">
      <c r="A99" s="37">
        <v>39</v>
      </c>
      <c r="B99" s="67" t="s">
        <v>9</v>
      </c>
      <c r="C99" s="18">
        <v>1.6473149061203003</v>
      </c>
      <c r="D99" s="18">
        <v>2.5933332443237305</v>
      </c>
      <c r="E99" s="18">
        <v>2.6930379867553711</v>
      </c>
      <c r="F99" s="18">
        <v>2.7379310131072998</v>
      </c>
      <c r="G99" s="18">
        <v>2.1861152648925781</v>
      </c>
      <c r="H99" s="18">
        <v>2.5225224494934082</v>
      </c>
      <c r="I99" s="18">
        <v>2.3497190475463867</v>
      </c>
      <c r="J99" s="75">
        <v>2.5876288414001465</v>
      </c>
      <c r="K99" s="18">
        <v>2.4885497093200684</v>
      </c>
      <c r="L99" s="18">
        <v>2.9571428298950195</v>
      </c>
      <c r="M99" s="18">
        <v>2.584942102432251</v>
      </c>
      <c r="N99" s="18">
        <v>3.1889762878417969</v>
      </c>
      <c r="O99" s="18">
        <v>3.0554635524749756</v>
      </c>
      <c r="P99" s="18">
        <v>3.3307087421417236</v>
      </c>
      <c r="Q99" s="18">
        <v>3.2625317573547363</v>
      </c>
      <c r="R99" s="18">
        <v>3.9759035110473633</v>
      </c>
      <c r="S99" s="18">
        <v>2.5893986225128174</v>
      </c>
      <c r="T99" s="18">
        <v>3.6776859760284424</v>
      </c>
      <c r="U99" s="18">
        <v>3.5216548442840576</v>
      </c>
      <c r="V99" s="18">
        <v>3.878612756729126</v>
      </c>
      <c r="W99" s="18">
        <v>3.4049587249755859</v>
      </c>
      <c r="X99" s="18">
        <v>3.567307710647583</v>
      </c>
      <c r="Y99" s="18">
        <v>3.2270169258117676</v>
      </c>
      <c r="Z99" s="18">
        <v>3</v>
      </c>
      <c r="AA99" s="18">
        <v>3.7350902557373047</v>
      </c>
      <c r="AB99" s="18">
        <v>3.9285714626312256</v>
      </c>
      <c r="AC99" s="18">
        <v>4.0406780242919922</v>
      </c>
      <c r="AD99" s="18">
        <v>3.9558823108673096</v>
      </c>
      <c r="AE99" s="18">
        <v>4.0324559211730957</v>
      </c>
      <c r="AF99" s="18">
        <v>4.2228260040283203</v>
      </c>
      <c r="AG99" s="18">
        <v>4.1206741333007813</v>
      </c>
      <c r="AH99" s="18">
        <v>3.7874999046325684</v>
      </c>
      <c r="AI99" s="18">
        <v>4.0116472244262695</v>
      </c>
      <c r="AJ99" s="18">
        <v>3.9220778942108154</v>
      </c>
      <c r="AK99" s="18">
        <v>3.9341962337493896</v>
      </c>
      <c r="AL99" s="18">
        <v>4.3034482002258301</v>
      </c>
      <c r="AM99" s="18">
        <v>3.6320540904998779</v>
      </c>
      <c r="AN99" s="18">
        <v>4.1016044616699219</v>
      </c>
      <c r="AO99" s="18">
        <v>4.4993343353271484</v>
      </c>
      <c r="AP99" s="18">
        <v>5.0516433715820313</v>
      </c>
      <c r="AQ99" s="18">
        <v>5.3376622200012207</v>
      </c>
      <c r="AR99" s="18">
        <v>5.5450000762939453</v>
      </c>
      <c r="AS99" s="18">
        <v>6.2685422897338867</v>
      </c>
      <c r="AT99" s="18">
        <v>5.9238576889038086</v>
      </c>
      <c r="AU99" s="18">
        <v>7.003504753112793</v>
      </c>
      <c r="AV99" s="18">
        <v>6.4620251655578613</v>
      </c>
      <c r="AW99" s="18">
        <v>6.5301003456115723</v>
      </c>
      <c r="AX99" s="18">
        <v>6.5130434036254883</v>
      </c>
    </row>
    <row r="100" spans="1:50" customFormat="1" x14ac:dyDescent="0.3">
      <c r="A100" s="37">
        <v>49</v>
      </c>
      <c r="B100" s="67" t="s">
        <v>10</v>
      </c>
      <c r="C100" s="18">
        <v>3.252631664276123</v>
      </c>
      <c r="D100" s="18">
        <v>3.4000000953674316</v>
      </c>
      <c r="E100" s="18">
        <v>2.474226713180542</v>
      </c>
      <c r="F100" s="18">
        <v>7.6521739959716797</v>
      </c>
      <c r="G100" s="18">
        <v>2.2688171863555908</v>
      </c>
      <c r="H100" s="18">
        <v>3.615384578704834</v>
      </c>
      <c r="I100" s="18">
        <v>2.3018867969512939</v>
      </c>
      <c r="J100" s="75">
        <v>6.1578946113586426</v>
      </c>
      <c r="K100" s="18">
        <v>2.5185184478759766</v>
      </c>
      <c r="L100" s="18">
        <v>6</v>
      </c>
      <c r="M100" s="18">
        <v>2.0495049953460693</v>
      </c>
      <c r="N100" s="18">
        <v>3.3181817531585693</v>
      </c>
      <c r="O100" s="18">
        <v>1.8411215543746948</v>
      </c>
      <c r="P100" s="18">
        <v>4.6190476417541504</v>
      </c>
      <c r="Q100" s="18">
        <v>1.9035087823867798</v>
      </c>
      <c r="R100" s="18">
        <v>2.4000000953674316</v>
      </c>
      <c r="S100" s="18">
        <v>2.7717392444610596</v>
      </c>
      <c r="T100" s="18">
        <v>5.25</v>
      </c>
      <c r="U100" s="18">
        <v>2.5546875</v>
      </c>
      <c r="V100" s="18">
        <v>7.0909090042114258</v>
      </c>
      <c r="W100" s="18">
        <v>3.4879999160766602</v>
      </c>
      <c r="X100" s="18">
        <v>5.6666665077209473</v>
      </c>
      <c r="Y100" s="18">
        <v>2.182692289352417</v>
      </c>
      <c r="Z100" s="18">
        <v>2.625</v>
      </c>
      <c r="AA100" s="18">
        <v>3.1463415622711182</v>
      </c>
      <c r="AB100" s="18">
        <v>7.0999999046325684</v>
      </c>
      <c r="AC100" s="18">
        <v>2.3636362552642822</v>
      </c>
      <c r="AD100" s="18">
        <v>3.6956522464752197</v>
      </c>
      <c r="AE100" s="18">
        <v>2.5483870506286621</v>
      </c>
      <c r="AF100" s="18">
        <v>4.5882353782653809</v>
      </c>
      <c r="AG100" s="18">
        <v>2.6666667461395264</v>
      </c>
      <c r="AH100" s="18">
        <v>5.3571429252624512</v>
      </c>
      <c r="AI100" s="18">
        <v>2.8531074523925781</v>
      </c>
      <c r="AJ100" s="18">
        <v>4.1833333969116211</v>
      </c>
      <c r="AK100" s="18">
        <v>3.0315790176391602</v>
      </c>
      <c r="AL100" s="18">
        <v>3.7777776718139648</v>
      </c>
      <c r="AM100" s="18">
        <v>4.9421963691711426</v>
      </c>
      <c r="AN100" s="18">
        <v>6.0731706619262695</v>
      </c>
      <c r="AO100" s="18">
        <v>4.6923074722290039</v>
      </c>
      <c r="AP100" s="18">
        <v>8.5882349014282227</v>
      </c>
      <c r="AQ100" s="18">
        <v>2.4186046123504639</v>
      </c>
      <c r="AR100" s="18">
        <v>7.25</v>
      </c>
      <c r="AS100" s="18">
        <v>2.0847456455230713</v>
      </c>
      <c r="AT100" s="18">
        <v>3.8823528289794922</v>
      </c>
      <c r="AU100" s="18">
        <v>2.597156286239624</v>
      </c>
      <c r="AV100" s="18">
        <v>5.25</v>
      </c>
      <c r="AW100" s="18">
        <v>3.0630631446838379</v>
      </c>
      <c r="AX100" s="18">
        <v>3.0641026496887207</v>
      </c>
    </row>
    <row r="101" spans="1:50" customFormat="1" x14ac:dyDescent="0.3">
      <c r="A101" s="37">
        <v>51</v>
      </c>
      <c r="B101" s="67" t="s">
        <v>11</v>
      </c>
      <c r="C101" s="18">
        <v>4.732184886932373</v>
      </c>
      <c r="D101" s="18">
        <v>6.7962961196899414</v>
      </c>
      <c r="E101" s="18">
        <v>3.7455430030822754</v>
      </c>
      <c r="F101" s="18">
        <v>5.9876542091369629</v>
      </c>
      <c r="G101" s="18">
        <v>1.6961561441421509</v>
      </c>
      <c r="H101" s="18">
        <v>4.0116276741027832</v>
      </c>
      <c r="I101" s="18">
        <v>1.3964496850967407</v>
      </c>
      <c r="J101" s="75">
        <v>5.1111111640930176</v>
      </c>
      <c r="K101" s="18">
        <v>1.5261538028717041</v>
      </c>
      <c r="L101" s="18">
        <v>3.763157844543457</v>
      </c>
      <c r="M101" s="18">
        <v>0.79530447721481323</v>
      </c>
      <c r="N101" s="18">
        <v>2.3068182468414307</v>
      </c>
      <c r="O101" s="18">
        <v>0.82785749435424805</v>
      </c>
      <c r="P101" s="18">
        <v>2.1818182468414307</v>
      </c>
      <c r="Q101" s="18">
        <v>0.82375693321228027</v>
      </c>
      <c r="R101" s="18">
        <v>2.0499999523162842</v>
      </c>
      <c r="S101" s="18">
        <v>0.78927910327911377</v>
      </c>
      <c r="T101" s="18">
        <v>1.3999999761581421</v>
      </c>
      <c r="U101" s="18">
        <v>0.79458236694335938</v>
      </c>
      <c r="V101" s="18">
        <v>2.5555555820465088</v>
      </c>
      <c r="W101" s="18">
        <v>0.68308752775192261</v>
      </c>
      <c r="X101" s="18">
        <v>2.2053570747375488</v>
      </c>
      <c r="Y101" s="18">
        <v>0.89357119798660278</v>
      </c>
      <c r="Z101" s="18">
        <v>2.96875</v>
      </c>
      <c r="AA101" s="18">
        <v>0.99810367822647095</v>
      </c>
      <c r="AB101" s="18">
        <v>4.4196429252624512</v>
      </c>
      <c r="AC101" s="18">
        <v>1.1170320510864258</v>
      </c>
      <c r="AD101" s="18">
        <v>5.0721650123596191</v>
      </c>
      <c r="AE101" s="18">
        <v>1.0071173906326294</v>
      </c>
      <c r="AF101" s="18">
        <v>4.5425534248352051</v>
      </c>
      <c r="AG101" s="18">
        <v>0.66496920585632324</v>
      </c>
      <c r="AH101" s="18">
        <v>3.8440365791320801</v>
      </c>
      <c r="AI101" s="18">
        <v>0.68670380115509033</v>
      </c>
      <c r="AJ101" s="18">
        <v>3.7162163257598877</v>
      </c>
      <c r="AK101" s="18">
        <v>0.28325968980789185</v>
      </c>
      <c r="AL101" s="18">
        <v>3.7999999523162842</v>
      </c>
      <c r="AM101" s="18">
        <v>5.352053165435791</v>
      </c>
      <c r="AN101" s="18">
        <v>31.81944465637207</v>
      </c>
      <c r="AO101" s="18">
        <v>5.1991753578186035</v>
      </c>
      <c r="AP101" s="18">
        <v>28.016128540039063</v>
      </c>
      <c r="AQ101" s="18">
        <v>3.2026715278625488</v>
      </c>
      <c r="AR101" s="18">
        <v>32.759258270263672</v>
      </c>
      <c r="AS101" s="18">
        <v>2.5507705211639404</v>
      </c>
      <c r="AT101" s="18">
        <v>16.733333587646484</v>
      </c>
      <c r="AU101" s="18">
        <v>1.8111065626144409</v>
      </c>
      <c r="AV101" s="18">
        <v>9.6056337356567383</v>
      </c>
      <c r="AW101" s="18">
        <v>0.57233560085296631</v>
      </c>
      <c r="AX101" s="18">
        <v>3.4666666984558105</v>
      </c>
    </row>
    <row r="102" spans="1:50" customFormat="1" x14ac:dyDescent="0.3">
      <c r="A102" s="37">
        <v>53</v>
      </c>
      <c r="B102" s="67" t="s">
        <v>12</v>
      </c>
      <c r="C102" s="18">
        <v>5.511049747467041</v>
      </c>
      <c r="D102" s="18">
        <v>8.5454549789428711</v>
      </c>
      <c r="E102" s="18">
        <v>4.1934604644775391</v>
      </c>
      <c r="F102" s="18">
        <v>5.5</v>
      </c>
      <c r="G102" s="18">
        <v>2.6739606857299805</v>
      </c>
      <c r="H102" s="18">
        <v>9.142857551574707</v>
      </c>
      <c r="I102" s="18">
        <v>3.6205451488494873</v>
      </c>
      <c r="J102" s="75">
        <v>6.25</v>
      </c>
      <c r="K102" s="18">
        <v>3.079268217086792</v>
      </c>
      <c r="L102" s="18">
        <v>4.6666665077209473</v>
      </c>
      <c r="M102" s="18">
        <v>3.1023809909820557</v>
      </c>
      <c r="N102" s="18">
        <v>4.2857141494750977</v>
      </c>
      <c r="O102" s="18">
        <v>3.54514479637146</v>
      </c>
      <c r="P102" s="18">
        <v>7.0999999046325684</v>
      </c>
      <c r="Q102" s="18">
        <v>4.150855541229248</v>
      </c>
      <c r="R102" s="18">
        <v>4.5</v>
      </c>
      <c r="S102" s="18">
        <v>3.6998224258422852</v>
      </c>
      <c r="T102" s="18">
        <v>5.6999998092651367</v>
      </c>
      <c r="U102" s="18">
        <v>3.6388888359069824</v>
      </c>
      <c r="V102" s="18">
        <v>6.6923074722290039</v>
      </c>
      <c r="W102" s="18">
        <v>3.0237288475036621</v>
      </c>
      <c r="X102" s="18">
        <v>5.5</v>
      </c>
      <c r="Y102" s="18">
        <v>2.8259258270263672</v>
      </c>
      <c r="Z102" s="18">
        <v>4.230769157409668</v>
      </c>
      <c r="AA102" s="18">
        <v>2.7667844295501709</v>
      </c>
      <c r="AB102" s="18">
        <v>2.2666666507720947</v>
      </c>
      <c r="AC102" s="18">
        <v>2.1842105388641357</v>
      </c>
      <c r="AD102" s="18">
        <v>2.2222223281860352</v>
      </c>
      <c r="AE102" s="18">
        <v>2.7331240177154541</v>
      </c>
      <c r="AF102" s="18">
        <v>5.3000001907348633</v>
      </c>
      <c r="AG102" s="18">
        <v>2.5753085613250732</v>
      </c>
      <c r="AH102" s="18">
        <v>4.7142858505249023</v>
      </c>
      <c r="AI102" s="18">
        <v>3.997366189956665</v>
      </c>
      <c r="AJ102" s="18">
        <v>4.702702522277832</v>
      </c>
      <c r="AK102" s="18">
        <v>3.9830508232116699</v>
      </c>
      <c r="AL102" s="18">
        <v>0</v>
      </c>
      <c r="AM102" s="18">
        <v>7.3625001907348633</v>
      </c>
      <c r="AN102" s="18">
        <v>9</v>
      </c>
      <c r="AO102" s="18">
        <v>3.9684209823608398</v>
      </c>
      <c r="AP102" s="18">
        <v>5</v>
      </c>
      <c r="AQ102" s="18">
        <v>1.9210525751113892</v>
      </c>
      <c r="AR102" s="18">
        <v>1</v>
      </c>
      <c r="AS102" s="18">
        <v>3</v>
      </c>
      <c r="AT102" s="18">
        <v>0</v>
      </c>
      <c r="AU102" s="18">
        <v>2.2903225421905518</v>
      </c>
      <c r="AV102" s="18">
        <v>0</v>
      </c>
      <c r="AW102" s="18">
        <v>1.4489796161651611</v>
      </c>
      <c r="AX102" s="18">
        <v>0</v>
      </c>
    </row>
    <row r="103" spans="1:50" customFormat="1" x14ac:dyDescent="0.3">
      <c r="A103" s="37">
        <v>55</v>
      </c>
      <c r="B103" s="67" t="s">
        <v>13</v>
      </c>
      <c r="C103" s="18">
        <v>3.4193549156188965</v>
      </c>
      <c r="D103" s="18">
        <v>7.6666665077209473</v>
      </c>
      <c r="E103" s="18">
        <v>3.8181817531585693</v>
      </c>
      <c r="F103" s="18">
        <v>8.3333330154418945</v>
      </c>
      <c r="G103" s="18">
        <v>3.3333332538604736</v>
      </c>
      <c r="H103" s="18">
        <v>7.25</v>
      </c>
      <c r="I103" s="18">
        <v>3.0799999237060547</v>
      </c>
      <c r="J103" s="75">
        <v>7.1428570747375488</v>
      </c>
      <c r="K103" s="18">
        <v>2.4927535057067871</v>
      </c>
      <c r="L103" s="18">
        <v>4.75</v>
      </c>
      <c r="M103" s="18">
        <v>3</v>
      </c>
      <c r="N103" s="18">
        <v>3.2999999523162842</v>
      </c>
      <c r="O103" s="18">
        <v>3.0247933864593506</v>
      </c>
      <c r="P103" s="18">
        <v>6</v>
      </c>
      <c r="Q103" s="18">
        <v>2.81333327293396</v>
      </c>
      <c r="R103" s="18">
        <v>9</v>
      </c>
      <c r="S103" s="18">
        <v>2.25</v>
      </c>
      <c r="T103" s="18">
        <v>4.8000001907348633</v>
      </c>
      <c r="U103" s="18">
        <v>2.3658535480499268</v>
      </c>
      <c r="V103" s="18">
        <v>4.8333334922790527</v>
      </c>
      <c r="W103" s="18">
        <v>2.7843136787414551</v>
      </c>
      <c r="X103" s="18">
        <v>5.5</v>
      </c>
      <c r="Y103" s="18">
        <v>2.34883713722229</v>
      </c>
      <c r="Z103" s="18">
        <v>4</v>
      </c>
      <c r="AA103" s="18">
        <v>3.0188679695129395</v>
      </c>
      <c r="AB103" s="18">
        <v>5.3000001907348633</v>
      </c>
      <c r="AC103" s="18">
        <v>3.1147541999816895</v>
      </c>
      <c r="AD103" s="18">
        <v>4</v>
      </c>
      <c r="AE103" s="18">
        <v>2.3529412746429443</v>
      </c>
      <c r="AF103" s="18">
        <v>4</v>
      </c>
      <c r="AG103" s="18">
        <v>2.0151515007019043</v>
      </c>
      <c r="AH103" s="18">
        <v>4.5</v>
      </c>
      <c r="AI103" s="18">
        <v>2.2400000095367432</v>
      </c>
      <c r="AJ103" s="18">
        <v>3.7000000476837158</v>
      </c>
      <c r="AK103" s="18">
        <v>8.0500001907348633</v>
      </c>
      <c r="AL103" s="18">
        <v>9</v>
      </c>
      <c r="AM103" s="18">
        <v>8.702702522277832</v>
      </c>
      <c r="AN103" s="18">
        <v>15.5625</v>
      </c>
      <c r="AO103" s="18">
        <v>5.3095235824584961</v>
      </c>
      <c r="AP103" s="18">
        <v>13.666666984558105</v>
      </c>
      <c r="AQ103" s="18">
        <v>8.4918031692504883</v>
      </c>
      <c r="AR103" s="18">
        <v>17</v>
      </c>
      <c r="AS103" s="18">
        <v>9.9333333969116211</v>
      </c>
      <c r="AT103" s="18">
        <v>0</v>
      </c>
      <c r="AU103" s="18">
        <v>9.7037038803100586</v>
      </c>
      <c r="AV103" s="18">
        <v>0</v>
      </c>
      <c r="AW103" s="18">
        <v>9.7333335876464844</v>
      </c>
      <c r="AX103" s="18">
        <v>0</v>
      </c>
    </row>
    <row r="104" spans="1:50" customFormat="1" x14ac:dyDescent="0.3">
      <c r="A104" s="37">
        <v>288</v>
      </c>
      <c r="B104" s="67" t="s">
        <v>33</v>
      </c>
      <c r="C104" s="18">
        <v>8.4444446563720703</v>
      </c>
      <c r="D104" s="18"/>
      <c r="E104" s="18">
        <v>10.181818008422852</v>
      </c>
      <c r="F104" s="18"/>
      <c r="G104" s="18">
        <v>9.25</v>
      </c>
      <c r="H104" s="18"/>
      <c r="I104" s="18">
        <v>1.8571428060531616</v>
      </c>
      <c r="J104" s="75"/>
      <c r="K104" s="18">
        <v>3.5714285373687744</v>
      </c>
      <c r="L104" s="18"/>
      <c r="M104" s="18">
        <v>4.6086955070495605</v>
      </c>
      <c r="N104" s="18"/>
      <c r="O104" s="18">
        <v>3.3333332538604736</v>
      </c>
      <c r="P104" s="18"/>
      <c r="Q104" s="18">
        <v>3.6666667461395264</v>
      </c>
      <c r="R104" s="18"/>
      <c r="S104" s="18">
        <v>3.6666667461395264</v>
      </c>
      <c r="T104" s="18"/>
      <c r="U104" s="18">
        <v>3.6666667461395264</v>
      </c>
      <c r="V104" s="18"/>
      <c r="W104" s="18">
        <v>4</v>
      </c>
      <c r="X104" s="18"/>
      <c r="Y104" s="18">
        <v>4</v>
      </c>
      <c r="Z104" s="18"/>
      <c r="AA104" s="18">
        <v>3.3333332538604736</v>
      </c>
      <c r="AB104" s="18">
        <v>0</v>
      </c>
      <c r="AC104" s="18">
        <v>3.3333332538604736</v>
      </c>
      <c r="AD104" s="18">
        <v>0</v>
      </c>
      <c r="AE104" s="18">
        <v>4.5</v>
      </c>
      <c r="AF104" s="18">
        <v>0</v>
      </c>
      <c r="AG104" s="18">
        <v>4.5</v>
      </c>
      <c r="AH104" s="18">
        <v>0</v>
      </c>
      <c r="AI104" s="18">
        <v>0</v>
      </c>
      <c r="AJ104" s="18">
        <v>0</v>
      </c>
      <c r="AK104" s="18">
        <v>3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6.5</v>
      </c>
      <c r="AR104" s="18">
        <v>0</v>
      </c>
      <c r="AS104" s="18">
        <v>1</v>
      </c>
      <c r="AT104" s="18">
        <v>0</v>
      </c>
      <c r="AU104" s="18">
        <v>8</v>
      </c>
      <c r="AV104" s="18">
        <v>0</v>
      </c>
      <c r="AW104" s="18">
        <v>0</v>
      </c>
      <c r="AX104" s="18">
        <v>0</v>
      </c>
    </row>
    <row r="105" spans="1:50" customFormat="1" x14ac:dyDescent="0.3">
      <c r="A105" s="37">
        <v>292</v>
      </c>
      <c r="B105" s="67" t="s">
        <v>23</v>
      </c>
      <c r="C105" s="18">
        <v>2.1805205345153809</v>
      </c>
      <c r="D105" s="18">
        <v>8.7523813247680664</v>
      </c>
      <c r="E105" s="18">
        <v>2.354719877243042</v>
      </c>
      <c r="F105" s="18">
        <v>8.9387750625610352</v>
      </c>
      <c r="G105" s="18">
        <v>3.1444242000579834</v>
      </c>
      <c r="H105" s="18">
        <v>7.6545453071594238</v>
      </c>
      <c r="I105" s="18">
        <v>1.9551451206207275</v>
      </c>
      <c r="J105" s="75">
        <v>6.1578946113586426</v>
      </c>
      <c r="K105" s="18">
        <v>2.0577306747436523</v>
      </c>
      <c r="L105" s="18">
        <v>8.1627902984619141</v>
      </c>
      <c r="M105" s="18">
        <v>1.7699680328369141</v>
      </c>
      <c r="N105" s="18">
        <v>5.4827585220336914</v>
      </c>
      <c r="O105" s="18">
        <v>1.9498680830001831</v>
      </c>
      <c r="P105" s="18">
        <v>5.7681159973144531</v>
      </c>
      <c r="Q105" s="18">
        <v>1.6853857040405273</v>
      </c>
      <c r="R105" s="18">
        <v>3.7027027606964111</v>
      </c>
      <c r="S105" s="18">
        <v>1.9071481227874756</v>
      </c>
      <c r="T105" s="18">
        <v>3.8888888359069824</v>
      </c>
      <c r="U105" s="18">
        <v>2.0744452476501465</v>
      </c>
      <c r="V105" s="18">
        <v>4.1126761436462402</v>
      </c>
      <c r="W105" s="18">
        <v>2.0066273212432861</v>
      </c>
      <c r="X105" s="18">
        <v>4.8125</v>
      </c>
      <c r="Y105" s="18">
        <v>1.7269736528396606</v>
      </c>
      <c r="Z105" s="18">
        <v>2.8478260040283203</v>
      </c>
      <c r="AA105" s="18">
        <v>2.7952344417572021</v>
      </c>
      <c r="AB105" s="18">
        <v>7.1379308700561523</v>
      </c>
      <c r="AC105" s="18">
        <v>1.7783018350601196</v>
      </c>
      <c r="AD105" s="18">
        <v>4.0363636016845703</v>
      </c>
      <c r="AE105" s="18">
        <v>1.799857497215271</v>
      </c>
      <c r="AF105" s="18">
        <v>6.5316457748413086</v>
      </c>
      <c r="AG105" s="18">
        <v>1.7173912525177002</v>
      </c>
      <c r="AH105" s="18">
        <v>6.515625</v>
      </c>
      <c r="AI105" s="18">
        <v>2.0062069892883301</v>
      </c>
      <c r="AJ105" s="18">
        <v>8.6923074722290039</v>
      </c>
      <c r="AK105" s="18">
        <v>1.8801653385162354</v>
      </c>
      <c r="AL105" s="18">
        <v>2.8333332538604736</v>
      </c>
      <c r="AM105" s="18">
        <v>1.1585760116577148</v>
      </c>
      <c r="AN105" s="18">
        <v>6.3333334922790527</v>
      </c>
      <c r="AO105" s="18">
        <v>0.75921911001205444</v>
      </c>
      <c r="AP105" s="18">
        <v>5.1176471710205078</v>
      </c>
      <c r="AQ105" s="18">
        <v>0.7175324559211731</v>
      </c>
      <c r="AR105" s="18">
        <v>2.7857143878936768</v>
      </c>
      <c r="AS105" s="18">
        <v>0.58659219741821289</v>
      </c>
      <c r="AT105" s="18">
        <v>2.7058823108673096</v>
      </c>
      <c r="AU105" s="18">
        <v>0.69451695680618286</v>
      </c>
      <c r="AV105" s="18">
        <v>3.4814815521240234</v>
      </c>
      <c r="AW105" s="18">
        <v>0.54022985696792603</v>
      </c>
      <c r="AX105" s="18">
        <v>4.230769157409668</v>
      </c>
    </row>
    <row r="106" spans="1:50" customFormat="1" x14ac:dyDescent="0.3">
      <c r="A106" s="37">
        <v>294</v>
      </c>
      <c r="B106" s="67" t="s">
        <v>22</v>
      </c>
      <c r="C106" s="18">
        <v>3.6086037158966064</v>
      </c>
      <c r="D106" s="18">
        <v>8.0703516006469727</v>
      </c>
      <c r="E106" s="18">
        <v>4.2618060111999512</v>
      </c>
      <c r="F106" s="18">
        <v>5.8232321739196777</v>
      </c>
      <c r="G106" s="18">
        <v>3.6829972267150879</v>
      </c>
      <c r="H106" s="18">
        <v>5.0863637924194336</v>
      </c>
      <c r="I106" s="18">
        <v>3.4117646217346191</v>
      </c>
      <c r="J106" s="75">
        <v>4.7340426445007324</v>
      </c>
      <c r="K106" s="18">
        <v>4.7344756126403809</v>
      </c>
      <c r="L106" s="18">
        <v>7.5935482978820801</v>
      </c>
      <c r="M106" s="18">
        <v>3.5769979953765869</v>
      </c>
      <c r="N106" s="18">
        <v>3.7913668155670166</v>
      </c>
      <c r="O106" s="18">
        <v>3.9396772384643555</v>
      </c>
      <c r="P106" s="18">
        <v>4.3030304908752441</v>
      </c>
      <c r="Q106" s="18">
        <v>3.5574941635131836</v>
      </c>
      <c r="R106" s="18">
        <v>4.1599998474121094</v>
      </c>
      <c r="S106" s="18">
        <v>4.1760001182556152</v>
      </c>
      <c r="T106" s="18">
        <v>4.4200000762939453</v>
      </c>
      <c r="U106" s="18">
        <v>3.9564080238342285</v>
      </c>
      <c r="V106" s="18">
        <v>4.3901100158691406</v>
      </c>
      <c r="W106" s="18">
        <v>3.5493876934051514</v>
      </c>
      <c r="X106" s="18">
        <v>3.4124293327331543</v>
      </c>
      <c r="Y106" s="18">
        <v>4.6725273132324219</v>
      </c>
      <c r="Z106" s="18">
        <v>4.7293233871459961</v>
      </c>
      <c r="AA106" s="18">
        <v>6.0717840194702148</v>
      </c>
      <c r="AB106" s="18">
        <v>6.3974895477294922</v>
      </c>
      <c r="AC106" s="18">
        <v>4.3258233070373535</v>
      </c>
      <c r="AD106" s="18">
        <v>4.4655170440673828</v>
      </c>
      <c r="AE106" s="18">
        <v>4.3027973175048828</v>
      </c>
      <c r="AF106" s="18">
        <v>4.5320196151733398</v>
      </c>
      <c r="AG106" s="18">
        <v>4.0839309692382813</v>
      </c>
      <c r="AH106" s="18">
        <v>4.4422111511230469</v>
      </c>
      <c r="AI106" s="18">
        <v>3.5480673313140869</v>
      </c>
      <c r="AJ106" s="18">
        <v>3.5726494789123535</v>
      </c>
      <c r="AK106" s="18">
        <v>3.4674761295318604</v>
      </c>
      <c r="AL106" s="18">
        <v>3.3543307781219482</v>
      </c>
      <c r="AM106" s="18">
        <v>3.6159794330596924</v>
      </c>
      <c r="AN106" s="18">
        <v>4.4473686218261719</v>
      </c>
      <c r="AO106" s="18">
        <v>9.0981912612915039</v>
      </c>
      <c r="AP106" s="18">
        <v>10.777777671813965</v>
      </c>
      <c r="AQ106" s="18">
        <v>10.728459358215332</v>
      </c>
      <c r="AR106" s="18">
        <v>9.3191490173339844</v>
      </c>
      <c r="AS106" s="18">
        <v>11.425051689147949</v>
      </c>
      <c r="AT106" s="18">
        <v>10.553571701049805</v>
      </c>
      <c r="AU106" s="18">
        <v>11.370709419250488</v>
      </c>
      <c r="AV106" s="18">
        <v>10.90434741973877</v>
      </c>
      <c r="AW106" s="18">
        <v>8.3076925277709961</v>
      </c>
      <c r="AX106" s="18">
        <v>8.4210529327392578</v>
      </c>
    </row>
    <row r="107" spans="1:50" customFormat="1" x14ac:dyDescent="0.3">
      <c r="A107" s="37">
        <v>672</v>
      </c>
      <c r="B107" s="67" t="s">
        <v>14</v>
      </c>
      <c r="C107" s="18">
        <v>3.6404109001159668</v>
      </c>
      <c r="D107" s="18">
        <v>4.1702127456665039</v>
      </c>
      <c r="E107" s="18">
        <v>3.5656108856201172</v>
      </c>
      <c r="F107" s="18">
        <v>4.2564101219177246</v>
      </c>
      <c r="G107" s="18">
        <v>3.5366971492767334</v>
      </c>
      <c r="H107" s="18">
        <v>4.1052632331848145</v>
      </c>
      <c r="I107" s="18">
        <v>3.4381444454193115</v>
      </c>
      <c r="J107" s="75">
        <v>3.5714285373687744</v>
      </c>
      <c r="K107" s="18">
        <v>3.6454184055328369</v>
      </c>
      <c r="L107" s="18">
        <v>4.2857141494750977</v>
      </c>
      <c r="M107" s="18">
        <v>3.2519378662109375</v>
      </c>
      <c r="N107" s="18">
        <v>3.7916667461395264</v>
      </c>
      <c r="O107" s="18">
        <v>3.7303371429443359</v>
      </c>
      <c r="P107" s="18">
        <v>3.9375</v>
      </c>
      <c r="Q107" s="18">
        <v>3.625429630279541</v>
      </c>
      <c r="R107" s="18">
        <v>4.7647056579589844</v>
      </c>
      <c r="S107" s="18">
        <v>2.3527131080627441</v>
      </c>
      <c r="T107" s="18">
        <v>5.3333334922790527</v>
      </c>
      <c r="U107" s="18">
        <v>3.4684386253356934</v>
      </c>
      <c r="V107" s="18">
        <v>4.7142858505249023</v>
      </c>
      <c r="W107" s="18">
        <v>3.0258302688598633</v>
      </c>
      <c r="X107" s="18">
        <v>4.625</v>
      </c>
      <c r="Y107" s="18">
        <v>3.1965065002441406</v>
      </c>
      <c r="Z107" s="18">
        <v>6</v>
      </c>
      <c r="AA107" s="18">
        <v>3.3626062870025635</v>
      </c>
      <c r="AB107" s="18">
        <v>6.125</v>
      </c>
      <c r="AC107" s="18">
        <v>3.356877326965332</v>
      </c>
      <c r="AD107" s="18">
        <v>3.6363637447357178</v>
      </c>
      <c r="AE107" s="18">
        <v>4.006920337677002</v>
      </c>
      <c r="AF107" s="18">
        <v>4.4444446563720703</v>
      </c>
      <c r="AG107" s="18">
        <v>4.0974211692810059</v>
      </c>
      <c r="AH107" s="18">
        <v>6.5</v>
      </c>
      <c r="AI107" s="18">
        <v>3.3309090137481689</v>
      </c>
      <c r="AJ107" s="18">
        <v>3.5</v>
      </c>
      <c r="AK107" s="18">
        <v>3.880000114440918</v>
      </c>
      <c r="AL107" s="18">
        <v>1</v>
      </c>
      <c r="AM107" s="18">
        <v>9.51953125</v>
      </c>
      <c r="AN107" s="18">
        <v>23.600000381469727</v>
      </c>
      <c r="AO107" s="18">
        <v>6.6548671722412109</v>
      </c>
      <c r="AP107" s="18">
        <v>0</v>
      </c>
      <c r="AQ107" s="18">
        <v>4.75</v>
      </c>
      <c r="AR107" s="18">
        <v>0</v>
      </c>
      <c r="AS107" s="18">
        <v>5.8030304908752441</v>
      </c>
      <c r="AT107" s="18">
        <v>0</v>
      </c>
      <c r="AU107" s="18">
        <v>5.1224489212036133</v>
      </c>
      <c r="AV107" s="18">
        <v>12</v>
      </c>
      <c r="AW107" s="18">
        <v>5.2058825492858887</v>
      </c>
      <c r="AX107" s="18">
        <v>10</v>
      </c>
    </row>
    <row r="108" spans="1:50" customFormat="1" x14ac:dyDescent="0.3">
      <c r="A108" s="71">
        <v>686</v>
      </c>
      <c r="B108" s="72" t="s">
        <v>24</v>
      </c>
      <c r="C108" s="73">
        <v>3.3596377372741699</v>
      </c>
      <c r="D108" s="73">
        <v>6.6666665077209473</v>
      </c>
      <c r="E108" s="73">
        <v>3.6591928005218506</v>
      </c>
      <c r="F108" s="73">
        <v>6.3333334922790527</v>
      </c>
      <c r="G108" s="73">
        <v>3.9272918701171875</v>
      </c>
      <c r="H108" s="73">
        <v>7.3548388481140137</v>
      </c>
      <c r="I108" s="73">
        <v>3.8529913425445557</v>
      </c>
      <c r="J108" s="76">
        <v>23.25</v>
      </c>
      <c r="K108" s="73">
        <v>4.5709571838378906</v>
      </c>
      <c r="L108" s="73">
        <v>12.333333015441895</v>
      </c>
      <c r="M108" s="73">
        <v>3.9376623630523682</v>
      </c>
      <c r="N108" s="73">
        <v>9.5</v>
      </c>
      <c r="O108" s="73">
        <v>4.0635156631469727</v>
      </c>
      <c r="P108" s="73">
        <v>6.0666666030883789</v>
      </c>
      <c r="Q108" s="73">
        <v>3.5784447193145752</v>
      </c>
      <c r="R108" s="73">
        <v>4.529411792755127</v>
      </c>
      <c r="S108" s="73">
        <v>2.335106372833252</v>
      </c>
      <c r="T108" s="73">
        <v>4.7142858505249023</v>
      </c>
      <c r="U108" s="73">
        <v>2.3877551555633545</v>
      </c>
      <c r="V108" s="73">
        <v>2.875</v>
      </c>
      <c r="W108" s="73">
        <v>2.4586894512176514</v>
      </c>
      <c r="X108" s="73">
        <v>3.1666667461395264</v>
      </c>
      <c r="Y108" s="73">
        <v>2.3745317459106445</v>
      </c>
      <c r="Z108" s="73">
        <v>3.5833332538604736</v>
      </c>
      <c r="AA108" s="73">
        <v>2.7840375900268555</v>
      </c>
      <c r="AB108" s="73">
        <v>7.8064517974853516</v>
      </c>
      <c r="AC108" s="73">
        <v>2.1766109466552734</v>
      </c>
      <c r="AD108" s="73">
        <v>13.56862735748291</v>
      </c>
      <c r="AE108" s="73">
        <v>2.456730842590332</v>
      </c>
      <c r="AF108" s="73">
        <v>7.8073396682739258</v>
      </c>
      <c r="AG108" s="73">
        <v>2.3552632331848145</v>
      </c>
      <c r="AH108" s="73">
        <v>4.9404764175415039</v>
      </c>
      <c r="AI108" s="73">
        <v>2.7935223579406738</v>
      </c>
      <c r="AJ108" s="73">
        <v>8.1891889572143555</v>
      </c>
      <c r="AK108" s="73">
        <v>2.1925466060638428</v>
      </c>
      <c r="AL108" s="73">
        <v>5.2727274894714355</v>
      </c>
      <c r="AM108" s="73">
        <v>5.5075759887695313</v>
      </c>
      <c r="AN108" s="73">
        <v>10.516854286193848</v>
      </c>
      <c r="AO108" s="73">
        <v>4.655430793762207</v>
      </c>
      <c r="AP108" s="73">
        <v>12.394366264343262</v>
      </c>
      <c r="AQ108" s="73">
        <v>4.6666665077209473</v>
      </c>
      <c r="AR108" s="73">
        <v>15.026315689086914</v>
      </c>
      <c r="AS108" s="73">
        <v>3.78125</v>
      </c>
      <c r="AT108" s="73">
        <v>12.293333053588867</v>
      </c>
      <c r="AU108" s="73">
        <v>3.3187499046325684</v>
      </c>
      <c r="AV108" s="73">
        <v>8.890411376953125</v>
      </c>
      <c r="AW108" s="73">
        <v>3.3672566413879395</v>
      </c>
      <c r="AX108" s="73">
        <v>8.2272729873657227</v>
      </c>
    </row>
    <row r="109" spans="1:50" customFormat="1" x14ac:dyDescent="0.3">
      <c r="A109" s="37">
        <v>689</v>
      </c>
      <c r="B109" s="67" t="s">
        <v>28</v>
      </c>
      <c r="C109" s="18">
        <v>3.7976782321929932</v>
      </c>
      <c r="D109" s="18">
        <v>4.5</v>
      </c>
      <c r="E109" s="18">
        <v>2.9327530860900879</v>
      </c>
      <c r="F109" s="18">
        <v>2.4285714626312256</v>
      </c>
      <c r="G109" s="18">
        <v>2.6592845916748047</v>
      </c>
      <c r="H109" s="18">
        <v>4.8000001907348633</v>
      </c>
      <c r="I109" s="18">
        <v>3.1819276809692383</v>
      </c>
      <c r="J109" s="75">
        <v>3.4285714626312256</v>
      </c>
      <c r="K109" s="18">
        <v>2.7245631217956543</v>
      </c>
      <c r="L109" s="18">
        <v>4.4375</v>
      </c>
      <c r="M109" s="18">
        <v>3.6510066986083984</v>
      </c>
      <c r="N109" s="18">
        <v>4.0882353782653809</v>
      </c>
      <c r="O109" s="18">
        <v>3.3329730033874512</v>
      </c>
      <c r="P109" s="18">
        <v>3.4193549156188965</v>
      </c>
      <c r="Q109" s="18">
        <v>2.8475410938262939</v>
      </c>
      <c r="R109" s="18">
        <v>3.7549018859863281</v>
      </c>
      <c r="S109" s="18">
        <v>3.3476874828338623</v>
      </c>
      <c r="T109" s="18">
        <v>3.563218355178833</v>
      </c>
      <c r="U109" s="18">
        <v>3.3705582618713379</v>
      </c>
      <c r="V109" s="18">
        <v>3.4851484298706055</v>
      </c>
      <c r="W109" s="18">
        <v>2.5216138362884521</v>
      </c>
      <c r="X109" s="18">
        <v>2.6764705181121826</v>
      </c>
      <c r="Y109" s="18">
        <v>2.0803859233856201</v>
      </c>
      <c r="Z109" s="18">
        <v>2.0161290168762207</v>
      </c>
      <c r="AA109" s="18">
        <v>2.4017856121063232</v>
      </c>
      <c r="AB109" s="18">
        <v>2.4000000953674316</v>
      </c>
      <c r="AC109" s="18">
        <v>4.1871657371520996</v>
      </c>
      <c r="AD109" s="18">
        <v>3.7428572177886963</v>
      </c>
      <c r="AE109" s="18">
        <v>4.4837837219238281</v>
      </c>
      <c r="AF109" s="18">
        <v>4.2427182197570801</v>
      </c>
      <c r="AG109" s="18">
        <v>3.5730993747711182</v>
      </c>
      <c r="AH109" s="18">
        <v>3.5</v>
      </c>
      <c r="AI109" s="18">
        <v>2.9737992286682129</v>
      </c>
      <c r="AJ109" s="18">
        <v>3.3518519401550293</v>
      </c>
      <c r="AK109" s="18">
        <v>2.0281689167022705</v>
      </c>
      <c r="AL109" s="18">
        <v>2.4722223281860352</v>
      </c>
      <c r="AM109" s="18">
        <v>2.2027649879455566</v>
      </c>
      <c r="AN109" s="18">
        <v>2.5675675868988037</v>
      </c>
      <c r="AO109" s="18">
        <v>2.158940315246582</v>
      </c>
      <c r="AP109" s="18">
        <v>2.3703703880310059</v>
      </c>
      <c r="AQ109" s="18">
        <v>2.0416667461395264</v>
      </c>
      <c r="AR109" s="18">
        <v>2.5555555820465088</v>
      </c>
      <c r="AS109" s="18">
        <v>2.3307087421417236</v>
      </c>
      <c r="AT109" s="18">
        <v>3.3125</v>
      </c>
      <c r="AU109" s="18">
        <v>2.3166666030883789</v>
      </c>
      <c r="AV109" s="18">
        <v>4.125</v>
      </c>
      <c r="AW109" s="18">
        <v>2.076923131942749</v>
      </c>
      <c r="AX109" s="18">
        <v>1</v>
      </c>
    </row>
    <row r="110" spans="1:50" customFormat="1" x14ac:dyDescent="0.3">
      <c r="A110" s="37">
        <v>693</v>
      </c>
      <c r="B110" s="67" t="s">
        <v>25</v>
      </c>
      <c r="C110" s="18">
        <v>6.0108022689819336</v>
      </c>
      <c r="D110" s="18">
        <v>5.4912281036376953</v>
      </c>
      <c r="E110" s="18">
        <v>2.9482922554016113</v>
      </c>
      <c r="F110" s="18">
        <v>4.0617976188659668</v>
      </c>
      <c r="G110" s="18">
        <v>1.5859154462814331</v>
      </c>
      <c r="H110" s="18">
        <v>4.0612244606018066</v>
      </c>
      <c r="I110" s="18">
        <v>1.5259559154510498</v>
      </c>
      <c r="J110" s="75">
        <v>4.5702481269836426</v>
      </c>
      <c r="K110" s="18">
        <v>1.2575078010559082</v>
      </c>
      <c r="L110" s="18">
        <v>4.1111111640930176</v>
      </c>
      <c r="M110" s="18">
        <v>0.82329660654067993</v>
      </c>
      <c r="N110" s="18">
        <v>2.7866666316986084</v>
      </c>
      <c r="O110" s="18">
        <v>1.0522513389587402</v>
      </c>
      <c r="P110" s="18">
        <v>3.1735537052154541</v>
      </c>
      <c r="Q110" s="18">
        <v>0.90945297479629517</v>
      </c>
      <c r="R110" s="18">
        <v>4.3483147621154785</v>
      </c>
      <c r="S110" s="18">
        <v>0.85482031106948853</v>
      </c>
      <c r="T110" s="18">
        <v>2.7249999046325684</v>
      </c>
      <c r="U110" s="18">
        <v>1.0028284788131714</v>
      </c>
      <c r="V110" s="18">
        <v>2.9805824756622314</v>
      </c>
      <c r="W110" s="18">
        <v>1.2070770263671875</v>
      </c>
      <c r="X110" s="18">
        <v>3.3333332538604736</v>
      </c>
      <c r="Y110" s="18">
        <v>1.0743823051452637</v>
      </c>
      <c r="Z110" s="18">
        <v>3.5904762744903564</v>
      </c>
      <c r="AA110" s="18">
        <v>0.83194971084594727</v>
      </c>
      <c r="AB110" s="18">
        <v>6.5915493965148926</v>
      </c>
      <c r="AC110" s="18">
        <v>0.89299559593200684</v>
      </c>
      <c r="AD110" s="18">
        <v>4.8083333969116211</v>
      </c>
      <c r="AE110" s="18">
        <v>0.83010977506637573</v>
      </c>
      <c r="AF110" s="18">
        <v>4.25</v>
      </c>
      <c r="AG110" s="18">
        <v>0.52960348129272461</v>
      </c>
      <c r="AH110" s="18">
        <v>3.2200000286102295</v>
      </c>
      <c r="AI110" s="18">
        <v>0.48231637477874756</v>
      </c>
      <c r="AJ110" s="18">
        <v>3.625</v>
      </c>
      <c r="AK110" s="18">
        <v>0.2993779182434082</v>
      </c>
      <c r="AL110" s="18">
        <v>3.0625</v>
      </c>
      <c r="AM110" s="18">
        <v>1.9077868461608887</v>
      </c>
      <c r="AN110" s="18">
        <v>19.156862258911133</v>
      </c>
      <c r="AO110" s="18">
        <v>2.2028703689575195</v>
      </c>
      <c r="AP110" s="18">
        <v>18.328125</v>
      </c>
      <c r="AQ110" s="18">
        <v>1.4622840881347656</v>
      </c>
      <c r="AR110" s="18">
        <v>16.593219757080078</v>
      </c>
      <c r="AS110" s="18">
        <v>1.4144026041030884</v>
      </c>
      <c r="AT110" s="18">
        <v>8.4742269515991211</v>
      </c>
      <c r="AU110" s="18">
        <v>1.1231443881988525</v>
      </c>
      <c r="AV110" s="18">
        <v>7.6756758689880371</v>
      </c>
      <c r="AW110" s="18">
        <v>0.4526025652885437</v>
      </c>
      <c r="AX110" s="18">
        <v>3.8266665935516357</v>
      </c>
    </row>
    <row r="111" spans="1:50" customFormat="1" x14ac:dyDescent="0.3">
      <c r="A111" s="37">
        <v>697</v>
      </c>
      <c r="B111" s="67" t="s">
        <v>27</v>
      </c>
      <c r="C111" s="18">
        <v>2.5901639461517334</v>
      </c>
      <c r="D111" s="18">
        <v>1.3333333730697632</v>
      </c>
      <c r="E111" s="18">
        <v>1.5935828685760498</v>
      </c>
      <c r="F111" s="18"/>
      <c r="G111" s="18">
        <v>1.611764669418335</v>
      </c>
      <c r="H111" s="18"/>
      <c r="I111" s="18">
        <v>1.1692308187484741</v>
      </c>
      <c r="J111" s="75"/>
      <c r="K111" s="18">
        <v>1.5631768703460693</v>
      </c>
      <c r="L111" s="18">
        <v>1.5</v>
      </c>
      <c r="M111" s="18">
        <v>1.3225806951522827</v>
      </c>
      <c r="N111" s="18">
        <v>1.1428571939468384</v>
      </c>
      <c r="O111" s="18">
        <v>1.1535087823867798</v>
      </c>
      <c r="P111" s="18">
        <v>1.615384578704834</v>
      </c>
      <c r="Q111" s="18">
        <v>1.3265305757522583</v>
      </c>
      <c r="R111" s="18">
        <v>1.5714285373687744</v>
      </c>
      <c r="S111" s="18">
        <v>1.25</v>
      </c>
      <c r="T111" s="18">
        <v>2</v>
      </c>
      <c r="U111" s="18">
        <v>1.2038216590881348</v>
      </c>
      <c r="V111" s="18">
        <v>4.6666665077209473</v>
      </c>
      <c r="W111" s="18">
        <v>1.1788079738616943</v>
      </c>
      <c r="X111" s="18"/>
      <c r="Y111" s="18">
        <v>1.2000000476837158</v>
      </c>
      <c r="Z111" s="18"/>
      <c r="AA111" s="18">
        <v>1.1803278923034668</v>
      </c>
      <c r="AB111" s="18">
        <v>0</v>
      </c>
      <c r="AC111" s="18">
        <v>1.3578947782516479</v>
      </c>
      <c r="AD111" s="18">
        <v>0</v>
      </c>
      <c r="AE111" s="18">
        <v>1.280701756477356</v>
      </c>
      <c r="AF111" s="18">
        <v>0</v>
      </c>
      <c r="AG111" s="18">
        <v>1.4301074743270874</v>
      </c>
      <c r="AH111" s="18">
        <v>1</v>
      </c>
      <c r="AI111" s="18">
        <v>1.5181818008422852</v>
      </c>
      <c r="AJ111" s="18">
        <v>0</v>
      </c>
      <c r="AK111" s="18">
        <v>1.2586207389831543</v>
      </c>
      <c r="AL111" s="18">
        <v>1</v>
      </c>
      <c r="AM111" s="18">
        <v>1.3539823293685913</v>
      </c>
      <c r="AN111" s="18">
        <v>34</v>
      </c>
      <c r="AO111" s="18">
        <v>1.9885057210922241</v>
      </c>
      <c r="AP111" s="18">
        <v>2.5</v>
      </c>
      <c r="AQ111" s="18">
        <v>2.34883713722229</v>
      </c>
      <c r="AR111" s="18">
        <v>0</v>
      </c>
      <c r="AS111" s="18">
        <v>2.2241380214691162</v>
      </c>
      <c r="AT111" s="18">
        <v>2</v>
      </c>
      <c r="AU111" s="18">
        <v>3.2151899337768555</v>
      </c>
      <c r="AV111" s="18">
        <v>0</v>
      </c>
      <c r="AW111" s="18">
        <v>2.2298851013183594</v>
      </c>
      <c r="AX111" s="18">
        <v>2.6666667461395264</v>
      </c>
    </row>
    <row r="112" spans="1:50" customFormat="1" x14ac:dyDescent="0.3">
      <c r="A112" s="37">
        <v>699</v>
      </c>
      <c r="B112" s="67" t="s">
        <v>30</v>
      </c>
      <c r="C112" s="18">
        <v>1.9833333492279053</v>
      </c>
      <c r="D112" s="18"/>
      <c r="E112" s="18">
        <v>2.1913044452667236</v>
      </c>
      <c r="F112" s="18"/>
      <c r="G112" s="18">
        <v>2.0184049606323242</v>
      </c>
      <c r="H112" s="18"/>
      <c r="I112" s="18">
        <v>1.6437499523162842</v>
      </c>
      <c r="J112" s="75"/>
      <c r="K112" s="18">
        <v>2.1581921577453613</v>
      </c>
      <c r="L112" s="18"/>
      <c r="M112" s="18">
        <v>1.8904109001159668</v>
      </c>
      <c r="N112" s="18"/>
      <c r="O112" s="18">
        <v>1.7151515483856201</v>
      </c>
      <c r="P112" s="18"/>
      <c r="Q112" s="18">
        <v>1.3421052694320679</v>
      </c>
      <c r="R112" s="18"/>
      <c r="S112" s="18">
        <v>1.3464566469192505</v>
      </c>
      <c r="T112" s="18"/>
      <c r="U112" s="18">
        <v>1.4347826242446899</v>
      </c>
      <c r="V112" s="18"/>
      <c r="W112" s="18">
        <v>1.7291666269302368</v>
      </c>
      <c r="X112" s="18"/>
      <c r="Y112" s="18">
        <v>1.4795918464660645</v>
      </c>
      <c r="Z112" s="18"/>
      <c r="AA112" s="18">
        <v>1.4559999704360962</v>
      </c>
      <c r="AB112" s="18">
        <v>0</v>
      </c>
      <c r="AC112" s="18">
        <v>1.7583333253860474</v>
      </c>
      <c r="AD112" s="18">
        <v>0</v>
      </c>
      <c r="AE112" s="18">
        <v>1.5629630088806152</v>
      </c>
      <c r="AF112" s="18">
        <v>0</v>
      </c>
      <c r="AG112" s="18">
        <v>0.87272727489471436</v>
      </c>
      <c r="AH112" s="18">
        <v>0</v>
      </c>
      <c r="AI112" s="18">
        <v>1.680272102355957</v>
      </c>
      <c r="AJ112" s="18">
        <v>2</v>
      </c>
      <c r="AK112" s="18">
        <v>1.7819548845291138</v>
      </c>
      <c r="AL112" s="18">
        <v>0</v>
      </c>
      <c r="AM112" s="18">
        <v>0.20512820780277252</v>
      </c>
      <c r="AN112" s="18">
        <v>0</v>
      </c>
      <c r="AO112" s="18">
        <v>0.54545456171035767</v>
      </c>
      <c r="AP112" s="18">
        <v>0</v>
      </c>
      <c r="AQ112" s="18">
        <v>0.875</v>
      </c>
      <c r="AR112" s="18">
        <v>0</v>
      </c>
      <c r="AS112" s="18">
        <v>1.6721311807632446</v>
      </c>
      <c r="AT112" s="18">
        <v>0</v>
      </c>
      <c r="AU112" s="18">
        <v>1.1929824352264404</v>
      </c>
      <c r="AV112" s="18">
        <v>0</v>
      </c>
      <c r="AW112" s="18">
        <v>1.0961538553237915</v>
      </c>
      <c r="AX112" s="18">
        <v>0</v>
      </c>
    </row>
    <row r="113" spans="1:50" customFormat="1" x14ac:dyDescent="0.3">
      <c r="A113" s="37">
        <v>701</v>
      </c>
      <c r="B113" s="67" t="s">
        <v>34</v>
      </c>
      <c r="C113" s="18">
        <v>5.3684210777282715</v>
      </c>
      <c r="D113" s="18">
        <v>12.5</v>
      </c>
      <c r="E113" s="18">
        <v>3.3170731067657471</v>
      </c>
      <c r="F113" s="18">
        <v>3</v>
      </c>
      <c r="G113" s="18">
        <v>3.2608695030212402</v>
      </c>
      <c r="H113" s="18"/>
      <c r="I113" s="18">
        <v>3.2972972393035889</v>
      </c>
      <c r="J113" s="75"/>
      <c r="K113" s="18">
        <v>3.4032258987426758</v>
      </c>
      <c r="L113" s="18">
        <v>5</v>
      </c>
      <c r="M113" s="18">
        <v>3.2156863212585449</v>
      </c>
      <c r="N113" s="18"/>
      <c r="O113" s="18">
        <v>3.2777776718139648</v>
      </c>
      <c r="P113" s="18"/>
      <c r="Q113" s="18">
        <v>3.7000000476837158</v>
      </c>
      <c r="R113" s="18"/>
      <c r="S113" s="18">
        <v>3.2352941036224365</v>
      </c>
      <c r="T113" s="18">
        <v>4</v>
      </c>
      <c r="U113" s="18">
        <v>3.4146342277526855</v>
      </c>
      <c r="V113" s="18"/>
      <c r="W113" s="18">
        <v>3.0882353782653809</v>
      </c>
      <c r="X113" s="18">
        <v>5.5</v>
      </c>
      <c r="Y113" s="18">
        <v>3.5333333015441895</v>
      </c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</row>
    <row r="114" spans="1:50" customFormat="1" x14ac:dyDescent="0.3">
      <c r="A114" s="37">
        <v>707</v>
      </c>
      <c r="B114" s="67" t="s">
        <v>31</v>
      </c>
      <c r="C114" s="18"/>
      <c r="D114" s="18"/>
      <c r="E114" s="18">
        <v>3.3333332538604736</v>
      </c>
      <c r="F114" s="18"/>
      <c r="G114" s="18">
        <v>5.4000000953674316</v>
      </c>
      <c r="H114" s="18"/>
      <c r="I114" s="18">
        <v>3.6666667461395264</v>
      </c>
      <c r="J114" s="75"/>
      <c r="K114" s="18">
        <v>5.2222223281860352</v>
      </c>
      <c r="L114" s="18"/>
      <c r="M114" s="18">
        <v>4</v>
      </c>
      <c r="N114" s="18"/>
      <c r="O114" s="18">
        <v>3.119999885559082</v>
      </c>
      <c r="P114" s="18"/>
      <c r="Q114" s="18">
        <v>0.8571428656578064</v>
      </c>
      <c r="R114" s="18"/>
      <c r="S114" s="18">
        <v>0.15789473056793213</v>
      </c>
      <c r="T114" s="18"/>
      <c r="U114" s="18">
        <v>4.625</v>
      </c>
      <c r="V114" s="18"/>
      <c r="W114" s="18">
        <v>4.625</v>
      </c>
      <c r="X114" s="18"/>
      <c r="Y114" s="18">
        <v>5.1428570747375488</v>
      </c>
      <c r="Z114" s="18"/>
      <c r="AA114" s="18">
        <v>4.6666665077209473</v>
      </c>
      <c r="AB114" s="18">
        <v>0</v>
      </c>
      <c r="AC114" s="18">
        <v>3.9333333969116211</v>
      </c>
      <c r="AD114" s="18">
        <v>0</v>
      </c>
      <c r="AE114" s="18">
        <v>4.4444446563720703</v>
      </c>
      <c r="AF114" s="18">
        <v>0</v>
      </c>
      <c r="AG114" s="18">
        <v>4.7254900932312012</v>
      </c>
      <c r="AH114" s="18">
        <v>0</v>
      </c>
      <c r="AI114" s="18">
        <v>3.9714286327362061</v>
      </c>
      <c r="AJ114" s="18">
        <v>5</v>
      </c>
      <c r="AK114" s="18">
        <v>3.689655065536499</v>
      </c>
      <c r="AL114" s="18">
        <v>0</v>
      </c>
      <c r="AM114" s="18">
        <v>4.9473686218261719</v>
      </c>
      <c r="AN114" s="18">
        <v>0</v>
      </c>
      <c r="AO114" s="18">
        <v>4.6296296119689941</v>
      </c>
      <c r="AP114" s="18">
        <v>5</v>
      </c>
      <c r="AQ114" s="18">
        <v>4.5238094329833984</v>
      </c>
      <c r="AR114" s="18">
        <v>5</v>
      </c>
      <c r="AS114" s="18">
        <v>4.470588207244873</v>
      </c>
      <c r="AT114" s="18">
        <v>0</v>
      </c>
      <c r="AU114" s="18">
        <v>4.2424240112304688</v>
      </c>
      <c r="AV114" s="18">
        <v>0</v>
      </c>
      <c r="AW114" s="18">
        <v>4.119999885559082</v>
      </c>
      <c r="AX114" s="18">
        <v>0</v>
      </c>
    </row>
    <row r="115" spans="1:50" customFormat="1" x14ac:dyDescent="0.3">
      <c r="A115" s="37">
        <v>708</v>
      </c>
      <c r="B115" s="67" t="s">
        <v>26</v>
      </c>
      <c r="C115" s="84">
        <v>9.3315219879150391</v>
      </c>
      <c r="D115" s="18"/>
      <c r="E115" s="18">
        <v>4.3816795349121094</v>
      </c>
      <c r="F115" s="18"/>
      <c r="G115" s="18">
        <v>4.634730339050293</v>
      </c>
      <c r="H115" s="18"/>
      <c r="I115" s="18">
        <v>4.3041238784790039</v>
      </c>
      <c r="J115" s="75">
        <v>5.5</v>
      </c>
      <c r="K115" s="18">
        <v>4.1776647567749023</v>
      </c>
      <c r="L115" s="18">
        <v>4.1666665077209473</v>
      </c>
      <c r="M115" s="18">
        <v>4.3882980346679688</v>
      </c>
      <c r="N115" s="18">
        <v>4</v>
      </c>
      <c r="O115" s="18">
        <v>3.6124999523162842</v>
      </c>
      <c r="P115" s="18">
        <v>2</v>
      </c>
      <c r="Q115" s="18">
        <v>3.880000114440918</v>
      </c>
      <c r="R115" s="18">
        <v>1.6666666269302368</v>
      </c>
      <c r="S115" s="18">
        <v>4.9180326461791992</v>
      </c>
      <c r="T115" s="18"/>
      <c r="U115" s="18">
        <v>3.8074533939361572</v>
      </c>
      <c r="V115" s="18">
        <v>2.2222223281860352</v>
      </c>
      <c r="W115" s="18">
        <v>3.9603960514068604</v>
      </c>
      <c r="X115" s="18"/>
      <c r="Y115" s="18">
        <v>3.8375000953674316</v>
      </c>
      <c r="Z115" s="18">
        <v>3</v>
      </c>
      <c r="AA115" s="18">
        <v>4.8465609550476074</v>
      </c>
      <c r="AB115" s="18">
        <v>0</v>
      </c>
      <c r="AC115" s="18">
        <v>4.448087215423584</v>
      </c>
      <c r="AD115" s="18">
        <v>4</v>
      </c>
      <c r="AE115" s="18">
        <v>3.1948051452636719</v>
      </c>
      <c r="AF115" s="18">
        <v>3</v>
      </c>
      <c r="AG115" s="18">
        <v>3.5771811008453369</v>
      </c>
      <c r="AH115" s="18">
        <v>0</v>
      </c>
      <c r="AI115" s="18">
        <v>2.769230842590332</v>
      </c>
      <c r="AJ115" s="18">
        <v>3</v>
      </c>
      <c r="AK115" s="18">
        <v>4.033057689666748</v>
      </c>
      <c r="AL115" s="18">
        <v>0</v>
      </c>
      <c r="AM115" s="18">
        <v>3.6857142448425293</v>
      </c>
      <c r="AN115" s="18">
        <v>0</v>
      </c>
      <c r="AO115" s="18">
        <v>3.8360655307769775</v>
      </c>
      <c r="AP115" s="18">
        <v>0</v>
      </c>
      <c r="AQ115" s="18">
        <v>6.2473115921020508</v>
      </c>
      <c r="AR115" s="18">
        <v>10</v>
      </c>
      <c r="AS115" s="18">
        <v>6.7299270629882813</v>
      </c>
      <c r="AT115" s="18">
        <v>0</v>
      </c>
      <c r="AU115" s="18">
        <v>5.0598292350769043</v>
      </c>
      <c r="AV115" s="18">
        <v>20</v>
      </c>
      <c r="AW115" s="18">
        <v>5.875816822052002</v>
      </c>
      <c r="AX115" s="18">
        <v>3</v>
      </c>
    </row>
    <row r="116" spans="1:50" customFormat="1" x14ac:dyDescent="0.3">
      <c r="A116" s="37">
        <v>729</v>
      </c>
      <c r="B116" s="67" t="s">
        <v>35</v>
      </c>
      <c r="C116" s="18">
        <v>3</v>
      </c>
      <c r="D116" s="18"/>
      <c r="E116" s="18">
        <v>2.461538553237915</v>
      </c>
      <c r="F116" s="18"/>
      <c r="G116" s="18">
        <v>2.8235294818878174</v>
      </c>
      <c r="H116" s="18"/>
      <c r="I116" s="18">
        <v>2.692307710647583</v>
      </c>
      <c r="J116" s="75"/>
      <c r="K116" s="18">
        <v>2.5</v>
      </c>
      <c r="L116" s="18"/>
      <c r="M116" s="18">
        <v>2.6500000953674316</v>
      </c>
      <c r="N116" s="18"/>
      <c r="O116" s="18">
        <v>2.9473683834075928</v>
      </c>
      <c r="P116" s="18">
        <v>2.3333332538604736</v>
      </c>
      <c r="Q116" s="18">
        <v>2.0140845775604248</v>
      </c>
      <c r="R116" s="18">
        <v>1</v>
      </c>
      <c r="S116" s="18">
        <v>2.2142856121063232</v>
      </c>
      <c r="T116" s="18"/>
      <c r="U116" s="18">
        <v>3.2195122241973877</v>
      </c>
      <c r="V116" s="18">
        <v>5</v>
      </c>
      <c r="W116" s="18">
        <v>3.6111111640930176</v>
      </c>
      <c r="X116" s="18"/>
      <c r="Y116" s="18">
        <v>3.9787232875823975</v>
      </c>
      <c r="Z116" s="18"/>
      <c r="AA116" s="18">
        <v>3.0338983535766602</v>
      </c>
      <c r="AB116" s="18">
        <v>3</v>
      </c>
      <c r="AC116" s="18">
        <v>2.7142856121063232</v>
      </c>
      <c r="AD116" s="18">
        <v>0</v>
      </c>
      <c r="AE116" s="18">
        <v>3.7142856121063232</v>
      </c>
      <c r="AF116" s="18">
        <v>0</v>
      </c>
      <c r="AG116" s="18">
        <v>4.0924367904663086</v>
      </c>
      <c r="AH116" s="18">
        <v>5</v>
      </c>
      <c r="AI116" s="18">
        <v>4.71875</v>
      </c>
      <c r="AJ116" s="18">
        <v>0</v>
      </c>
      <c r="AK116" s="18">
        <v>1</v>
      </c>
      <c r="AL116" s="18">
        <v>0</v>
      </c>
      <c r="AM116" s="18">
        <v>2</v>
      </c>
      <c r="AN116" s="18">
        <v>0</v>
      </c>
      <c r="AO116" s="18">
        <v>5.4000000953674316</v>
      </c>
      <c r="AP116" s="18">
        <v>0</v>
      </c>
      <c r="AQ116" s="18">
        <v>3.6666667461395264</v>
      </c>
      <c r="AR116" s="18">
        <v>0</v>
      </c>
      <c r="AS116" s="18">
        <v>6.375</v>
      </c>
      <c r="AT116" s="18">
        <v>10</v>
      </c>
      <c r="AU116" s="18">
        <v>7</v>
      </c>
      <c r="AV116" s="18">
        <v>0</v>
      </c>
      <c r="AW116" s="18">
        <v>7</v>
      </c>
      <c r="AX116" s="18">
        <v>0</v>
      </c>
    </row>
    <row r="117" spans="1:50" customFormat="1" x14ac:dyDescent="0.3">
      <c r="A117" s="37">
        <v>730</v>
      </c>
      <c r="B117" s="67" t="s">
        <v>29</v>
      </c>
      <c r="C117" s="18">
        <v>22.987577438354492</v>
      </c>
      <c r="D117" s="18"/>
      <c r="E117" s="18">
        <v>16.378698348999023</v>
      </c>
      <c r="F117" s="18">
        <v>17.5</v>
      </c>
      <c r="G117" s="18">
        <v>4.7006173133850098</v>
      </c>
      <c r="H117" s="18">
        <v>3</v>
      </c>
      <c r="I117" s="18">
        <v>1.2109375</v>
      </c>
      <c r="J117" s="75">
        <v>3.6666667461395264</v>
      </c>
      <c r="K117" s="18">
        <v>1.9419355392456055</v>
      </c>
      <c r="L117" s="18">
        <v>8</v>
      </c>
      <c r="M117" s="18">
        <v>2.8350253105163574</v>
      </c>
      <c r="N117" s="18">
        <v>2</v>
      </c>
      <c r="O117" s="18">
        <v>3.4961831569671631</v>
      </c>
      <c r="P117" s="18">
        <v>5</v>
      </c>
      <c r="Q117" s="18">
        <v>6.6984004974365234</v>
      </c>
      <c r="R117" s="18">
        <v>8.5</v>
      </c>
      <c r="S117" s="18">
        <v>12.403311729431152</v>
      </c>
      <c r="T117" s="18">
        <v>4</v>
      </c>
      <c r="U117" s="18">
        <v>5.8423404693603516</v>
      </c>
      <c r="V117" s="18">
        <v>14.833333015441895</v>
      </c>
      <c r="W117" s="18">
        <v>2.4464693069458008</v>
      </c>
      <c r="X117" s="18">
        <v>6.5</v>
      </c>
      <c r="Y117" s="18">
        <v>1.2543171644210815</v>
      </c>
      <c r="Z117" s="18">
        <v>3</v>
      </c>
      <c r="AA117" s="18">
        <v>0.94215863943099976</v>
      </c>
      <c r="AB117" s="18">
        <v>4.8333334922790527</v>
      </c>
      <c r="AC117" s="18">
        <v>0.98306149244308472</v>
      </c>
      <c r="AD117" s="18">
        <v>8.625</v>
      </c>
      <c r="AE117" s="18">
        <v>0.36541208624839783</v>
      </c>
      <c r="AF117" s="18">
        <v>2.4000000953674316</v>
      </c>
      <c r="AG117" s="18">
        <v>0.47967478632926941</v>
      </c>
      <c r="AH117" s="18">
        <v>4.1666665077209473</v>
      </c>
      <c r="AI117" s="18">
        <v>1.2616033554077148</v>
      </c>
      <c r="AJ117" s="18">
        <v>6.1428570747375488</v>
      </c>
      <c r="AK117" s="18">
        <v>7.4430379867553711</v>
      </c>
      <c r="AL117" s="18">
        <v>10</v>
      </c>
      <c r="AM117" s="18">
        <v>8.5842218399047852</v>
      </c>
      <c r="AN117" s="18">
        <v>0</v>
      </c>
      <c r="AO117" s="18">
        <v>4.3546509742736816</v>
      </c>
      <c r="AP117" s="18">
        <v>0</v>
      </c>
      <c r="AQ117" s="18">
        <v>3.8028168678283691</v>
      </c>
      <c r="AR117" s="18">
        <v>6.8333334922790527</v>
      </c>
      <c r="AS117" s="18">
        <v>3.3761062622070313</v>
      </c>
      <c r="AT117" s="18">
        <v>4.6363635063171387</v>
      </c>
      <c r="AU117" s="18">
        <v>4.5552048683166504</v>
      </c>
      <c r="AV117" s="18">
        <v>6.7142858505249023</v>
      </c>
      <c r="AW117" s="18">
        <v>3.3093526363372803</v>
      </c>
      <c r="AX117" s="18">
        <v>2.9000000953674316</v>
      </c>
    </row>
    <row r="118" spans="1:50" customFormat="1" x14ac:dyDescent="0.3">
      <c r="A118" s="37">
        <v>732</v>
      </c>
      <c r="B118" s="67" t="s">
        <v>36</v>
      </c>
      <c r="C118" s="18"/>
      <c r="D118" s="18"/>
      <c r="E118" s="18"/>
      <c r="F118" s="18"/>
      <c r="G118" s="18">
        <v>4</v>
      </c>
      <c r="H118" s="18"/>
      <c r="I118" s="18">
        <v>2</v>
      </c>
      <c r="J118" s="75"/>
      <c r="K118" s="18">
        <v>5.25</v>
      </c>
      <c r="L118" s="18"/>
      <c r="M118" s="18">
        <v>3.625</v>
      </c>
      <c r="N118" s="18"/>
      <c r="O118" s="18">
        <v>4.9444446563720703</v>
      </c>
      <c r="P118" s="18"/>
      <c r="Q118" s="18">
        <v>21.333333969116211</v>
      </c>
      <c r="R118" s="18">
        <v>1</v>
      </c>
      <c r="S118" s="18">
        <v>7.75</v>
      </c>
      <c r="T118" s="18"/>
      <c r="U118" s="18">
        <v>6.9230771064758301</v>
      </c>
      <c r="V118" s="18">
        <v>6</v>
      </c>
      <c r="W118" s="18">
        <v>9.142857551574707</v>
      </c>
      <c r="X118" s="18"/>
      <c r="Y118" s="18">
        <v>6.75</v>
      </c>
      <c r="Z118" s="18"/>
      <c r="AA118" s="18">
        <v>4</v>
      </c>
      <c r="AB118" s="18">
        <v>0</v>
      </c>
      <c r="AC118" s="18">
        <v>5.2083334922790527</v>
      </c>
      <c r="AD118" s="18">
        <v>6.5</v>
      </c>
      <c r="AE118" s="18">
        <v>5.2399997711181641</v>
      </c>
      <c r="AF118" s="18">
        <v>13.25</v>
      </c>
      <c r="AG118" s="18">
        <v>5.2932329177856445</v>
      </c>
      <c r="AH118" s="18">
        <v>11.666666984558105</v>
      </c>
      <c r="AI118" s="18">
        <v>4.9818181991577148</v>
      </c>
      <c r="AJ118" s="18">
        <v>5</v>
      </c>
      <c r="AK118" s="18">
        <v>4.7666668891906738</v>
      </c>
      <c r="AL118" s="18">
        <v>4</v>
      </c>
      <c r="AM118" s="18">
        <v>10.457746505737305</v>
      </c>
      <c r="AN118" s="18">
        <v>20.5</v>
      </c>
      <c r="AO118" s="18">
        <v>10.516666412353516</v>
      </c>
      <c r="AP118" s="18">
        <v>14.333333015441895</v>
      </c>
      <c r="AQ118" s="18">
        <v>11.80555534362793</v>
      </c>
      <c r="AR118" s="18">
        <v>11</v>
      </c>
      <c r="AS118" s="18">
        <v>12.09375</v>
      </c>
      <c r="AT118" s="18">
        <v>15</v>
      </c>
      <c r="AU118" s="18">
        <v>10.585366249084473</v>
      </c>
      <c r="AV118" s="18">
        <v>0</v>
      </c>
      <c r="AW118" s="18">
        <v>8.5714282989501953</v>
      </c>
      <c r="AX118" s="18">
        <v>0</v>
      </c>
    </row>
    <row r="119" spans="1:50" customFormat="1" x14ac:dyDescent="0.3">
      <c r="A119" s="37">
        <v>738</v>
      </c>
      <c r="B119" s="67" t="s">
        <v>37</v>
      </c>
      <c r="C119" s="18"/>
      <c r="D119" s="18"/>
      <c r="E119" s="18"/>
      <c r="F119" s="18"/>
      <c r="G119" s="18">
        <v>2</v>
      </c>
      <c r="H119" s="18"/>
      <c r="I119" s="18">
        <v>3</v>
      </c>
      <c r="J119" s="75"/>
      <c r="K119" s="18">
        <v>2.4000000953674316</v>
      </c>
      <c r="L119" s="18"/>
      <c r="M119" s="18">
        <v>2</v>
      </c>
      <c r="N119" s="18"/>
      <c r="O119" s="18">
        <v>3.75</v>
      </c>
      <c r="P119" s="18">
        <v>5</v>
      </c>
      <c r="Q119" s="18">
        <v>6</v>
      </c>
      <c r="R119" s="18"/>
      <c r="S119" s="18">
        <v>3.8333332538604736</v>
      </c>
      <c r="T119" s="18"/>
      <c r="U119" s="18">
        <v>3</v>
      </c>
      <c r="V119" s="18"/>
      <c r="W119" s="18">
        <v>4.5</v>
      </c>
      <c r="X119" s="18"/>
      <c r="Y119" s="18">
        <v>3.6666667461395264</v>
      </c>
      <c r="Z119" s="18"/>
      <c r="AA119" s="18">
        <v>5</v>
      </c>
      <c r="AB119" s="18">
        <v>0</v>
      </c>
      <c r="AC119" s="18">
        <v>2</v>
      </c>
      <c r="AD119" s="18">
        <v>2</v>
      </c>
      <c r="AE119" s="18">
        <v>6</v>
      </c>
      <c r="AF119" s="18">
        <v>0</v>
      </c>
      <c r="AG119" s="18">
        <v>2</v>
      </c>
      <c r="AH119" s="18">
        <v>3</v>
      </c>
      <c r="AI119" s="18">
        <v>2</v>
      </c>
      <c r="AJ119" s="18">
        <v>0</v>
      </c>
      <c r="AK119" s="18">
        <v>1.75</v>
      </c>
      <c r="AL119" s="18">
        <v>0</v>
      </c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</row>
    <row r="120" spans="1:50" customFormat="1" x14ac:dyDescent="0.3">
      <c r="A120" s="37">
        <v>739</v>
      </c>
      <c r="B120" s="67" t="s">
        <v>38</v>
      </c>
      <c r="C120" s="18">
        <v>15.389830589294434</v>
      </c>
      <c r="D120" s="18"/>
      <c r="E120" s="18">
        <v>13.766666412353516</v>
      </c>
      <c r="F120" s="18">
        <v>30</v>
      </c>
      <c r="G120" s="18">
        <v>10.25</v>
      </c>
      <c r="H120" s="18"/>
      <c r="I120" s="18">
        <v>2.9333333969116211</v>
      </c>
      <c r="J120" s="75"/>
      <c r="K120" s="18">
        <v>2.9333333969116211</v>
      </c>
      <c r="L120" s="18"/>
      <c r="M120" s="18">
        <v>1.8684210777282715</v>
      </c>
      <c r="N120" s="18"/>
      <c r="O120" s="18">
        <v>4.1935482025146484</v>
      </c>
      <c r="P120" s="18"/>
      <c r="Q120" s="18">
        <v>1.9285714626312256</v>
      </c>
      <c r="R120" s="18"/>
      <c r="S120" s="18">
        <v>4.4000000953674316</v>
      </c>
      <c r="T120" s="18"/>
      <c r="U120" s="18"/>
      <c r="V120" s="18"/>
      <c r="W120" s="18">
        <v>5</v>
      </c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</row>
    <row r="121" spans="1:50" customFormat="1" x14ac:dyDescent="0.3">
      <c r="A121" s="37">
        <v>741</v>
      </c>
      <c r="B121" s="67" t="s">
        <v>106</v>
      </c>
      <c r="C121" s="18"/>
      <c r="D121" s="18"/>
      <c r="E121" s="18"/>
      <c r="F121" s="18"/>
      <c r="G121" s="18"/>
      <c r="H121" s="18"/>
      <c r="I121" s="18"/>
      <c r="J121" s="75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>
        <v>0</v>
      </c>
      <c r="AB121" s="18">
        <v>0</v>
      </c>
      <c r="AC121" s="18">
        <v>0</v>
      </c>
      <c r="AD121" s="18">
        <v>0</v>
      </c>
      <c r="AE121" s="18">
        <v>5</v>
      </c>
      <c r="AF121" s="18">
        <v>0</v>
      </c>
      <c r="AG121" s="18">
        <v>4</v>
      </c>
      <c r="AH121" s="18">
        <v>0</v>
      </c>
      <c r="AI121" s="18">
        <v>3.5</v>
      </c>
      <c r="AJ121" s="18">
        <v>0</v>
      </c>
      <c r="AK121" s="18">
        <v>10</v>
      </c>
      <c r="AL121" s="18">
        <v>0</v>
      </c>
      <c r="AM121" s="18">
        <v>9.3999996185302734</v>
      </c>
      <c r="AN121" s="18">
        <v>0</v>
      </c>
      <c r="AO121" s="18">
        <v>13</v>
      </c>
      <c r="AP121" s="18">
        <v>0</v>
      </c>
      <c r="AQ121" s="18">
        <v>0</v>
      </c>
      <c r="AR121" s="18">
        <v>0</v>
      </c>
      <c r="AS121" s="18">
        <v>11</v>
      </c>
      <c r="AT121" s="18">
        <v>0</v>
      </c>
      <c r="AU121" s="18">
        <v>14</v>
      </c>
      <c r="AV121" s="18">
        <v>0</v>
      </c>
      <c r="AW121" s="18">
        <v>15</v>
      </c>
      <c r="AX121" s="18">
        <v>0</v>
      </c>
    </row>
    <row r="122" spans="1:50" customFormat="1" x14ac:dyDescent="0.3">
      <c r="A122" s="37"/>
      <c r="B122" s="67" t="s">
        <v>116</v>
      </c>
      <c r="C122" s="18"/>
      <c r="D122" s="18"/>
      <c r="E122" s="18"/>
      <c r="F122" s="18"/>
      <c r="G122" s="18"/>
      <c r="H122" s="18"/>
      <c r="I122" s="18"/>
      <c r="J122" s="75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>
        <v>0</v>
      </c>
      <c r="AN122" s="18">
        <v>0</v>
      </c>
      <c r="AO122" s="18">
        <v>8</v>
      </c>
      <c r="AP122" s="18">
        <v>0</v>
      </c>
      <c r="AQ122" s="18">
        <v>11</v>
      </c>
      <c r="AR122" s="18">
        <v>0</v>
      </c>
      <c r="AS122" s="18">
        <v>0</v>
      </c>
      <c r="AT122" s="18">
        <v>0</v>
      </c>
      <c r="AU122" s="18">
        <v>11</v>
      </c>
      <c r="AV122" s="18">
        <v>0</v>
      </c>
      <c r="AW122" s="18">
        <v>0</v>
      </c>
      <c r="AX122" s="18">
        <v>0</v>
      </c>
    </row>
    <row r="123" spans="1:50" customFormat="1" x14ac:dyDescent="0.3">
      <c r="A123" s="37">
        <v>875</v>
      </c>
      <c r="B123" s="67" t="s">
        <v>39</v>
      </c>
      <c r="C123" s="18">
        <v>5.4827585220336914</v>
      </c>
      <c r="D123" s="18">
        <v>1</v>
      </c>
      <c r="E123" s="18">
        <v>4.5</v>
      </c>
      <c r="F123" s="18"/>
      <c r="G123" s="18">
        <v>8.75</v>
      </c>
      <c r="H123" s="18"/>
      <c r="I123" s="18">
        <v>5.1111111640930176</v>
      </c>
      <c r="J123" s="75"/>
      <c r="K123" s="18">
        <v>3.3444445133209229</v>
      </c>
      <c r="L123" s="18"/>
      <c r="M123" s="18">
        <v>3.6734693050384521</v>
      </c>
      <c r="N123" s="18"/>
      <c r="O123" s="18">
        <v>26.299144744873047</v>
      </c>
      <c r="P123" s="18">
        <v>96</v>
      </c>
      <c r="Q123" s="18">
        <v>21.156028747558594</v>
      </c>
      <c r="R123" s="18"/>
      <c r="S123" s="18">
        <v>18.13599967956543</v>
      </c>
      <c r="T123" s="18"/>
      <c r="U123" s="18">
        <v>11.657753944396973</v>
      </c>
      <c r="V123" s="18">
        <v>0</v>
      </c>
      <c r="W123" s="18">
        <v>6.9114584922790527</v>
      </c>
      <c r="X123" s="18"/>
      <c r="Y123" s="18">
        <v>2.6380951404571533</v>
      </c>
      <c r="Z123" s="18">
        <v>3.1428570747375488</v>
      </c>
      <c r="AA123" s="18">
        <v>5.0903224945068359</v>
      </c>
      <c r="AB123" s="18">
        <v>2.25</v>
      </c>
      <c r="AC123" s="18">
        <v>23.432258605957031</v>
      </c>
      <c r="AD123" s="18">
        <v>90</v>
      </c>
      <c r="AE123" s="18">
        <v>19.813333511352539</v>
      </c>
      <c r="AF123" s="18">
        <v>36.75</v>
      </c>
      <c r="AG123" s="18">
        <v>19.402488708496094</v>
      </c>
      <c r="AH123" s="18">
        <v>26.428571701049805</v>
      </c>
      <c r="AI123" s="18">
        <v>13.426922798156738</v>
      </c>
      <c r="AJ123" s="18">
        <v>10.5</v>
      </c>
      <c r="AK123" s="18">
        <v>5.5078535079956055</v>
      </c>
      <c r="AL123" s="18">
        <v>13</v>
      </c>
      <c r="AM123" s="18">
        <v>5.2049689292907715</v>
      </c>
      <c r="AN123" s="18">
        <v>22.333333969116211</v>
      </c>
      <c r="AO123" s="18">
        <v>5.6610879898071289</v>
      </c>
      <c r="AP123" s="18">
        <v>24</v>
      </c>
      <c r="AQ123" s="18">
        <v>5.3468470573425293</v>
      </c>
      <c r="AR123" s="18">
        <v>4.25</v>
      </c>
      <c r="AS123" s="18">
        <v>3.8172042369842529</v>
      </c>
      <c r="AT123" s="18">
        <v>13.199999809265137</v>
      </c>
      <c r="AU123" s="18">
        <v>4.6023392677307129</v>
      </c>
      <c r="AV123" s="18">
        <v>4</v>
      </c>
      <c r="AW123" s="18">
        <v>2.0625</v>
      </c>
      <c r="AX123" s="18">
        <v>0</v>
      </c>
    </row>
    <row r="124" spans="1:50" customFormat="1" x14ac:dyDescent="0.3">
      <c r="A124" s="37">
        <v>2527</v>
      </c>
      <c r="B124" s="67" t="s">
        <v>32</v>
      </c>
      <c r="C124" s="18">
        <v>3.1764705181121826</v>
      </c>
      <c r="D124" s="18">
        <v>4.3333334922790527</v>
      </c>
      <c r="E124" s="18">
        <v>3.8947367668151855</v>
      </c>
      <c r="F124" s="18">
        <v>4.5</v>
      </c>
      <c r="G124" s="18">
        <v>2.689655065536499</v>
      </c>
      <c r="H124" s="18"/>
      <c r="I124" s="18">
        <v>2.6875</v>
      </c>
      <c r="J124" s="75">
        <v>11</v>
      </c>
      <c r="K124" s="18">
        <v>3.2121212482452393</v>
      </c>
      <c r="L124" s="18">
        <v>4</v>
      </c>
      <c r="M124" s="18">
        <v>2.5</v>
      </c>
      <c r="N124" s="18"/>
      <c r="O124" s="18">
        <v>3.4545454978942871</v>
      </c>
      <c r="P124" s="18"/>
      <c r="Q124" s="18">
        <v>3.0377359390258789</v>
      </c>
      <c r="R124" s="18"/>
      <c r="S124" s="18">
        <v>2.8636362552642822</v>
      </c>
      <c r="T124" s="18"/>
      <c r="U124" s="18">
        <v>3.6829268932342529</v>
      </c>
      <c r="V124" s="18">
        <v>4</v>
      </c>
      <c r="W124" s="18">
        <v>3.5319149494171143</v>
      </c>
      <c r="X124" s="18">
        <v>5</v>
      </c>
      <c r="Y124" s="18">
        <v>3.0333333015441895</v>
      </c>
      <c r="Z124" s="18"/>
      <c r="AA124" s="18">
        <v>4.9583334922790527</v>
      </c>
      <c r="AB124" s="18">
        <v>0</v>
      </c>
      <c r="AC124" s="18">
        <v>4.1428570747375488</v>
      </c>
      <c r="AD124" s="18">
        <v>0</v>
      </c>
      <c r="AE124" s="18">
        <v>3</v>
      </c>
      <c r="AF124" s="18">
        <v>5</v>
      </c>
      <c r="AG124" s="18">
        <v>3.1176471710205078</v>
      </c>
      <c r="AH124" s="18">
        <v>0</v>
      </c>
      <c r="AI124" s="18">
        <v>4.2391304969787598</v>
      </c>
      <c r="AJ124" s="18">
        <v>0</v>
      </c>
      <c r="AK124" s="18">
        <v>6.4666666984558105</v>
      </c>
      <c r="AL124" s="18">
        <v>0</v>
      </c>
      <c r="AM124" s="18">
        <v>7.5789475440979004</v>
      </c>
      <c r="AN124" s="18">
        <v>7.8333334922790527</v>
      </c>
      <c r="AO124" s="18">
        <v>6.7142858505249023</v>
      </c>
      <c r="AP124" s="18">
        <v>8.5</v>
      </c>
      <c r="AQ124" s="18">
        <v>8.5</v>
      </c>
      <c r="AR124" s="18">
        <v>8</v>
      </c>
      <c r="AS124" s="18">
        <v>7</v>
      </c>
      <c r="AT124" s="18">
        <v>5.75</v>
      </c>
      <c r="AU124" s="18">
        <v>7.5833334922790527</v>
      </c>
      <c r="AV124" s="18">
        <v>0</v>
      </c>
      <c r="AW124" s="18">
        <v>6.2857141494750977</v>
      </c>
      <c r="AX124" s="18">
        <v>10</v>
      </c>
    </row>
    <row r="129" spans="2:47" x14ac:dyDescent="0.3">
      <c r="B129" s="41" t="s">
        <v>60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2"/>
    </row>
    <row r="130" spans="2:47" x14ac:dyDescent="0.3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3"/>
      <c r="O130" s="3"/>
      <c r="X130" s="3"/>
      <c r="Y130" s="3"/>
      <c r="AA130" s="3"/>
      <c r="AC130" s="3"/>
      <c r="AE130" s="3"/>
      <c r="AG130" s="3"/>
      <c r="AI130" s="3"/>
      <c r="AK130" s="3"/>
      <c r="AM130" s="3"/>
      <c r="AO130" s="3"/>
      <c r="AQ130" s="3"/>
      <c r="AS130" s="3"/>
      <c r="AU130" s="3"/>
    </row>
    <row r="131" spans="2:47" x14ac:dyDescent="0.3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4"/>
      <c r="O131" s="44"/>
      <c r="P131" s="43"/>
      <c r="Q131" s="43"/>
      <c r="R131" s="43"/>
      <c r="S131" s="43"/>
      <c r="T131" s="43"/>
      <c r="U131" s="43"/>
      <c r="V131" s="43"/>
      <c r="W131" s="43"/>
      <c r="X131" s="3"/>
      <c r="Y131" s="3"/>
      <c r="AA131" s="3"/>
      <c r="AC131" s="3"/>
      <c r="AE131" s="3"/>
      <c r="AG131" s="3"/>
      <c r="AI131" s="3"/>
      <c r="AK131" s="3"/>
      <c r="AM131" s="3"/>
      <c r="AO131" s="3"/>
      <c r="AQ131" s="3"/>
      <c r="AS131" s="3"/>
      <c r="AU131" s="3"/>
    </row>
    <row r="132" spans="2:47" x14ac:dyDescent="0.3">
      <c r="B132" s="1" t="s">
        <v>59</v>
      </c>
      <c r="N132" s="3"/>
      <c r="O132" s="3"/>
      <c r="X132" s="3"/>
      <c r="Y132" s="3"/>
      <c r="AA132" s="3"/>
      <c r="AC132" s="3"/>
      <c r="AE132" s="3"/>
      <c r="AG132" s="3"/>
      <c r="AI132" s="3"/>
      <c r="AK132" s="3"/>
      <c r="AM132" s="3"/>
      <c r="AO132" s="3"/>
      <c r="AQ132" s="3"/>
      <c r="AS132" s="3"/>
      <c r="AU132" s="3"/>
    </row>
    <row r="133" spans="2:47" x14ac:dyDescent="0.3">
      <c r="B133" s="45" t="str">
        <f>+Indice!B34</f>
        <v>Información al: 31/12/2024 para todas las instituciones</v>
      </c>
      <c r="N133" s="3"/>
      <c r="O133" s="3"/>
      <c r="X133" s="3"/>
      <c r="Y133" s="3"/>
      <c r="AA133" s="3"/>
      <c r="AC133" s="3"/>
      <c r="AE133" s="3"/>
      <c r="AG133" s="3"/>
      <c r="AI133" s="3"/>
      <c r="AK133" s="3"/>
      <c r="AM133" s="3"/>
      <c r="AO133" s="3"/>
      <c r="AQ133" s="3"/>
      <c r="AS133" s="3"/>
      <c r="AU133" s="3"/>
    </row>
    <row r="134" spans="2:47" x14ac:dyDescent="0.3">
      <c r="B134" s="1" t="s">
        <v>58</v>
      </c>
      <c r="N134" s="3"/>
      <c r="O134" s="3"/>
      <c r="X134" s="3"/>
      <c r="Y134" s="3"/>
      <c r="AA134" s="3"/>
      <c r="AC134" s="3"/>
      <c r="AE134" s="3"/>
      <c r="AG134" s="3"/>
      <c r="AI134" s="3"/>
      <c r="AK134" s="3"/>
      <c r="AM134" s="3"/>
      <c r="AO134" s="3"/>
      <c r="AQ134" s="3"/>
      <c r="AS134" s="3"/>
      <c r="AU134" s="3"/>
    </row>
    <row r="135" spans="2:47" x14ac:dyDescent="0.3">
      <c r="N135" s="3"/>
      <c r="O135" s="3"/>
      <c r="X135" s="3"/>
      <c r="Y135" s="3"/>
      <c r="AA135" s="3"/>
      <c r="AC135" s="3"/>
      <c r="AE135" s="3"/>
      <c r="AG135" s="3"/>
      <c r="AI135" s="3"/>
      <c r="AK135" s="3"/>
      <c r="AM135" s="3"/>
      <c r="AO135" s="3"/>
      <c r="AQ135" s="3"/>
      <c r="AS135" s="3"/>
      <c r="AU135" s="3"/>
    </row>
    <row r="136" spans="2:47" x14ac:dyDescent="0.3">
      <c r="B136" s="1" t="str">
        <f>+Indice!B35</f>
        <v>Actualización: 25/03/2025</v>
      </c>
      <c r="N136" s="3"/>
      <c r="O136" s="3"/>
      <c r="X136" s="3"/>
      <c r="Y136" s="3"/>
      <c r="AA136" s="3"/>
      <c r="AC136" s="3"/>
      <c r="AE136" s="3"/>
      <c r="AG136" s="3"/>
      <c r="AI136" s="3"/>
      <c r="AK136" s="3"/>
      <c r="AM136" s="3"/>
      <c r="AO136" s="3"/>
      <c r="AQ136" s="3"/>
      <c r="AS136" s="3"/>
      <c r="AU136" s="3"/>
    </row>
  </sheetData>
  <mergeCells count="40">
    <mergeCell ref="AK87:AL90"/>
    <mergeCell ref="AA87:AB90"/>
    <mergeCell ref="AC87:AD90"/>
    <mergeCell ref="AE87:AF90"/>
    <mergeCell ref="AG87:AH90"/>
    <mergeCell ref="AI87:AJ90"/>
    <mergeCell ref="Y87:Z90"/>
    <mergeCell ref="O87:P90"/>
    <mergeCell ref="Q87:R90"/>
    <mergeCell ref="S87:T90"/>
    <mergeCell ref="U87:V90"/>
    <mergeCell ref="W87:X90"/>
    <mergeCell ref="M87:N90"/>
    <mergeCell ref="B85:K85"/>
    <mergeCell ref="B45:K45"/>
    <mergeCell ref="B87:B90"/>
    <mergeCell ref="C87:D90"/>
    <mergeCell ref="E87:F90"/>
    <mergeCell ref="G87:H90"/>
    <mergeCell ref="I87:J90"/>
    <mergeCell ref="K87:L90"/>
    <mergeCell ref="L47:L50"/>
    <mergeCell ref="B47:B50"/>
    <mergeCell ref="D47:F49"/>
    <mergeCell ref="G47:J49"/>
    <mergeCell ref="K47:K50"/>
    <mergeCell ref="C47:C50"/>
    <mergeCell ref="L7:L10"/>
    <mergeCell ref="B5:K5"/>
    <mergeCell ref="B7:B10"/>
    <mergeCell ref="D7:F9"/>
    <mergeCell ref="G7:J9"/>
    <mergeCell ref="K7:K10"/>
    <mergeCell ref="C7:C10"/>
    <mergeCell ref="AW87:AX90"/>
    <mergeCell ref="AM87:AN90"/>
    <mergeCell ref="AO87:AP90"/>
    <mergeCell ref="AQ87:AR90"/>
    <mergeCell ref="AS87:AT90"/>
    <mergeCell ref="AU87:AV90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91CF-26AD-49DC-9CFF-159EEEBEDA12}">
  <dimension ref="A2:Z138"/>
  <sheetViews>
    <sheetView topLeftCell="A104" workbookViewId="0">
      <selection activeCell="A95" sqref="A95:B128"/>
    </sheetView>
  </sheetViews>
  <sheetFormatPr baseColWidth="10" defaultRowHeight="14.4" x14ac:dyDescent="0.3"/>
  <cols>
    <col min="1" max="1" width="11.5546875" style="1"/>
    <col min="2" max="2" width="40" style="1" bestFit="1" customWidth="1"/>
    <col min="3" max="3" width="25.109375" style="1" customWidth="1"/>
    <col min="4" max="26" width="15" style="1" customWidth="1"/>
    <col min="27" max="16384" width="11.5546875" style="1"/>
  </cols>
  <sheetData>
    <row r="2" spans="1:26" x14ac:dyDescent="0.3">
      <c r="B2" s="28" t="str">
        <f>+Indice!B20</f>
        <v>EVOLUCIÓN MENSUAL DE RECLAMOS Y PAGOS  (ENE23 - DIC24)</v>
      </c>
    </row>
    <row r="4" spans="1:26" x14ac:dyDescent="0.3">
      <c r="B4" s="2" t="str">
        <f>+Indice!B22</f>
        <v>Tabla 7</v>
      </c>
    </row>
    <row r="5" spans="1:26" x14ac:dyDescent="0.3">
      <c r="B5" s="91" t="str">
        <f>+Indice!C22</f>
        <v>Evolución reclamos unicos  pagados (cerrados) (Ene23-Dic24)</v>
      </c>
      <c r="C5" s="91"/>
    </row>
    <row r="6" spans="1:26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">
      <c r="B7" s="10" t="s">
        <v>1</v>
      </c>
      <c r="C7" s="39">
        <v>44927</v>
      </c>
      <c r="D7" s="39">
        <v>44958</v>
      </c>
      <c r="E7" s="39">
        <v>44986</v>
      </c>
      <c r="F7" s="39">
        <v>45017</v>
      </c>
      <c r="G7" s="39">
        <v>45047</v>
      </c>
      <c r="H7" s="39">
        <v>45078</v>
      </c>
      <c r="I7" s="39">
        <v>45108</v>
      </c>
      <c r="J7" s="39">
        <v>45139</v>
      </c>
      <c r="K7" s="39">
        <v>45170</v>
      </c>
      <c r="L7" s="39">
        <v>45200</v>
      </c>
      <c r="M7" s="39">
        <v>45231</v>
      </c>
      <c r="N7" s="39">
        <v>45261</v>
      </c>
      <c r="O7" s="39">
        <v>45292</v>
      </c>
      <c r="P7" s="39">
        <v>45323</v>
      </c>
      <c r="Q7" s="39">
        <v>45352</v>
      </c>
      <c r="R7" s="39">
        <v>45383</v>
      </c>
      <c r="S7" s="39">
        <v>45413</v>
      </c>
      <c r="T7" s="39">
        <v>45444</v>
      </c>
      <c r="U7" s="39">
        <v>45474</v>
      </c>
      <c r="V7" s="39">
        <v>45505</v>
      </c>
      <c r="W7" s="39">
        <v>45536</v>
      </c>
      <c r="X7" s="39">
        <v>45566</v>
      </c>
      <c r="Y7" s="39">
        <v>45597</v>
      </c>
      <c r="Z7" s="39">
        <v>45627</v>
      </c>
    </row>
    <row r="8" spans="1:26" x14ac:dyDescent="0.3">
      <c r="A8" s="13">
        <v>1</v>
      </c>
      <c r="B8" s="61" t="s">
        <v>2</v>
      </c>
      <c r="C8" s="33">
        <v>5729</v>
      </c>
      <c r="D8" s="33">
        <v>4765</v>
      </c>
      <c r="E8" s="33">
        <v>4895</v>
      </c>
      <c r="F8" s="33">
        <v>5381</v>
      </c>
      <c r="G8" s="33">
        <v>6347</v>
      </c>
      <c r="H8" s="33">
        <v>3362</v>
      </c>
      <c r="I8" s="33">
        <v>6261</v>
      </c>
      <c r="J8" s="33">
        <v>6616</v>
      </c>
      <c r="K8" s="33">
        <v>6442</v>
      </c>
      <c r="L8" s="33">
        <v>7823</v>
      </c>
      <c r="M8" s="33">
        <v>7583</v>
      </c>
      <c r="N8" s="33">
        <v>5033</v>
      </c>
      <c r="O8" s="33">
        <v>7828</v>
      </c>
      <c r="P8" s="33">
        <v>7551</v>
      </c>
      <c r="Q8" s="33">
        <v>6776</v>
      </c>
      <c r="R8" s="33">
        <v>6603</v>
      </c>
      <c r="S8" s="33">
        <v>6354</v>
      </c>
      <c r="T8" s="33">
        <v>56</v>
      </c>
      <c r="U8" s="33">
        <v>1867</v>
      </c>
      <c r="V8" s="33">
        <v>2947</v>
      </c>
      <c r="W8" s="33">
        <v>2740</v>
      </c>
      <c r="X8" s="33">
        <v>3505</v>
      </c>
      <c r="Y8" s="33">
        <v>3053</v>
      </c>
      <c r="Z8" s="33">
        <v>2160</v>
      </c>
    </row>
    <row r="9" spans="1:26" x14ac:dyDescent="0.3">
      <c r="A9" s="13">
        <v>9</v>
      </c>
      <c r="B9" s="62" t="s">
        <v>3</v>
      </c>
      <c r="C9" s="34">
        <v>5</v>
      </c>
      <c r="D9" s="34">
        <v>9</v>
      </c>
      <c r="E9" s="34">
        <v>9</v>
      </c>
      <c r="F9" s="34">
        <v>7</v>
      </c>
      <c r="G9" s="34">
        <v>8</v>
      </c>
      <c r="H9" s="34">
        <v>7</v>
      </c>
      <c r="I9" s="34">
        <v>9</v>
      </c>
      <c r="J9" s="34">
        <v>12</v>
      </c>
      <c r="K9" s="34">
        <v>7</v>
      </c>
      <c r="L9" s="34">
        <v>12</v>
      </c>
      <c r="M9" s="34">
        <v>11</v>
      </c>
      <c r="N9" s="34">
        <v>15</v>
      </c>
      <c r="O9" s="34">
        <v>5</v>
      </c>
      <c r="P9" s="34">
        <v>11</v>
      </c>
      <c r="Q9" s="34">
        <v>21</v>
      </c>
      <c r="R9" s="34">
        <v>18</v>
      </c>
      <c r="S9" s="34">
        <v>29</v>
      </c>
      <c r="T9" s="34">
        <v>25</v>
      </c>
      <c r="U9" s="34">
        <v>10</v>
      </c>
      <c r="V9" s="34">
        <v>9</v>
      </c>
      <c r="W9" s="34">
        <v>4</v>
      </c>
      <c r="X9" s="34">
        <v>7</v>
      </c>
      <c r="Y9" s="34">
        <v>38</v>
      </c>
      <c r="Z9" s="34">
        <v>31</v>
      </c>
    </row>
    <row r="10" spans="1:26" x14ac:dyDescent="0.3">
      <c r="A10" s="13">
        <v>12</v>
      </c>
      <c r="B10" s="63" t="s">
        <v>4</v>
      </c>
      <c r="C10" s="34">
        <v>13953</v>
      </c>
      <c r="D10" s="34">
        <v>16666</v>
      </c>
      <c r="E10" s="34">
        <v>20497</v>
      </c>
      <c r="F10" s="34">
        <v>22576</v>
      </c>
      <c r="G10" s="34">
        <v>24053</v>
      </c>
      <c r="H10" s="34">
        <v>24649</v>
      </c>
      <c r="I10" s="34">
        <v>29565</v>
      </c>
      <c r="J10" s="34">
        <v>32348</v>
      </c>
      <c r="K10" s="34">
        <v>43733</v>
      </c>
      <c r="L10" s="34">
        <v>73448</v>
      </c>
      <c r="M10" s="34">
        <v>64019</v>
      </c>
      <c r="N10" s="34">
        <v>40789</v>
      </c>
      <c r="O10" s="34">
        <v>49510</v>
      </c>
      <c r="P10" s="34">
        <v>62270</v>
      </c>
      <c r="Q10" s="34">
        <v>92029</v>
      </c>
      <c r="R10" s="34">
        <v>21397</v>
      </c>
      <c r="S10" s="34">
        <v>7018</v>
      </c>
      <c r="T10" s="34">
        <v>1988</v>
      </c>
      <c r="U10" s="34">
        <v>2415</v>
      </c>
      <c r="V10" s="34">
        <v>3639</v>
      </c>
      <c r="W10" s="34">
        <v>2374</v>
      </c>
      <c r="X10" s="34">
        <v>2424</v>
      </c>
      <c r="Y10" s="34">
        <v>2147</v>
      </c>
      <c r="Z10" s="34">
        <v>959</v>
      </c>
    </row>
    <row r="11" spans="1:26" x14ac:dyDescent="0.3">
      <c r="A11" s="13">
        <v>14</v>
      </c>
      <c r="B11" s="62" t="s">
        <v>5</v>
      </c>
      <c r="C11" s="34">
        <v>1533</v>
      </c>
      <c r="D11" s="34">
        <v>1052</v>
      </c>
      <c r="E11" s="34">
        <v>1101</v>
      </c>
      <c r="F11" s="34">
        <v>822</v>
      </c>
      <c r="G11" s="34">
        <v>1269</v>
      </c>
      <c r="H11" s="34">
        <v>935</v>
      </c>
      <c r="I11" s="34">
        <v>1054</v>
      </c>
      <c r="J11" s="34">
        <v>1033</v>
      </c>
      <c r="K11" s="34">
        <v>805</v>
      </c>
      <c r="L11" s="34">
        <v>982</v>
      </c>
      <c r="M11" s="34">
        <v>956</v>
      </c>
      <c r="N11" s="34">
        <v>903</v>
      </c>
      <c r="O11" s="34">
        <v>1135</v>
      </c>
      <c r="P11" s="34">
        <v>1049</v>
      </c>
      <c r="Q11" s="34">
        <v>1028</v>
      </c>
      <c r="R11" s="34">
        <v>1117</v>
      </c>
      <c r="S11" s="34">
        <v>1056</v>
      </c>
      <c r="T11" s="34">
        <v>852</v>
      </c>
      <c r="U11" s="34">
        <v>536</v>
      </c>
      <c r="V11" s="34">
        <v>638</v>
      </c>
      <c r="W11" s="34">
        <v>822</v>
      </c>
      <c r="X11" s="34">
        <v>943</v>
      </c>
      <c r="Y11" s="34">
        <v>668</v>
      </c>
      <c r="Z11" s="34">
        <v>426</v>
      </c>
    </row>
    <row r="12" spans="1:26" x14ac:dyDescent="0.3">
      <c r="A12" s="13">
        <v>16</v>
      </c>
      <c r="B12" s="63" t="s">
        <v>6</v>
      </c>
      <c r="C12" s="34">
        <v>1213</v>
      </c>
      <c r="D12" s="34">
        <v>1439</v>
      </c>
      <c r="E12" s="34">
        <v>1555</v>
      </c>
      <c r="F12" s="34">
        <v>1418</v>
      </c>
      <c r="G12" s="34">
        <v>1592</v>
      </c>
      <c r="H12" s="34">
        <v>1460</v>
      </c>
      <c r="I12" s="34">
        <v>2109</v>
      </c>
      <c r="J12" s="34">
        <v>2260</v>
      </c>
      <c r="K12" s="34">
        <v>2046</v>
      </c>
      <c r="L12" s="34">
        <v>2302</v>
      </c>
      <c r="M12" s="34">
        <v>2876</v>
      </c>
      <c r="N12" s="34">
        <v>2357</v>
      </c>
      <c r="O12" s="34">
        <v>2593</v>
      </c>
      <c r="P12" s="34">
        <v>2536</v>
      </c>
      <c r="Q12" s="34">
        <v>2084</v>
      </c>
      <c r="R12" s="34">
        <v>2446</v>
      </c>
      <c r="S12" s="34">
        <v>2870</v>
      </c>
      <c r="T12" s="34">
        <v>1845</v>
      </c>
      <c r="U12" s="34">
        <v>2633</v>
      </c>
      <c r="V12" s="34">
        <v>1873</v>
      </c>
      <c r="W12" s="34">
        <v>1743</v>
      </c>
      <c r="X12" s="34">
        <v>1923</v>
      </c>
      <c r="Y12" s="34">
        <v>1664</v>
      </c>
      <c r="Z12" s="34">
        <v>932</v>
      </c>
    </row>
    <row r="13" spans="1:26" x14ac:dyDescent="0.3">
      <c r="A13" s="13">
        <v>28</v>
      </c>
      <c r="B13" s="63" t="s">
        <v>7</v>
      </c>
      <c r="C13" s="34">
        <v>612</v>
      </c>
      <c r="D13" s="34">
        <v>546</v>
      </c>
      <c r="E13" s="34">
        <v>676</v>
      </c>
      <c r="F13" s="34">
        <v>347</v>
      </c>
      <c r="G13" s="34">
        <v>324</v>
      </c>
      <c r="H13" s="34">
        <v>230</v>
      </c>
      <c r="I13" s="34">
        <v>449</v>
      </c>
      <c r="J13" s="34">
        <v>353</v>
      </c>
      <c r="K13" s="34">
        <v>356</v>
      </c>
      <c r="L13" s="34">
        <v>428</v>
      </c>
      <c r="M13" s="34">
        <v>421</v>
      </c>
      <c r="N13" s="34">
        <v>378</v>
      </c>
      <c r="O13" s="34">
        <v>964</v>
      </c>
      <c r="P13" s="34">
        <v>418</v>
      </c>
      <c r="Q13" s="34">
        <v>359</v>
      </c>
      <c r="R13" s="34">
        <v>407</v>
      </c>
      <c r="S13" s="34">
        <v>510</v>
      </c>
      <c r="T13" s="34">
        <v>540</v>
      </c>
      <c r="U13" s="34">
        <v>196</v>
      </c>
      <c r="V13" s="34">
        <v>278</v>
      </c>
      <c r="W13" s="34">
        <v>204</v>
      </c>
      <c r="X13" s="34">
        <v>205</v>
      </c>
      <c r="Y13" s="34">
        <v>164</v>
      </c>
      <c r="Z13" s="34">
        <v>279</v>
      </c>
    </row>
    <row r="14" spans="1:26" x14ac:dyDescent="0.3">
      <c r="A14" s="13">
        <v>37</v>
      </c>
      <c r="B14" s="63" t="s">
        <v>8</v>
      </c>
      <c r="C14" s="34">
        <v>4677</v>
      </c>
      <c r="D14" s="34">
        <v>4385</v>
      </c>
      <c r="E14" s="34">
        <v>5135</v>
      </c>
      <c r="F14" s="34">
        <v>4967</v>
      </c>
      <c r="G14" s="34">
        <v>6041</v>
      </c>
      <c r="H14" s="34">
        <v>5311</v>
      </c>
      <c r="I14" s="34">
        <v>5718</v>
      </c>
      <c r="J14" s="34">
        <v>5604</v>
      </c>
      <c r="K14" s="34">
        <v>5445</v>
      </c>
      <c r="L14" s="34">
        <v>6282</v>
      </c>
      <c r="M14" s="34">
        <v>5809</v>
      </c>
      <c r="N14" s="34">
        <v>5253</v>
      </c>
      <c r="O14" s="34">
        <v>5556</v>
      </c>
      <c r="P14" s="34">
        <v>5404</v>
      </c>
      <c r="Q14" s="34">
        <v>6209</v>
      </c>
      <c r="R14" s="34">
        <v>6422</v>
      </c>
      <c r="S14" s="34">
        <v>5557</v>
      </c>
      <c r="T14" s="34">
        <v>1006</v>
      </c>
      <c r="U14" s="34">
        <v>1898</v>
      </c>
      <c r="V14" s="34">
        <v>1640</v>
      </c>
      <c r="W14" s="34">
        <v>1542</v>
      </c>
      <c r="X14" s="34">
        <v>2035</v>
      </c>
      <c r="Y14" s="34">
        <v>1783</v>
      </c>
      <c r="Z14" s="34">
        <v>1533</v>
      </c>
    </row>
    <row r="15" spans="1:26" x14ac:dyDescent="0.3">
      <c r="A15" s="13">
        <v>39</v>
      </c>
      <c r="B15" s="63" t="s">
        <v>9</v>
      </c>
      <c r="C15" s="34">
        <v>886</v>
      </c>
      <c r="D15" s="34">
        <v>810</v>
      </c>
      <c r="E15" s="34">
        <v>798</v>
      </c>
      <c r="F15" s="34">
        <v>804</v>
      </c>
      <c r="G15" s="34">
        <v>1173</v>
      </c>
      <c r="H15" s="34">
        <v>1168</v>
      </c>
      <c r="I15" s="34">
        <v>1282</v>
      </c>
      <c r="J15" s="34">
        <v>1283</v>
      </c>
      <c r="K15" s="34">
        <v>1345</v>
      </c>
      <c r="L15" s="34">
        <v>1672</v>
      </c>
      <c r="M15" s="34">
        <v>1460</v>
      </c>
      <c r="N15" s="34">
        <v>1293</v>
      </c>
      <c r="O15" s="34">
        <v>1514</v>
      </c>
      <c r="P15" s="34">
        <v>1250</v>
      </c>
      <c r="Q15" s="34">
        <v>1249</v>
      </c>
      <c r="R15" s="34">
        <v>1218</v>
      </c>
      <c r="S15" s="34">
        <v>1295</v>
      </c>
      <c r="T15" s="34">
        <v>1052</v>
      </c>
      <c r="U15" s="34">
        <v>1030</v>
      </c>
      <c r="V15" s="34">
        <v>848</v>
      </c>
      <c r="W15" s="34">
        <v>781</v>
      </c>
      <c r="X15" s="34">
        <v>901</v>
      </c>
      <c r="Y15" s="34">
        <v>955</v>
      </c>
      <c r="Z15" s="34">
        <v>662</v>
      </c>
    </row>
    <row r="16" spans="1:26" x14ac:dyDescent="0.3">
      <c r="A16" s="13">
        <v>49</v>
      </c>
      <c r="B16" s="63" t="s">
        <v>10</v>
      </c>
      <c r="C16" s="34">
        <v>104</v>
      </c>
      <c r="D16" s="34">
        <v>118</v>
      </c>
      <c r="E16" s="34">
        <v>104</v>
      </c>
      <c r="F16" s="34">
        <v>119</v>
      </c>
      <c r="G16" s="34">
        <v>97</v>
      </c>
      <c r="H16" s="34">
        <v>111</v>
      </c>
      <c r="I16" s="34">
        <v>128</v>
      </c>
      <c r="J16" s="34">
        <v>126</v>
      </c>
      <c r="K16" s="34">
        <v>103</v>
      </c>
      <c r="L16" s="34">
        <v>136</v>
      </c>
      <c r="M16" s="34">
        <v>142</v>
      </c>
      <c r="N16" s="34">
        <v>108</v>
      </c>
      <c r="O16" s="34">
        <v>121</v>
      </c>
      <c r="P16" s="34">
        <v>103</v>
      </c>
      <c r="Q16" s="34">
        <v>96</v>
      </c>
      <c r="R16" s="34">
        <v>119</v>
      </c>
      <c r="S16" s="34">
        <v>188</v>
      </c>
      <c r="T16" s="34">
        <v>99</v>
      </c>
      <c r="U16" s="34">
        <v>200</v>
      </c>
      <c r="V16" s="34">
        <v>84</v>
      </c>
      <c r="W16" s="34">
        <v>154</v>
      </c>
      <c r="X16" s="34">
        <v>190</v>
      </c>
      <c r="Y16" s="34">
        <v>251</v>
      </c>
      <c r="Z16" s="34">
        <v>178</v>
      </c>
    </row>
    <row r="17" spans="1:26" x14ac:dyDescent="0.3">
      <c r="A17" s="13">
        <v>51</v>
      </c>
      <c r="B17" s="63" t="s">
        <v>11</v>
      </c>
      <c r="C17" s="34">
        <v>1266</v>
      </c>
      <c r="D17" s="34">
        <v>1199</v>
      </c>
      <c r="E17" s="34">
        <v>1566</v>
      </c>
      <c r="F17" s="34">
        <v>1290</v>
      </c>
      <c r="G17" s="34">
        <v>1515</v>
      </c>
      <c r="H17" s="34">
        <v>1303</v>
      </c>
      <c r="I17" s="34">
        <v>1972</v>
      </c>
      <c r="J17" s="34">
        <v>1649</v>
      </c>
      <c r="K17" s="34">
        <v>1930</v>
      </c>
      <c r="L17" s="34">
        <v>2331</v>
      </c>
      <c r="M17" s="34">
        <v>2964</v>
      </c>
      <c r="N17" s="34">
        <v>3292</v>
      </c>
      <c r="O17" s="34">
        <v>3070</v>
      </c>
      <c r="P17" s="34">
        <v>2839</v>
      </c>
      <c r="Q17" s="34">
        <v>3479</v>
      </c>
      <c r="R17" s="34">
        <v>3552</v>
      </c>
      <c r="S17" s="34">
        <v>2387</v>
      </c>
      <c r="T17" s="34">
        <v>2057</v>
      </c>
      <c r="U17" s="34">
        <v>2454</v>
      </c>
      <c r="V17" s="34">
        <v>2098</v>
      </c>
      <c r="W17" s="34">
        <v>1931</v>
      </c>
      <c r="X17" s="34">
        <v>2270</v>
      </c>
      <c r="Y17" s="34">
        <v>2235</v>
      </c>
      <c r="Z17" s="34">
        <v>2060</v>
      </c>
    </row>
    <row r="18" spans="1:26" x14ac:dyDescent="0.3">
      <c r="A18" s="13">
        <v>53</v>
      </c>
      <c r="B18" s="63" t="s">
        <v>12</v>
      </c>
      <c r="C18" s="34">
        <v>349</v>
      </c>
      <c r="D18" s="34">
        <v>353</v>
      </c>
      <c r="E18" s="34">
        <v>436</v>
      </c>
      <c r="F18" s="34">
        <v>420</v>
      </c>
      <c r="G18" s="34">
        <v>400</v>
      </c>
      <c r="H18" s="34">
        <v>345</v>
      </c>
      <c r="I18" s="34">
        <v>513</v>
      </c>
      <c r="J18" s="34">
        <v>546</v>
      </c>
      <c r="K18" s="34">
        <v>508</v>
      </c>
      <c r="L18" s="34">
        <v>479</v>
      </c>
      <c r="M18" s="34">
        <v>456</v>
      </c>
      <c r="N18" s="34">
        <v>404</v>
      </c>
      <c r="O18" s="34">
        <v>466</v>
      </c>
      <c r="P18" s="34">
        <v>425</v>
      </c>
      <c r="Q18" s="34">
        <v>498</v>
      </c>
      <c r="R18" s="34">
        <v>605</v>
      </c>
      <c r="S18" s="34">
        <v>949</v>
      </c>
      <c r="T18" s="34">
        <v>49</v>
      </c>
      <c r="U18" s="34">
        <v>82</v>
      </c>
      <c r="V18" s="34">
        <v>98</v>
      </c>
      <c r="W18" s="34">
        <v>78</v>
      </c>
      <c r="X18" s="34">
        <v>83</v>
      </c>
      <c r="Y18" s="34">
        <v>67</v>
      </c>
      <c r="Z18" s="34">
        <v>49</v>
      </c>
    </row>
    <row r="19" spans="1:26" x14ac:dyDescent="0.3">
      <c r="A19" s="13">
        <v>55</v>
      </c>
      <c r="B19" s="63" t="s">
        <v>13</v>
      </c>
      <c r="C19" s="34">
        <v>36</v>
      </c>
      <c r="D19" s="34">
        <v>25</v>
      </c>
      <c r="E19" s="34">
        <v>43</v>
      </c>
      <c r="F19" s="34">
        <v>30</v>
      </c>
      <c r="G19" s="34">
        <v>73</v>
      </c>
      <c r="H19" s="34">
        <v>120</v>
      </c>
      <c r="I19" s="34">
        <v>82</v>
      </c>
      <c r="J19" s="34">
        <v>46</v>
      </c>
      <c r="K19" s="34">
        <v>45</v>
      </c>
      <c r="L19" s="34">
        <v>39</v>
      </c>
      <c r="M19" s="34">
        <v>49</v>
      </c>
      <c r="N19" s="34">
        <v>51</v>
      </c>
      <c r="O19" s="34">
        <v>47</v>
      </c>
      <c r="P19" s="34">
        <v>57</v>
      </c>
      <c r="Q19" s="34">
        <v>47</v>
      </c>
      <c r="R19" s="34">
        <v>63</v>
      </c>
      <c r="S19" s="34">
        <v>68</v>
      </c>
      <c r="T19" s="34">
        <v>44</v>
      </c>
      <c r="U19" s="34">
        <v>83</v>
      </c>
      <c r="V19" s="34">
        <v>84</v>
      </c>
      <c r="W19" s="34">
        <v>58</v>
      </c>
      <c r="X19" s="34">
        <v>44</v>
      </c>
      <c r="Y19" s="34">
        <v>27</v>
      </c>
      <c r="Z19" s="34">
        <v>25</v>
      </c>
    </row>
    <row r="20" spans="1:26" x14ac:dyDescent="0.3">
      <c r="A20" s="13">
        <v>288</v>
      </c>
      <c r="B20" s="63" t="s">
        <v>33</v>
      </c>
      <c r="C20" s="34">
        <v>9</v>
      </c>
      <c r="D20" s="34">
        <v>11</v>
      </c>
      <c r="E20" s="34">
        <v>12</v>
      </c>
      <c r="F20" s="34">
        <v>7</v>
      </c>
      <c r="G20" s="34">
        <v>7</v>
      </c>
      <c r="H20" s="34">
        <v>23</v>
      </c>
      <c r="I20" s="34">
        <v>15</v>
      </c>
      <c r="J20" s="34">
        <v>12</v>
      </c>
      <c r="K20" s="34">
        <v>6</v>
      </c>
      <c r="L20" s="34">
        <v>3</v>
      </c>
      <c r="M20" s="34">
        <v>9</v>
      </c>
      <c r="N20" s="34">
        <v>4</v>
      </c>
      <c r="O20" s="34">
        <v>3</v>
      </c>
      <c r="P20" s="34">
        <v>3</v>
      </c>
      <c r="Q20" s="34">
        <v>2</v>
      </c>
      <c r="R20" s="34">
        <v>2</v>
      </c>
      <c r="S20" s="34">
        <v>0</v>
      </c>
      <c r="T20" s="34">
        <v>2</v>
      </c>
      <c r="U20" s="34">
        <v>0</v>
      </c>
      <c r="V20" s="34">
        <v>0</v>
      </c>
      <c r="W20" s="34">
        <v>2</v>
      </c>
      <c r="X20" s="34">
        <v>1</v>
      </c>
      <c r="Y20" s="34">
        <v>1</v>
      </c>
      <c r="Z20" s="34">
        <v>0</v>
      </c>
    </row>
    <row r="21" spans="1:26" x14ac:dyDescent="0.3">
      <c r="A21" s="13">
        <v>292</v>
      </c>
      <c r="B21" s="63" t="s">
        <v>23</v>
      </c>
      <c r="C21" s="34">
        <v>1275</v>
      </c>
      <c r="D21" s="34">
        <v>1460</v>
      </c>
      <c r="E21" s="34">
        <v>1769</v>
      </c>
      <c r="F21" s="34">
        <v>1603</v>
      </c>
      <c r="G21" s="34">
        <v>1605</v>
      </c>
      <c r="H21" s="34">
        <v>1283</v>
      </c>
      <c r="I21" s="34">
        <v>1574</v>
      </c>
      <c r="J21" s="34">
        <v>1536</v>
      </c>
      <c r="K21" s="34">
        <v>1403</v>
      </c>
      <c r="L21" s="34">
        <v>1444</v>
      </c>
      <c r="M21" s="34">
        <v>1395</v>
      </c>
      <c r="N21" s="34">
        <v>1252</v>
      </c>
      <c r="O21" s="34">
        <v>1387</v>
      </c>
      <c r="P21" s="34">
        <v>1294</v>
      </c>
      <c r="Q21" s="34">
        <v>1446</v>
      </c>
      <c r="R21" s="34">
        <v>1378</v>
      </c>
      <c r="S21" s="34">
        <v>1493</v>
      </c>
      <c r="T21" s="34">
        <v>245</v>
      </c>
      <c r="U21" s="34">
        <v>316</v>
      </c>
      <c r="V21" s="34">
        <v>470</v>
      </c>
      <c r="W21" s="34">
        <v>320</v>
      </c>
      <c r="X21" s="34">
        <v>374</v>
      </c>
      <c r="Y21" s="34">
        <v>397</v>
      </c>
      <c r="Z21" s="34">
        <v>359</v>
      </c>
    </row>
    <row r="22" spans="1:26" x14ac:dyDescent="0.3">
      <c r="A22" s="13">
        <v>294</v>
      </c>
      <c r="B22" s="63" t="s">
        <v>22</v>
      </c>
      <c r="C22" s="34">
        <v>1390</v>
      </c>
      <c r="D22" s="34">
        <v>1118</v>
      </c>
      <c r="E22" s="34">
        <v>1299</v>
      </c>
      <c r="F22" s="34">
        <v>1041</v>
      </c>
      <c r="G22" s="34">
        <v>1269</v>
      </c>
      <c r="H22" s="34">
        <v>958</v>
      </c>
      <c r="I22" s="34">
        <v>1309</v>
      </c>
      <c r="J22" s="34">
        <v>1461</v>
      </c>
      <c r="K22" s="34">
        <v>1398</v>
      </c>
      <c r="L22" s="34">
        <v>1328</v>
      </c>
      <c r="M22" s="34">
        <v>1401</v>
      </c>
      <c r="N22" s="34">
        <v>1043</v>
      </c>
      <c r="O22" s="34">
        <v>1646</v>
      </c>
      <c r="P22" s="34">
        <v>1386</v>
      </c>
      <c r="Q22" s="34">
        <v>1836</v>
      </c>
      <c r="R22" s="34">
        <v>1593</v>
      </c>
      <c r="S22" s="34">
        <v>1126</v>
      </c>
      <c r="T22" s="34">
        <v>1280</v>
      </c>
      <c r="U22" s="34">
        <v>1278</v>
      </c>
      <c r="V22" s="34">
        <v>432</v>
      </c>
      <c r="W22" s="34">
        <v>430</v>
      </c>
      <c r="X22" s="34">
        <v>543</v>
      </c>
      <c r="Y22" s="34">
        <v>552</v>
      </c>
      <c r="Z22" s="34">
        <v>278</v>
      </c>
    </row>
    <row r="23" spans="1:26" x14ac:dyDescent="0.3">
      <c r="A23" s="13">
        <v>672</v>
      </c>
      <c r="B23" s="63" t="s">
        <v>14</v>
      </c>
      <c r="C23" s="34">
        <v>323</v>
      </c>
      <c r="D23" s="34">
        <v>249</v>
      </c>
      <c r="E23" s="34">
        <v>217</v>
      </c>
      <c r="F23" s="34">
        <v>205</v>
      </c>
      <c r="G23" s="34">
        <v>253</v>
      </c>
      <c r="H23" s="34">
        <v>265</v>
      </c>
      <c r="I23" s="34">
        <v>275</v>
      </c>
      <c r="J23" s="34">
        <v>302</v>
      </c>
      <c r="K23" s="34">
        <v>256</v>
      </c>
      <c r="L23" s="34">
        <v>294</v>
      </c>
      <c r="M23" s="34">
        <v>265</v>
      </c>
      <c r="N23" s="34">
        <v>308</v>
      </c>
      <c r="O23" s="34">
        <v>344</v>
      </c>
      <c r="P23" s="34">
        <v>267</v>
      </c>
      <c r="Q23" s="34">
        <v>273</v>
      </c>
      <c r="R23" s="34">
        <v>318</v>
      </c>
      <c r="S23" s="34">
        <v>232</v>
      </c>
      <c r="T23" s="34">
        <v>46</v>
      </c>
      <c r="U23" s="34">
        <v>247</v>
      </c>
      <c r="V23" s="34">
        <v>108</v>
      </c>
      <c r="W23" s="34">
        <v>44</v>
      </c>
      <c r="X23" s="34">
        <v>64</v>
      </c>
      <c r="Y23" s="34">
        <v>50</v>
      </c>
      <c r="Z23" s="34">
        <v>34</v>
      </c>
    </row>
    <row r="24" spans="1:26" x14ac:dyDescent="0.3">
      <c r="A24" s="13">
        <v>686</v>
      </c>
      <c r="B24" s="63" t="s">
        <v>24</v>
      </c>
      <c r="C24" s="34">
        <v>802</v>
      </c>
      <c r="D24" s="34">
        <v>699</v>
      </c>
      <c r="E24" s="34">
        <v>980</v>
      </c>
      <c r="F24" s="34">
        <v>593</v>
      </c>
      <c r="G24" s="34">
        <v>624</v>
      </c>
      <c r="H24" s="34">
        <v>391</v>
      </c>
      <c r="I24" s="34">
        <v>737</v>
      </c>
      <c r="J24" s="34">
        <v>750</v>
      </c>
      <c r="K24" s="34">
        <v>578</v>
      </c>
      <c r="L24" s="34">
        <v>408</v>
      </c>
      <c r="M24" s="34">
        <v>369</v>
      </c>
      <c r="N24" s="34">
        <v>397</v>
      </c>
      <c r="O24" s="34">
        <v>517</v>
      </c>
      <c r="P24" s="34">
        <v>468</v>
      </c>
      <c r="Q24" s="34">
        <v>521</v>
      </c>
      <c r="R24" s="34">
        <v>538</v>
      </c>
      <c r="S24" s="34">
        <v>320</v>
      </c>
      <c r="T24" s="34">
        <v>426</v>
      </c>
      <c r="U24" s="34">
        <v>346</v>
      </c>
      <c r="V24" s="34">
        <v>334</v>
      </c>
      <c r="W24" s="34">
        <v>304</v>
      </c>
      <c r="X24" s="34">
        <v>326</v>
      </c>
      <c r="Y24" s="34">
        <v>391</v>
      </c>
      <c r="Z24" s="34">
        <v>294</v>
      </c>
    </row>
    <row r="25" spans="1:26" x14ac:dyDescent="0.3">
      <c r="A25" s="13">
        <v>689</v>
      </c>
      <c r="B25" s="63" t="s">
        <v>28</v>
      </c>
      <c r="C25" s="34">
        <v>617</v>
      </c>
      <c r="D25" s="34">
        <v>1271</v>
      </c>
      <c r="E25" s="34">
        <v>1179</v>
      </c>
      <c r="F25" s="34">
        <v>844</v>
      </c>
      <c r="G25" s="34">
        <v>989</v>
      </c>
      <c r="H25" s="34">
        <v>481</v>
      </c>
      <c r="I25" s="34">
        <v>972</v>
      </c>
      <c r="J25" s="34">
        <v>1307</v>
      </c>
      <c r="K25" s="34">
        <v>704</v>
      </c>
      <c r="L25" s="34">
        <v>490</v>
      </c>
      <c r="M25" s="34">
        <v>447</v>
      </c>
      <c r="N25" s="34">
        <v>395</v>
      </c>
      <c r="O25" s="34">
        <v>518</v>
      </c>
      <c r="P25" s="34">
        <v>221</v>
      </c>
      <c r="Q25" s="34">
        <v>843</v>
      </c>
      <c r="R25" s="34">
        <v>418</v>
      </c>
      <c r="S25" s="34">
        <v>283</v>
      </c>
      <c r="T25" s="34">
        <v>194</v>
      </c>
      <c r="U25" s="34">
        <v>254</v>
      </c>
      <c r="V25" s="34">
        <v>178</v>
      </c>
      <c r="W25" s="34">
        <v>81</v>
      </c>
      <c r="X25" s="34">
        <v>143</v>
      </c>
      <c r="Y25" s="34">
        <v>68</v>
      </c>
      <c r="Z25" s="34">
        <v>57</v>
      </c>
    </row>
    <row r="26" spans="1:26" x14ac:dyDescent="0.3">
      <c r="A26" s="13">
        <v>693</v>
      </c>
      <c r="B26" s="63" t="s">
        <v>25</v>
      </c>
      <c r="C26" s="34">
        <v>3318</v>
      </c>
      <c r="D26" s="34">
        <v>3220</v>
      </c>
      <c r="E26" s="34">
        <v>3615</v>
      </c>
      <c r="F26" s="34">
        <v>3266</v>
      </c>
      <c r="G26" s="34">
        <v>4504</v>
      </c>
      <c r="H26" s="34">
        <v>3554</v>
      </c>
      <c r="I26" s="34">
        <v>4113</v>
      </c>
      <c r="J26" s="34">
        <v>3739</v>
      </c>
      <c r="K26" s="34">
        <v>3485</v>
      </c>
      <c r="L26" s="34">
        <v>3875</v>
      </c>
      <c r="M26" s="34">
        <v>4010</v>
      </c>
      <c r="N26" s="34">
        <v>4137</v>
      </c>
      <c r="O26" s="34">
        <v>4045</v>
      </c>
      <c r="P26" s="34">
        <v>3916</v>
      </c>
      <c r="Q26" s="34">
        <v>3866</v>
      </c>
      <c r="R26" s="34">
        <v>3692</v>
      </c>
      <c r="S26" s="34">
        <v>2571</v>
      </c>
      <c r="T26" s="34">
        <v>2616</v>
      </c>
      <c r="U26" s="34">
        <v>3291</v>
      </c>
      <c r="V26" s="34">
        <v>2470</v>
      </c>
      <c r="W26" s="34">
        <v>2316</v>
      </c>
      <c r="X26" s="34">
        <v>2992</v>
      </c>
      <c r="Y26" s="34">
        <v>2883</v>
      </c>
      <c r="Z26" s="34">
        <v>2861</v>
      </c>
    </row>
    <row r="27" spans="1:26" x14ac:dyDescent="0.3">
      <c r="A27" s="13">
        <v>697</v>
      </c>
      <c r="B27" s="63" t="s">
        <v>27</v>
      </c>
      <c r="C27" s="34">
        <v>64</v>
      </c>
      <c r="D27" s="34">
        <v>187</v>
      </c>
      <c r="E27" s="34">
        <v>255</v>
      </c>
      <c r="F27" s="34">
        <v>195</v>
      </c>
      <c r="G27" s="34">
        <v>279</v>
      </c>
      <c r="H27" s="34">
        <v>224</v>
      </c>
      <c r="I27" s="34">
        <v>241</v>
      </c>
      <c r="J27" s="34">
        <v>203</v>
      </c>
      <c r="K27" s="34">
        <v>157</v>
      </c>
      <c r="L27" s="34">
        <v>160</v>
      </c>
      <c r="M27" s="34">
        <v>151</v>
      </c>
      <c r="N27" s="34">
        <v>125</v>
      </c>
      <c r="O27" s="34">
        <v>122</v>
      </c>
      <c r="P27" s="34">
        <v>95</v>
      </c>
      <c r="Q27" s="34">
        <v>114</v>
      </c>
      <c r="R27" s="34">
        <v>94</v>
      </c>
      <c r="S27" s="34">
        <v>110</v>
      </c>
      <c r="T27" s="34">
        <v>61</v>
      </c>
      <c r="U27" s="34">
        <v>114</v>
      </c>
      <c r="V27" s="34">
        <v>91</v>
      </c>
      <c r="W27" s="34">
        <v>43</v>
      </c>
      <c r="X27" s="34">
        <v>64</v>
      </c>
      <c r="Y27" s="34">
        <v>79</v>
      </c>
      <c r="Z27" s="34">
        <v>102</v>
      </c>
    </row>
    <row r="28" spans="1:26" x14ac:dyDescent="0.3">
      <c r="A28" s="13">
        <v>699</v>
      </c>
      <c r="B28" s="63" t="s">
        <v>30</v>
      </c>
      <c r="C28" s="34">
        <v>120</v>
      </c>
      <c r="D28" s="34">
        <v>115</v>
      </c>
      <c r="E28" s="34">
        <v>163</v>
      </c>
      <c r="F28" s="34">
        <v>160</v>
      </c>
      <c r="G28" s="34">
        <v>177</v>
      </c>
      <c r="H28" s="34">
        <v>146</v>
      </c>
      <c r="I28" s="34">
        <v>165</v>
      </c>
      <c r="J28" s="34">
        <v>152</v>
      </c>
      <c r="K28" s="34">
        <v>127</v>
      </c>
      <c r="L28" s="34">
        <v>115</v>
      </c>
      <c r="M28" s="34">
        <v>144</v>
      </c>
      <c r="N28" s="34">
        <v>114</v>
      </c>
      <c r="O28" s="34">
        <v>125</v>
      </c>
      <c r="P28" s="34">
        <v>120</v>
      </c>
      <c r="Q28" s="34">
        <v>135</v>
      </c>
      <c r="R28" s="34">
        <v>110</v>
      </c>
      <c r="S28" s="34">
        <v>148</v>
      </c>
      <c r="T28" s="34">
        <v>133</v>
      </c>
      <c r="U28" s="34">
        <v>39</v>
      </c>
      <c r="V28" s="34">
        <v>55</v>
      </c>
      <c r="W28" s="34">
        <v>48</v>
      </c>
      <c r="X28" s="34">
        <v>61</v>
      </c>
      <c r="Y28" s="34">
        <v>57</v>
      </c>
      <c r="Z28" s="34">
        <v>52</v>
      </c>
    </row>
    <row r="29" spans="1:26" x14ac:dyDescent="0.3">
      <c r="A29" s="13">
        <v>701</v>
      </c>
      <c r="B29" s="63" t="s">
        <v>34</v>
      </c>
      <c r="C29" s="34">
        <v>40</v>
      </c>
      <c r="D29" s="34">
        <v>42</v>
      </c>
      <c r="E29" s="34">
        <v>46</v>
      </c>
      <c r="F29" s="34">
        <v>37</v>
      </c>
      <c r="G29" s="34">
        <v>63</v>
      </c>
      <c r="H29" s="34">
        <v>51</v>
      </c>
      <c r="I29" s="34">
        <v>54</v>
      </c>
      <c r="J29" s="34">
        <v>30</v>
      </c>
      <c r="K29" s="34">
        <v>35</v>
      </c>
      <c r="L29" s="34">
        <v>41</v>
      </c>
      <c r="M29" s="34">
        <v>36</v>
      </c>
      <c r="N29" s="34">
        <v>35</v>
      </c>
      <c r="O29" s="34">
        <v>125</v>
      </c>
      <c r="P29" s="34">
        <v>120</v>
      </c>
      <c r="Q29" s="34">
        <v>135</v>
      </c>
      <c r="R29" s="34">
        <v>110</v>
      </c>
      <c r="S29" s="34">
        <v>148</v>
      </c>
      <c r="T29" s="34">
        <v>133</v>
      </c>
      <c r="U29" s="34"/>
      <c r="V29" s="34"/>
      <c r="W29" s="34"/>
      <c r="X29" s="34"/>
      <c r="Y29" s="34"/>
      <c r="Z29" s="34"/>
    </row>
    <row r="30" spans="1:26" x14ac:dyDescent="0.3">
      <c r="A30" s="13">
        <v>707</v>
      </c>
      <c r="B30" s="63" t="s">
        <v>31</v>
      </c>
      <c r="C30" s="34"/>
      <c r="D30" s="34">
        <v>3</v>
      </c>
      <c r="E30" s="34">
        <v>5</v>
      </c>
      <c r="F30" s="34">
        <v>3</v>
      </c>
      <c r="G30" s="34">
        <v>9</v>
      </c>
      <c r="H30" s="34">
        <v>7</v>
      </c>
      <c r="I30" s="34">
        <v>25</v>
      </c>
      <c r="J30" s="34">
        <v>49</v>
      </c>
      <c r="K30" s="34">
        <v>38</v>
      </c>
      <c r="L30" s="34">
        <v>32</v>
      </c>
      <c r="M30" s="34">
        <v>32</v>
      </c>
      <c r="N30" s="34">
        <v>21</v>
      </c>
      <c r="O30" s="34">
        <v>56</v>
      </c>
      <c r="P30" s="34">
        <v>75</v>
      </c>
      <c r="Q30" s="34">
        <v>54</v>
      </c>
      <c r="R30" s="34">
        <v>51</v>
      </c>
      <c r="S30" s="34">
        <v>36</v>
      </c>
      <c r="T30" s="34">
        <v>32</v>
      </c>
      <c r="U30" s="34">
        <v>19</v>
      </c>
      <c r="V30" s="34">
        <v>28</v>
      </c>
      <c r="W30" s="34">
        <v>22</v>
      </c>
      <c r="X30" s="34">
        <v>34</v>
      </c>
      <c r="Y30" s="34">
        <v>33</v>
      </c>
      <c r="Z30" s="34">
        <v>29</v>
      </c>
    </row>
    <row r="31" spans="1:26" x14ac:dyDescent="0.3">
      <c r="A31" s="13">
        <v>708</v>
      </c>
      <c r="B31" s="63" t="s">
        <v>26</v>
      </c>
      <c r="C31" s="34">
        <v>184</v>
      </c>
      <c r="D31" s="34">
        <v>131</v>
      </c>
      <c r="E31" s="34">
        <v>167</v>
      </c>
      <c r="F31" s="34">
        <v>196</v>
      </c>
      <c r="G31" s="34">
        <v>203</v>
      </c>
      <c r="H31" s="34">
        <v>191</v>
      </c>
      <c r="I31" s="34">
        <v>81</v>
      </c>
      <c r="J31" s="34">
        <v>53</v>
      </c>
      <c r="K31" s="34">
        <v>61</v>
      </c>
      <c r="L31" s="34">
        <v>170</v>
      </c>
      <c r="M31" s="34">
        <v>101</v>
      </c>
      <c r="N31" s="34">
        <v>119</v>
      </c>
      <c r="O31" s="34">
        <v>189</v>
      </c>
      <c r="P31" s="34">
        <v>187</v>
      </c>
      <c r="Q31" s="34">
        <v>156</v>
      </c>
      <c r="R31" s="34">
        <v>149</v>
      </c>
      <c r="S31" s="34">
        <v>119</v>
      </c>
      <c r="T31" s="34">
        <v>130</v>
      </c>
      <c r="U31" s="34">
        <v>105</v>
      </c>
      <c r="V31" s="34">
        <v>122</v>
      </c>
      <c r="W31" s="34">
        <v>94</v>
      </c>
      <c r="X31" s="34">
        <v>137</v>
      </c>
      <c r="Y31" s="34">
        <v>118</v>
      </c>
      <c r="Z31" s="34">
        <v>223</v>
      </c>
    </row>
    <row r="32" spans="1:26" x14ac:dyDescent="0.3">
      <c r="A32" s="13">
        <v>718</v>
      </c>
      <c r="B32" s="63" t="s">
        <v>61</v>
      </c>
      <c r="C32" s="34"/>
      <c r="D32" s="34"/>
      <c r="E32" s="34"/>
      <c r="F32" s="34"/>
      <c r="G32" s="34"/>
      <c r="H32" s="34"/>
      <c r="I32" s="34"/>
      <c r="J32" s="34"/>
      <c r="K32" s="34"/>
      <c r="L32" s="34">
        <v>1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x14ac:dyDescent="0.3">
      <c r="A33" s="13">
        <v>729</v>
      </c>
      <c r="B33" s="63" t="s">
        <v>35</v>
      </c>
      <c r="C33" s="34">
        <v>8</v>
      </c>
      <c r="D33" s="34">
        <v>11</v>
      </c>
      <c r="E33" s="34">
        <v>16</v>
      </c>
      <c r="F33" s="34">
        <v>13</v>
      </c>
      <c r="G33" s="34">
        <v>25</v>
      </c>
      <c r="H33" s="34">
        <v>19</v>
      </c>
      <c r="I33" s="34">
        <v>33</v>
      </c>
      <c r="J33" s="34">
        <v>71</v>
      </c>
      <c r="K33" s="34">
        <v>25</v>
      </c>
      <c r="L33" s="34">
        <v>32</v>
      </c>
      <c r="M33" s="34">
        <v>28</v>
      </c>
      <c r="N33" s="34">
        <v>40</v>
      </c>
      <c r="O33" s="34">
        <v>48</v>
      </c>
      <c r="P33" s="34">
        <v>42</v>
      </c>
      <c r="Q33" s="34">
        <v>48</v>
      </c>
      <c r="R33" s="34">
        <v>86</v>
      </c>
      <c r="S33" s="34">
        <v>52</v>
      </c>
      <c r="T33" s="34">
        <v>2</v>
      </c>
      <c r="U33" s="34">
        <v>7</v>
      </c>
      <c r="V33" s="34">
        <v>5</v>
      </c>
      <c r="W33" s="34">
        <v>3</v>
      </c>
      <c r="X33" s="34">
        <v>8</v>
      </c>
      <c r="Y33" s="34">
        <v>5</v>
      </c>
      <c r="Z33" s="34">
        <v>5</v>
      </c>
    </row>
    <row r="34" spans="1:26" x14ac:dyDescent="0.3">
      <c r="A34" s="13">
        <v>730</v>
      </c>
      <c r="B34" s="63" t="s">
        <v>29</v>
      </c>
      <c r="C34" s="34">
        <v>322</v>
      </c>
      <c r="D34" s="34">
        <v>338</v>
      </c>
      <c r="E34" s="34">
        <v>323</v>
      </c>
      <c r="F34" s="34">
        <v>384</v>
      </c>
      <c r="G34" s="34">
        <v>465</v>
      </c>
      <c r="H34" s="34">
        <v>395</v>
      </c>
      <c r="I34" s="34">
        <v>524</v>
      </c>
      <c r="J34" s="34">
        <v>1313</v>
      </c>
      <c r="K34" s="34">
        <v>1508</v>
      </c>
      <c r="L34" s="34">
        <v>2686</v>
      </c>
      <c r="M34" s="34">
        <v>3518</v>
      </c>
      <c r="N34" s="34">
        <v>638</v>
      </c>
      <c r="O34" s="34">
        <v>1678</v>
      </c>
      <c r="P34" s="34">
        <v>1595</v>
      </c>
      <c r="Q34" s="34">
        <v>2078</v>
      </c>
      <c r="R34" s="34">
        <v>1583</v>
      </c>
      <c r="S34" s="34">
        <v>1384</v>
      </c>
      <c r="T34" s="34">
        <v>81</v>
      </c>
      <c r="U34" s="34">
        <v>462</v>
      </c>
      <c r="V34" s="34">
        <v>166</v>
      </c>
      <c r="W34" s="34">
        <v>135</v>
      </c>
      <c r="X34" s="34">
        <v>214</v>
      </c>
      <c r="Y34" s="34">
        <v>309</v>
      </c>
      <c r="Z34" s="34">
        <v>130</v>
      </c>
    </row>
    <row r="35" spans="1:26" x14ac:dyDescent="0.3">
      <c r="A35" s="13">
        <v>732</v>
      </c>
      <c r="B35" s="63" t="s">
        <v>36</v>
      </c>
      <c r="C35" s="34"/>
      <c r="D35" s="34"/>
      <c r="E35" s="34">
        <v>1</v>
      </c>
      <c r="F35" s="34">
        <v>1</v>
      </c>
      <c r="G35" s="34">
        <v>4</v>
      </c>
      <c r="H35" s="34">
        <v>10</v>
      </c>
      <c r="I35" s="34">
        <v>36</v>
      </c>
      <c r="J35" s="34">
        <v>15</v>
      </c>
      <c r="K35" s="34">
        <v>12</v>
      </c>
      <c r="L35" s="34">
        <v>12</v>
      </c>
      <c r="M35" s="34">
        <v>21</v>
      </c>
      <c r="N35" s="34">
        <v>4</v>
      </c>
      <c r="O35" s="34">
        <v>9</v>
      </c>
      <c r="P35" s="34">
        <v>23</v>
      </c>
      <c r="Q35" s="34">
        <v>75</v>
      </c>
      <c r="R35" s="34">
        <v>133</v>
      </c>
      <c r="S35" s="34">
        <v>55</v>
      </c>
      <c r="T35" s="34">
        <v>98</v>
      </c>
      <c r="U35" s="34">
        <v>142</v>
      </c>
      <c r="V35" s="34">
        <v>57</v>
      </c>
      <c r="W35" s="34">
        <v>37</v>
      </c>
      <c r="X35" s="34">
        <v>31</v>
      </c>
      <c r="Y35" s="34">
        <v>35</v>
      </c>
      <c r="Z35" s="34">
        <v>12</v>
      </c>
    </row>
    <row r="36" spans="1:26" x14ac:dyDescent="0.3">
      <c r="A36" s="13">
        <v>738</v>
      </c>
      <c r="B36" s="63" t="s">
        <v>37</v>
      </c>
      <c r="C36" s="34"/>
      <c r="D36" s="34"/>
      <c r="E36" s="34">
        <v>1</v>
      </c>
      <c r="F36" s="34">
        <v>1</v>
      </c>
      <c r="G36" s="34">
        <v>5</v>
      </c>
      <c r="H36" s="34">
        <v>1</v>
      </c>
      <c r="I36" s="34">
        <v>5</v>
      </c>
      <c r="J36" s="34">
        <v>5</v>
      </c>
      <c r="K36" s="34">
        <v>6</v>
      </c>
      <c r="L36" s="34">
        <v>6</v>
      </c>
      <c r="M36" s="34">
        <v>2</v>
      </c>
      <c r="N36" s="34">
        <v>7</v>
      </c>
      <c r="O36" s="34">
        <v>6</v>
      </c>
      <c r="P36" s="34">
        <v>5</v>
      </c>
      <c r="Q36" s="34">
        <v>1</v>
      </c>
      <c r="R36" s="34">
        <v>5</v>
      </c>
      <c r="S36" s="34">
        <v>2</v>
      </c>
      <c r="T36" s="34">
        <v>4</v>
      </c>
      <c r="U36" s="34"/>
      <c r="V36" s="34"/>
      <c r="W36" s="34"/>
      <c r="X36" s="34"/>
      <c r="Y36" s="34"/>
      <c r="Z36" s="34"/>
    </row>
    <row r="37" spans="1:26" x14ac:dyDescent="0.3">
      <c r="A37" s="13">
        <v>739</v>
      </c>
      <c r="B37" s="63" t="s">
        <v>38</v>
      </c>
      <c r="C37" s="34">
        <v>55</v>
      </c>
      <c r="D37" s="34">
        <v>29</v>
      </c>
      <c r="E37" s="34">
        <v>22</v>
      </c>
      <c r="F37" s="34">
        <v>28</v>
      </c>
      <c r="G37" s="34">
        <v>45</v>
      </c>
      <c r="H37" s="34">
        <v>75</v>
      </c>
      <c r="I37" s="34">
        <v>31</v>
      </c>
      <c r="J37" s="34">
        <v>14</v>
      </c>
      <c r="K37" s="34">
        <v>5</v>
      </c>
      <c r="L37" s="34"/>
      <c r="M37" s="34">
        <v>1</v>
      </c>
      <c r="N37" s="34"/>
      <c r="O37" s="34">
        <v>6</v>
      </c>
      <c r="P37" s="34">
        <v>5</v>
      </c>
      <c r="Q37" s="34">
        <v>1</v>
      </c>
      <c r="R37" s="34">
        <v>5</v>
      </c>
      <c r="S37" s="34">
        <v>2</v>
      </c>
      <c r="T37" s="34">
        <v>4</v>
      </c>
      <c r="U37" s="34"/>
      <c r="V37" s="34"/>
      <c r="W37" s="34"/>
      <c r="X37" s="34"/>
      <c r="Y37" s="34"/>
      <c r="Z37" s="34"/>
    </row>
    <row r="38" spans="1:26" x14ac:dyDescent="0.3">
      <c r="A38" s="13">
        <v>741</v>
      </c>
      <c r="B38" s="63" t="s">
        <v>106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>
        <v>0</v>
      </c>
      <c r="P38" s="34">
        <v>0</v>
      </c>
      <c r="Q38" s="34">
        <v>1</v>
      </c>
      <c r="R38" s="34">
        <v>1</v>
      </c>
      <c r="S38" s="34">
        <v>2</v>
      </c>
      <c r="T38" s="34">
        <v>1</v>
      </c>
      <c r="U38" s="34">
        <v>4</v>
      </c>
      <c r="V38" s="34">
        <v>1</v>
      </c>
      <c r="W38" s="34">
        <v>2</v>
      </c>
      <c r="X38" s="34">
        <v>1</v>
      </c>
      <c r="Y38" s="34">
        <v>3</v>
      </c>
      <c r="Z38" s="34">
        <v>6</v>
      </c>
    </row>
    <row r="39" spans="1:26" x14ac:dyDescent="0.3">
      <c r="A39" s="13">
        <v>743</v>
      </c>
      <c r="B39" s="63" t="s">
        <v>116</v>
      </c>
      <c r="U39" s="34">
        <v>0</v>
      </c>
      <c r="V39" s="34">
        <v>1</v>
      </c>
      <c r="W39" s="34">
        <v>3</v>
      </c>
      <c r="X39" s="34">
        <v>0</v>
      </c>
      <c r="Y39" s="34">
        <v>1</v>
      </c>
      <c r="Z39" s="34">
        <v>0</v>
      </c>
    </row>
    <row r="40" spans="1:26" x14ac:dyDescent="0.3">
      <c r="A40" s="13">
        <v>875</v>
      </c>
      <c r="B40" s="63" t="s">
        <v>39</v>
      </c>
      <c r="C40" s="34">
        <v>30</v>
      </c>
      <c r="D40" s="34">
        <v>36</v>
      </c>
      <c r="E40" s="34">
        <v>72</v>
      </c>
      <c r="F40" s="34">
        <v>45</v>
      </c>
      <c r="G40" s="34">
        <v>90</v>
      </c>
      <c r="H40" s="34">
        <v>49</v>
      </c>
      <c r="I40" s="34">
        <v>115</v>
      </c>
      <c r="J40" s="34">
        <v>136</v>
      </c>
      <c r="K40" s="34">
        <v>122</v>
      </c>
      <c r="L40" s="34">
        <v>186</v>
      </c>
      <c r="M40" s="34">
        <v>188</v>
      </c>
      <c r="N40" s="34">
        <v>199</v>
      </c>
      <c r="O40" s="34">
        <v>312</v>
      </c>
      <c r="P40" s="34">
        <v>305</v>
      </c>
      <c r="Q40" s="34">
        <v>293</v>
      </c>
      <c r="R40" s="34">
        <v>241</v>
      </c>
      <c r="S40" s="34">
        <v>256</v>
      </c>
      <c r="T40" s="34">
        <v>192</v>
      </c>
      <c r="U40" s="34">
        <v>159</v>
      </c>
      <c r="V40" s="34">
        <v>230</v>
      </c>
      <c r="W40" s="34">
        <v>220</v>
      </c>
      <c r="X40" s="34">
        <v>278</v>
      </c>
      <c r="Y40" s="34">
        <v>165</v>
      </c>
      <c r="Z40" s="34">
        <v>79</v>
      </c>
    </row>
    <row r="41" spans="1:26" ht="15" thickBot="1" x14ac:dyDescent="0.35">
      <c r="A41" s="13">
        <v>2527</v>
      </c>
      <c r="B41" s="64" t="s">
        <v>32</v>
      </c>
      <c r="C41" s="35">
        <v>20</v>
      </c>
      <c r="D41" s="35">
        <v>21</v>
      </c>
      <c r="E41" s="35">
        <v>29</v>
      </c>
      <c r="F41" s="35">
        <v>17</v>
      </c>
      <c r="G41" s="35">
        <v>34</v>
      </c>
      <c r="H41" s="35">
        <v>22</v>
      </c>
      <c r="I41" s="35">
        <v>66</v>
      </c>
      <c r="J41" s="35">
        <v>53</v>
      </c>
      <c r="K41" s="35">
        <v>44</v>
      </c>
      <c r="L41" s="35">
        <v>42</v>
      </c>
      <c r="M41" s="35">
        <v>48</v>
      </c>
      <c r="N41" s="35">
        <v>30</v>
      </c>
      <c r="O41" s="35">
        <v>48</v>
      </c>
      <c r="P41" s="35">
        <v>35</v>
      </c>
      <c r="Q41" s="35">
        <v>24</v>
      </c>
      <c r="R41" s="35">
        <v>34</v>
      </c>
      <c r="S41" s="35">
        <v>46</v>
      </c>
      <c r="T41" s="35">
        <v>15</v>
      </c>
      <c r="U41" s="35">
        <v>31</v>
      </c>
      <c r="V41" s="35">
        <v>30</v>
      </c>
      <c r="W41" s="35">
        <v>20</v>
      </c>
      <c r="X41" s="35">
        <v>31</v>
      </c>
      <c r="Y41" s="35">
        <v>12</v>
      </c>
      <c r="Z41" s="35">
        <v>8</v>
      </c>
    </row>
    <row r="47" spans="1:26" x14ac:dyDescent="0.3">
      <c r="B47" s="2" t="str">
        <f>+Indice!B23</f>
        <v>Tabla 8</v>
      </c>
    </row>
    <row r="48" spans="1:26" x14ac:dyDescent="0.3">
      <c r="B48" s="40" t="str">
        <f>+Indice!C23</f>
        <v>Evolución de Montos ($) de reclamos unicos  pagados (cerrados) (Ene23-Dic24)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3">
      <c r="B50" s="10" t="s">
        <v>1</v>
      </c>
      <c r="C50" s="39">
        <v>44927</v>
      </c>
      <c r="D50" s="39">
        <v>44958</v>
      </c>
      <c r="E50" s="39">
        <v>44986</v>
      </c>
      <c r="F50" s="39">
        <v>45017</v>
      </c>
      <c r="G50" s="39">
        <v>45047</v>
      </c>
      <c r="H50" s="39">
        <v>45078</v>
      </c>
      <c r="I50" s="39">
        <v>45108</v>
      </c>
      <c r="J50" s="39">
        <v>45139</v>
      </c>
      <c r="K50" s="39">
        <v>45170</v>
      </c>
      <c r="L50" s="39">
        <v>45200</v>
      </c>
      <c r="M50" s="39">
        <v>45231</v>
      </c>
      <c r="N50" s="39">
        <v>45261</v>
      </c>
      <c r="O50" s="39">
        <v>45292</v>
      </c>
      <c r="P50" s="39">
        <v>45323</v>
      </c>
      <c r="Q50" s="39">
        <v>45352</v>
      </c>
      <c r="R50" s="39">
        <v>45383</v>
      </c>
      <c r="S50" s="39">
        <v>45413</v>
      </c>
      <c r="T50" s="39">
        <v>45444</v>
      </c>
      <c r="U50" s="39">
        <v>45474</v>
      </c>
      <c r="V50" s="39">
        <v>45505</v>
      </c>
      <c r="W50" s="39">
        <v>45536</v>
      </c>
      <c r="X50" s="39">
        <v>45566</v>
      </c>
      <c r="Y50" s="39">
        <v>45597</v>
      </c>
      <c r="Z50" s="39">
        <v>45627</v>
      </c>
    </row>
    <row r="51" spans="1:26" x14ac:dyDescent="0.3">
      <c r="A51" s="13">
        <v>1</v>
      </c>
      <c r="B51" s="61" t="s">
        <v>2</v>
      </c>
      <c r="C51" s="33">
        <v>1848476849</v>
      </c>
      <c r="D51" s="33">
        <v>1559888509</v>
      </c>
      <c r="E51" s="33">
        <v>1701957481</v>
      </c>
      <c r="F51" s="33">
        <v>1587127703</v>
      </c>
      <c r="G51" s="33">
        <v>1524275921</v>
      </c>
      <c r="H51" s="33">
        <v>649106491</v>
      </c>
      <c r="I51" s="33">
        <v>1833408543</v>
      </c>
      <c r="J51" s="33">
        <v>1934585753</v>
      </c>
      <c r="K51" s="33">
        <v>1892094870</v>
      </c>
      <c r="L51" s="33">
        <v>2450566916</v>
      </c>
      <c r="M51" s="33">
        <v>2559231634</v>
      </c>
      <c r="N51" s="33">
        <v>1478680745</v>
      </c>
      <c r="O51" s="33">
        <v>2365969996</v>
      </c>
      <c r="P51" s="33">
        <v>2178833679</v>
      </c>
      <c r="Q51" s="33">
        <v>2062447684</v>
      </c>
      <c r="R51" s="33">
        <v>1984252680</v>
      </c>
      <c r="S51" s="33">
        <v>1996863077</v>
      </c>
      <c r="T51" s="33">
        <v>172711388</v>
      </c>
      <c r="U51" s="33">
        <v>937171026</v>
      </c>
      <c r="V51" s="33">
        <v>1465369777</v>
      </c>
      <c r="W51" s="33">
        <v>1577180501</v>
      </c>
      <c r="X51" s="33">
        <v>2074201844</v>
      </c>
      <c r="Y51" s="33">
        <v>1827450450</v>
      </c>
      <c r="Z51" s="33">
        <v>889938830</v>
      </c>
    </row>
    <row r="52" spans="1:26" x14ac:dyDescent="0.3">
      <c r="A52" s="13">
        <v>9</v>
      </c>
      <c r="B52" s="62" t="s">
        <v>3</v>
      </c>
      <c r="C52" s="34">
        <v>228355</v>
      </c>
      <c r="D52" s="34">
        <v>2952914</v>
      </c>
      <c r="E52" s="34">
        <v>3033491</v>
      </c>
      <c r="F52" s="34">
        <v>837788</v>
      </c>
      <c r="G52" s="34">
        <v>1600923</v>
      </c>
      <c r="H52" s="34">
        <v>4024234</v>
      </c>
      <c r="I52" s="34">
        <v>1158313</v>
      </c>
      <c r="J52" s="34">
        <v>1262225</v>
      </c>
      <c r="K52" s="34">
        <v>3259673</v>
      </c>
      <c r="L52" s="34">
        <v>4755985</v>
      </c>
      <c r="M52" s="34">
        <v>5412563</v>
      </c>
      <c r="N52" s="34">
        <v>11202301</v>
      </c>
      <c r="O52" s="34">
        <v>3727470</v>
      </c>
      <c r="P52" s="34">
        <v>3934162</v>
      </c>
      <c r="Q52" s="34">
        <v>11802312</v>
      </c>
      <c r="R52" s="34">
        <v>14157749</v>
      </c>
      <c r="S52" s="34">
        <v>40637724</v>
      </c>
      <c r="T52" s="34">
        <v>6934437</v>
      </c>
      <c r="U52" s="34">
        <v>7663168</v>
      </c>
      <c r="V52" s="34">
        <v>10583657</v>
      </c>
      <c r="W52" s="34">
        <v>3918691</v>
      </c>
      <c r="X52" s="34">
        <v>7201249</v>
      </c>
      <c r="Y52" s="34">
        <v>48299334</v>
      </c>
      <c r="Z52" s="34">
        <v>10915078</v>
      </c>
    </row>
    <row r="53" spans="1:26" x14ac:dyDescent="0.3">
      <c r="A53" s="13">
        <v>12</v>
      </c>
      <c r="B53" s="63" t="s">
        <v>4</v>
      </c>
      <c r="C53" s="34">
        <v>2267325442</v>
      </c>
      <c r="D53" s="34">
        <v>2562137064</v>
      </c>
      <c r="E53" s="34">
        <v>3398749293</v>
      </c>
      <c r="F53" s="34">
        <v>3971705290</v>
      </c>
      <c r="G53" s="34">
        <v>5115566275</v>
      </c>
      <c r="H53" s="34">
        <v>5963315720</v>
      </c>
      <c r="I53" s="34">
        <v>7419914187</v>
      </c>
      <c r="J53" s="34">
        <v>8676594640</v>
      </c>
      <c r="K53" s="34">
        <v>13425871702</v>
      </c>
      <c r="L53" s="34">
        <v>28117467523</v>
      </c>
      <c r="M53" s="34">
        <v>27379343993</v>
      </c>
      <c r="N53" s="34">
        <v>17352155805</v>
      </c>
      <c r="O53" s="34">
        <v>24266444444</v>
      </c>
      <c r="P53" s="34">
        <v>38229165177</v>
      </c>
      <c r="Q53" s="34">
        <v>71922337938</v>
      </c>
      <c r="R53" s="34">
        <v>8840837673</v>
      </c>
      <c r="S53" s="34">
        <v>3384564475</v>
      </c>
      <c r="T53" s="34">
        <v>779660573</v>
      </c>
      <c r="U53" s="34">
        <v>921019314</v>
      </c>
      <c r="V53" s="34">
        <v>1139344377</v>
      </c>
      <c r="W53" s="34">
        <v>678769603</v>
      </c>
      <c r="X53" s="34">
        <v>629135925</v>
      </c>
      <c r="Y53" s="34">
        <v>519026916</v>
      </c>
      <c r="Z53" s="34">
        <v>238607258</v>
      </c>
    </row>
    <row r="54" spans="1:26" x14ac:dyDescent="0.3">
      <c r="A54" s="13">
        <v>14</v>
      </c>
      <c r="B54" s="62" t="s">
        <v>5</v>
      </c>
      <c r="C54" s="34">
        <v>474484409</v>
      </c>
      <c r="D54" s="34">
        <v>744947820</v>
      </c>
      <c r="E54" s="34">
        <v>640381274</v>
      </c>
      <c r="F54" s="34">
        <v>515494847</v>
      </c>
      <c r="G54" s="34">
        <v>542149750</v>
      </c>
      <c r="H54" s="34">
        <v>200024986</v>
      </c>
      <c r="I54" s="34">
        <v>403635749</v>
      </c>
      <c r="J54" s="34">
        <v>400151690</v>
      </c>
      <c r="K54" s="34">
        <v>282965402</v>
      </c>
      <c r="L54" s="34">
        <v>407018318</v>
      </c>
      <c r="M54" s="34">
        <v>547505178</v>
      </c>
      <c r="N54" s="34">
        <v>372977545</v>
      </c>
      <c r="O54" s="34">
        <v>473330746</v>
      </c>
      <c r="P54" s="34">
        <v>524312064</v>
      </c>
      <c r="Q54" s="34">
        <v>725738579</v>
      </c>
      <c r="R54" s="34">
        <v>602642987</v>
      </c>
      <c r="S54" s="34">
        <v>476153704</v>
      </c>
      <c r="T54" s="34">
        <v>309411616</v>
      </c>
      <c r="U54" s="34">
        <v>305424142</v>
      </c>
      <c r="V54" s="34">
        <v>528628777</v>
      </c>
      <c r="W54" s="34">
        <v>633445684</v>
      </c>
      <c r="X54" s="34">
        <v>513307465</v>
      </c>
      <c r="Y54" s="34">
        <v>588318863</v>
      </c>
      <c r="Z54" s="34">
        <v>268070067</v>
      </c>
    </row>
    <row r="55" spans="1:26" x14ac:dyDescent="0.3">
      <c r="A55" s="13">
        <v>16</v>
      </c>
      <c r="B55" s="63" t="s">
        <v>6</v>
      </c>
      <c r="C55" s="34">
        <v>382916710</v>
      </c>
      <c r="D55" s="34">
        <v>441379017</v>
      </c>
      <c r="E55" s="34">
        <v>455509274</v>
      </c>
      <c r="F55" s="34">
        <v>329891111</v>
      </c>
      <c r="G55" s="34">
        <v>454990161</v>
      </c>
      <c r="H55" s="34">
        <v>358214942</v>
      </c>
      <c r="I55" s="34">
        <v>766772889</v>
      </c>
      <c r="J55" s="34">
        <v>754653742</v>
      </c>
      <c r="K55" s="34">
        <v>634086990</v>
      </c>
      <c r="L55" s="34">
        <v>782968741</v>
      </c>
      <c r="M55" s="34">
        <v>923126236</v>
      </c>
      <c r="N55" s="34">
        <v>651454774</v>
      </c>
      <c r="O55" s="34">
        <v>802092227</v>
      </c>
      <c r="P55" s="34">
        <v>731002671</v>
      </c>
      <c r="Q55" s="34">
        <v>630792682</v>
      </c>
      <c r="R55" s="34">
        <v>728771327</v>
      </c>
      <c r="S55" s="34">
        <v>1174390518</v>
      </c>
      <c r="T55" s="34">
        <v>512166423</v>
      </c>
      <c r="U55" s="34">
        <v>902683922</v>
      </c>
      <c r="V55" s="34">
        <v>701276820</v>
      </c>
      <c r="W55" s="34">
        <v>656434071</v>
      </c>
      <c r="X55" s="34">
        <v>662586874</v>
      </c>
      <c r="Y55" s="34">
        <v>556351187</v>
      </c>
      <c r="Z55" s="34">
        <v>344023472</v>
      </c>
    </row>
    <row r="56" spans="1:26" x14ac:dyDescent="0.3">
      <c r="A56" s="13">
        <v>28</v>
      </c>
      <c r="B56" s="63" t="s">
        <v>7</v>
      </c>
      <c r="C56" s="34">
        <v>271740733</v>
      </c>
      <c r="D56" s="34">
        <v>187216462</v>
      </c>
      <c r="E56" s="34">
        <v>257407454</v>
      </c>
      <c r="F56" s="34">
        <v>189192209</v>
      </c>
      <c r="G56" s="34">
        <v>190777956</v>
      </c>
      <c r="H56" s="34">
        <v>80433880</v>
      </c>
      <c r="I56" s="34">
        <v>735316811</v>
      </c>
      <c r="J56" s="34">
        <v>245380159</v>
      </c>
      <c r="K56" s="34">
        <v>309415379</v>
      </c>
      <c r="L56" s="34">
        <v>535786466</v>
      </c>
      <c r="M56" s="34">
        <v>403045450</v>
      </c>
      <c r="N56" s="34">
        <v>247716018</v>
      </c>
      <c r="O56" s="34">
        <v>326686153</v>
      </c>
      <c r="P56" s="34">
        <v>205405320</v>
      </c>
      <c r="Q56" s="34">
        <v>184719155</v>
      </c>
      <c r="R56" s="34">
        <v>187346820</v>
      </c>
      <c r="S56" s="34">
        <v>228675545</v>
      </c>
      <c r="T56" s="34">
        <v>233062090</v>
      </c>
      <c r="U56" s="34">
        <v>122824918</v>
      </c>
      <c r="V56" s="34">
        <v>194510791</v>
      </c>
      <c r="W56" s="34">
        <v>140779832</v>
      </c>
      <c r="X56" s="34">
        <v>152153070</v>
      </c>
      <c r="Y56" s="34">
        <v>132105689</v>
      </c>
      <c r="Z56" s="34">
        <v>156669395</v>
      </c>
    </row>
    <row r="57" spans="1:26" x14ac:dyDescent="0.3">
      <c r="A57" s="13">
        <v>37</v>
      </c>
      <c r="B57" s="63" t="s">
        <v>8</v>
      </c>
      <c r="C57" s="34">
        <v>2026125787</v>
      </c>
      <c r="D57" s="34">
        <v>1787646780</v>
      </c>
      <c r="E57" s="34">
        <v>2048854492</v>
      </c>
      <c r="F57" s="34">
        <v>1697442786</v>
      </c>
      <c r="G57" s="34">
        <v>2117711798</v>
      </c>
      <c r="H57" s="34">
        <v>2034285902</v>
      </c>
      <c r="I57" s="34">
        <v>2103152503</v>
      </c>
      <c r="J57" s="34">
        <v>2178628790</v>
      </c>
      <c r="K57" s="34">
        <v>3440246670</v>
      </c>
      <c r="L57" s="34">
        <v>2490083572</v>
      </c>
      <c r="M57" s="34">
        <v>2349626872</v>
      </c>
      <c r="N57" s="34">
        <v>2582360022</v>
      </c>
      <c r="O57" s="34">
        <v>2462400893</v>
      </c>
      <c r="P57" s="34">
        <v>2572860654</v>
      </c>
      <c r="Q57" s="34">
        <v>2420414227</v>
      </c>
      <c r="R57" s="34">
        <v>2761455513</v>
      </c>
      <c r="S57" s="34">
        <v>3003803312</v>
      </c>
      <c r="T57" s="34">
        <v>888573028</v>
      </c>
      <c r="U57" s="34">
        <v>2604252232</v>
      </c>
      <c r="V57" s="34">
        <v>1618776203</v>
      </c>
      <c r="W57" s="34">
        <v>1003257946</v>
      </c>
      <c r="X57" s="34">
        <v>4564551436</v>
      </c>
      <c r="Y57" s="34">
        <v>2191075152</v>
      </c>
      <c r="Z57" s="34">
        <v>1506829242</v>
      </c>
    </row>
    <row r="58" spans="1:26" x14ac:dyDescent="0.3">
      <c r="A58" s="13">
        <v>39</v>
      </c>
      <c r="B58" s="63" t="s">
        <v>9</v>
      </c>
      <c r="C58" s="34">
        <v>465527031</v>
      </c>
      <c r="D58" s="34">
        <v>579144611</v>
      </c>
      <c r="E58" s="34">
        <v>369660849</v>
      </c>
      <c r="F58" s="34">
        <v>288025217</v>
      </c>
      <c r="G58" s="34">
        <v>438270128</v>
      </c>
      <c r="H58" s="34">
        <v>568598117</v>
      </c>
      <c r="I58" s="34">
        <v>551385923</v>
      </c>
      <c r="J58" s="34">
        <v>619394319</v>
      </c>
      <c r="K58" s="34">
        <v>507133205</v>
      </c>
      <c r="L58" s="34">
        <v>875600492</v>
      </c>
      <c r="M58" s="34">
        <v>762745681</v>
      </c>
      <c r="N58" s="34">
        <v>582083637</v>
      </c>
      <c r="O58" s="34">
        <v>577764696</v>
      </c>
      <c r="P58" s="34">
        <v>457094388</v>
      </c>
      <c r="Q58" s="34">
        <v>550399728</v>
      </c>
      <c r="R58" s="34">
        <v>515278664</v>
      </c>
      <c r="S58" s="34">
        <v>502787108</v>
      </c>
      <c r="T58" s="34">
        <v>528152508</v>
      </c>
      <c r="U58" s="34">
        <v>769202006</v>
      </c>
      <c r="V58" s="34">
        <v>752872216</v>
      </c>
      <c r="W58" s="34">
        <v>688218482</v>
      </c>
      <c r="X58" s="34">
        <v>790478638</v>
      </c>
      <c r="Y58" s="34">
        <v>697286198</v>
      </c>
      <c r="Z58" s="34">
        <v>555894226</v>
      </c>
    </row>
    <row r="59" spans="1:26" x14ac:dyDescent="0.3">
      <c r="A59" s="13">
        <v>49</v>
      </c>
      <c r="B59" s="63" t="s">
        <v>10</v>
      </c>
      <c r="C59" s="34">
        <v>94934088</v>
      </c>
      <c r="D59" s="34">
        <v>383718279</v>
      </c>
      <c r="E59" s="34">
        <v>65423677</v>
      </c>
      <c r="F59" s="34">
        <v>70852695</v>
      </c>
      <c r="G59" s="34">
        <v>85745487</v>
      </c>
      <c r="H59" s="34">
        <v>60517146</v>
      </c>
      <c r="I59" s="34">
        <v>97299768</v>
      </c>
      <c r="J59" s="34">
        <v>70977120</v>
      </c>
      <c r="K59" s="34">
        <v>56413775</v>
      </c>
      <c r="L59" s="34">
        <v>56879125</v>
      </c>
      <c r="M59" s="34">
        <v>79186836</v>
      </c>
      <c r="N59" s="34">
        <v>32632945</v>
      </c>
      <c r="O59" s="34">
        <v>48896429</v>
      </c>
      <c r="P59" s="34">
        <v>99439878</v>
      </c>
      <c r="Q59" s="34">
        <v>71990118</v>
      </c>
      <c r="R59" s="34">
        <v>76476450</v>
      </c>
      <c r="S59" s="34">
        <v>111201357</v>
      </c>
      <c r="T59" s="34">
        <v>38898112</v>
      </c>
      <c r="U59" s="34">
        <v>146881412</v>
      </c>
      <c r="V59" s="34">
        <v>66372279</v>
      </c>
      <c r="W59" s="34">
        <v>173254739</v>
      </c>
      <c r="X59" s="34">
        <v>128633991</v>
      </c>
      <c r="Y59" s="34">
        <v>300412223</v>
      </c>
      <c r="Z59" s="34">
        <v>273419414</v>
      </c>
    </row>
    <row r="60" spans="1:26" x14ac:dyDescent="0.3">
      <c r="A60" s="13">
        <v>51</v>
      </c>
      <c r="B60" s="63" t="s">
        <v>11</v>
      </c>
      <c r="C60" s="34">
        <v>268149707</v>
      </c>
      <c r="D60" s="34">
        <v>311546955</v>
      </c>
      <c r="E60" s="34">
        <v>401671559</v>
      </c>
      <c r="F60" s="34">
        <v>359721180</v>
      </c>
      <c r="G60" s="34">
        <v>362796156</v>
      </c>
      <c r="H60" s="34">
        <v>287876814</v>
      </c>
      <c r="I60" s="34">
        <v>382417371</v>
      </c>
      <c r="J60" s="34">
        <v>411870887</v>
      </c>
      <c r="K60" s="34">
        <v>403063078</v>
      </c>
      <c r="L60" s="34">
        <v>491443584</v>
      </c>
      <c r="M60" s="34">
        <v>533732787</v>
      </c>
      <c r="N60" s="34">
        <v>637037030</v>
      </c>
      <c r="O60" s="34">
        <v>548482105</v>
      </c>
      <c r="P60" s="34">
        <v>433885294</v>
      </c>
      <c r="Q60" s="34">
        <v>511988769</v>
      </c>
      <c r="R60" s="34">
        <v>584641655</v>
      </c>
      <c r="S60" s="34">
        <v>420652054</v>
      </c>
      <c r="T60" s="34">
        <v>154047156</v>
      </c>
      <c r="U60" s="34">
        <v>255538436</v>
      </c>
      <c r="V60" s="34">
        <v>203175713</v>
      </c>
      <c r="W60" s="34">
        <v>226973376</v>
      </c>
      <c r="X60" s="34">
        <v>240997696</v>
      </c>
      <c r="Y60" s="34">
        <v>240080977</v>
      </c>
      <c r="Z60" s="34">
        <v>197492334</v>
      </c>
    </row>
    <row r="61" spans="1:26" x14ac:dyDescent="0.3">
      <c r="A61" s="13">
        <v>53</v>
      </c>
      <c r="B61" s="63" t="s">
        <v>12</v>
      </c>
      <c r="C61" s="34">
        <v>40237010</v>
      </c>
      <c r="D61" s="34">
        <v>45884419</v>
      </c>
      <c r="E61" s="34">
        <v>68108156</v>
      </c>
      <c r="F61" s="34">
        <v>57588835</v>
      </c>
      <c r="G61" s="34">
        <v>48908636</v>
      </c>
      <c r="H61" s="34">
        <v>31026952</v>
      </c>
      <c r="I61" s="34">
        <v>80829034</v>
      </c>
      <c r="J61" s="34">
        <v>53337172</v>
      </c>
      <c r="K61" s="34">
        <v>69714504</v>
      </c>
      <c r="L61" s="34">
        <v>57381888</v>
      </c>
      <c r="M61" s="34">
        <v>51703444</v>
      </c>
      <c r="N61" s="34">
        <v>55784368</v>
      </c>
      <c r="O61" s="34">
        <v>54785432</v>
      </c>
      <c r="P61" s="34">
        <v>49774839</v>
      </c>
      <c r="Q61" s="34">
        <v>52281975</v>
      </c>
      <c r="R61" s="34">
        <v>135269164</v>
      </c>
      <c r="S61" s="34">
        <v>554726512</v>
      </c>
      <c r="T61" s="34">
        <v>15671519</v>
      </c>
      <c r="U61" s="34">
        <v>24501256</v>
      </c>
      <c r="V61" s="34">
        <v>21806600</v>
      </c>
      <c r="W61" s="34">
        <v>24252449</v>
      </c>
      <c r="X61" s="34">
        <v>16391208</v>
      </c>
      <c r="Y61" s="34">
        <v>13564079</v>
      </c>
      <c r="Z61" s="34">
        <v>6631878</v>
      </c>
    </row>
    <row r="62" spans="1:26" x14ac:dyDescent="0.3">
      <c r="A62" s="13">
        <v>55</v>
      </c>
      <c r="B62" s="63" t="s">
        <v>13</v>
      </c>
      <c r="C62" s="34">
        <v>15458654</v>
      </c>
      <c r="D62" s="34">
        <v>8573585</v>
      </c>
      <c r="E62" s="34">
        <v>24261887</v>
      </c>
      <c r="F62" s="34">
        <v>23952623</v>
      </c>
      <c r="G62" s="34">
        <v>40639187</v>
      </c>
      <c r="H62" s="34">
        <v>65083182</v>
      </c>
      <c r="I62" s="34">
        <v>49634567</v>
      </c>
      <c r="J62" s="34">
        <v>36983127</v>
      </c>
      <c r="K62" s="34">
        <v>16637879</v>
      </c>
      <c r="L62" s="34">
        <v>11563210</v>
      </c>
      <c r="M62" s="34">
        <v>24449586</v>
      </c>
      <c r="N62" s="34">
        <v>25627838</v>
      </c>
      <c r="O62" s="34">
        <v>14970396</v>
      </c>
      <c r="P62" s="34">
        <v>15273639</v>
      </c>
      <c r="Q62" s="34">
        <v>14537231</v>
      </c>
      <c r="R62" s="34">
        <v>18068543</v>
      </c>
      <c r="S62" s="34">
        <v>17871066</v>
      </c>
      <c r="T62" s="34">
        <v>21551819</v>
      </c>
      <c r="U62" s="34">
        <v>57707816</v>
      </c>
      <c r="V62" s="34">
        <v>23883520</v>
      </c>
      <c r="W62" s="34">
        <v>20018404</v>
      </c>
      <c r="X62" s="34">
        <v>10635922</v>
      </c>
      <c r="Y62" s="34">
        <v>5988017</v>
      </c>
      <c r="Z62" s="34">
        <v>4128649</v>
      </c>
    </row>
    <row r="63" spans="1:26" x14ac:dyDescent="0.3">
      <c r="A63" s="13">
        <v>288</v>
      </c>
      <c r="B63" s="63" t="s">
        <v>33</v>
      </c>
      <c r="C63" s="34">
        <v>340085</v>
      </c>
      <c r="D63" s="34">
        <v>977663</v>
      </c>
      <c r="E63" s="34">
        <v>1769047</v>
      </c>
      <c r="F63" s="34">
        <v>497337</v>
      </c>
      <c r="G63" s="34">
        <v>257540</v>
      </c>
      <c r="H63" s="34">
        <v>3208233</v>
      </c>
      <c r="I63" s="34">
        <v>2772164</v>
      </c>
      <c r="J63" s="34">
        <v>1351514</v>
      </c>
      <c r="K63" s="34">
        <v>769723</v>
      </c>
      <c r="L63" s="34">
        <v>962948</v>
      </c>
      <c r="M63" s="34">
        <v>320231</v>
      </c>
      <c r="N63" s="34">
        <v>159273</v>
      </c>
      <c r="O63" s="34">
        <v>381235</v>
      </c>
      <c r="P63" s="34">
        <v>45802</v>
      </c>
      <c r="Q63" s="34">
        <v>32970</v>
      </c>
      <c r="R63" s="34">
        <v>25722</v>
      </c>
      <c r="S63" s="34">
        <v>0</v>
      </c>
      <c r="T63" s="34">
        <v>28871</v>
      </c>
      <c r="U63" s="34">
        <v>0</v>
      </c>
      <c r="V63" s="34">
        <v>0</v>
      </c>
      <c r="W63" s="34">
        <v>584711</v>
      </c>
      <c r="X63" s="34">
        <v>97729</v>
      </c>
      <c r="Y63" s="34">
        <v>296999</v>
      </c>
      <c r="Z63" s="34">
        <v>0</v>
      </c>
    </row>
    <row r="64" spans="1:26" x14ac:dyDescent="0.3">
      <c r="A64" s="13">
        <v>292</v>
      </c>
      <c r="B64" s="63" t="s">
        <v>23</v>
      </c>
      <c r="C64" s="34">
        <v>468721203</v>
      </c>
      <c r="D64" s="34">
        <v>630748577</v>
      </c>
      <c r="E64" s="34">
        <v>700663511</v>
      </c>
      <c r="F64" s="34">
        <v>613126030</v>
      </c>
      <c r="G64" s="34">
        <v>605084018</v>
      </c>
      <c r="H64" s="34">
        <v>337801581</v>
      </c>
      <c r="I64" s="34">
        <v>431725164</v>
      </c>
      <c r="J64" s="34">
        <v>393926363</v>
      </c>
      <c r="K64" s="34">
        <v>343508699</v>
      </c>
      <c r="L64" s="34">
        <v>443886721</v>
      </c>
      <c r="M64" s="34">
        <v>344968580</v>
      </c>
      <c r="N64" s="34">
        <v>325858298</v>
      </c>
      <c r="O64" s="34">
        <v>386329573</v>
      </c>
      <c r="P64" s="34">
        <v>285658752</v>
      </c>
      <c r="Q64" s="34">
        <v>367911197</v>
      </c>
      <c r="R64" s="34">
        <v>326148570</v>
      </c>
      <c r="S64" s="34">
        <v>377555584</v>
      </c>
      <c r="T64" s="34">
        <v>76930250</v>
      </c>
      <c r="U64" s="34">
        <v>118423682</v>
      </c>
      <c r="V64" s="34">
        <v>136214886</v>
      </c>
      <c r="W64" s="34">
        <v>112966626</v>
      </c>
      <c r="X64" s="34">
        <v>147328333</v>
      </c>
      <c r="Y64" s="34">
        <v>163166932</v>
      </c>
      <c r="Z64" s="34">
        <v>128696297</v>
      </c>
    </row>
    <row r="65" spans="1:26" x14ac:dyDescent="0.3">
      <c r="A65" s="13">
        <v>294</v>
      </c>
      <c r="B65" s="63" t="s">
        <v>22</v>
      </c>
      <c r="C65" s="34">
        <v>919415975</v>
      </c>
      <c r="D65" s="34">
        <v>729929707</v>
      </c>
      <c r="E65" s="34">
        <v>857542616</v>
      </c>
      <c r="F65" s="34">
        <v>458433566</v>
      </c>
      <c r="G65" s="34">
        <v>668766941</v>
      </c>
      <c r="H65" s="34">
        <v>426334439</v>
      </c>
      <c r="I65" s="34">
        <v>706108970</v>
      </c>
      <c r="J65" s="34">
        <v>1138131718</v>
      </c>
      <c r="K65" s="34">
        <v>855162303</v>
      </c>
      <c r="L65" s="34">
        <v>892676040</v>
      </c>
      <c r="M65" s="34">
        <v>858965980</v>
      </c>
      <c r="N65" s="34">
        <v>668465273</v>
      </c>
      <c r="O65" s="34">
        <v>1130045171</v>
      </c>
      <c r="P65" s="34">
        <v>1049085871</v>
      </c>
      <c r="Q65" s="34">
        <v>1736610794</v>
      </c>
      <c r="R65" s="34">
        <v>963719694</v>
      </c>
      <c r="S65" s="34">
        <v>551433033</v>
      </c>
      <c r="T65" s="34">
        <v>625532308</v>
      </c>
      <c r="U65" s="34">
        <v>629038878</v>
      </c>
      <c r="V65" s="34">
        <v>305341850</v>
      </c>
      <c r="W65" s="34">
        <v>256812867</v>
      </c>
      <c r="X65" s="34">
        <v>435553321</v>
      </c>
      <c r="Y65" s="34">
        <v>652329604</v>
      </c>
      <c r="Z65" s="34">
        <v>324336942</v>
      </c>
    </row>
    <row r="66" spans="1:26" x14ac:dyDescent="0.3">
      <c r="A66" s="13">
        <v>672</v>
      </c>
      <c r="B66" s="63" t="s">
        <v>14</v>
      </c>
      <c r="C66" s="34">
        <v>179920983</v>
      </c>
      <c r="D66" s="34">
        <v>158678227</v>
      </c>
      <c r="E66" s="34">
        <v>82499512</v>
      </c>
      <c r="F66" s="34">
        <v>57863138</v>
      </c>
      <c r="G66" s="34">
        <v>69079297</v>
      </c>
      <c r="H66" s="34">
        <v>90721366</v>
      </c>
      <c r="I66" s="34">
        <v>83071818</v>
      </c>
      <c r="J66" s="34">
        <v>102935571</v>
      </c>
      <c r="K66" s="34">
        <v>44984938</v>
      </c>
      <c r="L66" s="34">
        <v>60723796</v>
      </c>
      <c r="M66" s="34">
        <v>59462806</v>
      </c>
      <c r="N66" s="34">
        <v>84624576</v>
      </c>
      <c r="O66" s="34">
        <v>81641116</v>
      </c>
      <c r="P66" s="34">
        <v>70491144</v>
      </c>
      <c r="Q66" s="34">
        <v>70433125</v>
      </c>
      <c r="R66" s="34">
        <v>74183048</v>
      </c>
      <c r="S66" s="34">
        <v>66370623</v>
      </c>
      <c r="T66" s="34">
        <v>11081407</v>
      </c>
      <c r="U66" s="34">
        <v>46708527</v>
      </c>
      <c r="V66" s="34">
        <v>17671595</v>
      </c>
      <c r="W66" s="34">
        <v>7291533</v>
      </c>
      <c r="X66" s="34">
        <v>10663472</v>
      </c>
      <c r="Y66" s="34">
        <v>10559529</v>
      </c>
      <c r="Z66" s="34">
        <v>8211249</v>
      </c>
    </row>
    <row r="67" spans="1:26" x14ac:dyDescent="0.3">
      <c r="A67" s="13">
        <v>686</v>
      </c>
      <c r="B67" s="63" t="s">
        <v>24</v>
      </c>
      <c r="C67" s="34">
        <v>180454372</v>
      </c>
      <c r="D67" s="34">
        <v>188781199</v>
      </c>
      <c r="E67" s="34">
        <v>224112085</v>
      </c>
      <c r="F67" s="34">
        <v>102344765</v>
      </c>
      <c r="G67" s="34">
        <v>133884607</v>
      </c>
      <c r="H67" s="34">
        <v>66369823</v>
      </c>
      <c r="I67" s="34">
        <v>251814184</v>
      </c>
      <c r="J67" s="34">
        <v>129834857</v>
      </c>
      <c r="K67" s="34">
        <v>101668537</v>
      </c>
      <c r="L67" s="34">
        <v>84848146</v>
      </c>
      <c r="M67" s="34">
        <v>82771960</v>
      </c>
      <c r="N67" s="34">
        <v>148667959</v>
      </c>
      <c r="O67" s="34">
        <v>375065807</v>
      </c>
      <c r="P67" s="34">
        <v>240367277</v>
      </c>
      <c r="Q67" s="34">
        <v>413987497</v>
      </c>
      <c r="R67" s="34">
        <v>333133339</v>
      </c>
      <c r="S67" s="34">
        <v>280967176</v>
      </c>
      <c r="T67" s="34">
        <v>279622562</v>
      </c>
      <c r="U67" s="34">
        <v>350602023</v>
      </c>
      <c r="V67" s="34">
        <v>261401195</v>
      </c>
      <c r="W67" s="34">
        <v>299688450</v>
      </c>
      <c r="X67" s="34">
        <v>306761663</v>
      </c>
      <c r="Y67" s="34">
        <v>335973153</v>
      </c>
      <c r="Z67" s="34">
        <v>274992718</v>
      </c>
    </row>
    <row r="68" spans="1:26" x14ac:dyDescent="0.3">
      <c r="A68" s="13">
        <v>689</v>
      </c>
      <c r="B68" s="63" t="s">
        <v>28</v>
      </c>
      <c r="C68" s="34">
        <v>71983193</v>
      </c>
      <c r="D68" s="34">
        <v>56133141</v>
      </c>
      <c r="E68" s="34">
        <v>44326488</v>
      </c>
      <c r="F68" s="34">
        <v>62706641</v>
      </c>
      <c r="G68" s="34">
        <v>96473988</v>
      </c>
      <c r="H68" s="34">
        <v>148104011</v>
      </c>
      <c r="I68" s="34">
        <v>353321613</v>
      </c>
      <c r="J68" s="34">
        <v>562203527</v>
      </c>
      <c r="K68" s="34">
        <v>359010282</v>
      </c>
      <c r="L68" s="34">
        <v>371664825</v>
      </c>
      <c r="M68" s="34">
        <v>318967747</v>
      </c>
      <c r="N68" s="34">
        <v>189469741</v>
      </c>
      <c r="O68" s="34">
        <v>223271185</v>
      </c>
      <c r="P68" s="34">
        <v>235264710</v>
      </c>
      <c r="Q68" s="34">
        <v>741872914</v>
      </c>
      <c r="R68" s="34">
        <v>292404681</v>
      </c>
      <c r="S68" s="34">
        <v>194942163</v>
      </c>
      <c r="T68" s="34">
        <v>139856460</v>
      </c>
      <c r="U68" s="34">
        <v>149000250</v>
      </c>
      <c r="V68" s="34">
        <v>104340155</v>
      </c>
      <c r="W68" s="34">
        <v>36883166</v>
      </c>
      <c r="X68" s="34">
        <v>51214484</v>
      </c>
      <c r="Y68" s="34">
        <v>34695009</v>
      </c>
      <c r="Z68" s="34">
        <v>15283235</v>
      </c>
    </row>
    <row r="69" spans="1:26" x14ac:dyDescent="0.3">
      <c r="A69" s="13">
        <v>693</v>
      </c>
      <c r="B69" s="63" t="s">
        <v>25</v>
      </c>
      <c r="C69" s="34">
        <v>816084075</v>
      </c>
      <c r="D69" s="34">
        <v>746663475</v>
      </c>
      <c r="E69" s="34">
        <v>768879936</v>
      </c>
      <c r="F69" s="34">
        <v>638164619</v>
      </c>
      <c r="G69" s="34">
        <v>778206642</v>
      </c>
      <c r="H69" s="34">
        <v>532497858</v>
      </c>
      <c r="I69" s="34">
        <v>789427847</v>
      </c>
      <c r="J69" s="34">
        <v>707894951</v>
      </c>
      <c r="K69" s="34">
        <v>603962041</v>
      </c>
      <c r="L69" s="34">
        <v>725740687</v>
      </c>
      <c r="M69" s="34">
        <v>744853816</v>
      </c>
      <c r="N69" s="34">
        <v>857066541</v>
      </c>
      <c r="O69" s="34">
        <v>831659142</v>
      </c>
      <c r="P69" s="34">
        <v>811004053</v>
      </c>
      <c r="Q69" s="34">
        <v>697936555</v>
      </c>
      <c r="R69" s="34">
        <v>591948777</v>
      </c>
      <c r="S69" s="34">
        <v>388200065</v>
      </c>
      <c r="T69" s="34">
        <v>386644915</v>
      </c>
      <c r="U69" s="34">
        <v>482057781</v>
      </c>
      <c r="V69" s="34">
        <v>359989528</v>
      </c>
      <c r="W69" s="34">
        <v>342050546</v>
      </c>
      <c r="X69" s="34">
        <v>561060387</v>
      </c>
      <c r="Y69" s="34">
        <v>513033582</v>
      </c>
      <c r="Z69" s="34">
        <v>464441393</v>
      </c>
    </row>
    <row r="70" spans="1:26" x14ac:dyDescent="0.3">
      <c r="A70" s="13">
        <v>697</v>
      </c>
      <c r="B70" s="63" t="s">
        <v>27</v>
      </c>
      <c r="C70" s="34">
        <v>16505772</v>
      </c>
      <c r="D70" s="34">
        <v>41020646</v>
      </c>
      <c r="E70" s="34">
        <v>50456733</v>
      </c>
      <c r="F70" s="34">
        <v>45312242</v>
      </c>
      <c r="G70" s="34">
        <v>54722221</v>
      </c>
      <c r="H70" s="34">
        <v>56839294</v>
      </c>
      <c r="I70" s="34">
        <v>69669588</v>
      </c>
      <c r="J70" s="34">
        <v>49761891</v>
      </c>
      <c r="K70" s="34">
        <v>29864346</v>
      </c>
      <c r="L70" s="34">
        <v>27383879</v>
      </c>
      <c r="M70" s="34">
        <v>20120790</v>
      </c>
      <c r="N70" s="34">
        <v>16291607</v>
      </c>
      <c r="O70" s="34">
        <v>18814289</v>
      </c>
      <c r="P70" s="34">
        <v>9755973</v>
      </c>
      <c r="Q70" s="34">
        <v>11758161</v>
      </c>
      <c r="R70" s="34">
        <v>11060640</v>
      </c>
      <c r="S70" s="34">
        <v>14017791</v>
      </c>
      <c r="T70" s="34">
        <v>8981403</v>
      </c>
      <c r="U70" s="34">
        <v>20116411</v>
      </c>
      <c r="V70" s="34">
        <v>17735281</v>
      </c>
      <c r="W70" s="34">
        <v>7997796</v>
      </c>
      <c r="X70" s="34">
        <v>23876445</v>
      </c>
      <c r="Y70" s="34">
        <v>19412627</v>
      </c>
      <c r="Z70" s="34">
        <v>33905273</v>
      </c>
    </row>
    <row r="71" spans="1:26" x14ac:dyDescent="0.3">
      <c r="A71" s="13">
        <v>699</v>
      </c>
      <c r="B71" s="63" t="s">
        <v>30</v>
      </c>
      <c r="C71" s="34">
        <v>16915709</v>
      </c>
      <c r="D71" s="34">
        <v>13923979</v>
      </c>
      <c r="E71" s="34">
        <v>19661802</v>
      </c>
      <c r="F71" s="34">
        <v>20021331</v>
      </c>
      <c r="G71" s="34">
        <v>20609551</v>
      </c>
      <c r="H71" s="34">
        <v>20144913</v>
      </c>
      <c r="I71" s="34">
        <v>24803743</v>
      </c>
      <c r="J71" s="34">
        <v>23396879</v>
      </c>
      <c r="K71" s="34">
        <v>18088036</v>
      </c>
      <c r="L71" s="34">
        <v>15725293</v>
      </c>
      <c r="M71" s="34">
        <v>15256107</v>
      </c>
      <c r="N71" s="34">
        <v>13804881</v>
      </c>
      <c r="O71" s="34">
        <v>15036775</v>
      </c>
      <c r="P71" s="34">
        <v>13371200</v>
      </c>
      <c r="Q71" s="34">
        <v>18234750</v>
      </c>
      <c r="R71" s="34">
        <v>11687321</v>
      </c>
      <c r="S71" s="34">
        <v>20390951</v>
      </c>
      <c r="T71" s="34">
        <v>17038267</v>
      </c>
      <c r="U71" s="34">
        <v>6153381</v>
      </c>
      <c r="V71" s="34">
        <v>7734899</v>
      </c>
      <c r="W71" s="34">
        <v>6709255</v>
      </c>
      <c r="X71" s="34">
        <v>6871564</v>
      </c>
      <c r="Y71" s="34">
        <v>9550722</v>
      </c>
      <c r="Z71" s="34">
        <v>7276540</v>
      </c>
    </row>
    <row r="72" spans="1:26" x14ac:dyDescent="0.3">
      <c r="A72" s="13">
        <v>701</v>
      </c>
      <c r="B72" s="63" t="s">
        <v>34</v>
      </c>
      <c r="C72" s="34">
        <v>10354796</v>
      </c>
      <c r="D72" s="34">
        <v>9856508</v>
      </c>
      <c r="E72" s="34">
        <v>8347890</v>
      </c>
      <c r="F72" s="34">
        <v>5107469</v>
      </c>
      <c r="G72" s="34">
        <v>14198869</v>
      </c>
      <c r="H72" s="34">
        <v>5997902</v>
      </c>
      <c r="I72" s="34">
        <v>11335756</v>
      </c>
      <c r="J72" s="34">
        <v>4531093</v>
      </c>
      <c r="K72" s="34">
        <v>7202108</v>
      </c>
      <c r="L72" s="34">
        <v>4223509</v>
      </c>
      <c r="M72" s="34">
        <v>7162835</v>
      </c>
      <c r="N72" s="34">
        <v>6829206</v>
      </c>
      <c r="O72" s="34">
        <v>15036775</v>
      </c>
      <c r="P72" s="34">
        <v>13371200</v>
      </c>
      <c r="Q72" s="34">
        <v>18234750</v>
      </c>
      <c r="R72" s="34">
        <v>11687321</v>
      </c>
      <c r="S72" s="34">
        <v>20390951</v>
      </c>
      <c r="T72" s="34">
        <v>17038267</v>
      </c>
      <c r="U72" s="34"/>
      <c r="V72" s="34"/>
      <c r="W72" s="34"/>
      <c r="X72" s="34"/>
      <c r="Y72" s="34"/>
      <c r="Z72" s="34"/>
    </row>
    <row r="73" spans="1:26" x14ac:dyDescent="0.3">
      <c r="A73" s="13">
        <v>707</v>
      </c>
      <c r="B73" s="63" t="s">
        <v>31</v>
      </c>
      <c r="C73" s="34"/>
      <c r="D73" s="34">
        <v>1092997</v>
      </c>
      <c r="E73" s="34">
        <v>1529619</v>
      </c>
      <c r="F73" s="34">
        <v>1783578</v>
      </c>
      <c r="G73" s="34">
        <v>1987171</v>
      </c>
      <c r="H73" s="34">
        <v>2590539</v>
      </c>
      <c r="I73" s="34">
        <v>6980485</v>
      </c>
      <c r="J73" s="34">
        <v>14128926</v>
      </c>
      <c r="K73" s="34">
        <v>12629587</v>
      </c>
      <c r="L73" s="34">
        <v>7023530</v>
      </c>
      <c r="M73" s="34">
        <v>5545081</v>
      </c>
      <c r="N73" s="34">
        <v>3614541</v>
      </c>
      <c r="O73" s="34">
        <v>15817028</v>
      </c>
      <c r="P73" s="34">
        <v>18430659</v>
      </c>
      <c r="Q73" s="34">
        <v>16209054</v>
      </c>
      <c r="R73" s="34">
        <v>8969399</v>
      </c>
      <c r="S73" s="34">
        <v>9297019</v>
      </c>
      <c r="T73" s="34">
        <v>7151857</v>
      </c>
      <c r="U73" s="34">
        <v>5159789</v>
      </c>
      <c r="V73" s="34">
        <v>9766180</v>
      </c>
      <c r="W73" s="34">
        <v>5657905</v>
      </c>
      <c r="X73" s="34">
        <v>8268310</v>
      </c>
      <c r="Y73" s="34">
        <v>9395381</v>
      </c>
      <c r="Z73" s="34">
        <v>8692309</v>
      </c>
    </row>
    <row r="74" spans="1:26" x14ac:dyDescent="0.3">
      <c r="A74" s="13">
        <v>708</v>
      </c>
      <c r="B74" s="63" t="s">
        <v>26</v>
      </c>
      <c r="C74" s="34">
        <v>28136645</v>
      </c>
      <c r="D74" s="34">
        <v>19070935</v>
      </c>
      <c r="E74" s="34">
        <v>21667107</v>
      </c>
      <c r="F74" s="34">
        <v>26323989</v>
      </c>
      <c r="G74" s="34">
        <v>36840980</v>
      </c>
      <c r="H74" s="34">
        <v>36645242</v>
      </c>
      <c r="I74" s="34">
        <v>14067085</v>
      </c>
      <c r="J74" s="34">
        <v>15024228</v>
      </c>
      <c r="K74" s="34">
        <v>13917616</v>
      </c>
      <c r="L74" s="34">
        <v>42860333</v>
      </c>
      <c r="M74" s="34">
        <v>17525828</v>
      </c>
      <c r="N74" s="34">
        <v>14227964</v>
      </c>
      <c r="O74" s="34">
        <v>17041548</v>
      </c>
      <c r="P74" s="34">
        <v>19355475</v>
      </c>
      <c r="Q74" s="34">
        <v>20075989</v>
      </c>
      <c r="R74" s="34">
        <v>14532751</v>
      </c>
      <c r="S74" s="34">
        <v>20738957</v>
      </c>
      <c r="T74" s="34">
        <v>13301212</v>
      </c>
      <c r="U74" s="34">
        <v>14666664</v>
      </c>
      <c r="V74" s="34">
        <v>16317987</v>
      </c>
      <c r="W74" s="34">
        <v>14395181</v>
      </c>
      <c r="X74" s="34">
        <v>21389201</v>
      </c>
      <c r="Y74" s="34">
        <v>17722433</v>
      </c>
      <c r="Z74" s="34">
        <v>31078015</v>
      </c>
    </row>
    <row r="75" spans="1:26" x14ac:dyDescent="0.3">
      <c r="A75" s="13">
        <v>718</v>
      </c>
      <c r="B75" s="63" t="s">
        <v>61</v>
      </c>
      <c r="C75" s="34"/>
      <c r="D75" s="34"/>
      <c r="E75" s="34"/>
      <c r="F75" s="34"/>
      <c r="G75" s="34"/>
      <c r="H75" s="34"/>
      <c r="I75" s="34"/>
      <c r="J75" s="34"/>
      <c r="K75" s="34"/>
      <c r="L75" s="34">
        <v>284462</v>
      </c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x14ac:dyDescent="0.3">
      <c r="A76" s="13">
        <v>729</v>
      </c>
      <c r="B76" s="63" t="s">
        <v>35</v>
      </c>
      <c r="C76" s="34">
        <v>697574</v>
      </c>
      <c r="D76" s="34">
        <v>1539580</v>
      </c>
      <c r="E76" s="34">
        <v>1904633</v>
      </c>
      <c r="F76" s="34">
        <v>964064</v>
      </c>
      <c r="G76" s="34">
        <v>6441841</v>
      </c>
      <c r="H76" s="34">
        <v>3175510</v>
      </c>
      <c r="I76" s="34">
        <v>13166679</v>
      </c>
      <c r="J76" s="34">
        <v>20595743</v>
      </c>
      <c r="K76" s="34">
        <v>3140266</v>
      </c>
      <c r="L76" s="34">
        <v>11880189</v>
      </c>
      <c r="M76" s="34">
        <v>4703908</v>
      </c>
      <c r="N76" s="34">
        <v>10456672</v>
      </c>
      <c r="O76" s="34">
        <v>15713267</v>
      </c>
      <c r="P76" s="34">
        <v>8351752</v>
      </c>
      <c r="Q76" s="34">
        <v>17380022</v>
      </c>
      <c r="R76" s="34">
        <v>35670984</v>
      </c>
      <c r="S76" s="34">
        <v>20174509</v>
      </c>
      <c r="T76" s="34">
        <v>332135</v>
      </c>
      <c r="U76" s="34">
        <v>1646228</v>
      </c>
      <c r="V76" s="34">
        <v>893824</v>
      </c>
      <c r="W76" s="34">
        <v>94380</v>
      </c>
      <c r="X76" s="34">
        <v>3447553</v>
      </c>
      <c r="Y76" s="34">
        <v>582320</v>
      </c>
      <c r="Z76" s="34">
        <v>874707</v>
      </c>
    </row>
    <row r="77" spans="1:26" x14ac:dyDescent="0.3">
      <c r="A77" s="13">
        <v>730</v>
      </c>
      <c r="B77" s="63" t="s">
        <v>29</v>
      </c>
      <c r="C77" s="34">
        <v>10871844</v>
      </c>
      <c r="D77" s="34">
        <v>20424160</v>
      </c>
      <c r="E77" s="34">
        <v>16179651</v>
      </c>
      <c r="F77" s="34">
        <v>29458815</v>
      </c>
      <c r="G77" s="34">
        <v>17871905</v>
      </c>
      <c r="H77" s="34">
        <v>17606509</v>
      </c>
      <c r="I77" s="34">
        <v>21764631</v>
      </c>
      <c r="J77" s="34">
        <v>46140379</v>
      </c>
      <c r="K77" s="34">
        <v>58180975</v>
      </c>
      <c r="L77" s="34">
        <v>95800626</v>
      </c>
      <c r="M77" s="34">
        <v>154306421</v>
      </c>
      <c r="N77" s="34">
        <v>30288099</v>
      </c>
      <c r="O77" s="34">
        <v>87642335</v>
      </c>
      <c r="P77" s="34">
        <v>101873001</v>
      </c>
      <c r="Q77" s="34">
        <v>114637340</v>
      </c>
      <c r="R77" s="34">
        <v>158199611</v>
      </c>
      <c r="S77" s="34">
        <v>217015778</v>
      </c>
      <c r="T77" s="34">
        <v>14143066</v>
      </c>
      <c r="U77" s="34">
        <v>31963528</v>
      </c>
      <c r="V77" s="34">
        <v>16797553</v>
      </c>
      <c r="W77" s="34">
        <v>27462630</v>
      </c>
      <c r="X77" s="34">
        <v>31038254</v>
      </c>
      <c r="Y77" s="34">
        <v>41519990</v>
      </c>
      <c r="Z77" s="34">
        <v>36639816</v>
      </c>
    </row>
    <row r="78" spans="1:26" x14ac:dyDescent="0.3">
      <c r="A78" s="13">
        <v>732</v>
      </c>
      <c r="B78" s="63" t="s">
        <v>36</v>
      </c>
      <c r="C78" s="34"/>
      <c r="D78" s="34"/>
      <c r="E78" s="34">
        <v>32084</v>
      </c>
      <c r="F78" s="34">
        <v>15800</v>
      </c>
      <c r="G78" s="34">
        <v>1363550</v>
      </c>
      <c r="H78" s="34">
        <v>2990830</v>
      </c>
      <c r="I78" s="34">
        <v>10753245</v>
      </c>
      <c r="J78" s="34">
        <v>4965550</v>
      </c>
      <c r="K78" s="34">
        <v>1222055</v>
      </c>
      <c r="L78" s="34">
        <v>4682596</v>
      </c>
      <c r="M78" s="34">
        <v>2901484</v>
      </c>
      <c r="N78" s="34">
        <v>2290960</v>
      </c>
      <c r="O78" s="34">
        <v>1111279</v>
      </c>
      <c r="P78" s="34">
        <v>5425444</v>
      </c>
      <c r="Q78" s="34">
        <v>14659020</v>
      </c>
      <c r="R78" s="34">
        <v>35182687</v>
      </c>
      <c r="S78" s="34">
        <v>10783165</v>
      </c>
      <c r="T78" s="34">
        <v>36819376</v>
      </c>
      <c r="U78" s="34">
        <v>60878696</v>
      </c>
      <c r="V78" s="34">
        <v>30435063</v>
      </c>
      <c r="W78" s="34">
        <v>10279666</v>
      </c>
      <c r="X78" s="34">
        <v>15146405</v>
      </c>
      <c r="Y78" s="34">
        <v>16419588</v>
      </c>
      <c r="Z78" s="34">
        <v>5730754</v>
      </c>
    </row>
    <row r="79" spans="1:26" x14ac:dyDescent="0.3">
      <c r="A79" s="13">
        <v>738</v>
      </c>
      <c r="B79" s="63" t="s">
        <v>37</v>
      </c>
      <c r="C79" s="34"/>
      <c r="D79" s="34"/>
      <c r="E79" s="34">
        <v>188762</v>
      </c>
      <c r="F79" s="34">
        <v>1100</v>
      </c>
      <c r="G79" s="34">
        <v>100666</v>
      </c>
      <c r="H79" s="34">
        <v>2412</v>
      </c>
      <c r="I79" s="34">
        <v>1818015</v>
      </c>
      <c r="J79" s="34">
        <v>870817</v>
      </c>
      <c r="K79" s="34">
        <v>2225586</v>
      </c>
      <c r="L79" s="34">
        <v>292565</v>
      </c>
      <c r="M79" s="34">
        <v>44266</v>
      </c>
      <c r="N79" s="34">
        <v>1599632</v>
      </c>
      <c r="O79" s="34">
        <v>2752898</v>
      </c>
      <c r="P79" s="34">
        <v>3214729</v>
      </c>
      <c r="Q79" s="34">
        <v>4300</v>
      </c>
      <c r="R79" s="34">
        <v>2109193</v>
      </c>
      <c r="S79" s="34">
        <v>56177</v>
      </c>
      <c r="T79" s="34">
        <v>439113</v>
      </c>
      <c r="U79" s="34"/>
      <c r="V79" s="34"/>
      <c r="W79" s="34"/>
      <c r="X79" s="34"/>
      <c r="Y79" s="34"/>
      <c r="Z79" s="34"/>
    </row>
    <row r="80" spans="1:26" x14ac:dyDescent="0.3">
      <c r="A80" s="13">
        <v>739</v>
      </c>
      <c r="B80" s="63" t="s">
        <v>38</v>
      </c>
      <c r="C80" s="34">
        <v>25030796</v>
      </c>
      <c r="D80" s="34">
        <v>10992390</v>
      </c>
      <c r="E80" s="34">
        <v>7824298</v>
      </c>
      <c r="F80" s="34">
        <v>11123533</v>
      </c>
      <c r="G80" s="34">
        <v>22149717</v>
      </c>
      <c r="H80" s="34">
        <v>30300422</v>
      </c>
      <c r="I80" s="34">
        <v>8804611</v>
      </c>
      <c r="J80" s="34">
        <v>4018807</v>
      </c>
      <c r="K80" s="34">
        <v>928772</v>
      </c>
      <c r="L80" s="34"/>
      <c r="M80" s="34">
        <v>16020</v>
      </c>
      <c r="N80" s="34"/>
      <c r="O80" s="34">
        <v>2752898</v>
      </c>
      <c r="P80" s="34">
        <v>3214729</v>
      </c>
      <c r="Q80" s="34">
        <v>4300</v>
      </c>
      <c r="R80" s="34">
        <v>2109193</v>
      </c>
      <c r="S80" s="34">
        <v>56177</v>
      </c>
      <c r="T80" s="34">
        <v>439113</v>
      </c>
      <c r="U80" s="34"/>
      <c r="V80" s="34"/>
      <c r="W80" s="34"/>
      <c r="X80" s="34"/>
      <c r="Y80" s="34"/>
      <c r="Z80" s="34"/>
    </row>
    <row r="81" spans="1:26" x14ac:dyDescent="0.3">
      <c r="A81" s="13">
        <v>741</v>
      </c>
      <c r="B81" s="63" t="s">
        <v>106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>
        <v>0</v>
      </c>
      <c r="P81" s="34">
        <v>0</v>
      </c>
      <c r="Q81" s="34">
        <v>439000</v>
      </c>
      <c r="R81" s="34">
        <v>44289</v>
      </c>
      <c r="S81" s="34">
        <v>9494</v>
      </c>
      <c r="T81" s="34">
        <v>70574</v>
      </c>
      <c r="U81" s="34">
        <v>182251</v>
      </c>
      <c r="V81" s="34">
        <v>150000</v>
      </c>
      <c r="W81" s="34">
        <v>1674625</v>
      </c>
      <c r="X81" s="34">
        <v>180000</v>
      </c>
      <c r="Y81" s="34">
        <v>123751</v>
      </c>
      <c r="Z81" s="34">
        <v>401548</v>
      </c>
    </row>
    <row r="82" spans="1:26" x14ac:dyDescent="0.3">
      <c r="A82" s="13">
        <v>743</v>
      </c>
      <c r="B82" s="63" t="s">
        <v>116</v>
      </c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>
        <v>0</v>
      </c>
      <c r="V82" s="34">
        <v>207224</v>
      </c>
      <c r="W82" s="34">
        <v>1017900</v>
      </c>
      <c r="X82" s="34">
        <v>0</v>
      </c>
      <c r="Y82" s="34">
        <v>284240</v>
      </c>
      <c r="Z82" s="34">
        <v>0</v>
      </c>
    </row>
    <row r="83" spans="1:26" x14ac:dyDescent="0.3">
      <c r="A83" s="13">
        <v>875</v>
      </c>
      <c r="B83" s="63" t="s">
        <v>39</v>
      </c>
      <c r="C83" s="34">
        <v>3762527</v>
      </c>
      <c r="D83" s="34">
        <v>2224005</v>
      </c>
      <c r="E83" s="34">
        <v>2561431</v>
      </c>
      <c r="F83" s="34">
        <v>4963771</v>
      </c>
      <c r="G83" s="34">
        <v>5369322</v>
      </c>
      <c r="H83" s="34">
        <v>2842383</v>
      </c>
      <c r="I83" s="34">
        <v>14206962</v>
      </c>
      <c r="J83" s="34">
        <v>14232234</v>
      </c>
      <c r="K83" s="34">
        <v>10804179</v>
      </c>
      <c r="L83" s="34">
        <v>15061660</v>
      </c>
      <c r="M83" s="34">
        <v>18475170</v>
      </c>
      <c r="N83" s="34">
        <v>33615176</v>
      </c>
      <c r="O83" s="34">
        <v>53483852</v>
      </c>
      <c r="P83" s="34">
        <v>36515565</v>
      </c>
      <c r="Q83" s="34">
        <v>49262393</v>
      </c>
      <c r="R83" s="34">
        <v>42615634</v>
      </c>
      <c r="S83" s="34">
        <v>33667170</v>
      </c>
      <c r="T83" s="34">
        <v>31795132</v>
      </c>
      <c r="U83" s="34">
        <v>28488334</v>
      </c>
      <c r="V83" s="34">
        <v>26050505</v>
      </c>
      <c r="W83" s="34">
        <v>20231766</v>
      </c>
      <c r="X83" s="34">
        <v>21893892</v>
      </c>
      <c r="Y83" s="34">
        <v>19358490</v>
      </c>
      <c r="Z83" s="34">
        <v>8668432</v>
      </c>
    </row>
    <row r="84" spans="1:26" ht="15" thickBot="1" x14ac:dyDescent="0.35">
      <c r="A84" s="13">
        <v>2527</v>
      </c>
      <c r="B84" s="64" t="s">
        <v>32</v>
      </c>
      <c r="C84" s="34">
        <v>10399620</v>
      </c>
      <c r="D84" s="34">
        <v>6373107</v>
      </c>
      <c r="E84" s="34">
        <v>1611390</v>
      </c>
      <c r="F84" s="34">
        <v>3447248</v>
      </c>
      <c r="G84" s="34">
        <v>6722494</v>
      </c>
      <c r="H84" s="34">
        <v>2984662</v>
      </c>
      <c r="I84" s="34">
        <v>12655460</v>
      </c>
      <c r="J84" s="34">
        <v>8101978</v>
      </c>
      <c r="K84" s="34">
        <v>2619772</v>
      </c>
      <c r="L84" s="34">
        <v>4678339</v>
      </c>
      <c r="M84" s="34">
        <v>5692205</v>
      </c>
      <c r="N84" s="34">
        <v>2552237</v>
      </c>
      <c r="O84" s="34">
        <v>4437912</v>
      </c>
      <c r="P84" s="34">
        <v>5359202</v>
      </c>
      <c r="Q84" s="34">
        <v>2685648</v>
      </c>
      <c r="R84" s="34">
        <v>5480774</v>
      </c>
      <c r="S84" s="34">
        <v>4617129</v>
      </c>
      <c r="T84" s="34">
        <v>3629447</v>
      </c>
      <c r="U84" s="34">
        <v>29903455</v>
      </c>
      <c r="V84" s="34">
        <v>12005391</v>
      </c>
      <c r="W84" s="34">
        <v>5800486</v>
      </c>
      <c r="X84" s="34">
        <v>13005101</v>
      </c>
      <c r="Y84" s="34">
        <v>3218470</v>
      </c>
      <c r="Z84" s="34">
        <v>4413569</v>
      </c>
    </row>
    <row r="85" spans="1:26" ht="15" thickBot="1" x14ac:dyDescent="0.35">
      <c r="B85" s="65" t="s">
        <v>0</v>
      </c>
      <c r="C85" s="16">
        <f t="shared" ref="C85:Y85" si="0">SUM(C51:C84)</f>
        <v>10915199944</v>
      </c>
      <c r="D85" s="16">
        <f t="shared" si="0"/>
        <v>11253466711</v>
      </c>
      <c r="E85" s="16">
        <f t="shared" si="0"/>
        <v>12246777482</v>
      </c>
      <c r="F85" s="16">
        <f t="shared" si="0"/>
        <v>11173491320</v>
      </c>
      <c r="G85" s="16">
        <f t="shared" si="0"/>
        <v>13463563698</v>
      </c>
      <c r="H85" s="16">
        <f t="shared" si="0"/>
        <v>12089666295</v>
      </c>
      <c r="I85" s="16">
        <f t="shared" si="0"/>
        <v>17253193678</v>
      </c>
      <c r="J85" s="16">
        <f t="shared" si="0"/>
        <v>18625866650</v>
      </c>
      <c r="K85" s="16">
        <f t="shared" si="0"/>
        <v>23510792948</v>
      </c>
      <c r="L85" s="16">
        <f t="shared" si="0"/>
        <v>39091915964</v>
      </c>
      <c r="M85" s="16">
        <f t="shared" si="0"/>
        <v>38281171495</v>
      </c>
      <c r="N85" s="16">
        <f t="shared" si="0"/>
        <v>26439595664</v>
      </c>
      <c r="O85" s="16">
        <f t="shared" si="0"/>
        <v>35223585072</v>
      </c>
      <c r="P85" s="16">
        <f t="shared" si="0"/>
        <v>48431138303</v>
      </c>
      <c r="Q85" s="16">
        <f t="shared" si="0"/>
        <v>83471820177</v>
      </c>
      <c r="R85" s="16">
        <f t="shared" si="0"/>
        <v>19370112853</v>
      </c>
      <c r="S85" s="16">
        <f t="shared" si="0"/>
        <v>14143010364</v>
      </c>
      <c r="T85" s="16">
        <f t="shared" si="0"/>
        <v>5331716404</v>
      </c>
      <c r="U85" s="16">
        <f t="shared" si="0"/>
        <v>9029859526</v>
      </c>
      <c r="V85" s="16">
        <f t="shared" si="0"/>
        <v>8049653846</v>
      </c>
      <c r="W85" s="16">
        <f t="shared" si="0"/>
        <v>6984103267</v>
      </c>
      <c r="X85" s="16">
        <f t="shared" si="0"/>
        <v>11448071432</v>
      </c>
      <c r="Y85" s="16">
        <f t="shared" si="0"/>
        <v>8967601905</v>
      </c>
      <c r="Z85" s="16">
        <f t="shared" ref="Z85" si="1">SUM(Z51:Z84)</f>
        <v>5806262640</v>
      </c>
    </row>
    <row r="91" spans="1:26" x14ac:dyDescent="0.3">
      <c r="B91" s="2" t="str">
        <f>+Indice!B24</f>
        <v>Tabla 9</v>
      </c>
    </row>
    <row r="92" spans="1:26" x14ac:dyDescent="0.3">
      <c r="B92" s="40" t="str">
        <f>+Indice!C24</f>
        <v>Evolución de Clientes unicos de reclamos  pagados(cerrados) (Ene23-Dic24)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x14ac:dyDescent="0.3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3">
      <c r="B94" s="80" t="s">
        <v>1</v>
      </c>
      <c r="C94" s="81">
        <v>44927</v>
      </c>
      <c r="D94" s="81">
        <v>44958</v>
      </c>
      <c r="E94" s="81">
        <v>44986</v>
      </c>
      <c r="F94" s="81">
        <v>45017</v>
      </c>
      <c r="G94" s="81">
        <v>45047</v>
      </c>
      <c r="H94" s="81">
        <v>45078</v>
      </c>
      <c r="I94" s="81">
        <v>45108</v>
      </c>
      <c r="J94" s="81">
        <v>45139</v>
      </c>
      <c r="K94" s="81">
        <v>45170</v>
      </c>
      <c r="L94" s="81">
        <v>45200</v>
      </c>
      <c r="M94" s="81">
        <v>45231</v>
      </c>
      <c r="N94" s="82">
        <v>45261</v>
      </c>
      <c r="O94" s="82">
        <v>45292</v>
      </c>
      <c r="P94" s="82">
        <v>45323</v>
      </c>
      <c r="Q94" s="82">
        <v>45352</v>
      </c>
      <c r="R94" s="82">
        <v>45383</v>
      </c>
      <c r="S94" s="82">
        <v>45413</v>
      </c>
      <c r="T94" s="82">
        <v>45444</v>
      </c>
      <c r="U94" s="82">
        <v>45474</v>
      </c>
      <c r="V94" s="82">
        <v>45505</v>
      </c>
      <c r="W94" s="82">
        <v>45536</v>
      </c>
      <c r="X94" s="82">
        <v>45566</v>
      </c>
      <c r="Y94" s="82">
        <v>45597</v>
      </c>
      <c r="Z94" s="82">
        <v>45627</v>
      </c>
    </row>
    <row r="95" spans="1:26" x14ac:dyDescent="0.3">
      <c r="A95" s="13">
        <v>1</v>
      </c>
      <c r="B95" s="61" t="s">
        <v>2</v>
      </c>
      <c r="C95" s="33">
        <v>8513</v>
      </c>
      <c r="D95" s="33">
        <v>6802</v>
      </c>
      <c r="E95" s="33">
        <v>6910</v>
      </c>
      <c r="F95" s="33">
        <v>7823</v>
      </c>
      <c r="G95" s="33">
        <v>8997</v>
      </c>
      <c r="H95" s="33">
        <v>4669</v>
      </c>
      <c r="I95" s="33">
        <v>8887</v>
      </c>
      <c r="J95" s="33">
        <v>9370</v>
      </c>
      <c r="K95" s="33">
        <v>8983</v>
      </c>
      <c r="L95" s="33">
        <v>11044</v>
      </c>
      <c r="M95" s="33">
        <v>10909</v>
      </c>
      <c r="N95" s="33">
        <v>7222</v>
      </c>
      <c r="O95" s="33">
        <v>11333</v>
      </c>
      <c r="P95" s="33">
        <v>10668</v>
      </c>
      <c r="Q95" s="33">
        <v>9634</v>
      </c>
      <c r="R95" s="33">
        <v>9568</v>
      </c>
      <c r="S95" s="33">
        <v>9107</v>
      </c>
      <c r="T95" s="33">
        <v>98</v>
      </c>
      <c r="U95" s="33">
        <v>2867</v>
      </c>
      <c r="V95" s="33">
        <v>4488</v>
      </c>
      <c r="W95" s="33">
        <v>4214</v>
      </c>
      <c r="X95" s="33">
        <v>5331</v>
      </c>
      <c r="Y95" s="33">
        <v>4774</v>
      </c>
      <c r="Z95" s="33">
        <v>3354</v>
      </c>
    </row>
    <row r="96" spans="1:26" x14ac:dyDescent="0.3">
      <c r="A96" s="13">
        <v>9</v>
      </c>
      <c r="B96" s="62" t="s">
        <v>3</v>
      </c>
      <c r="C96" s="34">
        <v>6</v>
      </c>
      <c r="D96" s="34">
        <v>13</v>
      </c>
      <c r="E96" s="34">
        <v>12</v>
      </c>
      <c r="F96" s="34">
        <v>9</v>
      </c>
      <c r="G96" s="34">
        <v>12</v>
      </c>
      <c r="H96" s="34">
        <v>11</v>
      </c>
      <c r="I96" s="34">
        <v>13</v>
      </c>
      <c r="J96" s="34">
        <v>15</v>
      </c>
      <c r="K96" s="34">
        <v>12</v>
      </c>
      <c r="L96" s="34">
        <v>16</v>
      </c>
      <c r="M96" s="34">
        <v>11</v>
      </c>
      <c r="N96" s="34">
        <v>19</v>
      </c>
      <c r="O96" s="34">
        <v>8</v>
      </c>
      <c r="P96" s="34">
        <v>16</v>
      </c>
      <c r="Q96" s="34">
        <v>25</v>
      </c>
      <c r="R96" s="34">
        <v>25</v>
      </c>
      <c r="S96" s="34">
        <v>37</v>
      </c>
      <c r="T96" s="34">
        <v>33</v>
      </c>
      <c r="U96" s="34">
        <v>13</v>
      </c>
      <c r="V96" s="34">
        <v>13</v>
      </c>
      <c r="W96" s="34">
        <v>5</v>
      </c>
      <c r="X96" s="34">
        <v>9</v>
      </c>
      <c r="Y96" s="34">
        <v>50</v>
      </c>
      <c r="Z96" s="34">
        <v>43</v>
      </c>
    </row>
    <row r="97" spans="1:26" x14ac:dyDescent="0.3">
      <c r="A97" s="13">
        <v>12</v>
      </c>
      <c r="B97" s="63" t="s">
        <v>4</v>
      </c>
      <c r="C97" s="34">
        <v>21111</v>
      </c>
      <c r="D97" s="34">
        <v>25452</v>
      </c>
      <c r="E97" s="34">
        <v>30605</v>
      </c>
      <c r="F97" s="34">
        <v>34723</v>
      </c>
      <c r="G97" s="34">
        <v>36916</v>
      </c>
      <c r="H97" s="34">
        <v>38648</v>
      </c>
      <c r="I97" s="34">
        <v>46121</v>
      </c>
      <c r="J97" s="34">
        <v>50345</v>
      </c>
      <c r="K97" s="34">
        <v>57156</v>
      </c>
      <c r="L97" s="34">
        <v>95742</v>
      </c>
      <c r="M97" s="34">
        <v>92118</v>
      </c>
      <c r="N97" s="34">
        <v>65485</v>
      </c>
      <c r="O97" s="34">
        <v>81541</v>
      </c>
      <c r="P97" s="34">
        <v>106655</v>
      </c>
      <c r="Q97" s="34">
        <v>164871</v>
      </c>
      <c r="R97" s="34">
        <v>35123</v>
      </c>
      <c r="S97" s="34">
        <v>11672</v>
      </c>
      <c r="T97" s="34">
        <v>3221</v>
      </c>
      <c r="U97" s="34">
        <v>4023</v>
      </c>
      <c r="V97" s="34">
        <v>5926</v>
      </c>
      <c r="W97" s="34">
        <v>3864</v>
      </c>
      <c r="X97" s="34">
        <v>3997</v>
      </c>
      <c r="Y97" s="34">
        <v>3528</v>
      </c>
      <c r="Z97" s="34">
        <v>1601</v>
      </c>
    </row>
    <row r="98" spans="1:26" x14ac:dyDescent="0.3">
      <c r="A98" s="13">
        <v>14</v>
      </c>
      <c r="B98" s="62" t="s">
        <v>5</v>
      </c>
      <c r="C98" s="34">
        <v>1344</v>
      </c>
      <c r="D98" s="34">
        <v>904</v>
      </c>
      <c r="E98" s="34">
        <v>934</v>
      </c>
      <c r="F98" s="34">
        <v>670</v>
      </c>
      <c r="G98" s="34">
        <v>1089</v>
      </c>
      <c r="H98" s="34">
        <v>797</v>
      </c>
      <c r="I98" s="34">
        <v>880</v>
      </c>
      <c r="J98" s="34">
        <v>891</v>
      </c>
      <c r="K98" s="34">
        <v>668</v>
      </c>
      <c r="L98" s="34">
        <v>828</v>
      </c>
      <c r="M98" s="34">
        <v>769</v>
      </c>
      <c r="N98" s="34">
        <v>748</v>
      </c>
      <c r="O98" s="34">
        <v>951</v>
      </c>
      <c r="P98" s="34">
        <v>882</v>
      </c>
      <c r="Q98" s="34">
        <v>877</v>
      </c>
      <c r="R98" s="34">
        <v>939</v>
      </c>
      <c r="S98" s="34">
        <v>893</v>
      </c>
      <c r="T98" s="34">
        <v>747</v>
      </c>
      <c r="U98" s="34">
        <v>480</v>
      </c>
      <c r="V98" s="34">
        <v>577</v>
      </c>
      <c r="W98" s="34">
        <v>754</v>
      </c>
      <c r="X98" s="34">
        <v>868</v>
      </c>
      <c r="Y98" s="34">
        <v>612</v>
      </c>
      <c r="Z98" s="34">
        <v>378</v>
      </c>
    </row>
    <row r="99" spans="1:26" x14ac:dyDescent="0.3">
      <c r="A99" s="13">
        <v>16</v>
      </c>
      <c r="B99" s="63" t="s">
        <v>6</v>
      </c>
      <c r="C99" s="34">
        <v>1687</v>
      </c>
      <c r="D99" s="34">
        <v>1977</v>
      </c>
      <c r="E99" s="34">
        <v>2096</v>
      </c>
      <c r="F99" s="34">
        <v>2009</v>
      </c>
      <c r="G99" s="34">
        <v>2210</v>
      </c>
      <c r="H99" s="34">
        <v>1978</v>
      </c>
      <c r="I99" s="34">
        <v>2826</v>
      </c>
      <c r="J99" s="34">
        <v>3008</v>
      </c>
      <c r="K99" s="34">
        <v>2773</v>
      </c>
      <c r="L99" s="34">
        <v>3117</v>
      </c>
      <c r="M99" s="34">
        <v>3811</v>
      </c>
      <c r="N99" s="34">
        <v>3088</v>
      </c>
      <c r="O99" s="34">
        <v>3538</v>
      </c>
      <c r="P99" s="34">
        <v>3442</v>
      </c>
      <c r="Q99" s="34">
        <v>2800</v>
      </c>
      <c r="R99" s="34">
        <v>3445</v>
      </c>
      <c r="S99" s="34">
        <v>4220</v>
      </c>
      <c r="T99" s="34">
        <v>2609</v>
      </c>
      <c r="U99" s="34">
        <v>3743</v>
      </c>
      <c r="V99" s="34">
        <v>2659</v>
      </c>
      <c r="W99" s="34">
        <v>2495</v>
      </c>
      <c r="X99" s="34">
        <v>2797</v>
      </c>
      <c r="Y99" s="34">
        <v>2397</v>
      </c>
      <c r="Z99" s="34">
        <v>1389</v>
      </c>
    </row>
    <row r="100" spans="1:26" x14ac:dyDescent="0.3">
      <c r="A100" s="13">
        <v>28</v>
      </c>
      <c r="B100" s="63" t="s">
        <v>7</v>
      </c>
      <c r="C100" s="34">
        <v>572</v>
      </c>
      <c r="D100" s="34">
        <v>508</v>
      </c>
      <c r="E100" s="34">
        <v>617</v>
      </c>
      <c r="F100" s="34">
        <v>307</v>
      </c>
      <c r="G100" s="34">
        <v>292</v>
      </c>
      <c r="H100" s="34">
        <v>202</v>
      </c>
      <c r="I100" s="34">
        <v>397</v>
      </c>
      <c r="J100" s="34">
        <v>308</v>
      </c>
      <c r="K100" s="34">
        <v>292</v>
      </c>
      <c r="L100" s="34">
        <v>343</v>
      </c>
      <c r="M100" s="34">
        <v>349</v>
      </c>
      <c r="N100" s="34">
        <v>319</v>
      </c>
      <c r="O100" s="34">
        <v>868</v>
      </c>
      <c r="P100" s="34">
        <v>361</v>
      </c>
      <c r="Q100" s="34">
        <v>314</v>
      </c>
      <c r="R100" s="34">
        <v>344</v>
      </c>
      <c r="S100" s="34">
        <v>454</v>
      </c>
      <c r="T100" s="34">
        <v>485</v>
      </c>
      <c r="U100" s="34">
        <v>184</v>
      </c>
      <c r="V100" s="34">
        <v>260</v>
      </c>
      <c r="W100" s="34">
        <v>185</v>
      </c>
      <c r="X100" s="34">
        <v>184</v>
      </c>
      <c r="Y100" s="34">
        <v>133</v>
      </c>
      <c r="Z100" s="34">
        <v>248</v>
      </c>
    </row>
    <row r="101" spans="1:26" x14ac:dyDescent="0.3">
      <c r="A101" s="13">
        <v>37</v>
      </c>
      <c r="B101" s="63" t="s">
        <v>8</v>
      </c>
      <c r="C101" s="34">
        <v>6231</v>
      </c>
      <c r="D101" s="34">
        <v>5723</v>
      </c>
      <c r="E101" s="34">
        <v>6614</v>
      </c>
      <c r="F101" s="34">
        <v>6491</v>
      </c>
      <c r="G101" s="34">
        <v>7736</v>
      </c>
      <c r="H101" s="34">
        <v>7030</v>
      </c>
      <c r="I101" s="34">
        <v>7230</v>
      </c>
      <c r="J101" s="34">
        <v>7015</v>
      </c>
      <c r="K101" s="34">
        <v>6863</v>
      </c>
      <c r="L101" s="34">
        <v>7929</v>
      </c>
      <c r="M101" s="34">
        <v>7215</v>
      </c>
      <c r="N101" s="34">
        <v>6720</v>
      </c>
      <c r="O101" s="34">
        <v>6255</v>
      </c>
      <c r="P101" s="34">
        <v>6515</v>
      </c>
      <c r="Q101" s="34">
        <v>7608</v>
      </c>
      <c r="R101" s="34">
        <v>8284</v>
      </c>
      <c r="S101" s="34">
        <v>7141</v>
      </c>
      <c r="T101" s="34">
        <v>1303</v>
      </c>
      <c r="U101" s="34">
        <v>2668</v>
      </c>
      <c r="V101" s="34">
        <v>2371</v>
      </c>
      <c r="W101" s="34">
        <v>2207</v>
      </c>
      <c r="X101" s="34">
        <v>2855</v>
      </c>
      <c r="Y101" s="34">
        <v>2494</v>
      </c>
      <c r="Z101" s="34">
        <v>2174</v>
      </c>
    </row>
    <row r="102" spans="1:26" x14ac:dyDescent="0.3">
      <c r="A102" s="13">
        <v>39</v>
      </c>
      <c r="B102" s="63" t="s">
        <v>9</v>
      </c>
      <c r="C102" s="34">
        <v>1163</v>
      </c>
      <c r="D102" s="34">
        <v>1086</v>
      </c>
      <c r="E102" s="34">
        <v>1065</v>
      </c>
      <c r="F102" s="34">
        <v>1053</v>
      </c>
      <c r="G102" s="34">
        <v>1536</v>
      </c>
      <c r="H102" s="34">
        <v>1472</v>
      </c>
      <c r="I102" s="34">
        <v>1634</v>
      </c>
      <c r="J102" s="34">
        <v>1650</v>
      </c>
      <c r="K102" s="34">
        <v>1684</v>
      </c>
      <c r="L102" s="34">
        <v>2159</v>
      </c>
      <c r="M102" s="34">
        <v>1859</v>
      </c>
      <c r="N102" s="34">
        <v>1666</v>
      </c>
      <c r="O102" s="34">
        <v>1933</v>
      </c>
      <c r="P102" s="34">
        <v>1537</v>
      </c>
      <c r="Q102" s="34">
        <v>1551</v>
      </c>
      <c r="R102" s="34">
        <v>1504</v>
      </c>
      <c r="S102" s="34">
        <v>1608</v>
      </c>
      <c r="T102" s="34">
        <v>1395</v>
      </c>
      <c r="U102" s="34">
        <v>1399</v>
      </c>
      <c r="V102" s="34">
        <v>1211</v>
      </c>
      <c r="W102" s="34">
        <v>1089</v>
      </c>
      <c r="X102" s="34">
        <v>1280</v>
      </c>
      <c r="Y102" s="34">
        <v>1369</v>
      </c>
      <c r="Z102" s="34">
        <v>961</v>
      </c>
    </row>
    <row r="103" spans="1:26" x14ac:dyDescent="0.3">
      <c r="A103" s="13">
        <v>49</v>
      </c>
      <c r="B103" s="63" t="s">
        <v>10</v>
      </c>
      <c r="C103" s="34">
        <v>149</v>
      </c>
      <c r="D103" s="34">
        <v>161</v>
      </c>
      <c r="E103" s="34">
        <v>145</v>
      </c>
      <c r="F103" s="34">
        <v>163</v>
      </c>
      <c r="G103" s="34">
        <v>136</v>
      </c>
      <c r="H103" s="34">
        <v>154</v>
      </c>
      <c r="I103" s="34">
        <v>153</v>
      </c>
      <c r="J103" s="34">
        <v>155</v>
      </c>
      <c r="K103" s="34">
        <v>124</v>
      </c>
      <c r="L103" s="34">
        <v>188</v>
      </c>
      <c r="M103" s="34">
        <v>170</v>
      </c>
      <c r="N103" s="34">
        <v>139</v>
      </c>
      <c r="O103" s="34">
        <v>160</v>
      </c>
      <c r="P103" s="34">
        <v>146</v>
      </c>
      <c r="Q103" s="34">
        <v>127</v>
      </c>
      <c r="R103" s="34">
        <v>151</v>
      </c>
      <c r="S103" s="34">
        <v>271</v>
      </c>
      <c r="T103" s="34">
        <v>127</v>
      </c>
      <c r="U103" s="34">
        <v>277</v>
      </c>
      <c r="V103" s="34">
        <v>109</v>
      </c>
      <c r="W103" s="34">
        <v>199</v>
      </c>
      <c r="X103" s="34">
        <v>279</v>
      </c>
      <c r="Y103" s="34">
        <v>332</v>
      </c>
      <c r="Z103" s="34">
        <v>230</v>
      </c>
    </row>
    <row r="104" spans="1:26" x14ac:dyDescent="0.3">
      <c r="A104" s="13">
        <v>51</v>
      </c>
      <c r="B104" s="63" t="s">
        <v>11</v>
      </c>
      <c r="C104" s="34">
        <v>1943</v>
      </c>
      <c r="D104" s="34">
        <v>1774</v>
      </c>
      <c r="E104" s="34">
        <v>2299</v>
      </c>
      <c r="F104" s="34">
        <v>1845</v>
      </c>
      <c r="G104" s="34">
        <v>2168</v>
      </c>
      <c r="H104" s="34">
        <v>1862</v>
      </c>
      <c r="I104" s="34">
        <v>2844</v>
      </c>
      <c r="J104" s="34">
        <v>2229</v>
      </c>
      <c r="K104" s="34">
        <v>2562</v>
      </c>
      <c r="L104" s="34">
        <v>3241</v>
      </c>
      <c r="M104" s="34">
        <v>4116</v>
      </c>
      <c r="N104" s="34">
        <v>4629</v>
      </c>
      <c r="O104" s="34">
        <v>4404</v>
      </c>
      <c r="P104" s="34">
        <v>4099</v>
      </c>
      <c r="Q104" s="34">
        <v>4923</v>
      </c>
      <c r="R104" s="34">
        <v>4964</v>
      </c>
      <c r="S104" s="34">
        <v>3430</v>
      </c>
      <c r="T104" s="34">
        <v>2951</v>
      </c>
      <c r="U104" s="34">
        <v>3621</v>
      </c>
      <c r="V104" s="34">
        <v>3055</v>
      </c>
      <c r="W104" s="34">
        <v>2874</v>
      </c>
      <c r="X104" s="34">
        <v>3341</v>
      </c>
      <c r="Y104" s="34">
        <v>3310</v>
      </c>
      <c r="Z104" s="34">
        <v>3070</v>
      </c>
    </row>
    <row r="105" spans="1:26" x14ac:dyDescent="0.3">
      <c r="A105" s="13">
        <v>53</v>
      </c>
      <c r="B105" s="63" t="s">
        <v>12</v>
      </c>
      <c r="C105" s="34">
        <v>432</v>
      </c>
      <c r="D105" s="34">
        <v>431</v>
      </c>
      <c r="E105" s="34">
        <v>519</v>
      </c>
      <c r="F105" s="34">
        <v>518</v>
      </c>
      <c r="G105" s="34">
        <v>479</v>
      </c>
      <c r="H105" s="34">
        <v>421</v>
      </c>
      <c r="I105" s="34">
        <v>653</v>
      </c>
      <c r="J105" s="34">
        <v>628</v>
      </c>
      <c r="K105" s="34">
        <v>582</v>
      </c>
      <c r="L105" s="34">
        <v>572</v>
      </c>
      <c r="M105" s="34">
        <v>526</v>
      </c>
      <c r="N105" s="34">
        <v>461</v>
      </c>
      <c r="O105" s="34">
        <v>598</v>
      </c>
      <c r="P105" s="34">
        <v>492</v>
      </c>
      <c r="Q105" s="34">
        <v>596</v>
      </c>
      <c r="R105" s="34">
        <v>721</v>
      </c>
      <c r="S105" s="34">
        <v>1292</v>
      </c>
      <c r="T105" s="34">
        <v>63</v>
      </c>
      <c r="U105" s="34">
        <v>121</v>
      </c>
      <c r="V105" s="34">
        <v>130</v>
      </c>
      <c r="W105" s="34">
        <v>122</v>
      </c>
      <c r="X105" s="34">
        <v>119</v>
      </c>
      <c r="Y105" s="34">
        <v>103</v>
      </c>
      <c r="Z105" s="34">
        <v>70</v>
      </c>
    </row>
    <row r="106" spans="1:26" x14ac:dyDescent="0.3">
      <c r="A106" s="13">
        <v>55</v>
      </c>
      <c r="B106" s="63" t="s">
        <v>13</v>
      </c>
      <c r="C106" s="34">
        <v>35</v>
      </c>
      <c r="D106" s="34">
        <v>22</v>
      </c>
      <c r="E106" s="34">
        <v>35</v>
      </c>
      <c r="F106" s="34">
        <v>25</v>
      </c>
      <c r="G106" s="34">
        <v>64</v>
      </c>
      <c r="H106" s="34">
        <v>118</v>
      </c>
      <c r="I106" s="34">
        <v>101</v>
      </c>
      <c r="J106" s="34">
        <v>62</v>
      </c>
      <c r="K106" s="34">
        <v>58</v>
      </c>
      <c r="L106" s="34">
        <v>46</v>
      </c>
      <c r="M106" s="34">
        <v>73</v>
      </c>
      <c r="N106" s="34">
        <v>79</v>
      </c>
      <c r="O106" s="34">
        <v>58</v>
      </c>
      <c r="P106" s="34">
        <v>83</v>
      </c>
      <c r="Q106" s="34">
        <v>60</v>
      </c>
      <c r="R106" s="34">
        <v>82</v>
      </c>
      <c r="S106" s="34">
        <v>93</v>
      </c>
      <c r="T106" s="34">
        <v>71</v>
      </c>
      <c r="U106" s="34">
        <v>134</v>
      </c>
      <c r="V106" s="34">
        <v>112</v>
      </c>
      <c r="W106" s="34">
        <v>85</v>
      </c>
      <c r="X106" s="34">
        <v>76</v>
      </c>
      <c r="Y106" s="34">
        <v>40</v>
      </c>
      <c r="Z106" s="34">
        <v>36</v>
      </c>
    </row>
    <row r="107" spans="1:26" x14ac:dyDescent="0.3">
      <c r="A107" s="13">
        <v>288</v>
      </c>
      <c r="B107" s="63" t="s">
        <v>33</v>
      </c>
      <c r="C107" s="34">
        <v>6</v>
      </c>
      <c r="D107" s="34">
        <v>12</v>
      </c>
      <c r="E107" s="34">
        <v>11</v>
      </c>
      <c r="F107" s="34">
        <v>4</v>
      </c>
      <c r="G107" s="34">
        <v>7</v>
      </c>
      <c r="H107" s="34">
        <v>32</v>
      </c>
      <c r="I107" s="34">
        <v>21</v>
      </c>
      <c r="J107" s="34">
        <v>16</v>
      </c>
      <c r="K107" s="34">
        <v>8</v>
      </c>
      <c r="L107" s="34">
        <v>4</v>
      </c>
      <c r="M107" s="34">
        <v>10</v>
      </c>
      <c r="N107" s="34">
        <v>4</v>
      </c>
      <c r="O107" s="34">
        <v>4</v>
      </c>
      <c r="P107" s="34">
        <v>2</v>
      </c>
      <c r="Q107" s="34">
        <v>3</v>
      </c>
      <c r="R107" s="34">
        <v>2</v>
      </c>
      <c r="S107" s="34">
        <v>0</v>
      </c>
      <c r="T107" s="34">
        <v>3</v>
      </c>
      <c r="U107" s="34">
        <v>0</v>
      </c>
      <c r="V107" s="34">
        <v>0</v>
      </c>
      <c r="W107" s="34">
        <v>4</v>
      </c>
      <c r="X107" s="34">
        <v>2</v>
      </c>
      <c r="Y107" s="34">
        <v>1</v>
      </c>
      <c r="Z107" s="34">
        <v>0</v>
      </c>
    </row>
    <row r="108" spans="1:26" x14ac:dyDescent="0.3">
      <c r="A108" s="13">
        <v>292</v>
      </c>
      <c r="B108" s="63" t="s">
        <v>23</v>
      </c>
      <c r="C108" s="34">
        <v>1782</v>
      </c>
      <c r="D108" s="34">
        <v>2060</v>
      </c>
      <c r="E108" s="34">
        <v>2447</v>
      </c>
      <c r="F108" s="34">
        <v>2186</v>
      </c>
      <c r="G108" s="34">
        <v>2270</v>
      </c>
      <c r="H108" s="34">
        <v>1753</v>
      </c>
      <c r="I108" s="34">
        <v>2169</v>
      </c>
      <c r="J108" s="34">
        <v>2128</v>
      </c>
      <c r="K108" s="34">
        <v>1831</v>
      </c>
      <c r="L108" s="34">
        <v>1937</v>
      </c>
      <c r="M108" s="34">
        <v>1891</v>
      </c>
      <c r="N108" s="34">
        <v>1731</v>
      </c>
      <c r="O108" s="34">
        <v>1928</v>
      </c>
      <c r="P108" s="34">
        <v>1798</v>
      </c>
      <c r="Q108" s="34">
        <v>1933</v>
      </c>
      <c r="R108" s="34">
        <v>1849</v>
      </c>
      <c r="S108" s="34">
        <v>2078</v>
      </c>
      <c r="T108" s="34">
        <v>341</v>
      </c>
      <c r="U108" s="34">
        <v>464</v>
      </c>
      <c r="V108" s="34">
        <v>727</v>
      </c>
      <c r="W108" s="34">
        <v>490</v>
      </c>
      <c r="X108" s="34">
        <v>546</v>
      </c>
      <c r="Y108" s="34">
        <v>597</v>
      </c>
      <c r="Z108" s="34">
        <v>539</v>
      </c>
    </row>
    <row r="109" spans="1:26" x14ac:dyDescent="0.3">
      <c r="A109" s="13">
        <v>294</v>
      </c>
      <c r="B109" s="63" t="s">
        <v>22</v>
      </c>
      <c r="C109" s="34">
        <v>1978</v>
      </c>
      <c r="D109" s="34">
        <v>1538</v>
      </c>
      <c r="E109" s="34">
        <v>1821</v>
      </c>
      <c r="F109" s="34">
        <v>1437</v>
      </c>
      <c r="G109" s="34">
        <v>1774</v>
      </c>
      <c r="H109" s="34">
        <v>1360</v>
      </c>
      <c r="I109" s="34">
        <v>1752</v>
      </c>
      <c r="J109" s="34">
        <v>1987</v>
      </c>
      <c r="K109" s="34">
        <v>1837</v>
      </c>
      <c r="L109" s="34">
        <v>1820</v>
      </c>
      <c r="M109" s="34">
        <v>1967</v>
      </c>
      <c r="N109" s="34">
        <v>1510</v>
      </c>
      <c r="O109" s="34">
        <v>2393</v>
      </c>
      <c r="P109" s="34">
        <v>1974</v>
      </c>
      <c r="Q109" s="34">
        <v>2694</v>
      </c>
      <c r="R109" s="34">
        <v>2229</v>
      </c>
      <c r="S109" s="34">
        <v>1618</v>
      </c>
      <c r="T109" s="34">
        <v>1945</v>
      </c>
      <c r="U109" s="34">
        <v>1949</v>
      </c>
      <c r="V109" s="34">
        <v>647</v>
      </c>
      <c r="W109" s="34">
        <v>628</v>
      </c>
      <c r="X109" s="34">
        <v>776</v>
      </c>
      <c r="Y109" s="34">
        <v>820</v>
      </c>
      <c r="Z109" s="34">
        <v>447</v>
      </c>
    </row>
    <row r="110" spans="1:26" x14ac:dyDescent="0.3">
      <c r="A110" s="13">
        <v>672</v>
      </c>
      <c r="B110" s="63" t="s">
        <v>14</v>
      </c>
      <c r="C110" s="34">
        <v>467</v>
      </c>
      <c r="D110" s="34">
        <v>354</v>
      </c>
      <c r="E110" s="34">
        <v>316</v>
      </c>
      <c r="F110" s="34">
        <v>280</v>
      </c>
      <c r="G110" s="34">
        <v>353</v>
      </c>
      <c r="H110" s="34">
        <v>368</v>
      </c>
      <c r="I110" s="34">
        <v>389</v>
      </c>
      <c r="J110" s="34">
        <v>403</v>
      </c>
      <c r="K110" s="34">
        <v>354</v>
      </c>
      <c r="L110" s="34">
        <v>387</v>
      </c>
      <c r="M110" s="34">
        <v>328</v>
      </c>
      <c r="N110" s="34">
        <v>405</v>
      </c>
      <c r="O110" s="34">
        <v>471</v>
      </c>
      <c r="P110" s="34">
        <v>337</v>
      </c>
      <c r="Q110" s="34">
        <v>365</v>
      </c>
      <c r="R110" s="34">
        <v>421</v>
      </c>
      <c r="S110" s="34">
        <v>314</v>
      </c>
      <c r="T110" s="34">
        <v>73</v>
      </c>
      <c r="U110" s="34">
        <v>380</v>
      </c>
      <c r="V110" s="34">
        <v>171</v>
      </c>
      <c r="W110" s="34">
        <v>72</v>
      </c>
      <c r="X110" s="34">
        <v>108</v>
      </c>
      <c r="Y110" s="34">
        <v>80</v>
      </c>
      <c r="Z110" s="34">
        <v>62</v>
      </c>
    </row>
    <row r="111" spans="1:26" x14ac:dyDescent="0.3">
      <c r="A111" s="13">
        <v>686</v>
      </c>
      <c r="B111" s="63" t="s">
        <v>24</v>
      </c>
      <c r="C111" s="34">
        <v>1170</v>
      </c>
      <c r="D111" s="34">
        <v>1014</v>
      </c>
      <c r="E111" s="34">
        <v>1401</v>
      </c>
      <c r="F111" s="34">
        <v>876</v>
      </c>
      <c r="G111" s="34">
        <v>890</v>
      </c>
      <c r="H111" s="34">
        <v>559</v>
      </c>
      <c r="I111" s="34">
        <v>1104</v>
      </c>
      <c r="J111" s="34">
        <v>1072</v>
      </c>
      <c r="K111" s="34">
        <v>795</v>
      </c>
      <c r="L111" s="34">
        <v>543</v>
      </c>
      <c r="M111" s="34">
        <v>479</v>
      </c>
      <c r="N111" s="34">
        <v>527</v>
      </c>
      <c r="O111" s="34">
        <v>728</v>
      </c>
      <c r="P111" s="34">
        <v>637</v>
      </c>
      <c r="Q111" s="34">
        <v>710</v>
      </c>
      <c r="R111" s="34">
        <v>740</v>
      </c>
      <c r="S111" s="34">
        <v>469</v>
      </c>
      <c r="T111" s="34">
        <v>623</v>
      </c>
      <c r="U111" s="34">
        <v>568</v>
      </c>
      <c r="V111" s="34">
        <v>499</v>
      </c>
      <c r="W111" s="34">
        <v>458</v>
      </c>
      <c r="X111" s="34">
        <v>507</v>
      </c>
      <c r="Y111" s="34">
        <v>584</v>
      </c>
      <c r="Z111" s="34">
        <v>471</v>
      </c>
    </row>
    <row r="112" spans="1:26" x14ac:dyDescent="0.3">
      <c r="A112" s="13">
        <v>689</v>
      </c>
      <c r="B112" s="63" t="s">
        <v>28</v>
      </c>
      <c r="C112" s="34">
        <v>186</v>
      </c>
      <c r="D112" s="34">
        <v>202</v>
      </c>
      <c r="E112" s="34">
        <v>207</v>
      </c>
      <c r="F112" s="34">
        <v>189</v>
      </c>
      <c r="G112" s="34">
        <v>351</v>
      </c>
      <c r="H112" s="34">
        <v>705</v>
      </c>
      <c r="I112" s="34">
        <v>1398</v>
      </c>
      <c r="J112" s="34">
        <v>1791</v>
      </c>
      <c r="K112" s="34">
        <v>968</v>
      </c>
      <c r="L112" s="34">
        <v>726</v>
      </c>
      <c r="M112" s="34">
        <v>654</v>
      </c>
      <c r="N112" s="34">
        <v>573</v>
      </c>
      <c r="O112" s="34">
        <v>797</v>
      </c>
      <c r="P112" s="34">
        <v>353</v>
      </c>
      <c r="Q112" s="34">
        <v>1369</v>
      </c>
      <c r="R112" s="34">
        <v>623</v>
      </c>
      <c r="S112" s="34">
        <v>455</v>
      </c>
      <c r="T112" s="34">
        <v>289</v>
      </c>
      <c r="U112" s="34">
        <v>373</v>
      </c>
      <c r="V112" s="34">
        <v>252</v>
      </c>
      <c r="W112" s="34">
        <v>123</v>
      </c>
      <c r="X112" s="34">
        <v>214</v>
      </c>
      <c r="Y112" s="34">
        <v>104</v>
      </c>
      <c r="Z112" s="34">
        <v>90</v>
      </c>
    </row>
    <row r="113" spans="1:26" x14ac:dyDescent="0.3">
      <c r="A113" s="13">
        <v>693</v>
      </c>
      <c r="B113" s="63" t="s">
        <v>25</v>
      </c>
      <c r="C113" s="34">
        <v>5147</v>
      </c>
      <c r="D113" s="34">
        <v>4801</v>
      </c>
      <c r="E113" s="34">
        <v>5246</v>
      </c>
      <c r="F113" s="34">
        <v>4898</v>
      </c>
      <c r="G113" s="34">
        <v>6669</v>
      </c>
      <c r="H113" s="34">
        <v>5236</v>
      </c>
      <c r="I113" s="34">
        <v>6069</v>
      </c>
      <c r="J113" s="34">
        <v>5275</v>
      </c>
      <c r="K113" s="34">
        <v>5015</v>
      </c>
      <c r="L113" s="34">
        <v>5605</v>
      </c>
      <c r="M113" s="34">
        <v>5709</v>
      </c>
      <c r="N113" s="34">
        <v>6059</v>
      </c>
      <c r="O113" s="34">
        <v>5935</v>
      </c>
      <c r="P113" s="34">
        <v>5673</v>
      </c>
      <c r="Q113" s="34">
        <v>5565</v>
      </c>
      <c r="R113" s="34">
        <v>5421</v>
      </c>
      <c r="S113" s="34">
        <v>3702</v>
      </c>
      <c r="T113" s="34">
        <v>3872</v>
      </c>
      <c r="U113" s="34">
        <v>4867</v>
      </c>
      <c r="V113" s="34">
        <v>3595</v>
      </c>
      <c r="W113" s="34">
        <v>3285</v>
      </c>
      <c r="X113" s="34">
        <v>4192</v>
      </c>
      <c r="Y113" s="34">
        <v>4081</v>
      </c>
      <c r="Z113" s="34">
        <v>4169</v>
      </c>
    </row>
    <row r="114" spans="1:26" x14ac:dyDescent="0.3">
      <c r="A114" s="13">
        <v>697</v>
      </c>
      <c r="B114" s="63" t="s">
        <v>27</v>
      </c>
      <c r="C114" s="34">
        <v>90</v>
      </c>
      <c r="D114" s="34">
        <v>273</v>
      </c>
      <c r="E114" s="34">
        <v>359</v>
      </c>
      <c r="F114" s="34">
        <v>283</v>
      </c>
      <c r="G114" s="34">
        <v>419</v>
      </c>
      <c r="H114" s="34">
        <v>341</v>
      </c>
      <c r="I114" s="34">
        <v>369</v>
      </c>
      <c r="J114" s="34">
        <v>290</v>
      </c>
      <c r="K114" s="34">
        <v>208</v>
      </c>
      <c r="L114" s="34">
        <v>219</v>
      </c>
      <c r="M114" s="34">
        <v>207</v>
      </c>
      <c r="N114" s="34">
        <v>167</v>
      </c>
      <c r="O114" s="34">
        <v>162</v>
      </c>
      <c r="P114" s="34">
        <v>133</v>
      </c>
      <c r="Q114" s="34">
        <v>142</v>
      </c>
      <c r="R114" s="34">
        <v>126</v>
      </c>
      <c r="S114" s="34">
        <v>144</v>
      </c>
      <c r="T114" s="34">
        <v>80</v>
      </c>
      <c r="U114" s="34">
        <v>166</v>
      </c>
      <c r="V114" s="34">
        <v>126</v>
      </c>
      <c r="W114" s="34">
        <v>68</v>
      </c>
      <c r="X114" s="34">
        <v>96</v>
      </c>
      <c r="Y114" s="34">
        <v>113</v>
      </c>
      <c r="Z114" s="34">
        <v>164</v>
      </c>
    </row>
    <row r="115" spans="1:26" x14ac:dyDescent="0.3">
      <c r="A115" s="13">
        <v>699</v>
      </c>
      <c r="B115" s="63" t="s">
        <v>30</v>
      </c>
      <c r="C115" s="34">
        <v>186</v>
      </c>
      <c r="D115" s="34">
        <v>183</v>
      </c>
      <c r="E115" s="34">
        <v>255</v>
      </c>
      <c r="F115" s="34">
        <v>245</v>
      </c>
      <c r="G115" s="34">
        <v>280</v>
      </c>
      <c r="H115" s="34">
        <v>216</v>
      </c>
      <c r="I115" s="34">
        <v>244</v>
      </c>
      <c r="J115" s="34">
        <v>225</v>
      </c>
      <c r="K115" s="34">
        <v>183</v>
      </c>
      <c r="L115" s="34">
        <v>175</v>
      </c>
      <c r="M115" s="34">
        <v>227</v>
      </c>
      <c r="N115" s="34">
        <v>164</v>
      </c>
      <c r="O115" s="34">
        <v>192</v>
      </c>
      <c r="P115" s="34">
        <v>184</v>
      </c>
      <c r="Q115" s="34">
        <v>209</v>
      </c>
      <c r="R115" s="34">
        <v>165</v>
      </c>
      <c r="S115" s="34">
        <v>219</v>
      </c>
      <c r="T115" s="34">
        <v>212</v>
      </c>
      <c r="U115" s="34">
        <v>66</v>
      </c>
      <c r="V115" s="34">
        <v>84</v>
      </c>
      <c r="W115" s="34">
        <v>75</v>
      </c>
      <c r="X115" s="34">
        <v>95</v>
      </c>
      <c r="Y115" s="34">
        <v>102</v>
      </c>
      <c r="Z115" s="34">
        <v>87</v>
      </c>
    </row>
    <row r="116" spans="1:26" x14ac:dyDescent="0.3">
      <c r="A116" s="13">
        <v>701</v>
      </c>
      <c r="B116" s="63" t="s">
        <v>34</v>
      </c>
      <c r="C116" s="34">
        <v>71</v>
      </c>
      <c r="D116" s="34">
        <v>68</v>
      </c>
      <c r="E116" s="34">
        <v>72</v>
      </c>
      <c r="F116" s="34">
        <v>53</v>
      </c>
      <c r="G116" s="34">
        <v>101</v>
      </c>
      <c r="H116" s="34">
        <v>75</v>
      </c>
      <c r="I116" s="34">
        <v>75</v>
      </c>
      <c r="J116" s="34">
        <v>44</v>
      </c>
      <c r="K116" s="34">
        <v>47</v>
      </c>
      <c r="L116" s="34">
        <v>59</v>
      </c>
      <c r="M116" s="34">
        <v>54</v>
      </c>
      <c r="N116" s="34">
        <v>50</v>
      </c>
      <c r="O116" s="34">
        <v>192</v>
      </c>
      <c r="P116" s="34">
        <v>184</v>
      </c>
      <c r="Q116" s="34">
        <v>209</v>
      </c>
      <c r="R116" s="34">
        <v>165</v>
      </c>
      <c r="S116" s="34">
        <v>219</v>
      </c>
      <c r="T116" s="34">
        <v>212</v>
      </c>
      <c r="U116" s="34"/>
      <c r="V116" s="34"/>
      <c r="W116" s="34"/>
      <c r="X116" s="34"/>
      <c r="Y116" s="34"/>
      <c r="Z116" s="34"/>
    </row>
    <row r="117" spans="1:26" x14ac:dyDescent="0.3">
      <c r="A117" s="13">
        <v>707</v>
      </c>
      <c r="B117" s="63" t="s">
        <v>31</v>
      </c>
      <c r="C117" s="34"/>
      <c r="D117" s="34">
        <v>3</v>
      </c>
      <c r="E117" s="34">
        <v>5</v>
      </c>
      <c r="F117" s="34">
        <v>5</v>
      </c>
      <c r="G117" s="34">
        <v>12</v>
      </c>
      <c r="H117" s="34">
        <v>10</v>
      </c>
      <c r="I117" s="34">
        <v>31</v>
      </c>
      <c r="J117" s="34">
        <v>67</v>
      </c>
      <c r="K117" s="34">
        <v>39</v>
      </c>
      <c r="L117" s="34">
        <v>45</v>
      </c>
      <c r="M117" s="34">
        <v>46</v>
      </c>
      <c r="N117" s="34">
        <v>30</v>
      </c>
      <c r="O117" s="34">
        <v>98</v>
      </c>
      <c r="P117" s="34">
        <v>134</v>
      </c>
      <c r="Q117" s="34">
        <v>96</v>
      </c>
      <c r="R117" s="34">
        <v>88</v>
      </c>
      <c r="S117" s="34">
        <v>60</v>
      </c>
      <c r="T117" s="34">
        <v>53</v>
      </c>
      <c r="U117" s="34">
        <v>35</v>
      </c>
      <c r="V117" s="34">
        <v>52</v>
      </c>
      <c r="W117" s="34">
        <v>35</v>
      </c>
      <c r="X117" s="34">
        <v>58</v>
      </c>
      <c r="Y117" s="34">
        <v>58</v>
      </c>
      <c r="Z117" s="34">
        <v>51</v>
      </c>
    </row>
    <row r="118" spans="1:26" x14ac:dyDescent="0.3">
      <c r="A118" s="13">
        <v>708</v>
      </c>
      <c r="B118" s="63" t="s">
        <v>26</v>
      </c>
      <c r="C118" s="34">
        <v>100</v>
      </c>
      <c r="D118" s="34">
        <v>86</v>
      </c>
      <c r="E118" s="34">
        <v>126</v>
      </c>
      <c r="F118" s="34">
        <v>119</v>
      </c>
      <c r="G118" s="34">
        <v>153</v>
      </c>
      <c r="H118" s="34">
        <v>131</v>
      </c>
      <c r="I118" s="34">
        <v>68</v>
      </c>
      <c r="J118" s="34">
        <v>41</v>
      </c>
      <c r="K118" s="34">
        <v>54</v>
      </c>
      <c r="L118" s="34">
        <v>114</v>
      </c>
      <c r="M118" s="34">
        <v>65</v>
      </c>
      <c r="N118" s="34">
        <v>89</v>
      </c>
      <c r="O118" s="34">
        <v>134</v>
      </c>
      <c r="P118" s="34">
        <v>111</v>
      </c>
      <c r="Q118" s="34">
        <v>106</v>
      </c>
      <c r="R118" s="34">
        <v>102</v>
      </c>
      <c r="S118" s="34">
        <v>85</v>
      </c>
      <c r="T118" s="34">
        <v>80</v>
      </c>
      <c r="U118" s="34">
        <v>78</v>
      </c>
      <c r="V118" s="34">
        <v>88</v>
      </c>
      <c r="W118" s="34">
        <v>68</v>
      </c>
      <c r="X118" s="34">
        <v>114</v>
      </c>
      <c r="Y118" s="34">
        <v>89</v>
      </c>
      <c r="Z118" s="34">
        <v>137</v>
      </c>
    </row>
    <row r="119" spans="1:26" x14ac:dyDescent="0.3">
      <c r="A119" s="13">
        <v>718</v>
      </c>
      <c r="B119" s="63" t="s">
        <v>61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>
        <v>1</v>
      </c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x14ac:dyDescent="0.3">
      <c r="A120" s="13">
        <v>729</v>
      </c>
      <c r="B120" s="63" t="s">
        <v>35</v>
      </c>
      <c r="C120" s="34">
        <v>12</v>
      </c>
      <c r="D120" s="34">
        <v>11</v>
      </c>
      <c r="E120" s="34">
        <v>15</v>
      </c>
      <c r="F120" s="34">
        <v>14</v>
      </c>
      <c r="G120" s="34">
        <v>33</v>
      </c>
      <c r="H120" s="34">
        <v>26</v>
      </c>
      <c r="I120" s="34">
        <v>48</v>
      </c>
      <c r="J120" s="34">
        <v>114</v>
      </c>
      <c r="K120" s="34">
        <v>33</v>
      </c>
      <c r="L120" s="34">
        <v>41</v>
      </c>
      <c r="M120" s="34">
        <v>38</v>
      </c>
      <c r="N120" s="34">
        <v>48</v>
      </c>
      <c r="O120" s="34">
        <v>66</v>
      </c>
      <c r="P120" s="34">
        <v>51</v>
      </c>
      <c r="Q120" s="34">
        <v>71</v>
      </c>
      <c r="R120" s="34">
        <v>131</v>
      </c>
      <c r="S120" s="34">
        <v>67</v>
      </c>
      <c r="T120" s="34">
        <v>4</v>
      </c>
      <c r="U120" s="34">
        <v>13</v>
      </c>
      <c r="V120" s="34">
        <v>7</v>
      </c>
      <c r="W120" s="34">
        <v>5</v>
      </c>
      <c r="X120" s="34">
        <v>12</v>
      </c>
      <c r="Y120" s="34">
        <v>10</v>
      </c>
      <c r="Z120" s="34">
        <v>8</v>
      </c>
    </row>
    <row r="121" spans="1:26" x14ac:dyDescent="0.3">
      <c r="A121" s="13">
        <v>730</v>
      </c>
      <c r="B121" s="63" t="s">
        <v>29</v>
      </c>
      <c r="C121" s="34">
        <v>424</v>
      </c>
      <c r="D121" s="34">
        <v>411</v>
      </c>
      <c r="E121" s="34">
        <v>396</v>
      </c>
      <c r="F121" s="34">
        <v>500</v>
      </c>
      <c r="G121" s="34">
        <v>553</v>
      </c>
      <c r="H121" s="34">
        <v>490</v>
      </c>
      <c r="I121" s="34">
        <v>685</v>
      </c>
      <c r="J121" s="34">
        <v>1858</v>
      </c>
      <c r="K121" s="34">
        <v>2039</v>
      </c>
      <c r="L121" s="34">
        <v>2985</v>
      </c>
      <c r="M121" s="34">
        <v>4207</v>
      </c>
      <c r="N121" s="34">
        <v>751</v>
      </c>
      <c r="O121" s="34">
        <v>1860</v>
      </c>
      <c r="P121" s="34">
        <v>1654</v>
      </c>
      <c r="Q121" s="34">
        <v>2087</v>
      </c>
      <c r="R121" s="34">
        <v>1869</v>
      </c>
      <c r="S121" s="34">
        <v>1654</v>
      </c>
      <c r="T121" s="34">
        <v>101</v>
      </c>
      <c r="U121" s="34">
        <v>705</v>
      </c>
      <c r="V121" s="34">
        <v>227</v>
      </c>
      <c r="W121" s="34">
        <v>182</v>
      </c>
      <c r="X121" s="34">
        <v>289</v>
      </c>
      <c r="Y121" s="34">
        <v>459</v>
      </c>
      <c r="Z121" s="34">
        <v>189</v>
      </c>
    </row>
    <row r="122" spans="1:26" x14ac:dyDescent="0.3">
      <c r="A122" s="13">
        <v>732</v>
      </c>
      <c r="B122" s="63" t="s">
        <v>36</v>
      </c>
      <c r="C122" s="34"/>
      <c r="D122" s="34"/>
      <c r="E122" s="34">
        <v>1</v>
      </c>
      <c r="F122" s="34">
        <v>0</v>
      </c>
      <c r="G122" s="34">
        <v>5</v>
      </c>
      <c r="H122" s="34">
        <v>11</v>
      </c>
      <c r="I122" s="34">
        <v>57</v>
      </c>
      <c r="J122" s="34">
        <v>16</v>
      </c>
      <c r="K122" s="34">
        <v>12</v>
      </c>
      <c r="L122" s="34">
        <v>14</v>
      </c>
      <c r="M122" s="34">
        <v>19</v>
      </c>
      <c r="N122" s="34">
        <v>3</v>
      </c>
      <c r="O122" s="34">
        <v>9</v>
      </c>
      <c r="P122" s="34">
        <v>23</v>
      </c>
      <c r="Q122" s="34">
        <v>97</v>
      </c>
      <c r="R122" s="34">
        <v>170</v>
      </c>
      <c r="S122" s="34">
        <v>79</v>
      </c>
      <c r="T122" s="34">
        <v>155</v>
      </c>
      <c r="U122" s="34">
        <v>257</v>
      </c>
      <c r="V122" s="34">
        <v>91</v>
      </c>
      <c r="W122" s="34">
        <v>55</v>
      </c>
      <c r="X122" s="34">
        <v>47</v>
      </c>
      <c r="Y122" s="34">
        <v>61</v>
      </c>
      <c r="Z122" s="34">
        <v>20</v>
      </c>
    </row>
    <row r="123" spans="1:26" x14ac:dyDescent="0.3">
      <c r="A123" s="13">
        <v>738</v>
      </c>
      <c r="B123" s="63" t="s">
        <v>37</v>
      </c>
      <c r="C123" s="34"/>
      <c r="D123" s="34"/>
      <c r="E123" s="34">
        <v>1</v>
      </c>
      <c r="F123" s="34">
        <v>0</v>
      </c>
      <c r="G123" s="34">
        <v>5</v>
      </c>
      <c r="H123" s="34">
        <v>1</v>
      </c>
      <c r="I123" s="34">
        <v>5</v>
      </c>
      <c r="J123" s="34">
        <v>7</v>
      </c>
      <c r="K123" s="34">
        <v>7</v>
      </c>
      <c r="L123" s="34">
        <v>7</v>
      </c>
      <c r="M123" s="34">
        <v>3</v>
      </c>
      <c r="N123" s="34">
        <v>9</v>
      </c>
      <c r="O123" s="34">
        <v>4</v>
      </c>
      <c r="P123" s="34">
        <v>7</v>
      </c>
      <c r="Q123" s="34">
        <v>2</v>
      </c>
      <c r="R123" s="34">
        <v>5</v>
      </c>
      <c r="S123" s="34">
        <v>2</v>
      </c>
      <c r="T123" s="34">
        <v>5</v>
      </c>
      <c r="U123" s="34"/>
      <c r="V123" s="34"/>
      <c r="W123" s="34"/>
      <c r="X123" s="34"/>
      <c r="Y123" s="34"/>
      <c r="Z123" s="34"/>
    </row>
    <row r="124" spans="1:26" x14ac:dyDescent="0.3">
      <c r="A124" s="13">
        <v>739</v>
      </c>
      <c r="B124" s="63" t="s">
        <v>38</v>
      </c>
      <c r="C124" s="34">
        <v>94</v>
      </c>
      <c r="D124" s="34">
        <v>46</v>
      </c>
      <c r="E124" s="34">
        <v>35</v>
      </c>
      <c r="F124" s="34">
        <v>38</v>
      </c>
      <c r="G124" s="34">
        <v>58</v>
      </c>
      <c r="H124" s="34">
        <v>109</v>
      </c>
      <c r="I124" s="34">
        <v>43</v>
      </c>
      <c r="J124" s="34">
        <v>23</v>
      </c>
      <c r="K124" s="34">
        <v>6</v>
      </c>
      <c r="L124" s="34"/>
      <c r="M124" s="34">
        <v>1</v>
      </c>
      <c r="N124" s="34"/>
      <c r="O124" s="34">
        <v>4</v>
      </c>
      <c r="P124" s="34">
        <v>7</v>
      </c>
      <c r="Q124" s="34">
        <v>2</v>
      </c>
      <c r="R124" s="34">
        <v>5</v>
      </c>
      <c r="S124" s="34">
        <v>2</v>
      </c>
      <c r="T124" s="34">
        <v>5</v>
      </c>
      <c r="U124" s="34"/>
      <c r="V124" s="34"/>
      <c r="W124" s="34"/>
      <c r="X124" s="34"/>
      <c r="Y124" s="34"/>
      <c r="Z124" s="34"/>
    </row>
    <row r="125" spans="1:26" x14ac:dyDescent="0.3">
      <c r="A125" s="13">
        <v>741</v>
      </c>
      <c r="B125" s="63" t="s">
        <v>106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>
        <v>0</v>
      </c>
      <c r="P125" s="34">
        <v>0</v>
      </c>
      <c r="Q125" s="34">
        <v>0</v>
      </c>
      <c r="R125" s="34">
        <v>1</v>
      </c>
      <c r="S125" s="34">
        <v>4</v>
      </c>
      <c r="T125" s="34">
        <v>1</v>
      </c>
      <c r="U125" s="34">
        <v>4</v>
      </c>
      <c r="V125" s="34">
        <v>2</v>
      </c>
      <c r="W125" s="34">
        <v>3</v>
      </c>
      <c r="X125" s="34">
        <v>2</v>
      </c>
      <c r="Y125" s="34">
        <v>5</v>
      </c>
      <c r="Z125" s="34">
        <v>8</v>
      </c>
    </row>
    <row r="126" spans="1:26" x14ac:dyDescent="0.3">
      <c r="A126" s="13">
        <v>743</v>
      </c>
      <c r="B126" s="63" t="s">
        <v>116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>
        <v>0</v>
      </c>
      <c r="V126" s="34">
        <v>1</v>
      </c>
      <c r="W126" s="34">
        <v>4</v>
      </c>
      <c r="X126" s="34">
        <v>0</v>
      </c>
      <c r="Y126" s="34">
        <v>2</v>
      </c>
      <c r="Z126" s="34">
        <v>0</v>
      </c>
    </row>
    <row r="127" spans="1:26" x14ac:dyDescent="0.3">
      <c r="A127" s="13">
        <v>875</v>
      </c>
      <c r="B127" s="63" t="s">
        <v>39</v>
      </c>
      <c r="C127" s="34">
        <v>25</v>
      </c>
      <c r="D127" s="34">
        <v>21</v>
      </c>
      <c r="E127" s="34">
        <v>53</v>
      </c>
      <c r="F127" s="34">
        <v>36</v>
      </c>
      <c r="G127" s="34">
        <v>44</v>
      </c>
      <c r="H127" s="34">
        <v>37</v>
      </c>
      <c r="I127" s="34">
        <v>78</v>
      </c>
      <c r="J127" s="34">
        <v>88</v>
      </c>
      <c r="K127" s="34">
        <v>73</v>
      </c>
      <c r="L127" s="34">
        <v>132</v>
      </c>
      <c r="M127" s="34">
        <v>122</v>
      </c>
      <c r="N127" s="34">
        <v>148</v>
      </c>
      <c r="O127" s="34">
        <v>225</v>
      </c>
      <c r="P127" s="34">
        <v>209</v>
      </c>
      <c r="Q127" s="34">
        <v>251</v>
      </c>
      <c r="R127" s="34">
        <v>248</v>
      </c>
      <c r="S127" s="34">
        <v>241</v>
      </c>
      <c r="T127" s="34">
        <v>191</v>
      </c>
      <c r="U127" s="34">
        <v>184</v>
      </c>
      <c r="V127" s="34">
        <v>257</v>
      </c>
      <c r="W127" s="34">
        <v>243</v>
      </c>
      <c r="X127" s="34">
        <v>307</v>
      </c>
      <c r="Y127" s="34">
        <v>175</v>
      </c>
      <c r="Z127" s="34">
        <v>92</v>
      </c>
    </row>
    <row r="128" spans="1:26" x14ac:dyDescent="0.3">
      <c r="A128" s="13">
        <v>2527</v>
      </c>
      <c r="B128" s="64" t="s">
        <v>32</v>
      </c>
      <c r="C128" s="83">
        <v>32</v>
      </c>
      <c r="D128" s="83">
        <v>28</v>
      </c>
      <c r="E128" s="83">
        <v>37</v>
      </c>
      <c r="F128" s="83">
        <v>21</v>
      </c>
      <c r="G128" s="83">
        <v>36</v>
      </c>
      <c r="H128" s="83">
        <v>23</v>
      </c>
      <c r="I128" s="83">
        <v>93</v>
      </c>
      <c r="J128" s="83">
        <v>74</v>
      </c>
      <c r="K128" s="83">
        <v>63</v>
      </c>
      <c r="L128" s="83">
        <v>58</v>
      </c>
      <c r="M128" s="83">
        <v>70</v>
      </c>
      <c r="N128" s="83">
        <v>45</v>
      </c>
      <c r="O128" s="83">
        <v>72</v>
      </c>
      <c r="P128" s="83">
        <v>46</v>
      </c>
      <c r="Q128" s="83">
        <v>34</v>
      </c>
      <c r="R128" s="83">
        <v>48</v>
      </c>
      <c r="S128" s="83">
        <v>69</v>
      </c>
      <c r="T128" s="83">
        <v>23</v>
      </c>
      <c r="U128" s="83">
        <v>40</v>
      </c>
      <c r="V128" s="83">
        <v>46</v>
      </c>
      <c r="W128" s="83">
        <v>31</v>
      </c>
      <c r="X128" s="83">
        <v>46</v>
      </c>
      <c r="Y128" s="83">
        <v>15</v>
      </c>
      <c r="Z128" s="83">
        <v>14</v>
      </c>
    </row>
    <row r="131" spans="2:26" x14ac:dyDescent="0.3">
      <c r="B131" s="41" t="s">
        <v>60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2:26" x14ac:dyDescent="0.3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2:26" x14ac:dyDescent="0.3">
      <c r="B133" s="43" t="s">
        <v>115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2:26" x14ac:dyDescent="0.3">
      <c r="B134" s="1" t="s">
        <v>59</v>
      </c>
    </row>
    <row r="135" spans="2:26" x14ac:dyDescent="0.3">
      <c r="B135" s="45" t="str">
        <f>+Indice!B34</f>
        <v>Información al: 31/12/2024 para todas las instituciones</v>
      </c>
    </row>
    <row r="136" spans="2:26" x14ac:dyDescent="0.3">
      <c r="B136" s="1" t="s">
        <v>58</v>
      </c>
    </row>
    <row r="138" spans="2:26" x14ac:dyDescent="0.3">
      <c r="B138" s="1" t="str">
        <f>+Indice!B35</f>
        <v>Actualización: 25/03/2025</v>
      </c>
    </row>
  </sheetData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DCCE-972C-4A52-914D-292B63FE8BDE}">
  <dimension ref="A2:V93"/>
  <sheetViews>
    <sheetView topLeftCell="A60" workbookViewId="0">
      <selection activeCell="B83" sqref="B83"/>
    </sheetView>
  </sheetViews>
  <sheetFormatPr baseColWidth="10" defaultRowHeight="14.4" x14ac:dyDescent="0.3"/>
  <cols>
    <col min="1" max="1" width="11.5546875" style="13"/>
    <col min="2" max="2" width="19.33203125" style="1" customWidth="1"/>
    <col min="3" max="3" width="11.33203125" style="1" customWidth="1"/>
    <col min="4" max="4" width="12.21875" style="1" bestFit="1" customWidth="1"/>
    <col min="5" max="5" width="12.5546875" style="1" bestFit="1" customWidth="1"/>
    <col min="6" max="6" width="10.6640625" style="1" bestFit="1" customWidth="1"/>
    <col min="7" max="7" width="12.21875" style="1" bestFit="1" customWidth="1"/>
    <col min="8" max="8" width="12.5546875" style="1" bestFit="1" customWidth="1"/>
    <col min="9" max="9" width="10.6640625" style="1" bestFit="1" customWidth="1"/>
    <col min="10" max="10" width="12.21875" style="1" bestFit="1" customWidth="1"/>
    <col min="11" max="11" width="12.5546875" style="1" bestFit="1" customWidth="1"/>
    <col min="12" max="12" width="10.6640625" style="1" bestFit="1" customWidth="1"/>
    <col min="13" max="13" width="12.21875" style="1" bestFit="1" customWidth="1"/>
    <col min="14" max="14" width="12.5546875" style="1" bestFit="1" customWidth="1"/>
    <col min="15" max="15" width="10.6640625" style="1" bestFit="1" customWidth="1"/>
    <col min="16" max="16" width="12.21875" style="1" bestFit="1" customWidth="1"/>
    <col min="17" max="17" width="12.5546875" style="1" bestFit="1" customWidth="1"/>
    <col min="18" max="18" width="10.6640625" style="1" bestFit="1" customWidth="1"/>
    <col min="19" max="19" width="12.21875" style="1" bestFit="1" customWidth="1"/>
    <col min="20" max="20" width="12.5546875" style="1" bestFit="1" customWidth="1"/>
    <col min="21" max="21" width="13.6640625" style="1" bestFit="1" customWidth="1"/>
    <col min="22" max="16384" width="11.5546875" style="1"/>
  </cols>
  <sheetData>
    <row r="2" spans="1:22" x14ac:dyDescent="0.3">
      <c r="B2" s="28" t="str">
        <f>+Indice!B27</f>
        <v>USUARIOS Y MONTOS RECLAMADOS POR TAMAÑO DEL RECLAMO  (SEGUNDO SEMESTRE 2024)</v>
      </c>
    </row>
    <row r="4" spans="1:22" x14ac:dyDescent="0.3">
      <c r="B4" s="2" t="str">
        <f>+Indice!B29</f>
        <v>Tabla 10</v>
      </c>
    </row>
    <row r="5" spans="1:22" x14ac:dyDescent="0.3">
      <c r="B5" s="91" t="str">
        <f>+Indice!C29</f>
        <v>Usuarios por tamaño de aviso de reclamo Segundo Semestre 2024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7" spans="1:22" ht="36" customHeight="1" x14ac:dyDescent="0.3">
      <c r="B7" s="7" t="s">
        <v>78</v>
      </c>
      <c r="C7" s="104" t="s">
        <v>69</v>
      </c>
      <c r="D7" s="105"/>
      <c r="E7" s="106"/>
      <c r="F7" s="104" t="s">
        <v>70</v>
      </c>
      <c r="G7" s="105"/>
      <c r="H7" s="106"/>
      <c r="I7" s="104" t="s">
        <v>71</v>
      </c>
      <c r="J7" s="105"/>
      <c r="K7" s="106"/>
      <c r="L7" s="104" t="s">
        <v>72</v>
      </c>
      <c r="M7" s="105"/>
      <c r="N7" s="106"/>
      <c r="O7" s="104" t="s">
        <v>73</v>
      </c>
      <c r="P7" s="105"/>
      <c r="Q7" s="106"/>
      <c r="R7" s="104" t="s">
        <v>74</v>
      </c>
      <c r="S7" s="105"/>
      <c r="T7" s="106"/>
      <c r="U7" s="7" t="s">
        <v>79</v>
      </c>
    </row>
    <row r="8" spans="1:22" x14ac:dyDescent="0.3">
      <c r="B8" s="7"/>
      <c r="C8" s="7" t="s">
        <v>80</v>
      </c>
      <c r="D8" s="7" t="s">
        <v>81</v>
      </c>
      <c r="E8" s="7" t="s">
        <v>82</v>
      </c>
      <c r="F8" s="7" t="s">
        <v>80</v>
      </c>
      <c r="G8" s="7" t="s">
        <v>81</v>
      </c>
      <c r="H8" s="7" t="s">
        <v>82</v>
      </c>
      <c r="I8" s="7" t="s">
        <v>80</v>
      </c>
      <c r="J8" s="7" t="s">
        <v>81</v>
      </c>
      <c r="K8" s="7" t="s">
        <v>82</v>
      </c>
      <c r="L8" s="7" t="s">
        <v>80</v>
      </c>
      <c r="M8" s="7" t="s">
        <v>81</v>
      </c>
      <c r="N8" s="7" t="s">
        <v>82</v>
      </c>
      <c r="O8" s="7" t="s">
        <v>80</v>
      </c>
      <c r="P8" s="7" t="s">
        <v>81</v>
      </c>
      <c r="Q8" s="7" t="s">
        <v>82</v>
      </c>
      <c r="R8" s="7" t="s">
        <v>80</v>
      </c>
      <c r="S8" s="7" t="s">
        <v>81</v>
      </c>
      <c r="T8" s="7" t="s">
        <v>82</v>
      </c>
      <c r="U8" s="7"/>
    </row>
    <row r="9" spans="1:22" x14ac:dyDescent="0.3">
      <c r="A9" s="13">
        <v>1</v>
      </c>
      <c r="B9" s="55" t="s">
        <v>2</v>
      </c>
      <c r="C9" s="32">
        <v>13964</v>
      </c>
      <c r="D9" s="32">
        <v>2114</v>
      </c>
      <c r="E9" s="55">
        <v>16119</v>
      </c>
      <c r="F9" s="32">
        <v>11742</v>
      </c>
      <c r="G9" s="32">
        <v>395</v>
      </c>
      <c r="H9" s="55">
        <v>12124</v>
      </c>
      <c r="I9" s="32">
        <v>0</v>
      </c>
      <c r="J9" s="32">
        <v>0</v>
      </c>
      <c r="K9" s="55">
        <v>0</v>
      </c>
      <c r="L9" s="32">
        <v>1957</v>
      </c>
      <c r="M9" s="32">
        <v>733</v>
      </c>
      <c r="N9" s="55">
        <v>2680</v>
      </c>
      <c r="O9" s="32">
        <v>836</v>
      </c>
      <c r="P9" s="32">
        <v>26</v>
      </c>
      <c r="Q9" s="55">
        <v>862</v>
      </c>
      <c r="R9" s="32">
        <v>0</v>
      </c>
      <c r="S9" s="32">
        <v>0</v>
      </c>
      <c r="T9" s="55">
        <v>0</v>
      </c>
      <c r="U9" s="55">
        <v>19395</v>
      </c>
      <c r="V9" s="52"/>
    </row>
    <row r="10" spans="1:22" x14ac:dyDescent="0.3">
      <c r="A10" s="13">
        <v>9</v>
      </c>
      <c r="B10" s="55" t="s">
        <v>3</v>
      </c>
      <c r="C10" s="32">
        <v>60</v>
      </c>
      <c r="D10" s="32">
        <v>31</v>
      </c>
      <c r="E10" s="55">
        <v>90</v>
      </c>
      <c r="F10" s="32">
        <v>35</v>
      </c>
      <c r="G10" s="32">
        <v>0</v>
      </c>
      <c r="H10" s="55">
        <v>36</v>
      </c>
      <c r="I10" s="32">
        <v>0</v>
      </c>
      <c r="J10" s="32">
        <v>0</v>
      </c>
      <c r="K10" s="55">
        <v>0</v>
      </c>
      <c r="L10" s="32">
        <v>3</v>
      </c>
      <c r="M10" s="32">
        <v>0</v>
      </c>
      <c r="N10" s="55">
        <v>5</v>
      </c>
      <c r="O10" s="32">
        <v>3</v>
      </c>
      <c r="P10" s="32">
        <v>1</v>
      </c>
      <c r="Q10" s="55">
        <v>4</v>
      </c>
      <c r="R10" s="32">
        <v>0</v>
      </c>
      <c r="S10" s="32">
        <v>0</v>
      </c>
      <c r="T10" s="55">
        <v>0</v>
      </c>
      <c r="U10" s="55">
        <v>86</v>
      </c>
      <c r="V10" s="52"/>
    </row>
    <row r="11" spans="1:22" x14ac:dyDescent="0.3">
      <c r="A11" s="13">
        <v>12</v>
      </c>
      <c r="B11" s="55" t="s">
        <v>4</v>
      </c>
      <c r="C11" s="32">
        <v>1490</v>
      </c>
      <c r="D11" s="32">
        <v>148</v>
      </c>
      <c r="E11" s="55">
        <v>1640</v>
      </c>
      <c r="F11" s="32">
        <v>14031</v>
      </c>
      <c r="G11" s="32">
        <v>53</v>
      </c>
      <c r="H11" s="55">
        <v>14094</v>
      </c>
      <c r="I11" s="32">
        <v>0</v>
      </c>
      <c r="J11" s="32">
        <v>0</v>
      </c>
      <c r="K11" s="55">
        <v>0</v>
      </c>
      <c r="L11" s="32">
        <v>5764</v>
      </c>
      <c r="M11" s="32">
        <v>109</v>
      </c>
      <c r="N11" s="55">
        <v>5849</v>
      </c>
      <c r="O11" s="32">
        <v>4591</v>
      </c>
      <c r="P11" s="32">
        <v>456</v>
      </c>
      <c r="Q11" s="55">
        <v>5058</v>
      </c>
      <c r="R11" s="32">
        <v>0</v>
      </c>
      <c r="S11" s="32">
        <v>0</v>
      </c>
      <c r="T11" s="55">
        <v>0</v>
      </c>
      <c r="U11" s="55">
        <v>15130</v>
      </c>
      <c r="V11" s="52"/>
    </row>
    <row r="12" spans="1:22" x14ac:dyDescent="0.3">
      <c r="A12" s="13">
        <v>14</v>
      </c>
      <c r="B12" s="55" t="s">
        <v>5</v>
      </c>
      <c r="C12" s="32">
        <v>1887</v>
      </c>
      <c r="D12" s="32">
        <v>403</v>
      </c>
      <c r="E12" s="55">
        <v>2308</v>
      </c>
      <c r="F12" s="32">
        <v>1665</v>
      </c>
      <c r="G12" s="32">
        <v>106</v>
      </c>
      <c r="H12" s="55">
        <v>1757</v>
      </c>
      <c r="I12" s="32">
        <v>0</v>
      </c>
      <c r="J12" s="32">
        <v>0</v>
      </c>
      <c r="K12" s="55">
        <v>0</v>
      </c>
      <c r="L12" s="32">
        <v>208</v>
      </c>
      <c r="M12" s="32">
        <v>68</v>
      </c>
      <c r="N12" s="55">
        <v>274</v>
      </c>
      <c r="O12" s="32">
        <v>110</v>
      </c>
      <c r="P12" s="32">
        <v>5</v>
      </c>
      <c r="Q12" s="55">
        <v>109</v>
      </c>
      <c r="R12" s="32">
        <v>8</v>
      </c>
      <c r="S12" s="32">
        <v>21</v>
      </c>
      <c r="T12" s="55">
        <v>27</v>
      </c>
      <c r="U12" s="55">
        <v>4571</v>
      </c>
      <c r="V12" s="52"/>
    </row>
    <row r="13" spans="1:22" x14ac:dyDescent="0.3">
      <c r="A13" s="13">
        <v>16</v>
      </c>
      <c r="B13" s="55" t="s">
        <v>6</v>
      </c>
      <c r="C13" s="32">
        <v>9158</v>
      </c>
      <c r="D13" s="32">
        <v>878</v>
      </c>
      <c r="E13" s="55">
        <v>10026</v>
      </c>
      <c r="F13" s="32">
        <v>4764</v>
      </c>
      <c r="G13" s="32">
        <v>208</v>
      </c>
      <c r="H13" s="55">
        <v>4973</v>
      </c>
      <c r="I13" s="32">
        <v>372</v>
      </c>
      <c r="J13" s="32">
        <v>8</v>
      </c>
      <c r="K13" s="55">
        <v>378</v>
      </c>
      <c r="L13" s="32">
        <v>358</v>
      </c>
      <c r="M13" s="32">
        <v>254</v>
      </c>
      <c r="N13" s="55">
        <v>608</v>
      </c>
      <c r="O13" s="32">
        <v>360</v>
      </c>
      <c r="P13" s="32">
        <v>13</v>
      </c>
      <c r="Q13" s="55">
        <v>377</v>
      </c>
      <c r="R13" s="32">
        <v>0</v>
      </c>
      <c r="S13" s="32">
        <v>0</v>
      </c>
      <c r="T13" s="55">
        <v>0</v>
      </c>
      <c r="U13" s="55">
        <v>10417</v>
      </c>
      <c r="V13" s="52"/>
    </row>
    <row r="14" spans="1:22" x14ac:dyDescent="0.3">
      <c r="A14" s="13">
        <v>28</v>
      </c>
      <c r="B14" s="55" t="s">
        <v>7</v>
      </c>
      <c r="C14" s="32">
        <v>455</v>
      </c>
      <c r="D14" s="32">
        <v>125</v>
      </c>
      <c r="E14" s="55">
        <v>575</v>
      </c>
      <c r="F14" s="32">
        <v>517</v>
      </c>
      <c r="G14" s="32">
        <v>30</v>
      </c>
      <c r="H14" s="55">
        <v>553</v>
      </c>
      <c r="I14" s="32">
        <v>0</v>
      </c>
      <c r="J14" s="32">
        <v>0</v>
      </c>
      <c r="K14" s="55">
        <v>0</v>
      </c>
      <c r="L14" s="32">
        <v>32</v>
      </c>
      <c r="M14" s="32">
        <v>14</v>
      </c>
      <c r="N14" s="55">
        <v>45</v>
      </c>
      <c r="O14" s="32">
        <v>33</v>
      </c>
      <c r="P14" s="32">
        <v>5</v>
      </c>
      <c r="Q14" s="55">
        <v>41</v>
      </c>
      <c r="R14" s="32">
        <v>0</v>
      </c>
      <c r="S14" s="32">
        <v>0</v>
      </c>
      <c r="T14" s="55">
        <v>0</v>
      </c>
      <c r="U14" s="55">
        <v>1177</v>
      </c>
      <c r="V14" s="52"/>
    </row>
    <row r="15" spans="1:22" x14ac:dyDescent="0.3">
      <c r="A15" s="13">
        <v>37</v>
      </c>
      <c r="B15" s="55" t="s">
        <v>8</v>
      </c>
      <c r="C15" s="32">
        <v>6505</v>
      </c>
      <c r="D15" s="32">
        <v>1251</v>
      </c>
      <c r="E15" s="55">
        <v>7742</v>
      </c>
      <c r="F15" s="32">
        <v>5087</v>
      </c>
      <c r="G15" s="32">
        <v>311</v>
      </c>
      <c r="H15" s="55">
        <v>5412</v>
      </c>
      <c r="I15" s="32">
        <v>0</v>
      </c>
      <c r="J15" s="32">
        <v>0</v>
      </c>
      <c r="K15" s="55">
        <v>0</v>
      </c>
      <c r="L15" s="32">
        <v>1506</v>
      </c>
      <c r="M15" s="32">
        <v>602</v>
      </c>
      <c r="N15" s="55">
        <v>2134</v>
      </c>
      <c r="O15" s="32">
        <v>546</v>
      </c>
      <c r="P15" s="32">
        <v>33</v>
      </c>
      <c r="Q15" s="55">
        <v>569</v>
      </c>
      <c r="R15" s="32">
        <v>0</v>
      </c>
      <c r="S15" s="32">
        <v>2</v>
      </c>
      <c r="T15" s="55">
        <v>2</v>
      </c>
      <c r="U15" s="55">
        <v>9940</v>
      </c>
      <c r="V15" s="52"/>
    </row>
    <row r="16" spans="1:22" x14ac:dyDescent="0.3">
      <c r="A16" s="13">
        <v>39</v>
      </c>
      <c r="B16" s="55" t="s">
        <v>9</v>
      </c>
      <c r="C16" s="32">
        <v>4351</v>
      </c>
      <c r="D16" s="32">
        <v>1190</v>
      </c>
      <c r="E16" s="55">
        <v>5503</v>
      </c>
      <c r="F16" s="32">
        <v>1459</v>
      </c>
      <c r="G16" s="32">
        <v>139</v>
      </c>
      <c r="H16" s="55">
        <v>1614</v>
      </c>
      <c r="I16" s="32">
        <v>0</v>
      </c>
      <c r="J16" s="32">
        <v>0</v>
      </c>
      <c r="K16" s="55">
        <v>0</v>
      </c>
      <c r="L16" s="32">
        <v>441</v>
      </c>
      <c r="M16" s="32">
        <v>164</v>
      </c>
      <c r="N16" s="55">
        <v>605</v>
      </c>
      <c r="O16" s="32">
        <v>76</v>
      </c>
      <c r="P16" s="32">
        <v>8</v>
      </c>
      <c r="Q16" s="55">
        <v>85</v>
      </c>
      <c r="R16" s="32">
        <v>78</v>
      </c>
      <c r="S16" s="32">
        <v>44</v>
      </c>
      <c r="T16" s="55">
        <v>118</v>
      </c>
      <c r="U16" s="55">
        <v>4928</v>
      </c>
      <c r="V16" s="52"/>
    </row>
    <row r="17" spans="1:22" x14ac:dyDescent="0.3">
      <c r="A17" s="13">
        <v>49</v>
      </c>
      <c r="B17" s="55" t="s">
        <v>10</v>
      </c>
      <c r="C17" s="32">
        <v>929</v>
      </c>
      <c r="D17" s="32">
        <v>341</v>
      </c>
      <c r="E17" s="55">
        <v>1258</v>
      </c>
      <c r="F17" s="32">
        <v>631</v>
      </c>
      <c r="G17" s="32">
        <v>21</v>
      </c>
      <c r="H17" s="55">
        <v>646</v>
      </c>
      <c r="I17" s="32">
        <v>0</v>
      </c>
      <c r="J17" s="32">
        <v>0</v>
      </c>
      <c r="K17" s="55">
        <v>0</v>
      </c>
      <c r="L17" s="32">
        <v>193</v>
      </c>
      <c r="M17" s="32">
        <v>142</v>
      </c>
      <c r="N17" s="55">
        <v>350</v>
      </c>
      <c r="O17" s="32">
        <v>18</v>
      </c>
      <c r="P17" s="32">
        <v>0</v>
      </c>
      <c r="Q17" s="55">
        <v>18</v>
      </c>
      <c r="R17" s="32">
        <v>0</v>
      </c>
      <c r="S17" s="32">
        <v>0</v>
      </c>
      <c r="T17" s="55">
        <v>0</v>
      </c>
      <c r="U17" s="55">
        <v>1349</v>
      </c>
      <c r="V17" s="52"/>
    </row>
    <row r="18" spans="1:22" x14ac:dyDescent="0.3">
      <c r="A18" s="13">
        <v>51</v>
      </c>
      <c r="B18" s="55" t="s">
        <v>11</v>
      </c>
      <c r="C18" s="32">
        <v>0</v>
      </c>
      <c r="D18" s="32">
        <v>0</v>
      </c>
      <c r="E18" s="55">
        <v>0</v>
      </c>
      <c r="F18" s="32">
        <v>17453</v>
      </c>
      <c r="G18" s="32">
        <v>169</v>
      </c>
      <c r="H18" s="55">
        <v>17622</v>
      </c>
      <c r="I18" s="32">
        <v>0</v>
      </c>
      <c r="J18" s="32">
        <v>0</v>
      </c>
      <c r="K18" s="55">
        <v>0</v>
      </c>
      <c r="L18" s="32">
        <v>2629</v>
      </c>
      <c r="M18" s="32">
        <v>206</v>
      </c>
      <c r="N18" s="55">
        <v>2867</v>
      </c>
      <c r="O18" s="32">
        <v>597</v>
      </c>
      <c r="P18" s="32">
        <v>37</v>
      </c>
      <c r="Q18" s="55">
        <v>635</v>
      </c>
      <c r="R18" s="32">
        <v>342</v>
      </c>
      <c r="S18" s="32">
        <v>43</v>
      </c>
      <c r="T18" s="55">
        <v>377</v>
      </c>
      <c r="U18" s="55">
        <v>14020</v>
      </c>
      <c r="V18" s="52"/>
    </row>
    <row r="19" spans="1:22" x14ac:dyDescent="0.3">
      <c r="A19" s="13">
        <v>53</v>
      </c>
      <c r="B19" s="55" t="s">
        <v>12</v>
      </c>
      <c r="C19" s="32">
        <v>0</v>
      </c>
      <c r="D19" s="32">
        <v>0</v>
      </c>
      <c r="E19" s="55">
        <v>0</v>
      </c>
      <c r="F19" s="32">
        <v>521</v>
      </c>
      <c r="G19" s="32">
        <v>9</v>
      </c>
      <c r="H19" s="55">
        <v>518</v>
      </c>
      <c r="I19" s="32">
        <v>6</v>
      </c>
      <c r="J19" s="32">
        <v>0</v>
      </c>
      <c r="K19" s="55">
        <v>5</v>
      </c>
      <c r="L19" s="32">
        <v>100</v>
      </c>
      <c r="M19" s="32">
        <v>23</v>
      </c>
      <c r="N19" s="55">
        <v>121</v>
      </c>
      <c r="O19" s="32">
        <v>116</v>
      </c>
      <c r="P19" s="32">
        <v>2</v>
      </c>
      <c r="Q19" s="55">
        <v>125</v>
      </c>
      <c r="R19" s="32">
        <v>0</v>
      </c>
      <c r="S19" s="32">
        <v>0</v>
      </c>
      <c r="T19" s="55">
        <v>0</v>
      </c>
      <c r="U19" s="55">
        <v>489</v>
      </c>
      <c r="V19" s="52"/>
    </row>
    <row r="20" spans="1:22" x14ac:dyDescent="0.3">
      <c r="A20" s="13">
        <v>55</v>
      </c>
      <c r="B20" s="55" t="s">
        <v>13</v>
      </c>
      <c r="C20" s="32">
        <v>145</v>
      </c>
      <c r="D20" s="32">
        <v>29</v>
      </c>
      <c r="E20" s="55">
        <v>174</v>
      </c>
      <c r="F20" s="32">
        <v>256</v>
      </c>
      <c r="G20" s="32">
        <v>3</v>
      </c>
      <c r="H20" s="55">
        <v>260</v>
      </c>
      <c r="I20" s="32">
        <v>0</v>
      </c>
      <c r="J20" s="32">
        <v>0</v>
      </c>
      <c r="K20" s="55">
        <v>0</v>
      </c>
      <c r="L20" s="32">
        <v>21</v>
      </c>
      <c r="M20" s="32">
        <v>0</v>
      </c>
      <c r="N20" s="55">
        <v>20</v>
      </c>
      <c r="O20" s="32">
        <v>28</v>
      </c>
      <c r="P20" s="32">
        <v>0</v>
      </c>
      <c r="Q20" s="55">
        <v>30</v>
      </c>
      <c r="R20" s="32">
        <v>0</v>
      </c>
      <c r="S20" s="32">
        <v>0</v>
      </c>
      <c r="T20" s="55">
        <v>0</v>
      </c>
      <c r="U20" s="55">
        <v>292</v>
      </c>
      <c r="V20" s="52"/>
    </row>
    <row r="21" spans="1:22" x14ac:dyDescent="0.3">
      <c r="A21" s="13">
        <v>288</v>
      </c>
      <c r="B21" s="55" t="s">
        <v>33</v>
      </c>
      <c r="C21" s="32">
        <v>20</v>
      </c>
      <c r="D21" s="32">
        <v>0</v>
      </c>
      <c r="E21" s="55">
        <v>20</v>
      </c>
      <c r="F21" s="32">
        <v>0</v>
      </c>
      <c r="G21" s="32">
        <v>0</v>
      </c>
      <c r="H21" s="55">
        <v>0</v>
      </c>
      <c r="I21" s="32">
        <v>0</v>
      </c>
      <c r="J21" s="32">
        <v>0</v>
      </c>
      <c r="K21" s="55">
        <v>0</v>
      </c>
      <c r="L21" s="32">
        <v>0</v>
      </c>
      <c r="M21" s="32">
        <v>0</v>
      </c>
      <c r="N21" s="55">
        <v>0</v>
      </c>
      <c r="O21" s="32">
        <v>0</v>
      </c>
      <c r="P21" s="32">
        <v>0</v>
      </c>
      <c r="Q21" s="55">
        <v>0</v>
      </c>
      <c r="R21" s="32">
        <v>0</v>
      </c>
      <c r="S21" s="32">
        <v>0</v>
      </c>
      <c r="T21" s="55">
        <v>0</v>
      </c>
      <c r="U21" s="55">
        <v>17</v>
      </c>
      <c r="V21" s="52"/>
    </row>
    <row r="22" spans="1:22" x14ac:dyDescent="0.3">
      <c r="A22" s="13">
        <v>292</v>
      </c>
      <c r="B22" s="55" t="s">
        <v>23</v>
      </c>
      <c r="C22" s="32">
        <v>3235</v>
      </c>
      <c r="D22" s="32">
        <v>202</v>
      </c>
      <c r="E22" s="55">
        <v>3449</v>
      </c>
      <c r="F22" s="32">
        <v>0</v>
      </c>
      <c r="G22" s="32">
        <v>0</v>
      </c>
      <c r="H22" s="55">
        <v>0</v>
      </c>
      <c r="I22" s="32">
        <v>0</v>
      </c>
      <c r="J22" s="32">
        <v>0</v>
      </c>
      <c r="K22" s="55">
        <v>0</v>
      </c>
      <c r="L22" s="32">
        <v>0</v>
      </c>
      <c r="M22" s="32">
        <v>0</v>
      </c>
      <c r="N22" s="55">
        <v>0</v>
      </c>
      <c r="O22" s="32">
        <v>14</v>
      </c>
      <c r="P22" s="32">
        <v>1</v>
      </c>
      <c r="Q22" s="55">
        <v>15</v>
      </c>
      <c r="R22" s="32">
        <v>0</v>
      </c>
      <c r="S22" s="32">
        <v>0</v>
      </c>
      <c r="T22" s="55">
        <v>0</v>
      </c>
      <c r="U22" s="55">
        <v>2171</v>
      </c>
      <c r="V22" s="52"/>
    </row>
    <row r="23" spans="1:22" x14ac:dyDescent="0.3">
      <c r="A23" s="13">
        <v>294</v>
      </c>
      <c r="B23" s="55" t="s">
        <v>22</v>
      </c>
      <c r="C23" s="32">
        <v>8098</v>
      </c>
      <c r="D23" s="32">
        <v>871</v>
      </c>
      <c r="E23" s="55">
        <v>8937</v>
      </c>
      <c r="F23" s="32">
        <v>0</v>
      </c>
      <c r="G23" s="32">
        <v>0</v>
      </c>
      <c r="H23" s="55">
        <v>0</v>
      </c>
      <c r="I23" s="32">
        <v>0</v>
      </c>
      <c r="J23" s="32">
        <v>0</v>
      </c>
      <c r="K23" s="55">
        <v>0</v>
      </c>
      <c r="L23" s="32">
        <v>0</v>
      </c>
      <c r="M23" s="32">
        <v>0</v>
      </c>
      <c r="N23" s="55">
        <v>0</v>
      </c>
      <c r="O23" s="32">
        <v>0</v>
      </c>
      <c r="P23" s="32">
        <v>0</v>
      </c>
      <c r="Q23" s="55">
        <v>0</v>
      </c>
      <c r="R23" s="32">
        <v>0</v>
      </c>
      <c r="S23" s="32">
        <v>0</v>
      </c>
      <c r="T23" s="55">
        <v>0</v>
      </c>
      <c r="U23" s="55">
        <v>5764</v>
      </c>
      <c r="V23" s="52"/>
    </row>
    <row r="24" spans="1:22" x14ac:dyDescent="0.3">
      <c r="A24" s="13">
        <v>672</v>
      </c>
      <c r="B24" s="55" t="s">
        <v>14</v>
      </c>
      <c r="C24" s="32">
        <v>287</v>
      </c>
      <c r="D24" s="32">
        <v>6</v>
      </c>
      <c r="E24" s="55">
        <v>296</v>
      </c>
      <c r="F24" s="32">
        <v>778</v>
      </c>
      <c r="G24" s="32">
        <v>10</v>
      </c>
      <c r="H24" s="55">
        <v>781</v>
      </c>
      <c r="I24" s="32">
        <v>7</v>
      </c>
      <c r="J24" s="32">
        <v>0</v>
      </c>
      <c r="K24" s="55">
        <v>7</v>
      </c>
      <c r="L24" s="32">
        <v>115</v>
      </c>
      <c r="M24" s="32">
        <v>18</v>
      </c>
      <c r="N24" s="55">
        <v>127</v>
      </c>
      <c r="O24" s="32">
        <v>102</v>
      </c>
      <c r="P24" s="32">
        <v>3</v>
      </c>
      <c r="Q24" s="55">
        <v>108</v>
      </c>
      <c r="R24" s="32">
        <v>0</v>
      </c>
      <c r="S24" s="32">
        <v>0</v>
      </c>
      <c r="T24" s="55">
        <v>0</v>
      </c>
      <c r="U24" s="55">
        <v>760</v>
      </c>
      <c r="V24" s="52"/>
    </row>
    <row r="25" spans="1:22" x14ac:dyDescent="0.3">
      <c r="A25" s="13">
        <v>686</v>
      </c>
      <c r="B25" s="55" t="s">
        <v>24</v>
      </c>
      <c r="C25" s="32">
        <v>2293</v>
      </c>
      <c r="D25" s="32">
        <v>817</v>
      </c>
      <c r="E25" s="55">
        <v>3092</v>
      </c>
      <c r="F25" s="32">
        <v>0</v>
      </c>
      <c r="G25" s="32">
        <v>0</v>
      </c>
      <c r="H25" s="55">
        <v>0</v>
      </c>
      <c r="I25" s="32">
        <v>0</v>
      </c>
      <c r="J25" s="32">
        <v>0</v>
      </c>
      <c r="K25" s="55">
        <v>0</v>
      </c>
      <c r="L25" s="32">
        <v>0</v>
      </c>
      <c r="M25" s="32">
        <v>0</v>
      </c>
      <c r="N25" s="55">
        <v>0</v>
      </c>
      <c r="O25" s="32">
        <v>9</v>
      </c>
      <c r="P25" s="32">
        <v>5</v>
      </c>
      <c r="Q25" s="55">
        <v>11</v>
      </c>
      <c r="R25" s="32">
        <v>0</v>
      </c>
      <c r="S25" s="32">
        <v>0</v>
      </c>
      <c r="T25" s="55">
        <v>0</v>
      </c>
      <c r="U25" s="55">
        <v>1704</v>
      </c>
      <c r="V25" s="52"/>
    </row>
    <row r="26" spans="1:22" x14ac:dyDescent="0.3">
      <c r="A26" s="13">
        <v>689</v>
      </c>
      <c r="B26" s="55" t="s">
        <v>28</v>
      </c>
      <c r="C26" s="32">
        <v>1008</v>
      </c>
      <c r="D26" s="32">
        <v>141</v>
      </c>
      <c r="E26" s="55">
        <v>1155</v>
      </c>
      <c r="F26" s="32">
        <v>0</v>
      </c>
      <c r="G26" s="32">
        <v>0</v>
      </c>
      <c r="H26" s="55">
        <v>0</v>
      </c>
      <c r="I26" s="32">
        <v>0</v>
      </c>
      <c r="J26" s="32">
        <v>0</v>
      </c>
      <c r="K26" s="55">
        <v>0</v>
      </c>
      <c r="L26" s="32">
        <v>0</v>
      </c>
      <c r="M26" s="32">
        <v>0</v>
      </c>
      <c r="N26" s="55">
        <v>0</v>
      </c>
      <c r="O26" s="32">
        <v>0</v>
      </c>
      <c r="P26" s="32">
        <v>0</v>
      </c>
      <c r="Q26" s="55">
        <v>0</v>
      </c>
      <c r="R26" s="32">
        <v>0</v>
      </c>
      <c r="S26" s="32">
        <v>0</v>
      </c>
      <c r="T26" s="55">
        <v>0</v>
      </c>
      <c r="U26" s="55">
        <v>751</v>
      </c>
      <c r="V26" s="52"/>
    </row>
    <row r="27" spans="1:22" x14ac:dyDescent="0.3">
      <c r="A27" s="13">
        <v>693</v>
      </c>
      <c r="B27" s="55" t="s">
        <v>25</v>
      </c>
      <c r="C27" s="32">
        <v>24476</v>
      </c>
      <c r="D27" s="32">
        <v>758</v>
      </c>
      <c r="E27" s="55">
        <v>25280</v>
      </c>
      <c r="F27" s="32">
        <v>0</v>
      </c>
      <c r="G27" s="32">
        <v>0</v>
      </c>
      <c r="H27" s="55">
        <v>0</v>
      </c>
      <c r="I27" s="32">
        <v>0</v>
      </c>
      <c r="J27" s="32">
        <v>0</v>
      </c>
      <c r="K27" s="55">
        <v>0</v>
      </c>
      <c r="L27" s="32">
        <v>0</v>
      </c>
      <c r="M27" s="32">
        <v>0</v>
      </c>
      <c r="N27" s="55">
        <v>0</v>
      </c>
      <c r="O27" s="32">
        <v>0</v>
      </c>
      <c r="P27" s="32">
        <v>0</v>
      </c>
      <c r="Q27" s="55">
        <v>0</v>
      </c>
      <c r="R27" s="32">
        <v>190</v>
      </c>
      <c r="S27" s="32">
        <v>16</v>
      </c>
      <c r="T27" s="55">
        <v>205</v>
      </c>
      <c r="U27" s="55">
        <v>16663</v>
      </c>
      <c r="V27" s="52"/>
    </row>
    <row r="28" spans="1:22" x14ac:dyDescent="0.3">
      <c r="A28" s="13">
        <v>697</v>
      </c>
      <c r="B28" s="55" t="s">
        <v>27</v>
      </c>
      <c r="C28" s="32">
        <v>695</v>
      </c>
      <c r="D28" s="32">
        <v>24</v>
      </c>
      <c r="E28" s="55">
        <v>717</v>
      </c>
      <c r="F28" s="32">
        <v>0</v>
      </c>
      <c r="G28" s="32">
        <v>0</v>
      </c>
      <c r="H28" s="55">
        <v>0</v>
      </c>
      <c r="I28" s="32">
        <v>0</v>
      </c>
      <c r="J28" s="32">
        <v>0</v>
      </c>
      <c r="K28" s="55">
        <v>0</v>
      </c>
      <c r="L28" s="32">
        <v>0</v>
      </c>
      <c r="M28" s="32">
        <v>0</v>
      </c>
      <c r="N28" s="55">
        <v>0</v>
      </c>
      <c r="O28" s="32">
        <v>0</v>
      </c>
      <c r="P28" s="32">
        <v>0</v>
      </c>
      <c r="Q28" s="55">
        <v>0</v>
      </c>
      <c r="R28" s="32">
        <v>0</v>
      </c>
      <c r="S28" s="32">
        <v>0</v>
      </c>
      <c r="T28" s="55">
        <v>0</v>
      </c>
      <c r="U28" s="55">
        <v>427</v>
      </c>
      <c r="V28" s="52"/>
    </row>
    <row r="29" spans="1:22" x14ac:dyDescent="0.3">
      <c r="A29" s="13">
        <v>699</v>
      </c>
      <c r="B29" s="55" t="s">
        <v>30</v>
      </c>
      <c r="C29" s="32">
        <v>501</v>
      </c>
      <c r="D29" s="32">
        <v>0</v>
      </c>
      <c r="E29" s="55">
        <v>506</v>
      </c>
      <c r="F29" s="32">
        <v>0</v>
      </c>
      <c r="G29" s="32">
        <v>0</v>
      </c>
      <c r="H29" s="55">
        <v>0</v>
      </c>
      <c r="I29" s="32">
        <v>0</v>
      </c>
      <c r="J29" s="32">
        <v>0</v>
      </c>
      <c r="K29" s="55">
        <v>0</v>
      </c>
      <c r="L29" s="32">
        <v>0</v>
      </c>
      <c r="M29" s="32">
        <v>0</v>
      </c>
      <c r="N29" s="55">
        <v>0</v>
      </c>
      <c r="O29" s="32">
        <v>0</v>
      </c>
      <c r="P29" s="32">
        <v>0</v>
      </c>
      <c r="Q29" s="55">
        <v>0</v>
      </c>
      <c r="R29" s="32">
        <v>0</v>
      </c>
      <c r="S29" s="32">
        <v>0</v>
      </c>
      <c r="T29" s="55">
        <v>0</v>
      </c>
      <c r="U29" s="55">
        <v>250</v>
      </c>
      <c r="V29" s="52"/>
    </row>
    <row r="30" spans="1:22" x14ac:dyDescent="0.3">
      <c r="A30" s="13">
        <v>701</v>
      </c>
      <c r="B30" s="55" t="s">
        <v>34</v>
      </c>
      <c r="C30" s="32"/>
      <c r="D30" s="32"/>
      <c r="E30" s="55"/>
      <c r="F30" s="32"/>
      <c r="G30" s="32"/>
      <c r="H30" s="55"/>
      <c r="I30" s="32"/>
      <c r="J30" s="32"/>
      <c r="K30" s="55"/>
      <c r="L30" s="32"/>
      <c r="M30" s="32"/>
      <c r="N30" s="55"/>
      <c r="O30" s="32"/>
      <c r="P30" s="32"/>
      <c r="Q30" s="55"/>
      <c r="R30" s="32"/>
      <c r="S30" s="32"/>
      <c r="T30" s="55"/>
      <c r="U30" s="55"/>
      <c r="V30" s="52"/>
    </row>
    <row r="31" spans="1:22" x14ac:dyDescent="0.3">
      <c r="A31" s="13">
        <v>707</v>
      </c>
      <c r="B31" s="55" t="s">
        <v>31</v>
      </c>
      <c r="C31" s="32">
        <v>280</v>
      </c>
      <c r="D31" s="32">
        <v>4</v>
      </c>
      <c r="E31" s="55">
        <v>282</v>
      </c>
      <c r="F31" s="32">
        <v>0</v>
      </c>
      <c r="G31" s="32">
        <v>0</v>
      </c>
      <c r="H31" s="55">
        <v>0</v>
      </c>
      <c r="I31" s="32">
        <v>0</v>
      </c>
      <c r="J31" s="32">
        <v>0</v>
      </c>
      <c r="K31" s="55">
        <v>0</v>
      </c>
      <c r="L31" s="32">
        <v>0</v>
      </c>
      <c r="M31" s="32">
        <v>0</v>
      </c>
      <c r="N31" s="55">
        <v>0</v>
      </c>
      <c r="O31" s="32">
        <v>0</v>
      </c>
      <c r="P31" s="32">
        <v>0</v>
      </c>
      <c r="Q31" s="55">
        <v>0</v>
      </c>
      <c r="R31" s="32">
        <v>0</v>
      </c>
      <c r="S31" s="32">
        <v>0</v>
      </c>
      <c r="T31" s="55">
        <v>0</v>
      </c>
      <c r="U31" s="55">
        <v>164</v>
      </c>
      <c r="V31" s="52"/>
    </row>
    <row r="32" spans="1:22" x14ac:dyDescent="0.3">
      <c r="A32" s="13">
        <v>708</v>
      </c>
      <c r="B32" s="55" t="s">
        <v>26</v>
      </c>
      <c r="C32" s="32">
        <v>566</v>
      </c>
      <c r="D32" s="32">
        <v>4</v>
      </c>
      <c r="E32" s="55">
        <v>571</v>
      </c>
      <c r="F32" s="32">
        <v>0</v>
      </c>
      <c r="G32" s="32">
        <v>0</v>
      </c>
      <c r="H32" s="55">
        <v>0</v>
      </c>
      <c r="I32" s="32">
        <v>0</v>
      </c>
      <c r="J32" s="32">
        <v>0</v>
      </c>
      <c r="K32" s="55">
        <v>0</v>
      </c>
      <c r="L32" s="32">
        <v>0</v>
      </c>
      <c r="M32" s="32">
        <v>0</v>
      </c>
      <c r="N32" s="55">
        <v>0</v>
      </c>
      <c r="O32" s="32">
        <v>0</v>
      </c>
      <c r="P32" s="32">
        <v>0</v>
      </c>
      <c r="Q32" s="55">
        <v>0</v>
      </c>
      <c r="R32" s="32">
        <v>0</v>
      </c>
      <c r="S32" s="32">
        <v>0</v>
      </c>
      <c r="T32" s="55">
        <v>0</v>
      </c>
      <c r="U32" s="55">
        <v>442</v>
      </c>
      <c r="V32" s="52"/>
    </row>
    <row r="33" spans="1:22" x14ac:dyDescent="0.3">
      <c r="A33" s="13">
        <v>718</v>
      </c>
      <c r="B33" s="55" t="s">
        <v>61</v>
      </c>
      <c r="C33" s="32"/>
      <c r="D33" s="32"/>
      <c r="E33" s="55"/>
      <c r="F33" s="32"/>
      <c r="G33" s="32"/>
      <c r="H33" s="55"/>
      <c r="I33" s="32"/>
      <c r="J33" s="32"/>
      <c r="K33" s="55"/>
      <c r="L33" s="32"/>
      <c r="M33" s="32"/>
      <c r="N33" s="55"/>
      <c r="O33" s="32"/>
      <c r="P33" s="32"/>
      <c r="Q33" s="55"/>
      <c r="R33" s="32"/>
      <c r="S33" s="32"/>
      <c r="T33" s="55"/>
      <c r="U33" s="55"/>
      <c r="V33" s="52"/>
    </row>
    <row r="34" spans="1:22" x14ac:dyDescent="0.3">
      <c r="A34" s="13">
        <v>729</v>
      </c>
      <c r="B34" s="55" t="s">
        <v>35</v>
      </c>
      <c r="C34" s="32">
        <v>0</v>
      </c>
      <c r="D34" s="32">
        <v>0</v>
      </c>
      <c r="E34" s="55">
        <v>0</v>
      </c>
      <c r="F34" s="32">
        <v>0</v>
      </c>
      <c r="G34" s="32">
        <v>0</v>
      </c>
      <c r="H34" s="55">
        <v>0</v>
      </c>
      <c r="I34" s="32">
        <v>49</v>
      </c>
      <c r="J34" s="32">
        <v>5</v>
      </c>
      <c r="K34" s="55">
        <v>55</v>
      </c>
      <c r="L34" s="32">
        <v>5</v>
      </c>
      <c r="M34" s="32">
        <v>4</v>
      </c>
      <c r="N34" s="55">
        <v>9</v>
      </c>
      <c r="O34" s="32">
        <v>21</v>
      </c>
      <c r="P34" s="32">
        <v>0</v>
      </c>
      <c r="Q34" s="55">
        <v>19</v>
      </c>
      <c r="R34" s="32">
        <v>0</v>
      </c>
      <c r="S34" s="32">
        <v>1</v>
      </c>
      <c r="T34" s="55">
        <v>1</v>
      </c>
      <c r="U34" s="55">
        <v>49</v>
      </c>
      <c r="V34" s="52"/>
    </row>
    <row r="35" spans="1:22" x14ac:dyDescent="0.3">
      <c r="A35" s="13">
        <v>730</v>
      </c>
      <c r="B35" s="55" t="s">
        <v>29</v>
      </c>
      <c r="C35" s="32">
        <v>383</v>
      </c>
      <c r="D35" s="32">
        <v>11</v>
      </c>
      <c r="E35" s="55">
        <v>398</v>
      </c>
      <c r="F35" s="32">
        <v>0</v>
      </c>
      <c r="G35" s="32">
        <v>0</v>
      </c>
      <c r="H35" s="55">
        <v>0</v>
      </c>
      <c r="I35" s="32">
        <v>1498</v>
      </c>
      <c r="J35" s="32">
        <v>5</v>
      </c>
      <c r="K35" s="55">
        <v>1500</v>
      </c>
      <c r="L35" s="32">
        <v>207</v>
      </c>
      <c r="M35" s="32">
        <v>29</v>
      </c>
      <c r="N35" s="55">
        <v>220</v>
      </c>
      <c r="O35" s="32">
        <v>86</v>
      </c>
      <c r="P35" s="32">
        <v>0</v>
      </c>
      <c r="Q35" s="55">
        <v>88</v>
      </c>
      <c r="R35" s="32">
        <v>2</v>
      </c>
      <c r="S35" s="32">
        <v>1</v>
      </c>
      <c r="T35" s="55">
        <v>2</v>
      </c>
      <c r="U35" s="55">
        <v>1326</v>
      </c>
      <c r="V35" s="52"/>
    </row>
    <row r="36" spans="1:22" x14ac:dyDescent="0.3">
      <c r="A36" s="13">
        <v>732</v>
      </c>
      <c r="B36" s="55" t="s">
        <v>36</v>
      </c>
      <c r="C36" s="32">
        <v>0</v>
      </c>
      <c r="D36" s="32">
        <v>0</v>
      </c>
      <c r="E36" s="55">
        <v>0</v>
      </c>
      <c r="F36" s="32">
        <v>0</v>
      </c>
      <c r="G36" s="32">
        <v>0</v>
      </c>
      <c r="H36" s="55">
        <v>0</v>
      </c>
      <c r="I36" s="32">
        <v>435</v>
      </c>
      <c r="J36" s="32">
        <v>12</v>
      </c>
      <c r="K36" s="55">
        <v>449</v>
      </c>
      <c r="L36" s="32">
        <v>25</v>
      </c>
      <c r="M36" s="32">
        <v>2</v>
      </c>
      <c r="N36" s="55">
        <v>33</v>
      </c>
      <c r="O36" s="32">
        <v>48</v>
      </c>
      <c r="P36" s="32">
        <v>0</v>
      </c>
      <c r="Q36" s="55">
        <v>49</v>
      </c>
      <c r="R36" s="32">
        <v>0</v>
      </c>
      <c r="S36" s="32">
        <v>0</v>
      </c>
      <c r="T36" s="55">
        <v>0</v>
      </c>
      <c r="U36" s="55">
        <v>289</v>
      </c>
      <c r="V36" s="52"/>
    </row>
    <row r="37" spans="1:22" x14ac:dyDescent="0.3">
      <c r="A37" s="13">
        <v>738</v>
      </c>
      <c r="B37" s="55" t="s">
        <v>37</v>
      </c>
      <c r="C37" s="32"/>
      <c r="D37" s="32"/>
      <c r="E37" s="55"/>
      <c r="F37" s="32"/>
      <c r="G37" s="32"/>
      <c r="H37" s="55"/>
      <c r="I37" s="32"/>
      <c r="J37" s="32"/>
      <c r="K37" s="55"/>
      <c r="L37" s="32">
        <v>0</v>
      </c>
      <c r="M37" s="32">
        <v>0</v>
      </c>
      <c r="N37" s="55"/>
      <c r="O37" s="32">
        <v>3</v>
      </c>
      <c r="P37" s="32">
        <v>0</v>
      </c>
      <c r="Q37" s="55"/>
      <c r="R37" s="32"/>
      <c r="S37" s="32"/>
      <c r="T37" s="55"/>
      <c r="U37" s="55"/>
      <c r="V37" s="52"/>
    </row>
    <row r="38" spans="1:22" x14ac:dyDescent="0.3">
      <c r="A38" s="13">
        <v>739</v>
      </c>
      <c r="B38" s="55" t="s">
        <v>38</v>
      </c>
      <c r="C38" s="32"/>
      <c r="D38" s="32"/>
      <c r="E38" s="55"/>
      <c r="F38" s="32"/>
      <c r="G38" s="32"/>
      <c r="H38" s="55"/>
      <c r="I38" s="32"/>
      <c r="J38" s="32"/>
      <c r="K38" s="55"/>
      <c r="L38" s="32" t="s">
        <v>112</v>
      </c>
      <c r="M38" s="32" t="s">
        <v>112</v>
      </c>
      <c r="N38" s="55"/>
      <c r="O38" s="32" t="s">
        <v>112</v>
      </c>
      <c r="P38" s="32" t="s">
        <v>112</v>
      </c>
      <c r="Q38" s="55"/>
      <c r="R38" s="32"/>
      <c r="S38" s="32"/>
      <c r="T38" s="55"/>
      <c r="U38" s="55"/>
      <c r="V38" s="52"/>
    </row>
    <row r="39" spans="1:22" x14ac:dyDescent="0.3">
      <c r="A39" s="13">
        <v>741</v>
      </c>
      <c r="B39" s="55" t="s">
        <v>106</v>
      </c>
      <c r="C39" s="32">
        <v>0</v>
      </c>
      <c r="D39" s="32">
        <v>0</v>
      </c>
      <c r="E39" s="55">
        <v>0</v>
      </c>
      <c r="F39" s="32">
        <v>0</v>
      </c>
      <c r="G39" s="32">
        <v>0</v>
      </c>
      <c r="H39" s="55">
        <v>0</v>
      </c>
      <c r="I39" s="32">
        <v>68</v>
      </c>
      <c r="J39" s="32">
        <v>4</v>
      </c>
      <c r="K39" s="55">
        <v>71</v>
      </c>
      <c r="L39" s="32">
        <v>1</v>
      </c>
      <c r="M39" s="32">
        <v>0</v>
      </c>
      <c r="N39" s="55">
        <v>14</v>
      </c>
      <c r="O39" s="32">
        <v>0</v>
      </c>
      <c r="P39" s="32">
        <v>0</v>
      </c>
      <c r="Q39" s="55">
        <v>0</v>
      </c>
      <c r="R39" s="32">
        <v>0</v>
      </c>
      <c r="S39" s="32">
        <v>0</v>
      </c>
      <c r="T39" s="55">
        <v>0</v>
      </c>
      <c r="U39" s="55">
        <v>59</v>
      </c>
      <c r="V39" s="52"/>
    </row>
    <row r="40" spans="1:22" x14ac:dyDescent="0.3">
      <c r="A40" s="13">
        <v>743</v>
      </c>
      <c r="B40" s="55" t="s">
        <v>116</v>
      </c>
      <c r="C40" s="32">
        <v>0</v>
      </c>
      <c r="D40" s="32">
        <v>0</v>
      </c>
      <c r="E40" s="55">
        <v>0</v>
      </c>
      <c r="F40" s="32">
        <v>0</v>
      </c>
      <c r="G40" s="32">
        <v>0</v>
      </c>
      <c r="H40" s="55">
        <v>0</v>
      </c>
      <c r="I40" s="32">
        <v>11</v>
      </c>
      <c r="J40" s="32">
        <v>0</v>
      </c>
      <c r="K40" s="55">
        <v>9</v>
      </c>
      <c r="L40" s="32"/>
      <c r="M40" s="32"/>
      <c r="N40" s="55">
        <v>0</v>
      </c>
      <c r="O40" s="32"/>
      <c r="P40" s="32"/>
      <c r="Q40" s="55">
        <v>2</v>
      </c>
      <c r="R40" s="32">
        <v>0</v>
      </c>
      <c r="S40" s="32">
        <v>0</v>
      </c>
      <c r="T40" s="55">
        <v>0</v>
      </c>
      <c r="U40" s="55">
        <v>10</v>
      </c>
      <c r="V40" s="52"/>
    </row>
    <row r="41" spans="1:22" x14ac:dyDescent="0.3">
      <c r="A41" s="13">
        <v>875</v>
      </c>
      <c r="B41" s="55" t="s">
        <v>39</v>
      </c>
      <c r="C41" s="32">
        <v>0</v>
      </c>
      <c r="D41" s="32">
        <v>0</v>
      </c>
      <c r="E41" s="55">
        <v>0</v>
      </c>
      <c r="F41" s="32">
        <v>0</v>
      </c>
      <c r="G41" s="32">
        <v>0</v>
      </c>
      <c r="H41" s="55">
        <v>0</v>
      </c>
      <c r="I41" s="32">
        <v>1703</v>
      </c>
      <c r="J41" s="32">
        <v>67</v>
      </c>
      <c r="K41" s="55">
        <v>1778</v>
      </c>
      <c r="L41" s="32">
        <v>290</v>
      </c>
      <c r="M41" s="32">
        <v>13</v>
      </c>
      <c r="N41" s="55">
        <v>1371</v>
      </c>
      <c r="O41" s="32">
        <v>22</v>
      </c>
      <c r="P41" s="32">
        <v>1</v>
      </c>
      <c r="Q41" s="55">
        <v>23</v>
      </c>
      <c r="R41" s="32">
        <v>0</v>
      </c>
      <c r="S41" s="32">
        <v>0</v>
      </c>
      <c r="T41" s="55">
        <v>0</v>
      </c>
      <c r="U41" s="55">
        <v>2394</v>
      </c>
      <c r="V41" s="52"/>
    </row>
    <row r="42" spans="1:22" x14ac:dyDescent="0.3">
      <c r="A42" s="13">
        <v>2527</v>
      </c>
      <c r="B42" s="55" t="s">
        <v>32</v>
      </c>
      <c r="C42" s="32">
        <v>174</v>
      </c>
      <c r="D42" s="32">
        <v>25</v>
      </c>
      <c r="E42" s="55">
        <v>196</v>
      </c>
      <c r="F42" s="32">
        <v>0</v>
      </c>
      <c r="G42" s="32">
        <v>0</v>
      </c>
      <c r="H42" s="55">
        <v>0</v>
      </c>
      <c r="I42" s="32">
        <v>0</v>
      </c>
      <c r="J42" s="32">
        <v>0</v>
      </c>
      <c r="K42" s="55">
        <v>0</v>
      </c>
      <c r="L42" s="32">
        <v>0</v>
      </c>
      <c r="M42" s="32">
        <v>0</v>
      </c>
      <c r="N42" s="55">
        <v>0</v>
      </c>
      <c r="O42" s="32">
        <v>0</v>
      </c>
      <c r="P42" s="32">
        <v>0</v>
      </c>
      <c r="Q42" s="55">
        <v>0</v>
      </c>
      <c r="R42" s="32">
        <v>0</v>
      </c>
      <c r="S42" s="32">
        <v>0</v>
      </c>
      <c r="T42" s="55" t="s">
        <v>117</v>
      </c>
      <c r="U42" s="55">
        <v>115</v>
      </c>
      <c r="V42" s="52"/>
    </row>
    <row r="45" spans="1:22" x14ac:dyDescent="0.3">
      <c r="B45" s="2" t="str">
        <f>+Indice!B30</f>
        <v>Tabla 11</v>
      </c>
    </row>
    <row r="46" spans="1:22" x14ac:dyDescent="0.3">
      <c r="B46" s="2" t="str">
        <f>+Indice!C30</f>
        <v>Incidencia de usuarios afectados sobre el total de clientes Segundo Semestre 2024</v>
      </c>
    </row>
    <row r="50" spans="1:12" x14ac:dyDescent="0.3">
      <c r="B50"/>
      <c r="C50" s="107" t="s">
        <v>88</v>
      </c>
      <c r="D50" s="107"/>
      <c r="E50" s="107"/>
      <c r="F50" s="107"/>
      <c r="G50" s="107"/>
      <c r="H50" s="108"/>
    </row>
    <row r="51" spans="1:12" ht="57.6" x14ac:dyDescent="0.3">
      <c r="B51" s="57"/>
      <c r="C51" s="58" t="s">
        <v>69</v>
      </c>
      <c r="D51" s="58" t="s">
        <v>70</v>
      </c>
      <c r="E51" s="58" t="s">
        <v>71</v>
      </c>
      <c r="F51" s="58" t="s">
        <v>76</v>
      </c>
      <c r="G51" s="58" t="s">
        <v>77</v>
      </c>
      <c r="H51" s="58" t="s">
        <v>89</v>
      </c>
    </row>
    <row r="52" spans="1:12" x14ac:dyDescent="0.3">
      <c r="A52" s="13">
        <v>1</v>
      </c>
      <c r="B52" s="55" t="s">
        <v>2</v>
      </c>
      <c r="C52" s="59">
        <v>1.8873447556778996E-2</v>
      </c>
      <c r="D52" s="59">
        <v>4.5592762318206193E-3</v>
      </c>
      <c r="E52" s="59"/>
      <c r="F52" s="59">
        <v>1.0078241752952211E-3</v>
      </c>
      <c r="G52" s="59">
        <v>3.166782145226719E-4</v>
      </c>
      <c r="H52" s="59">
        <v>7.1252598267601171E-3</v>
      </c>
    </row>
    <row r="53" spans="1:12" x14ac:dyDescent="0.3">
      <c r="A53" s="13">
        <v>9</v>
      </c>
      <c r="B53" s="55" t="s">
        <v>3</v>
      </c>
      <c r="C53" s="59">
        <v>4.6850598646538261E-2</v>
      </c>
      <c r="D53" s="59">
        <v>3.5946080878681975E-3</v>
      </c>
      <c r="E53" s="59"/>
      <c r="F53" s="59">
        <v>4.992511233150275E-4</v>
      </c>
      <c r="G53" s="59">
        <v>3.7358737274680118E-4</v>
      </c>
      <c r="H53" s="59">
        <v>8.0321285140562242E-3</v>
      </c>
    </row>
    <row r="54" spans="1:12" x14ac:dyDescent="0.3">
      <c r="A54" s="13">
        <v>12</v>
      </c>
      <c r="B54" s="55" t="s">
        <v>4</v>
      </c>
      <c r="C54" s="59">
        <v>2.777961281317702E-3</v>
      </c>
      <c r="D54" s="59">
        <v>9.3624020838817821E-4</v>
      </c>
      <c r="E54" s="59"/>
      <c r="F54" s="59">
        <v>3.885390221982726E-4</v>
      </c>
      <c r="G54" s="59">
        <v>3.3582620217215413E-4</v>
      </c>
      <c r="H54" s="59">
        <v>1.0045572239748303E-3</v>
      </c>
    </row>
    <row r="55" spans="1:12" x14ac:dyDescent="0.3">
      <c r="A55" s="13">
        <v>14</v>
      </c>
      <c r="B55" s="55" t="s">
        <v>5</v>
      </c>
      <c r="C55" s="59">
        <v>9.800008492208398E-3</v>
      </c>
      <c r="D55" s="59">
        <v>2.2372361665715917E-3</v>
      </c>
      <c r="E55" s="59"/>
      <c r="F55" s="59">
        <v>3.4889169586830741E-4</v>
      </c>
      <c r="G55" s="59">
        <v>1.3399305448846E-4</v>
      </c>
      <c r="H55" s="59">
        <v>5.6191032299701899E-3</v>
      </c>
      <c r="L55" s="1">
        <v>0</v>
      </c>
    </row>
    <row r="56" spans="1:12" x14ac:dyDescent="0.3">
      <c r="A56" s="13">
        <v>16</v>
      </c>
      <c r="B56" s="55" t="s">
        <v>6</v>
      </c>
      <c r="C56" s="59">
        <v>2.4983864898741336E-2</v>
      </c>
      <c r="D56" s="59">
        <v>3.2372276624456206E-3</v>
      </c>
      <c r="E56" s="59">
        <v>1.5355005284884094E-4</v>
      </c>
      <c r="F56" s="59">
        <v>3.9578411799053633E-4</v>
      </c>
      <c r="G56" s="59">
        <v>2.3865774327263704E-4</v>
      </c>
      <c r="H56" s="59">
        <v>2.8177616634017743E-3</v>
      </c>
    </row>
    <row r="57" spans="1:12" x14ac:dyDescent="0.3">
      <c r="A57" s="13">
        <v>28</v>
      </c>
      <c r="B57" s="55" t="s">
        <v>7</v>
      </c>
      <c r="C57" s="59">
        <v>1.5818431911966989E-2</v>
      </c>
      <c r="D57" s="59">
        <v>2.6010065377922017E-3</v>
      </c>
      <c r="E57" s="59"/>
      <c r="F57" s="59">
        <v>2.1165514321998025E-4</v>
      </c>
      <c r="G57" s="59">
        <v>1.9276881846819316E-4</v>
      </c>
      <c r="H57" s="59">
        <v>5.5338755935869103E-3</v>
      </c>
    </row>
    <row r="58" spans="1:12" x14ac:dyDescent="0.3">
      <c r="A58" s="13">
        <v>37</v>
      </c>
      <c r="B58" s="55" t="s">
        <v>8</v>
      </c>
      <c r="C58" s="59">
        <v>9.4163035109846738E-3</v>
      </c>
      <c r="D58" s="59">
        <v>2.1816748183852461E-3</v>
      </c>
      <c r="E58" s="59">
        <v>0</v>
      </c>
      <c r="F58" s="59">
        <v>8.602538918023125E-4</v>
      </c>
      <c r="G58" s="59">
        <v>2.2054058411859735E-4</v>
      </c>
      <c r="H58" s="59">
        <v>3.8257402268502302E-3</v>
      </c>
    </row>
    <row r="59" spans="1:12" x14ac:dyDescent="0.3">
      <c r="A59" s="13">
        <v>39</v>
      </c>
      <c r="B59" s="55" t="s">
        <v>9</v>
      </c>
      <c r="C59" s="59">
        <v>2.1807014067763027E-2</v>
      </c>
      <c r="D59" s="59">
        <v>2.600067981950953E-3</v>
      </c>
      <c r="E59" s="59"/>
      <c r="F59" s="59">
        <v>9.7462275655534492E-4</v>
      </c>
      <c r="G59" s="59">
        <v>1.2645610485442671E-4</v>
      </c>
      <c r="H59" s="59">
        <v>7.3314786437954681E-3</v>
      </c>
    </row>
    <row r="60" spans="1:12" x14ac:dyDescent="0.3">
      <c r="A60" s="13">
        <v>49</v>
      </c>
      <c r="B60" s="55" t="s">
        <v>10</v>
      </c>
      <c r="C60" s="59">
        <v>3.5290487278031815E-2</v>
      </c>
      <c r="D60" s="59">
        <v>9.2309451001686155E-3</v>
      </c>
      <c r="E60" s="59"/>
      <c r="F60" s="59">
        <v>5.0012860449829954E-3</v>
      </c>
      <c r="G60" s="59">
        <v>2.3796618236141776E-4</v>
      </c>
      <c r="H60" s="59">
        <v>1.7834243333641808E-2</v>
      </c>
    </row>
    <row r="61" spans="1:12" x14ac:dyDescent="0.3">
      <c r="A61" s="13">
        <v>51</v>
      </c>
      <c r="B61" s="55" t="s">
        <v>11</v>
      </c>
      <c r="C61" s="59"/>
      <c r="D61" s="59">
        <v>8.9401493982064918E-3</v>
      </c>
      <c r="E61" s="59"/>
      <c r="F61" s="59">
        <v>1.4545118785982301E-3</v>
      </c>
      <c r="G61" s="59">
        <v>3.2215383429015561E-4</v>
      </c>
      <c r="H61" s="59">
        <v>7.1127507980283172E-3</v>
      </c>
    </row>
    <row r="62" spans="1:12" x14ac:dyDescent="0.3">
      <c r="A62" s="13">
        <v>53</v>
      </c>
      <c r="B62" s="55" t="s">
        <v>12</v>
      </c>
      <c r="C62" s="59"/>
      <c r="D62" s="59">
        <v>1.0904482626506735E-3</v>
      </c>
      <c r="E62" s="59">
        <v>1.1131816289409413E-5</v>
      </c>
      <c r="F62" s="59">
        <v>2.5471860961531176E-4</v>
      </c>
      <c r="G62" s="59">
        <v>2.6313905951995013E-4</v>
      </c>
      <c r="H62" s="59">
        <v>5.6313892948325959E-4</v>
      </c>
    </row>
    <row r="63" spans="1:12" x14ac:dyDescent="0.3">
      <c r="A63" s="13">
        <v>55</v>
      </c>
      <c r="B63" s="55" t="s">
        <v>13</v>
      </c>
      <c r="C63" s="59">
        <v>1.7969229243991152E-4</v>
      </c>
      <c r="D63" s="59">
        <v>2.8855544703897716E-3</v>
      </c>
      <c r="E63" s="59"/>
      <c r="F63" s="59">
        <v>2.219657284915209E-4</v>
      </c>
      <c r="G63" s="59">
        <v>3.3052023885595926E-4</v>
      </c>
      <c r="H63" s="59">
        <v>3.2170636581980035E-3</v>
      </c>
    </row>
    <row r="64" spans="1:12" x14ac:dyDescent="0.3">
      <c r="A64" s="13">
        <v>288</v>
      </c>
      <c r="B64" s="55" t="s">
        <v>33</v>
      </c>
      <c r="C64" s="59">
        <v>1.5310688314959233E-5</v>
      </c>
      <c r="D64" s="59"/>
      <c r="E64" s="59"/>
      <c r="F64" s="59"/>
      <c r="G64" s="59"/>
      <c r="H64" s="59">
        <v>1.9568570573474226E-4</v>
      </c>
    </row>
    <row r="65" spans="1:8" x14ac:dyDescent="0.3">
      <c r="A65" s="13">
        <v>292</v>
      </c>
      <c r="B65" s="55" t="s">
        <v>23</v>
      </c>
      <c r="C65" s="59">
        <v>0.10044558348137578</v>
      </c>
      <c r="D65" s="59"/>
      <c r="E65" s="59"/>
      <c r="F65" s="59"/>
      <c r="G65" s="59"/>
      <c r="H65" s="59">
        <v>2.2420227982014249E-3</v>
      </c>
    </row>
    <row r="66" spans="1:8" x14ac:dyDescent="0.3">
      <c r="A66" s="13">
        <v>294</v>
      </c>
      <c r="B66" s="55" t="s">
        <v>22</v>
      </c>
      <c r="C66" s="59">
        <v>1.8112799143913352E-2</v>
      </c>
      <c r="D66" s="59"/>
      <c r="E66" s="59"/>
      <c r="F66" s="59"/>
      <c r="G66" s="59"/>
      <c r="H66" s="59">
        <v>4.4125403723712505E-3</v>
      </c>
    </row>
    <row r="67" spans="1:8" x14ac:dyDescent="0.3">
      <c r="A67" s="13">
        <v>672</v>
      </c>
      <c r="B67" s="55" t="s">
        <v>14</v>
      </c>
      <c r="C67" s="59">
        <v>9.152638804714846E-4</v>
      </c>
      <c r="D67" s="59">
        <v>1.3382522528388597E-3</v>
      </c>
      <c r="E67" s="59">
        <v>1.2072087608864362E-4</v>
      </c>
      <c r="F67" s="59">
        <v>2.1761592331694644E-4</v>
      </c>
      <c r="G67" s="59">
        <v>1.8242596124123977E-4</v>
      </c>
      <c r="H67" s="59">
        <v>1.1899505544230148E-3</v>
      </c>
    </row>
    <row r="68" spans="1:8" x14ac:dyDescent="0.3">
      <c r="A68" s="13">
        <v>686</v>
      </c>
      <c r="B68" s="55" t="s">
        <v>24</v>
      </c>
      <c r="C68" s="59">
        <v>1.0363361161125463E-3</v>
      </c>
      <c r="D68" s="59"/>
      <c r="E68" s="59"/>
      <c r="F68" s="59"/>
      <c r="G68" s="59"/>
      <c r="H68" s="59"/>
    </row>
    <row r="69" spans="1:8" x14ac:dyDescent="0.3">
      <c r="A69" s="13">
        <v>689</v>
      </c>
      <c r="B69" s="55" t="s">
        <v>28</v>
      </c>
      <c r="C69" s="59">
        <v>4.0207617515900284E-3</v>
      </c>
      <c r="D69" s="59"/>
      <c r="E69" s="59"/>
      <c r="F69" s="59"/>
      <c r="G69" s="59"/>
      <c r="H69" s="59"/>
    </row>
    <row r="70" spans="1:8" x14ac:dyDescent="0.3">
      <c r="A70" s="13">
        <v>693</v>
      </c>
      <c r="B70" s="55" t="s">
        <v>25</v>
      </c>
      <c r="C70" s="59">
        <v>5.8268852670617328E-2</v>
      </c>
      <c r="D70" s="59"/>
      <c r="E70" s="59"/>
      <c r="F70" s="59"/>
      <c r="G70" s="59"/>
      <c r="H70" s="59"/>
    </row>
    <row r="71" spans="1:8" x14ac:dyDescent="0.3">
      <c r="A71" s="13">
        <v>697</v>
      </c>
      <c r="B71" s="55" t="s">
        <v>27</v>
      </c>
      <c r="C71" s="59">
        <v>1.2797858099062918E-2</v>
      </c>
      <c r="D71" s="59"/>
      <c r="E71" s="59"/>
      <c r="F71" s="59"/>
      <c r="G71" s="59"/>
      <c r="H71" s="59"/>
    </row>
    <row r="72" spans="1:8" x14ac:dyDescent="0.3">
      <c r="A72" s="13">
        <v>699</v>
      </c>
      <c r="B72" s="55" t="s">
        <v>30</v>
      </c>
      <c r="C72" s="59">
        <v>1.8926784017714872E-3</v>
      </c>
      <c r="D72" s="59"/>
      <c r="E72" s="59"/>
      <c r="F72" s="59"/>
      <c r="G72" s="59"/>
      <c r="H72" s="59"/>
    </row>
    <row r="73" spans="1:8" x14ac:dyDescent="0.3">
      <c r="A73" s="13">
        <v>701</v>
      </c>
      <c r="B73" s="55" t="s">
        <v>34</v>
      </c>
      <c r="C73" s="59"/>
      <c r="D73" s="59"/>
      <c r="E73" s="59"/>
      <c r="F73" s="59"/>
      <c r="G73" s="59"/>
      <c r="H73" s="59"/>
    </row>
    <row r="74" spans="1:8" x14ac:dyDescent="0.3">
      <c r="A74" s="13">
        <v>707</v>
      </c>
      <c r="B74" s="55" t="s">
        <v>31</v>
      </c>
      <c r="C74" s="59">
        <v>2.8344557241933861E-2</v>
      </c>
      <c r="D74" s="59"/>
      <c r="E74" s="59"/>
      <c r="F74" s="59"/>
      <c r="G74" s="59"/>
      <c r="H74" s="59"/>
    </row>
    <row r="75" spans="1:8" x14ac:dyDescent="0.3">
      <c r="A75" s="13">
        <v>708</v>
      </c>
      <c r="B75" s="55" t="s">
        <v>26</v>
      </c>
      <c r="C75" s="59">
        <v>2.3092166457718284E-2</v>
      </c>
      <c r="D75" s="59"/>
      <c r="E75" s="59"/>
      <c r="F75" s="59"/>
      <c r="G75" s="59"/>
      <c r="H75" s="59"/>
    </row>
    <row r="76" spans="1:8" x14ac:dyDescent="0.3">
      <c r="A76" s="13">
        <v>718</v>
      </c>
      <c r="B76" s="55" t="s">
        <v>61</v>
      </c>
      <c r="C76" s="59"/>
      <c r="D76" s="59"/>
      <c r="E76" s="59"/>
      <c r="F76" s="59"/>
      <c r="G76" s="59"/>
      <c r="H76" s="59"/>
    </row>
    <row r="77" spans="1:8" x14ac:dyDescent="0.3">
      <c r="A77" s="13">
        <v>729</v>
      </c>
      <c r="B77" s="55" t="s">
        <v>35</v>
      </c>
      <c r="C77" s="59"/>
      <c r="D77" s="59"/>
      <c r="E77" s="59"/>
      <c r="F77" s="59"/>
      <c r="G77" s="59"/>
      <c r="H77" s="59"/>
    </row>
    <row r="78" spans="1:8" x14ac:dyDescent="0.3">
      <c r="A78" s="13">
        <v>730</v>
      </c>
      <c r="B78" s="55" t="s">
        <v>29</v>
      </c>
      <c r="C78" s="59"/>
      <c r="D78" s="59"/>
      <c r="E78" s="59"/>
      <c r="F78" s="59"/>
      <c r="G78" s="59">
        <v>3.5588627815747969E-3</v>
      </c>
      <c r="H78" s="59"/>
    </row>
    <row r="79" spans="1:8" x14ac:dyDescent="0.3">
      <c r="A79" s="13">
        <v>732</v>
      </c>
      <c r="B79" s="55" t="s">
        <v>36</v>
      </c>
      <c r="C79" s="59"/>
      <c r="D79" s="59"/>
      <c r="E79" s="59"/>
      <c r="F79" s="59"/>
      <c r="G79" s="59"/>
      <c r="H79" s="59"/>
    </row>
    <row r="80" spans="1:8" x14ac:dyDescent="0.3">
      <c r="A80" s="13">
        <v>738</v>
      </c>
      <c r="B80" s="55" t="s">
        <v>37</v>
      </c>
      <c r="C80" s="59"/>
      <c r="D80" s="59"/>
      <c r="E80" s="59"/>
      <c r="F80" s="59"/>
      <c r="G80" s="59"/>
      <c r="H80" s="59"/>
    </row>
    <row r="81" spans="1:8" x14ac:dyDescent="0.3">
      <c r="A81" s="13">
        <v>739</v>
      </c>
      <c r="B81" s="55" t="s">
        <v>38</v>
      </c>
      <c r="C81" s="59"/>
      <c r="D81" s="59"/>
      <c r="E81" s="59"/>
      <c r="F81" s="59"/>
      <c r="G81" s="59"/>
      <c r="H81" s="59"/>
    </row>
    <row r="82" spans="1:8" x14ac:dyDescent="0.3">
      <c r="A82" s="13">
        <v>741</v>
      </c>
      <c r="B82" s="55" t="s">
        <v>106</v>
      </c>
      <c r="C82" s="59"/>
      <c r="D82" s="59"/>
      <c r="E82" s="59"/>
      <c r="F82" s="59"/>
      <c r="G82" s="59"/>
      <c r="H82" s="59"/>
    </row>
    <row r="83" spans="1:8" x14ac:dyDescent="0.3">
      <c r="A83" s="13">
        <v>743</v>
      </c>
      <c r="B83" s="55" t="s">
        <v>116</v>
      </c>
      <c r="C83" s="59"/>
      <c r="D83" s="59"/>
      <c r="E83" s="59"/>
      <c r="F83" s="59"/>
      <c r="G83" s="59"/>
      <c r="H83" s="59"/>
    </row>
    <row r="84" spans="1:8" x14ac:dyDescent="0.3">
      <c r="A84" s="13">
        <v>875</v>
      </c>
      <c r="B84" s="55" t="s">
        <v>39</v>
      </c>
      <c r="C84" s="59"/>
      <c r="D84" s="59"/>
      <c r="E84" s="59"/>
      <c r="F84" s="59"/>
      <c r="G84" s="59"/>
      <c r="H84" s="59"/>
    </row>
    <row r="85" spans="1:8" x14ac:dyDescent="0.3">
      <c r="A85" s="13">
        <v>2527</v>
      </c>
      <c r="B85" s="55" t="s">
        <v>32</v>
      </c>
      <c r="C85" s="59"/>
      <c r="D85" s="59"/>
      <c r="E85" s="59"/>
      <c r="F85" s="59"/>
      <c r="G85" s="59"/>
      <c r="H85" s="59"/>
    </row>
    <row r="86" spans="1:8" x14ac:dyDescent="0.3">
      <c r="B86" s="41" t="str">
        <f>+Evolucion!B131</f>
        <v xml:space="preserve">Fuente: Archivo E24 de la CMF </v>
      </c>
    </row>
    <row r="87" spans="1:8" x14ac:dyDescent="0.3">
      <c r="B87" s="41"/>
    </row>
    <row r="88" spans="1:8" x14ac:dyDescent="0.3">
      <c r="B88" s="43"/>
      <c r="C88" s="43"/>
      <c r="D88" s="43"/>
      <c r="E88" s="43"/>
      <c r="F88" s="43"/>
      <c r="G88" s="43"/>
      <c r="H88" s="43"/>
    </row>
    <row r="89" spans="1:8" x14ac:dyDescent="0.3">
      <c r="B89" s="1" t="str">
        <f>+Evolucion!B134</f>
        <v>Información sujeta a revisión</v>
      </c>
    </row>
    <row r="90" spans="1:8" x14ac:dyDescent="0.3">
      <c r="B90" s="1" t="str">
        <f>+Evolucion!B135</f>
        <v>Información al: 31/12/2024 para todas las instituciones</v>
      </c>
    </row>
    <row r="91" spans="1:8" x14ac:dyDescent="0.3">
      <c r="B91" s="1" t="str">
        <f>+Evolucion!B136</f>
        <v xml:space="preserve">Fuente: CMF </v>
      </c>
    </row>
    <row r="93" spans="1:8" x14ac:dyDescent="0.3">
      <c r="B93" s="1" t="str">
        <f>+Evolucion!B138</f>
        <v>Actualización: 25/03/2025</v>
      </c>
    </row>
  </sheetData>
  <mergeCells count="8">
    <mergeCell ref="R7:T7"/>
    <mergeCell ref="B5:L5"/>
    <mergeCell ref="C50:H50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01B4-C731-4CD6-80FD-2BCBF99A2BEE}">
  <dimension ref="A2:W52"/>
  <sheetViews>
    <sheetView topLeftCell="A23" workbookViewId="0">
      <selection activeCell="U43" sqref="U43"/>
    </sheetView>
  </sheetViews>
  <sheetFormatPr baseColWidth="10" defaultColWidth="20.21875" defaultRowHeight="14.4" x14ac:dyDescent="0.3"/>
  <cols>
    <col min="1" max="1" width="20.21875" style="13"/>
    <col min="2" max="4" width="20.21875" style="1"/>
    <col min="5" max="5" width="20.21875" style="2"/>
    <col min="6" max="7" width="20.21875" style="1"/>
    <col min="8" max="8" width="20.21875" style="2"/>
    <col min="9" max="10" width="20.21875" style="1"/>
    <col min="11" max="11" width="20.21875" style="2"/>
    <col min="12" max="13" width="20.21875" style="1"/>
    <col min="14" max="14" width="20.21875" style="2"/>
    <col min="15" max="16" width="20.21875" style="1"/>
    <col min="17" max="17" width="20.21875" style="2"/>
    <col min="18" max="19" width="20.21875" style="1"/>
    <col min="20" max="21" width="20.21875" style="2"/>
    <col min="22" max="16384" width="20.21875" style="1"/>
  </cols>
  <sheetData>
    <row r="2" spans="1:22" x14ac:dyDescent="0.3">
      <c r="A2" s="1"/>
      <c r="B2" s="28" t="str">
        <f>+Indice!B27</f>
        <v>USUARIOS Y MONTOS RECLAMADOS POR TAMAÑO DEL RECLAMO  (SEGUNDO SEMESTRE 2024)</v>
      </c>
    </row>
    <row r="4" spans="1:22" x14ac:dyDescent="0.3">
      <c r="A4" s="1"/>
      <c r="B4" s="2" t="str">
        <f>+Indice!B31</f>
        <v>Tabla 12</v>
      </c>
    </row>
    <row r="5" spans="1:22" x14ac:dyDescent="0.3">
      <c r="A5" s="1"/>
      <c r="B5" s="91" t="str">
        <f>+Indice!C31</f>
        <v>Montos reclamados por tamaño de aviso de reclamo Segundo Semestre 2024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7" spans="1:22" ht="36" customHeight="1" x14ac:dyDescent="0.3">
      <c r="B7" s="7" t="s">
        <v>85</v>
      </c>
      <c r="C7" s="104" t="s">
        <v>69</v>
      </c>
      <c r="D7" s="105"/>
      <c r="E7" s="106"/>
      <c r="F7" s="104" t="s">
        <v>70</v>
      </c>
      <c r="G7" s="105"/>
      <c r="H7" s="106"/>
      <c r="I7" s="104" t="s">
        <v>71</v>
      </c>
      <c r="J7" s="105"/>
      <c r="K7" s="106"/>
      <c r="L7" s="104" t="s">
        <v>72</v>
      </c>
      <c r="M7" s="105"/>
      <c r="N7" s="106"/>
      <c r="O7" s="104" t="s">
        <v>73</v>
      </c>
      <c r="P7" s="105"/>
      <c r="Q7" s="106"/>
      <c r="R7" s="104" t="s">
        <v>74</v>
      </c>
      <c r="S7" s="105"/>
      <c r="T7" s="106"/>
      <c r="U7" s="8" t="s">
        <v>113</v>
      </c>
    </row>
    <row r="8" spans="1:22" x14ac:dyDescent="0.3">
      <c r="B8" s="7"/>
      <c r="C8" s="7" t="s">
        <v>80</v>
      </c>
      <c r="D8" s="7" t="s">
        <v>81</v>
      </c>
      <c r="E8" s="8" t="s">
        <v>82</v>
      </c>
      <c r="F8" s="7" t="s">
        <v>80</v>
      </c>
      <c r="G8" s="7" t="s">
        <v>81</v>
      </c>
      <c r="H8" s="8" t="s">
        <v>82</v>
      </c>
      <c r="I8" s="7" t="s">
        <v>80</v>
      </c>
      <c r="J8" s="7" t="s">
        <v>81</v>
      </c>
      <c r="K8" s="8" t="s">
        <v>82</v>
      </c>
      <c r="L8" s="7" t="s">
        <v>80</v>
      </c>
      <c r="M8" s="7" t="s">
        <v>81</v>
      </c>
      <c r="N8" s="8" t="s">
        <v>82</v>
      </c>
      <c r="O8" s="7" t="s">
        <v>80</v>
      </c>
      <c r="P8" s="7" t="s">
        <v>81</v>
      </c>
      <c r="Q8" s="8" t="s">
        <v>82</v>
      </c>
      <c r="R8" s="7" t="s">
        <v>80</v>
      </c>
      <c r="S8" s="7" t="s">
        <v>81</v>
      </c>
      <c r="T8" s="8" t="s">
        <v>82</v>
      </c>
      <c r="U8" s="8"/>
    </row>
    <row r="9" spans="1:22" x14ac:dyDescent="0.3">
      <c r="A9" s="38">
        <v>1</v>
      </c>
      <c r="B9" s="55" t="s">
        <v>2</v>
      </c>
      <c r="C9" s="32">
        <v>2797868972</v>
      </c>
      <c r="D9" s="32">
        <v>4432008823</v>
      </c>
      <c r="E9" s="55">
        <v>7229877795</v>
      </c>
      <c r="F9" s="32">
        <v>1598811671</v>
      </c>
      <c r="G9" s="32">
        <v>488855040</v>
      </c>
      <c r="H9" s="55">
        <v>2087666711</v>
      </c>
      <c r="I9" s="32">
        <v>0</v>
      </c>
      <c r="J9" s="32">
        <v>0</v>
      </c>
      <c r="K9" s="55">
        <v>0</v>
      </c>
      <c r="L9" s="32">
        <v>744298125</v>
      </c>
      <c r="M9" s="32">
        <v>1459980464</v>
      </c>
      <c r="N9" s="55">
        <v>2204278589</v>
      </c>
      <c r="O9" s="32">
        <v>238895051</v>
      </c>
      <c r="P9" s="32">
        <v>31777132</v>
      </c>
      <c r="Q9" s="55">
        <v>270672183</v>
      </c>
      <c r="R9" s="32">
        <v>0</v>
      </c>
      <c r="S9" s="32">
        <v>0</v>
      </c>
      <c r="T9" s="55">
        <v>0</v>
      </c>
      <c r="U9" s="55">
        <f t="shared" ref="U9:U42" si="0">SUM(T9+Q9+N9+K9+H9+E9)</f>
        <v>11792495278</v>
      </c>
      <c r="V9" s="52"/>
    </row>
    <row r="10" spans="1:22" x14ac:dyDescent="0.3">
      <c r="A10" s="38">
        <v>9</v>
      </c>
      <c r="B10" s="55" t="s">
        <v>3</v>
      </c>
      <c r="C10" s="32">
        <v>17228687</v>
      </c>
      <c r="D10" s="32">
        <v>58157080</v>
      </c>
      <c r="E10" s="55">
        <v>75385767</v>
      </c>
      <c r="F10" s="32">
        <v>5502554</v>
      </c>
      <c r="G10" s="32">
        <v>1346020</v>
      </c>
      <c r="H10" s="55">
        <v>6848574</v>
      </c>
      <c r="I10" s="32">
        <v>0</v>
      </c>
      <c r="J10" s="32">
        <v>0</v>
      </c>
      <c r="K10" s="55">
        <v>0</v>
      </c>
      <c r="L10" s="32">
        <v>2227000</v>
      </c>
      <c r="M10" s="32">
        <v>1500000</v>
      </c>
      <c r="N10" s="55">
        <v>3727000</v>
      </c>
      <c r="O10" s="32">
        <v>1220000</v>
      </c>
      <c r="P10" s="32">
        <v>1399836</v>
      </c>
      <c r="Q10" s="55">
        <v>2619836</v>
      </c>
      <c r="R10" s="32">
        <v>0</v>
      </c>
      <c r="S10" s="32">
        <v>0</v>
      </c>
      <c r="T10" s="55">
        <v>0</v>
      </c>
      <c r="U10" s="55">
        <f t="shared" si="0"/>
        <v>88581177</v>
      </c>
      <c r="V10" s="52"/>
    </row>
    <row r="11" spans="1:22" x14ac:dyDescent="0.3">
      <c r="A11" s="38">
        <v>12</v>
      </c>
      <c r="B11" s="55" t="s">
        <v>4</v>
      </c>
      <c r="C11" s="32">
        <v>356746103</v>
      </c>
      <c r="D11" s="32">
        <v>177617117</v>
      </c>
      <c r="E11" s="55">
        <v>534363220</v>
      </c>
      <c r="F11" s="32">
        <v>1601031022</v>
      </c>
      <c r="G11" s="32">
        <v>49981935</v>
      </c>
      <c r="H11" s="55">
        <v>1651012957</v>
      </c>
      <c r="I11" s="32">
        <v>0</v>
      </c>
      <c r="J11" s="32">
        <v>0</v>
      </c>
      <c r="K11" s="55">
        <v>0</v>
      </c>
      <c r="L11" s="32">
        <v>1268705411</v>
      </c>
      <c r="M11" s="32">
        <v>162447675</v>
      </c>
      <c r="N11" s="55">
        <v>1431153086</v>
      </c>
      <c r="O11" s="32">
        <v>1320316024</v>
      </c>
      <c r="P11" s="32">
        <v>621145606</v>
      </c>
      <c r="Q11" s="55">
        <v>1941461630</v>
      </c>
      <c r="R11" s="32">
        <v>0</v>
      </c>
      <c r="S11" s="32">
        <v>0</v>
      </c>
      <c r="T11" s="55">
        <v>0</v>
      </c>
      <c r="U11" s="55">
        <f t="shared" si="0"/>
        <v>5557990893</v>
      </c>
      <c r="V11" s="52"/>
    </row>
    <row r="12" spans="1:22" x14ac:dyDescent="0.3">
      <c r="A12" s="38">
        <v>14</v>
      </c>
      <c r="B12" s="55" t="s">
        <v>5</v>
      </c>
      <c r="C12" s="32">
        <v>673300324</v>
      </c>
      <c r="D12" s="32">
        <v>1992041132</v>
      </c>
      <c r="E12" s="55">
        <v>2665341456</v>
      </c>
      <c r="F12" s="32">
        <v>460414122</v>
      </c>
      <c r="G12" s="32">
        <v>408276075</v>
      </c>
      <c r="H12" s="55">
        <v>868690197</v>
      </c>
      <c r="I12" s="32">
        <v>0</v>
      </c>
      <c r="J12" s="32">
        <v>0</v>
      </c>
      <c r="K12" s="55">
        <v>0</v>
      </c>
      <c r="L12" s="32">
        <v>107414341</v>
      </c>
      <c r="M12" s="32">
        <v>482328779</v>
      </c>
      <c r="N12" s="55">
        <v>589743120</v>
      </c>
      <c r="O12" s="32">
        <v>42198782</v>
      </c>
      <c r="P12" s="32">
        <v>25193567</v>
      </c>
      <c r="Q12" s="55">
        <v>67392349</v>
      </c>
      <c r="R12" s="32">
        <v>4229674</v>
      </c>
      <c r="S12" s="32">
        <v>285021977</v>
      </c>
      <c r="T12" s="55">
        <v>289251651</v>
      </c>
      <c r="U12" s="55">
        <f t="shared" si="0"/>
        <v>4480418773</v>
      </c>
      <c r="V12" s="52"/>
    </row>
    <row r="13" spans="1:22" x14ac:dyDescent="0.3">
      <c r="A13" s="38">
        <v>16</v>
      </c>
      <c r="B13" s="55" t="s">
        <v>6</v>
      </c>
      <c r="C13" s="32">
        <v>1427719322</v>
      </c>
      <c r="D13" s="32">
        <v>1947005148</v>
      </c>
      <c r="E13" s="55">
        <v>3374724470</v>
      </c>
      <c r="F13" s="32">
        <v>590790796</v>
      </c>
      <c r="G13" s="32">
        <v>322854015</v>
      </c>
      <c r="H13" s="55">
        <v>913644811</v>
      </c>
      <c r="I13" s="32">
        <v>27092633</v>
      </c>
      <c r="J13" s="32">
        <v>12277491</v>
      </c>
      <c r="K13" s="55">
        <v>39370124</v>
      </c>
      <c r="L13" s="32">
        <v>144114347</v>
      </c>
      <c r="M13" s="32">
        <v>800091651</v>
      </c>
      <c r="N13" s="55">
        <v>944205998</v>
      </c>
      <c r="O13" s="32">
        <v>127541386</v>
      </c>
      <c r="P13" s="32">
        <v>13245000</v>
      </c>
      <c r="Q13" s="55">
        <v>140786386</v>
      </c>
      <c r="R13" s="32">
        <v>0</v>
      </c>
      <c r="S13" s="32">
        <v>0</v>
      </c>
      <c r="T13" s="55">
        <v>0</v>
      </c>
      <c r="U13" s="55">
        <f t="shared" si="0"/>
        <v>5412731789</v>
      </c>
      <c r="V13" s="52"/>
    </row>
    <row r="14" spans="1:22" x14ac:dyDescent="0.3">
      <c r="A14" s="38">
        <v>28</v>
      </c>
      <c r="B14" s="55" t="s">
        <v>7</v>
      </c>
      <c r="C14" s="32">
        <v>211336646</v>
      </c>
      <c r="D14" s="32">
        <v>381038845</v>
      </c>
      <c r="E14" s="55">
        <v>592375491</v>
      </c>
      <c r="F14" s="32">
        <v>166711987</v>
      </c>
      <c r="G14" s="32">
        <v>73624658</v>
      </c>
      <c r="H14" s="55">
        <v>240336645</v>
      </c>
      <c r="I14" s="32">
        <v>0</v>
      </c>
      <c r="J14" s="32">
        <v>0</v>
      </c>
      <c r="K14" s="55">
        <v>0</v>
      </c>
      <c r="L14" s="32">
        <v>23869911</v>
      </c>
      <c r="M14" s="32">
        <v>51291767</v>
      </c>
      <c r="N14" s="55">
        <v>75161678</v>
      </c>
      <c r="O14" s="32">
        <v>26032369</v>
      </c>
      <c r="P14" s="32">
        <v>19062178</v>
      </c>
      <c r="Q14" s="55">
        <v>45094547</v>
      </c>
      <c r="R14" s="32">
        <v>0</v>
      </c>
      <c r="S14" s="32">
        <v>0</v>
      </c>
      <c r="T14" s="55">
        <v>0</v>
      </c>
      <c r="U14" s="55">
        <f t="shared" si="0"/>
        <v>952968361</v>
      </c>
      <c r="V14" s="52"/>
    </row>
    <row r="15" spans="1:22" x14ac:dyDescent="0.3">
      <c r="A15" s="38">
        <v>37</v>
      </c>
      <c r="B15" s="55" t="s">
        <v>8</v>
      </c>
      <c r="C15" s="32">
        <v>1502632767</v>
      </c>
      <c r="D15" s="32">
        <v>2999200133</v>
      </c>
      <c r="E15" s="55">
        <v>4501832900</v>
      </c>
      <c r="F15" s="32">
        <v>828218628</v>
      </c>
      <c r="G15" s="32">
        <v>521605674</v>
      </c>
      <c r="H15" s="55">
        <v>1349824302</v>
      </c>
      <c r="I15" s="32">
        <v>0</v>
      </c>
      <c r="J15" s="32">
        <v>0</v>
      </c>
      <c r="K15" s="55">
        <v>0</v>
      </c>
      <c r="L15" s="32">
        <v>542643705</v>
      </c>
      <c r="M15" s="32">
        <v>8990734037</v>
      </c>
      <c r="N15" s="55">
        <v>9533377742</v>
      </c>
      <c r="O15" s="32">
        <v>191916406</v>
      </c>
      <c r="P15" s="32">
        <v>50959411</v>
      </c>
      <c r="Q15" s="55">
        <v>242875817</v>
      </c>
      <c r="R15" s="32">
        <v>0</v>
      </c>
      <c r="S15" s="32">
        <v>2097470</v>
      </c>
      <c r="T15" s="55">
        <v>2097470</v>
      </c>
      <c r="U15" s="55">
        <f t="shared" si="0"/>
        <v>15630008231</v>
      </c>
      <c r="V15" s="52"/>
    </row>
    <row r="16" spans="1:22" x14ac:dyDescent="0.3">
      <c r="A16" s="38">
        <v>39</v>
      </c>
      <c r="B16" s="55" t="s">
        <v>9</v>
      </c>
      <c r="C16" s="32">
        <v>1063392331</v>
      </c>
      <c r="D16" s="32">
        <v>2902318346</v>
      </c>
      <c r="E16" s="55">
        <v>3965710677</v>
      </c>
      <c r="F16" s="32">
        <v>296986519</v>
      </c>
      <c r="G16" s="32">
        <v>183988020</v>
      </c>
      <c r="H16" s="55">
        <v>480974539</v>
      </c>
      <c r="I16" s="32">
        <v>0</v>
      </c>
      <c r="J16" s="32">
        <v>0</v>
      </c>
      <c r="K16" s="55">
        <v>0</v>
      </c>
      <c r="L16" s="32">
        <v>183807080</v>
      </c>
      <c r="M16" s="32">
        <v>384443124</v>
      </c>
      <c r="N16" s="55">
        <v>568250204</v>
      </c>
      <c r="O16" s="32">
        <v>22370996</v>
      </c>
      <c r="P16" s="32">
        <v>13849307</v>
      </c>
      <c r="Q16" s="55">
        <v>36220303</v>
      </c>
      <c r="R16" s="32">
        <v>42031229</v>
      </c>
      <c r="S16" s="32">
        <v>48405952</v>
      </c>
      <c r="T16" s="55">
        <v>90437181</v>
      </c>
      <c r="U16" s="55">
        <f t="shared" si="0"/>
        <v>5141592904</v>
      </c>
      <c r="V16" s="52"/>
    </row>
    <row r="17" spans="1:22" x14ac:dyDescent="0.3">
      <c r="A17" s="38">
        <v>49</v>
      </c>
      <c r="B17" s="55" t="s">
        <v>10</v>
      </c>
      <c r="C17" s="32">
        <v>243358556</v>
      </c>
      <c r="D17" s="32">
        <v>947429115</v>
      </c>
      <c r="E17" s="55">
        <v>1190787671</v>
      </c>
      <c r="F17" s="32">
        <v>167082230</v>
      </c>
      <c r="G17" s="32">
        <v>60532332</v>
      </c>
      <c r="H17" s="55">
        <v>227614562</v>
      </c>
      <c r="I17" s="32">
        <v>0</v>
      </c>
      <c r="J17" s="32">
        <v>0</v>
      </c>
      <c r="K17" s="55">
        <v>0</v>
      </c>
      <c r="L17" s="32">
        <v>119652648</v>
      </c>
      <c r="M17" s="32">
        <v>425200116</v>
      </c>
      <c r="N17" s="55">
        <v>544852764</v>
      </c>
      <c r="O17" s="32">
        <v>4937908</v>
      </c>
      <c r="P17" s="32">
        <v>0</v>
      </c>
      <c r="Q17" s="55">
        <v>4937908</v>
      </c>
      <c r="R17" s="32">
        <v>0</v>
      </c>
      <c r="S17" s="32">
        <v>0</v>
      </c>
      <c r="T17" s="55">
        <v>0</v>
      </c>
      <c r="U17" s="55">
        <f t="shared" si="0"/>
        <v>1968192905</v>
      </c>
      <c r="V17" s="52"/>
    </row>
    <row r="18" spans="1:22" x14ac:dyDescent="0.3">
      <c r="A18" s="38">
        <v>51</v>
      </c>
      <c r="B18" s="55" t="s">
        <v>11</v>
      </c>
      <c r="C18" s="32">
        <v>0</v>
      </c>
      <c r="D18" s="32">
        <v>0</v>
      </c>
      <c r="E18" s="55">
        <v>0</v>
      </c>
      <c r="F18" s="32">
        <v>898286372</v>
      </c>
      <c r="G18" s="32">
        <v>385783316</v>
      </c>
      <c r="H18" s="55">
        <v>1284069688</v>
      </c>
      <c r="I18" s="32">
        <v>0</v>
      </c>
      <c r="J18" s="32">
        <v>0</v>
      </c>
      <c r="K18" s="55">
        <v>0</v>
      </c>
      <c r="L18" s="32">
        <v>642627557</v>
      </c>
      <c r="M18" s="32">
        <v>535940985</v>
      </c>
      <c r="N18" s="55">
        <v>1178568542</v>
      </c>
      <c r="O18" s="32">
        <v>214997633</v>
      </c>
      <c r="P18" s="32">
        <v>52797128</v>
      </c>
      <c r="Q18" s="55">
        <v>267794761</v>
      </c>
      <c r="R18" s="32">
        <v>50544397</v>
      </c>
      <c r="S18" s="32">
        <v>231540482</v>
      </c>
      <c r="T18" s="55">
        <v>282084879</v>
      </c>
      <c r="U18" s="55">
        <f t="shared" si="0"/>
        <v>3012517870</v>
      </c>
      <c r="V18" s="52"/>
    </row>
    <row r="19" spans="1:22" x14ac:dyDescent="0.3">
      <c r="A19" s="38">
        <v>53</v>
      </c>
      <c r="B19" s="55" t="s">
        <v>12</v>
      </c>
      <c r="C19" s="32">
        <v>0</v>
      </c>
      <c r="D19" s="32">
        <v>0</v>
      </c>
      <c r="E19" s="55">
        <v>0</v>
      </c>
      <c r="F19" s="32">
        <v>60054126</v>
      </c>
      <c r="G19" s="32">
        <v>13440140</v>
      </c>
      <c r="H19" s="55">
        <v>73494266</v>
      </c>
      <c r="I19" s="32">
        <v>1192210</v>
      </c>
      <c r="J19" s="32">
        <v>0</v>
      </c>
      <c r="K19" s="55">
        <v>1192210</v>
      </c>
      <c r="L19" s="32">
        <v>30662287</v>
      </c>
      <c r="M19" s="32">
        <v>25842546</v>
      </c>
      <c r="N19" s="55">
        <v>56504833</v>
      </c>
      <c r="O19" s="32">
        <v>40927500</v>
      </c>
      <c r="P19" s="32">
        <v>1800000</v>
      </c>
      <c r="Q19" s="55">
        <v>42727500</v>
      </c>
      <c r="R19" s="32">
        <v>0</v>
      </c>
      <c r="S19" s="32">
        <v>0</v>
      </c>
      <c r="T19" s="55">
        <v>0</v>
      </c>
      <c r="U19" s="55">
        <f t="shared" si="0"/>
        <v>173918809</v>
      </c>
      <c r="V19" s="52"/>
    </row>
    <row r="20" spans="1:22" x14ac:dyDescent="0.3">
      <c r="A20" s="38">
        <v>55</v>
      </c>
      <c r="B20" s="55" t="s">
        <v>13</v>
      </c>
      <c r="C20" s="32">
        <v>46022495</v>
      </c>
      <c r="D20" s="32">
        <v>25815397</v>
      </c>
      <c r="E20" s="55">
        <v>71837892</v>
      </c>
      <c r="F20" s="32">
        <v>34404995</v>
      </c>
      <c r="G20" s="32">
        <v>3575991</v>
      </c>
      <c r="H20" s="55">
        <v>37980986</v>
      </c>
      <c r="I20" s="32">
        <v>0</v>
      </c>
      <c r="J20" s="32">
        <v>0</v>
      </c>
      <c r="K20" s="55">
        <v>0</v>
      </c>
      <c r="L20" s="32">
        <v>5962000</v>
      </c>
      <c r="M20" s="32">
        <v>1300000</v>
      </c>
      <c r="N20" s="55">
        <v>7262000</v>
      </c>
      <c r="O20" s="32">
        <v>5281450</v>
      </c>
      <c r="P20" s="32">
        <v>0</v>
      </c>
      <c r="Q20" s="55">
        <v>5281450</v>
      </c>
      <c r="R20" s="32">
        <v>0</v>
      </c>
      <c r="S20" s="32">
        <v>0</v>
      </c>
      <c r="T20" s="55">
        <v>0</v>
      </c>
      <c r="U20" s="55">
        <f t="shared" si="0"/>
        <v>122362328</v>
      </c>
      <c r="V20" s="52"/>
    </row>
    <row r="21" spans="1:22" x14ac:dyDescent="0.3">
      <c r="A21" s="38">
        <v>288</v>
      </c>
      <c r="B21" s="55" t="s">
        <v>33</v>
      </c>
      <c r="C21" s="32">
        <v>2749818</v>
      </c>
      <c r="D21" s="32">
        <v>0</v>
      </c>
      <c r="E21" s="55">
        <v>2749818</v>
      </c>
      <c r="F21" s="32">
        <v>0</v>
      </c>
      <c r="G21" s="32">
        <v>0</v>
      </c>
      <c r="H21" s="55">
        <v>0</v>
      </c>
      <c r="I21" s="32">
        <v>0</v>
      </c>
      <c r="J21" s="32">
        <v>0</v>
      </c>
      <c r="K21" s="55">
        <v>0</v>
      </c>
      <c r="L21" s="32">
        <v>0</v>
      </c>
      <c r="M21" s="32">
        <v>0</v>
      </c>
      <c r="N21" s="55">
        <v>0</v>
      </c>
      <c r="O21" s="32">
        <v>0</v>
      </c>
      <c r="P21" s="32">
        <v>0</v>
      </c>
      <c r="Q21" s="55">
        <v>0</v>
      </c>
      <c r="R21" s="32">
        <v>0</v>
      </c>
      <c r="S21" s="32">
        <v>0</v>
      </c>
      <c r="T21" s="55">
        <v>0</v>
      </c>
      <c r="U21" s="55">
        <f t="shared" si="0"/>
        <v>2749818</v>
      </c>
      <c r="V21" s="52"/>
    </row>
    <row r="22" spans="1:22" x14ac:dyDescent="0.3">
      <c r="A22" s="38">
        <v>292</v>
      </c>
      <c r="B22" s="55" t="s">
        <v>23</v>
      </c>
      <c r="C22" s="32">
        <v>478295316</v>
      </c>
      <c r="D22" s="32">
        <v>415526175</v>
      </c>
      <c r="E22" s="55">
        <v>893821491</v>
      </c>
      <c r="F22" s="32">
        <v>0</v>
      </c>
      <c r="G22" s="32">
        <v>0</v>
      </c>
      <c r="H22" s="55">
        <v>0</v>
      </c>
      <c r="I22" s="32">
        <v>0</v>
      </c>
      <c r="J22" s="32">
        <v>0</v>
      </c>
      <c r="K22" s="55">
        <v>0</v>
      </c>
      <c r="L22" s="32">
        <v>0</v>
      </c>
      <c r="M22" s="32">
        <v>0</v>
      </c>
      <c r="N22" s="55">
        <v>0</v>
      </c>
      <c r="O22" s="32">
        <v>4205000</v>
      </c>
      <c r="P22" s="32">
        <v>240000</v>
      </c>
      <c r="Q22" s="55">
        <v>4445000</v>
      </c>
      <c r="R22" s="32">
        <v>0</v>
      </c>
      <c r="S22" s="32">
        <v>0</v>
      </c>
      <c r="T22" s="55">
        <v>0</v>
      </c>
      <c r="U22" s="55">
        <f t="shared" si="0"/>
        <v>898266491</v>
      </c>
      <c r="V22" s="52"/>
    </row>
    <row r="23" spans="1:22" x14ac:dyDescent="0.3">
      <c r="A23" s="38">
        <v>294</v>
      </c>
      <c r="B23" s="55" t="s">
        <v>22</v>
      </c>
      <c r="C23" s="32">
        <v>1331916424</v>
      </c>
      <c r="D23" s="32">
        <v>2094350272</v>
      </c>
      <c r="E23" s="55">
        <v>3426266696</v>
      </c>
      <c r="F23" s="32">
        <v>0</v>
      </c>
      <c r="G23" s="32">
        <v>0</v>
      </c>
      <c r="H23" s="55">
        <v>0</v>
      </c>
      <c r="I23" s="32">
        <v>0</v>
      </c>
      <c r="J23" s="32">
        <v>0</v>
      </c>
      <c r="K23" s="55">
        <v>0</v>
      </c>
      <c r="L23" s="32">
        <v>0</v>
      </c>
      <c r="M23" s="32">
        <v>0</v>
      </c>
      <c r="N23" s="55">
        <v>0</v>
      </c>
      <c r="O23" s="32">
        <v>0</v>
      </c>
      <c r="P23" s="32">
        <v>0</v>
      </c>
      <c r="Q23" s="55">
        <v>0</v>
      </c>
      <c r="R23" s="32">
        <v>0</v>
      </c>
      <c r="S23" s="32">
        <v>0</v>
      </c>
      <c r="T23" s="55">
        <v>0</v>
      </c>
      <c r="U23" s="55">
        <f t="shared" si="0"/>
        <v>3426266696</v>
      </c>
      <c r="V23" s="52"/>
    </row>
    <row r="24" spans="1:22" x14ac:dyDescent="0.3">
      <c r="A24" s="38">
        <v>672</v>
      </c>
      <c r="B24" s="55" t="s">
        <v>14</v>
      </c>
      <c r="C24" s="32">
        <v>33875850</v>
      </c>
      <c r="D24" s="32">
        <v>7672624</v>
      </c>
      <c r="E24" s="55">
        <v>41548474</v>
      </c>
      <c r="F24" s="32">
        <v>66921778</v>
      </c>
      <c r="G24" s="32">
        <v>15400050</v>
      </c>
      <c r="H24" s="55">
        <v>82321828</v>
      </c>
      <c r="I24" s="32">
        <v>1147499</v>
      </c>
      <c r="J24" s="32">
        <v>0</v>
      </c>
      <c r="K24" s="55">
        <v>1147499</v>
      </c>
      <c r="L24" s="32">
        <v>41597451</v>
      </c>
      <c r="M24" s="32">
        <v>19940488</v>
      </c>
      <c r="N24" s="55">
        <v>61537939</v>
      </c>
      <c r="O24" s="32">
        <v>36766003</v>
      </c>
      <c r="P24" s="32">
        <v>2015000</v>
      </c>
      <c r="Q24" s="55">
        <v>38781003</v>
      </c>
      <c r="R24" s="32">
        <v>1880</v>
      </c>
      <c r="S24" s="32">
        <v>0</v>
      </c>
      <c r="T24" s="55">
        <v>1880</v>
      </c>
      <c r="U24" s="55">
        <f t="shared" si="0"/>
        <v>225338623</v>
      </c>
      <c r="V24" s="52"/>
    </row>
    <row r="25" spans="1:22" x14ac:dyDescent="0.3">
      <c r="A25" s="38">
        <v>686</v>
      </c>
      <c r="B25" s="55" t="s">
        <v>24</v>
      </c>
      <c r="C25" s="32">
        <v>497087328</v>
      </c>
      <c r="D25" s="32">
        <v>1455218418</v>
      </c>
      <c r="E25" s="55">
        <v>1952305746</v>
      </c>
      <c r="F25" s="32">
        <v>0</v>
      </c>
      <c r="G25" s="32">
        <v>0</v>
      </c>
      <c r="H25" s="55">
        <v>0</v>
      </c>
      <c r="I25" s="32">
        <v>0</v>
      </c>
      <c r="J25" s="32">
        <v>0</v>
      </c>
      <c r="K25" s="55">
        <v>0</v>
      </c>
      <c r="L25" s="32">
        <v>0</v>
      </c>
      <c r="M25" s="32">
        <v>0</v>
      </c>
      <c r="N25" s="55">
        <v>0</v>
      </c>
      <c r="O25" s="32">
        <v>3397869</v>
      </c>
      <c r="P25" s="32">
        <v>3932817</v>
      </c>
      <c r="Q25" s="55">
        <v>7330686</v>
      </c>
      <c r="R25" s="32">
        <v>0</v>
      </c>
      <c r="S25" s="32">
        <v>0</v>
      </c>
      <c r="T25" s="55">
        <v>0</v>
      </c>
      <c r="U25" s="55">
        <f t="shared" si="0"/>
        <v>1959636432</v>
      </c>
      <c r="V25" s="52"/>
    </row>
    <row r="26" spans="1:22" x14ac:dyDescent="0.3">
      <c r="A26" s="38">
        <v>689</v>
      </c>
      <c r="B26" s="55" t="s">
        <v>28</v>
      </c>
      <c r="C26" s="32">
        <v>118139529</v>
      </c>
      <c r="D26" s="32">
        <v>273276770</v>
      </c>
      <c r="E26" s="55">
        <v>391416299</v>
      </c>
      <c r="F26" s="32">
        <v>0</v>
      </c>
      <c r="G26" s="32">
        <v>0</v>
      </c>
      <c r="H26" s="55">
        <v>0</v>
      </c>
      <c r="I26" s="32">
        <v>0</v>
      </c>
      <c r="J26" s="32">
        <v>0</v>
      </c>
      <c r="K26" s="55">
        <v>0</v>
      </c>
      <c r="L26" s="32">
        <v>0</v>
      </c>
      <c r="M26" s="32">
        <v>0</v>
      </c>
      <c r="N26" s="55">
        <v>0</v>
      </c>
      <c r="O26" s="32">
        <v>0</v>
      </c>
      <c r="P26" s="32">
        <v>0</v>
      </c>
      <c r="Q26" s="55">
        <v>0</v>
      </c>
      <c r="R26" s="32">
        <v>0</v>
      </c>
      <c r="S26" s="32">
        <v>0</v>
      </c>
      <c r="T26" s="55">
        <v>0</v>
      </c>
      <c r="U26" s="55">
        <f t="shared" si="0"/>
        <v>391416299</v>
      </c>
      <c r="V26" s="52"/>
    </row>
    <row r="27" spans="1:22" x14ac:dyDescent="0.3">
      <c r="A27" s="38">
        <v>693</v>
      </c>
      <c r="B27" s="55" t="s">
        <v>25</v>
      </c>
      <c r="C27" s="32">
        <v>2530134063</v>
      </c>
      <c r="D27" s="32">
        <v>1166727999</v>
      </c>
      <c r="E27" s="55">
        <v>3696862062</v>
      </c>
      <c r="F27" s="32">
        <v>0</v>
      </c>
      <c r="G27" s="32">
        <v>0</v>
      </c>
      <c r="H27" s="55">
        <v>0</v>
      </c>
      <c r="I27" s="32">
        <v>0</v>
      </c>
      <c r="J27" s="32">
        <v>0</v>
      </c>
      <c r="K27" s="55">
        <v>0</v>
      </c>
      <c r="L27" s="32">
        <v>0</v>
      </c>
      <c r="M27" s="32">
        <v>0</v>
      </c>
      <c r="N27" s="55">
        <v>0</v>
      </c>
      <c r="O27" s="32">
        <v>0</v>
      </c>
      <c r="P27" s="32">
        <v>0</v>
      </c>
      <c r="Q27" s="55">
        <v>0</v>
      </c>
      <c r="R27" s="32">
        <v>64870199</v>
      </c>
      <c r="S27" s="32">
        <v>53365305</v>
      </c>
      <c r="T27" s="55">
        <v>118235504</v>
      </c>
      <c r="U27" s="55">
        <f t="shared" si="0"/>
        <v>3815097566</v>
      </c>
      <c r="V27" s="52"/>
    </row>
    <row r="28" spans="1:22" x14ac:dyDescent="0.3">
      <c r="A28" s="38">
        <v>697</v>
      </c>
      <c r="B28" s="55" t="s">
        <v>27</v>
      </c>
      <c r="C28" s="32">
        <v>94667013</v>
      </c>
      <c r="D28" s="32">
        <v>28376820</v>
      </c>
      <c r="E28" s="55">
        <v>123043833</v>
      </c>
      <c r="F28" s="32">
        <v>0</v>
      </c>
      <c r="G28" s="32">
        <v>0</v>
      </c>
      <c r="H28" s="55">
        <v>0</v>
      </c>
      <c r="I28" s="32">
        <v>0</v>
      </c>
      <c r="J28" s="32">
        <v>0</v>
      </c>
      <c r="K28" s="55">
        <v>0</v>
      </c>
      <c r="L28" s="32">
        <v>0</v>
      </c>
      <c r="M28" s="32">
        <v>0</v>
      </c>
      <c r="N28" s="55">
        <v>0</v>
      </c>
      <c r="O28" s="32">
        <v>0</v>
      </c>
      <c r="P28" s="32">
        <v>0</v>
      </c>
      <c r="Q28" s="55">
        <v>0</v>
      </c>
      <c r="R28" s="32">
        <v>0</v>
      </c>
      <c r="S28" s="32">
        <v>0</v>
      </c>
      <c r="T28" s="55">
        <v>0</v>
      </c>
      <c r="U28" s="55">
        <f t="shared" si="0"/>
        <v>123043833</v>
      </c>
      <c r="V28" s="52"/>
    </row>
    <row r="29" spans="1:22" x14ac:dyDescent="0.3">
      <c r="A29" s="38">
        <v>699</v>
      </c>
      <c r="B29" s="55" t="s">
        <v>30</v>
      </c>
      <c r="C29" s="32">
        <v>44296361</v>
      </c>
      <c r="D29" s="32">
        <v>0</v>
      </c>
      <c r="E29" s="55">
        <v>44296361</v>
      </c>
      <c r="F29" s="32">
        <v>0</v>
      </c>
      <c r="G29" s="32">
        <v>0</v>
      </c>
      <c r="H29" s="55">
        <v>0</v>
      </c>
      <c r="I29" s="32">
        <v>0</v>
      </c>
      <c r="J29" s="32">
        <v>0</v>
      </c>
      <c r="K29" s="55">
        <v>0</v>
      </c>
      <c r="L29" s="32">
        <v>0</v>
      </c>
      <c r="M29" s="32">
        <v>0</v>
      </c>
      <c r="N29" s="55">
        <v>0</v>
      </c>
      <c r="O29" s="32">
        <v>0</v>
      </c>
      <c r="P29" s="32">
        <v>0</v>
      </c>
      <c r="Q29" s="55">
        <v>0</v>
      </c>
      <c r="R29" s="32">
        <v>0</v>
      </c>
      <c r="S29" s="32">
        <v>0</v>
      </c>
      <c r="T29" s="55">
        <v>0</v>
      </c>
      <c r="U29" s="55">
        <f t="shared" si="0"/>
        <v>44296361</v>
      </c>
      <c r="V29" s="52"/>
    </row>
    <row r="30" spans="1:22" x14ac:dyDescent="0.3">
      <c r="A30" s="38">
        <v>701</v>
      </c>
      <c r="B30" s="55" t="s">
        <v>34</v>
      </c>
      <c r="C30" s="32"/>
      <c r="D30" s="32"/>
      <c r="E30" s="55"/>
      <c r="F30" s="32"/>
      <c r="G30" s="32"/>
      <c r="H30" s="55"/>
      <c r="I30" s="32"/>
      <c r="J30" s="32"/>
      <c r="K30" s="55"/>
      <c r="L30" s="32"/>
      <c r="M30" s="32"/>
      <c r="N30" s="55"/>
      <c r="O30" s="32"/>
      <c r="P30" s="32"/>
      <c r="Q30" s="55"/>
      <c r="R30" s="32"/>
      <c r="S30" s="32"/>
      <c r="T30" s="55"/>
      <c r="U30" s="55">
        <f t="shared" si="0"/>
        <v>0</v>
      </c>
      <c r="V30" s="52"/>
    </row>
    <row r="31" spans="1:22" x14ac:dyDescent="0.3">
      <c r="A31" s="38">
        <v>707</v>
      </c>
      <c r="B31" s="55" t="s">
        <v>31</v>
      </c>
      <c r="C31" s="32">
        <v>43812291</v>
      </c>
      <c r="D31" s="32">
        <v>3127583</v>
      </c>
      <c r="E31" s="55">
        <v>46939874</v>
      </c>
      <c r="F31" s="32">
        <v>0</v>
      </c>
      <c r="G31" s="32">
        <v>0</v>
      </c>
      <c r="H31" s="55">
        <v>0</v>
      </c>
      <c r="I31" s="32">
        <v>0</v>
      </c>
      <c r="J31" s="32">
        <v>0</v>
      </c>
      <c r="K31" s="55">
        <v>0</v>
      </c>
      <c r="L31" s="32">
        <v>0</v>
      </c>
      <c r="M31" s="32">
        <v>0</v>
      </c>
      <c r="N31" s="55">
        <v>0</v>
      </c>
      <c r="O31" s="32">
        <v>0</v>
      </c>
      <c r="P31" s="32">
        <v>0</v>
      </c>
      <c r="Q31" s="55">
        <v>0</v>
      </c>
      <c r="R31" s="32">
        <v>0</v>
      </c>
      <c r="S31" s="32">
        <v>0</v>
      </c>
      <c r="T31" s="55">
        <v>0</v>
      </c>
      <c r="U31" s="55">
        <f t="shared" si="0"/>
        <v>46939874</v>
      </c>
      <c r="V31" s="52"/>
    </row>
    <row r="32" spans="1:22" x14ac:dyDescent="0.3">
      <c r="A32" s="38">
        <v>708</v>
      </c>
      <c r="B32" s="55" t="s">
        <v>26</v>
      </c>
      <c r="C32" s="32">
        <v>110789581</v>
      </c>
      <c r="D32" s="32">
        <v>4779900</v>
      </c>
      <c r="E32" s="55">
        <v>115569481</v>
      </c>
      <c r="F32" s="32">
        <v>0</v>
      </c>
      <c r="G32" s="32">
        <v>0</v>
      </c>
      <c r="H32" s="55">
        <v>0</v>
      </c>
      <c r="I32" s="32">
        <v>0</v>
      </c>
      <c r="J32" s="32">
        <v>0</v>
      </c>
      <c r="K32" s="55">
        <v>0</v>
      </c>
      <c r="L32" s="32">
        <v>0</v>
      </c>
      <c r="M32" s="32">
        <v>0</v>
      </c>
      <c r="N32" s="55">
        <v>0</v>
      </c>
      <c r="O32" s="32">
        <v>0</v>
      </c>
      <c r="P32" s="32">
        <v>0</v>
      </c>
      <c r="Q32" s="55">
        <v>0</v>
      </c>
      <c r="R32" s="32">
        <v>0</v>
      </c>
      <c r="S32" s="32">
        <v>0</v>
      </c>
      <c r="T32" s="55">
        <v>0</v>
      </c>
      <c r="U32" s="55">
        <f t="shared" si="0"/>
        <v>115569481</v>
      </c>
      <c r="V32" s="52"/>
    </row>
    <row r="33" spans="1:23" x14ac:dyDescent="0.3">
      <c r="A33" s="38">
        <v>718</v>
      </c>
      <c r="B33" s="55" t="s">
        <v>61</v>
      </c>
      <c r="C33" s="32"/>
      <c r="D33" s="32"/>
      <c r="E33" s="55"/>
      <c r="F33" s="32"/>
      <c r="G33" s="32"/>
      <c r="H33" s="55"/>
      <c r="I33" s="32"/>
      <c r="J33" s="32"/>
      <c r="K33" s="55"/>
      <c r="L33" s="32"/>
      <c r="M33" s="32"/>
      <c r="N33" s="55"/>
      <c r="O33" s="32"/>
      <c r="P33" s="32"/>
      <c r="Q33" s="55"/>
      <c r="R33" s="32"/>
      <c r="S33" s="32"/>
      <c r="T33" s="55"/>
      <c r="U33" s="55">
        <f t="shared" si="0"/>
        <v>0</v>
      </c>
      <c r="V33" s="52"/>
    </row>
    <row r="34" spans="1:23" x14ac:dyDescent="0.3">
      <c r="A34" s="38">
        <v>729</v>
      </c>
      <c r="B34" s="55" t="s">
        <v>35</v>
      </c>
      <c r="C34" s="32">
        <v>0</v>
      </c>
      <c r="D34" s="32">
        <v>0</v>
      </c>
      <c r="E34" s="55">
        <v>0</v>
      </c>
      <c r="F34" s="32">
        <v>0</v>
      </c>
      <c r="G34" s="32">
        <v>0</v>
      </c>
      <c r="H34" s="55">
        <v>0</v>
      </c>
      <c r="I34" s="32">
        <v>5160953</v>
      </c>
      <c r="J34" s="32">
        <v>4667248</v>
      </c>
      <c r="K34" s="55">
        <v>9828201</v>
      </c>
      <c r="L34" s="32">
        <v>1276170</v>
      </c>
      <c r="M34" s="32">
        <v>4889000</v>
      </c>
      <c r="N34" s="55">
        <v>6165170</v>
      </c>
      <c r="O34" s="32">
        <v>6226099</v>
      </c>
      <c r="P34" s="32">
        <v>0</v>
      </c>
      <c r="Q34" s="55">
        <v>6226099</v>
      </c>
      <c r="R34" s="32">
        <v>0</v>
      </c>
      <c r="S34" s="32">
        <v>1658000</v>
      </c>
      <c r="T34" s="55">
        <v>1658000</v>
      </c>
      <c r="U34" s="55">
        <f t="shared" si="0"/>
        <v>23877470</v>
      </c>
      <c r="V34" s="52"/>
    </row>
    <row r="35" spans="1:23" x14ac:dyDescent="0.3">
      <c r="A35" s="38">
        <v>730</v>
      </c>
      <c r="B35" s="55" t="s">
        <v>29</v>
      </c>
      <c r="C35" s="32">
        <v>43432140</v>
      </c>
      <c r="D35" s="32">
        <v>28585403</v>
      </c>
      <c r="E35" s="55">
        <v>72017543</v>
      </c>
      <c r="F35" s="32">
        <v>0</v>
      </c>
      <c r="G35" s="32">
        <v>0</v>
      </c>
      <c r="H35" s="55">
        <v>0</v>
      </c>
      <c r="I35" s="32">
        <v>83698561</v>
      </c>
      <c r="J35" s="32">
        <v>14774004</v>
      </c>
      <c r="K35" s="55">
        <v>98472565</v>
      </c>
      <c r="L35" s="32">
        <v>50941167</v>
      </c>
      <c r="M35" s="32">
        <v>63422598</v>
      </c>
      <c r="N35" s="55">
        <v>114363765</v>
      </c>
      <c r="O35" s="32">
        <v>31964484</v>
      </c>
      <c r="P35" s="32">
        <v>0</v>
      </c>
      <c r="Q35" s="55">
        <v>31964484</v>
      </c>
      <c r="R35" s="32">
        <v>218000</v>
      </c>
      <c r="S35" s="32">
        <v>733290</v>
      </c>
      <c r="T35" s="55">
        <v>951290</v>
      </c>
      <c r="U35" s="55">
        <f t="shared" si="0"/>
        <v>317769647</v>
      </c>
      <c r="V35" s="52"/>
    </row>
    <row r="36" spans="1:23" x14ac:dyDescent="0.3">
      <c r="A36" s="38">
        <v>732</v>
      </c>
      <c r="B36" s="55" t="s">
        <v>36</v>
      </c>
      <c r="C36" s="32">
        <v>0</v>
      </c>
      <c r="D36" s="32">
        <v>0</v>
      </c>
      <c r="E36" s="55">
        <v>0</v>
      </c>
      <c r="F36" s="32">
        <v>0</v>
      </c>
      <c r="G36" s="32">
        <v>0</v>
      </c>
      <c r="H36" s="55">
        <v>0</v>
      </c>
      <c r="I36" s="32">
        <v>88339580</v>
      </c>
      <c r="J36" s="32">
        <v>17252690</v>
      </c>
      <c r="K36" s="55">
        <v>105592270</v>
      </c>
      <c r="L36" s="32">
        <v>7936902</v>
      </c>
      <c r="M36" s="32">
        <v>2477000</v>
      </c>
      <c r="N36" s="55">
        <v>10413902</v>
      </c>
      <c r="O36" s="32">
        <v>22884000</v>
      </c>
      <c r="P36" s="32">
        <v>0</v>
      </c>
      <c r="Q36" s="55">
        <v>22884000</v>
      </c>
      <c r="R36" s="32">
        <v>0</v>
      </c>
      <c r="S36" s="32">
        <v>0</v>
      </c>
      <c r="T36" s="55">
        <v>0</v>
      </c>
      <c r="U36" s="55">
        <f t="shared" si="0"/>
        <v>138890172</v>
      </c>
      <c r="V36" s="52"/>
    </row>
    <row r="37" spans="1:23" x14ac:dyDescent="0.3">
      <c r="A37" s="38">
        <v>738</v>
      </c>
      <c r="B37" s="55" t="s">
        <v>37</v>
      </c>
      <c r="C37" s="32"/>
      <c r="D37" s="32"/>
      <c r="E37" s="55"/>
      <c r="F37" s="32"/>
      <c r="G37" s="32"/>
      <c r="H37" s="55"/>
      <c r="I37" s="32"/>
      <c r="J37" s="32"/>
      <c r="K37" s="55"/>
      <c r="L37" s="32"/>
      <c r="M37" s="32"/>
      <c r="N37" s="55"/>
      <c r="O37" s="32"/>
      <c r="P37" s="32"/>
      <c r="Q37" s="55"/>
      <c r="R37" s="32"/>
      <c r="S37" s="32"/>
      <c r="T37" s="55"/>
      <c r="U37" s="55">
        <f t="shared" si="0"/>
        <v>0</v>
      </c>
      <c r="V37" s="52"/>
    </row>
    <row r="38" spans="1:23" x14ac:dyDescent="0.3">
      <c r="A38" s="38">
        <v>739</v>
      </c>
      <c r="B38" s="55" t="s">
        <v>38</v>
      </c>
      <c r="C38" s="32"/>
      <c r="D38" s="32"/>
      <c r="E38" s="55"/>
      <c r="F38" s="32"/>
      <c r="G38" s="32"/>
      <c r="H38" s="55"/>
      <c r="I38" s="32"/>
      <c r="J38" s="32"/>
      <c r="K38" s="55"/>
      <c r="L38" s="32"/>
      <c r="M38" s="32"/>
      <c r="N38" s="55"/>
      <c r="O38" s="32"/>
      <c r="P38" s="32"/>
      <c r="Q38" s="55"/>
      <c r="R38" s="32"/>
      <c r="S38" s="32"/>
      <c r="T38" s="55"/>
      <c r="U38" s="55">
        <f t="shared" si="0"/>
        <v>0</v>
      </c>
      <c r="V38" s="52"/>
    </row>
    <row r="39" spans="1:23" x14ac:dyDescent="0.3">
      <c r="A39" s="38">
        <v>741</v>
      </c>
      <c r="B39" s="55" t="s">
        <v>106</v>
      </c>
      <c r="C39" s="32">
        <v>0</v>
      </c>
      <c r="D39" s="32">
        <v>0</v>
      </c>
      <c r="E39" s="55">
        <v>0</v>
      </c>
      <c r="F39" s="32">
        <v>0</v>
      </c>
      <c r="G39" s="32">
        <v>0</v>
      </c>
      <c r="H39" s="55">
        <v>0</v>
      </c>
      <c r="I39" s="32">
        <v>5651585</v>
      </c>
      <c r="J39" s="32">
        <v>5185000</v>
      </c>
      <c r="K39" s="55">
        <v>10836585</v>
      </c>
      <c r="L39" s="32">
        <v>3011438</v>
      </c>
      <c r="M39" s="32">
        <v>0</v>
      </c>
      <c r="N39" s="55">
        <v>3011438</v>
      </c>
      <c r="O39" s="32">
        <v>0</v>
      </c>
      <c r="P39" s="32">
        <v>0</v>
      </c>
      <c r="Q39" s="55">
        <v>0</v>
      </c>
      <c r="R39" s="32">
        <v>0</v>
      </c>
      <c r="S39" s="32">
        <v>0</v>
      </c>
      <c r="T39" s="55">
        <v>0</v>
      </c>
      <c r="U39" s="55">
        <f t="shared" si="0"/>
        <v>13848023</v>
      </c>
      <c r="V39" s="52"/>
    </row>
    <row r="40" spans="1:23" x14ac:dyDescent="0.3">
      <c r="A40" s="38">
        <v>743</v>
      </c>
      <c r="B40" s="55" t="s">
        <v>116</v>
      </c>
      <c r="C40" s="32">
        <v>0</v>
      </c>
      <c r="D40" s="32">
        <v>0</v>
      </c>
      <c r="E40" s="55">
        <v>0</v>
      </c>
      <c r="F40" s="32">
        <v>0</v>
      </c>
      <c r="G40" s="32">
        <v>0</v>
      </c>
      <c r="H40" s="55">
        <v>0</v>
      </c>
      <c r="I40" s="32">
        <v>2384970</v>
      </c>
      <c r="J40" s="32">
        <v>0</v>
      </c>
      <c r="K40" s="55">
        <v>2384970</v>
      </c>
      <c r="L40" s="32">
        <v>0</v>
      </c>
      <c r="M40" s="32">
        <v>0</v>
      </c>
      <c r="N40" s="55">
        <v>0</v>
      </c>
      <c r="O40" s="32">
        <v>930000</v>
      </c>
      <c r="P40" s="32">
        <v>0</v>
      </c>
      <c r="Q40" s="55">
        <v>930000</v>
      </c>
      <c r="R40" s="32">
        <v>0</v>
      </c>
      <c r="S40" s="32">
        <v>0</v>
      </c>
      <c r="T40" s="55">
        <v>0</v>
      </c>
      <c r="U40" s="55">
        <f t="shared" si="0"/>
        <v>3314970</v>
      </c>
      <c r="V40" s="52"/>
    </row>
    <row r="41" spans="1:23" x14ac:dyDescent="0.3">
      <c r="A41" s="38">
        <v>875</v>
      </c>
      <c r="B41" s="55" t="s">
        <v>39</v>
      </c>
      <c r="C41" s="32">
        <v>0</v>
      </c>
      <c r="D41" s="32">
        <v>0</v>
      </c>
      <c r="E41" s="55">
        <v>0</v>
      </c>
      <c r="F41" s="32">
        <v>0</v>
      </c>
      <c r="G41" s="32">
        <v>0</v>
      </c>
      <c r="H41" s="55">
        <v>0</v>
      </c>
      <c r="I41" s="32">
        <v>154660505</v>
      </c>
      <c r="J41" s="32">
        <v>122793587</v>
      </c>
      <c r="K41" s="55">
        <v>277454092</v>
      </c>
      <c r="L41" s="32">
        <v>181652931</v>
      </c>
      <c r="M41" s="32">
        <v>109939315</v>
      </c>
      <c r="N41" s="55">
        <v>291592246</v>
      </c>
      <c r="O41" s="32">
        <v>2150000</v>
      </c>
      <c r="P41" s="32">
        <v>0</v>
      </c>
      <c r="Q41" s="55">
        <v>2150000</v>
      </c>
      <c r="R41" s="32">
        <v>0</v>
      </c>
      <c r="S41" s="32">
        <v>0</v>
      </c>
      <c r="T41" s="55">
        <v>0</v>
      </c>
      <c r="U41" s="55">
        <f t="shared" si="0"/>
        <v>571196338</v>
      </c>
      <c r="V41" s="86"/>
      <c r="W41" s="87"/>
    </row>
    <row r="42" spans="1:23" x14ac:dyDescent="0.3">
      <c r="A42" s="13">
        <v>2527</v>
      </c>
      <c r="B42" s="55" t="s">
        <v>32</v>
      </c>
      <c r="C42" s="85">
        <v>24339614</v>
      </c>
      <c r="D42" s="85">
        <v>46182994</v>
      </c>
      <c r="E42" s="56">
        <v>70522608</v>
      </c>
      <c r="F42" s="85">
        <v>0</v>
      </c>
      <c r="G42" s="85">
        <v>0</v>
      </c>
      <c r="H42" s="56">
        <v>0</v>
      </c>
      <c r="I42" s="85">
        <v>0</v>
      </c>
      <c r="J42" s="85">
        <v>0</v>
      </c>
      <c r="K42" s="56">
        <v>0</v>
      </c>
      <c r="L42" s="85">
        <v>0</v>
      </c>
      <c r="M42" s="85">
        <v>0</v>
      </c>
      <c r="N42" s="56">
        <v>0</v>
      </c>
      <c r="O42" s="85">
        <v>0</v>
      </c>
      <c r="P42" s="85">
        <v>0</v>
      </c>
      <c r="Q42" s="56">
        <v>0</v>
      </c>
      <c r="R42" s="85">
        <v>0</v>
      </c>
      <c r="S42" s="85">
        <v>0</v>
      </c>
      <c r="T42" s="56">
        <v>0</v>
      </c>
      <c r="U42" s="55">
        <f t="shared" si="0"/>
        <v>70522608</v>
      </c>
      <c r="V42" s="53"/>
      <c r="W42" s="54"/>
    </row>
    <row r="43" spans="1:23" x14ac:dyDescent="0.3">
      <c r="B43" s="88" t="s">
        <v>0</v>
      </c>
      <c r="C43" s="90">
        <f t="shared" ref="C43:U43" si="1">SUM(C9:C42)</f>
        <v>13693141531</v>
      </c>
      <c r="D43" s="90">
        <f t="shared" si="1"/>
        <v>21386456094</v>
      </c>
      <c r="E43" s="90">
        <f t="shared" si="1"/>
        <v>35079597625</v>
      </c>
      <c r="F43" s="90">
        <f t="shared" si="1"/>
        <v>6775216800</v>
      </c>
      <c r="G43" s="90">
        <f t="shared" si="1"/>
        <v>2529263266</v>
      </c>
      <c r="H43" s="90">
        <f t="shared" si="1"/>
        <v>9304480066</v>
      </c>
      <c r="I43" s="90">
        <f t="shared" si="1"/>
        <v>369328496</v>
      </c>
      <c r="J43" s="90">
        <f t="shared" si="1"/>
        <v>176950020</v>
      </c>
      <c r="K43" s="90">
        <f t="shared" si="1"/>
        <v>546278516</v>
      </c>
      <c r="L43" s="90">
        <f t="shared" si="1"/>
        <v>4102400471</v>
      </c>
      <c r="M43" s="90">
        <f t="shared" si="1"/>
        <v>13521769545</v>
      </c>
      <c r="N43" s="90">
        <f t="shared" si="1"/>
        <v>17624170016</v>
      </c>
      <c r="O43" s="90">
        <f t="shared" si="1"/>
        <v>2345158960</v>
      </c>
      <c r="P43" s="90">
        <f t="shared" si="1"/>
        <v>837416982</v>
      </c>
      <c r="Q43" s="90">
        <f t="shared" si="1"/>
        <v>3182575942</v>
      </c>
      <c r="R43" s="90">
        <f t="shared" si="1"/>
        <v>161895379</v>
      </c>
      <c r="S43" s="90">
        <f t="shared" si="1"/>
        <v>622822476</v>
      </c>
      <c r="T43" s="90">
        <f t="shared" si="1"/>
        <v>784717855</v>
      </c>
      <c r="U43" s="90">
        <f t="shared" si="1"/>
        <v>66521820020</v>
      </c>
    </row>
    <row r="45" spans="1:23" x14ac:dyDescent="0.3">
      <c r="B45" s="41" t="str">
        <f>+Usuarios!B86</f>
        <v xml:space="preserve">Fuente: Archivo E24 de la CMF </v>
      </c>
    </row>
    <row r="46" spans="1:23" x14ac:dyDescent="0.3">
      <c r="B46" s="41"/>
    </row>
    <row r="47" spans="1:23" x14ac:dyDescent="0.3">
      <c r="B47" s="43"/>
      <c r="C47" s="43"/>
      <c r="D47" s="43"/>
      <c r="E47" s="89"/>
      <c r="F47" s="43"/>
      <c r="G47" s="43"/>
      <c r="H47" s="89"/>
      <c r="I47" s="43"/>
      <c r="J47" s="43"/>
      <c r="K47" s="89"/>
      <c r="L47" s="43"/>
      <c r="M47" s="43"/>
      <c r="N47" s="89"/>
      <c r="O47" s="43"/>
      <c r="P47" s="43"/>
      <c r="Q47" s="89"/>
      <c r="R47" s="43"/>
      <c r="S47" s="43"/>
      <c r="T47" s="89"/>
      <c r="U47" s="89"/>
    </row>
    <row r="48" spans="1:23" x14ac:dyDescent="0.3">
      <c r="B48" s="41" t="str">
        <f>+Usuarios!B89</f>
        <v>Información sujeta a revisión</v>
      </c>
    </row>
    <row r="49" spans="2:2" x14ac:dyDescent="0.3">
      <c r="B49" s="41" t="str">
        <f>+Usuarios!B90</f>
        <v>Información al: 31/12/2024 para todas las instituciones</v>
      </c>
    </row>
    <row r="50" spans="2:2" x14ac:dyDescent="0.3">
      <c r="B50" s="41" t="str">
        <f>+Usuarios!B91</f>
        <v xml:space="preserve">Fuente: CMF </v>
      </c>
    </row>
    <row r="52" spans="2:2" x14ac:dyDescent="0.3">
      <c r="B52" s="41" t="str">
        <f>+Usuarios!B93</f>
        <v>Actualización: 25/03/2025</v>
      </c>
    </row>
  </sheetData>
  <mergeCells count="7">
    <mergeCell ref="R7:T7"/>
    <mergeCell ref="B5:L5"/>
    <mergeCell ref="C7:E7"/>
    <mergeCell ref="F7:H7"/>
    <mergeCell ref="I7:K7"/>
    <mergeCell ref="L7:N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Metadato</vt:lpstr>
      <vt:lpstr>Sistema</vt:lpstr>
      <vt:lpstr>Estado_Institucion</vt:lpstr>
      <vt:lpstr>Evolucion</vt:lpstr>
      <vt:lpstr>Usuarios</vt:lpstr>
      <vt:lpstr>Montos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dcterms:created xsi:type="dcterms:W3CDTF">2023-11-20T11:56:25Z</dcterms:created>
  <dcterms:modified xsi:type="dcterms:W3CDTF">2025-04-16T19:00:10Z</dcterms:modified>
</cp:coreProperties>
</file>