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NUEVOS_fOGAPE\"/>
    </mc:Choice>
  </mc:AlternateContent>
  <xr:revisionPtr revIDLastSave="0" documentId="8_{110CD172-3621-4CB4-A10B-1E5634348F0B}" xr6:coauthVersionLast="47" xr6:coauthVersionMax="47" xr10:uidLastSave="{00000000-0000-0000-0000-000000000000}"/>
  <bookViews>
    <workbookView xWindow="23880" yWindow="-120" windowWidth="29040" windowHeight="15840" xr2:uid="{CC24818C-0FD1-40A2-A22C-B879058944C6}"/>
  </bookViews>
  <sheets>
    <sheet name="Indice" sheetId="1" r:id="rId1"/>
    <sheet name="Solicitudes y Curses_Reactiva" sheetId="2" r:id="rId2"/>
    <sheet name="Detalle_Reactiva" sheetId="3" r:id="rId3"/>
    <sheet name="Tasas de interes y plazo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4" l="1"/>
  <c r="D28" i="4"/>
  <c r="B41" i="4"/>
  <c r="B38" i="4"/>
  <c r="B92" i="3" l="1"/>
  <c r="B89" i="3"/>
  <c r="B115" i="2"/>
  <c r="B112" i="2"/>
</calcChain>
</file>

<file path=xl/sharedStrings.xml><?xml version="1.0" encoding="utf-8"?>
<sst xmlns="http://schemas.openxmlformats.org/spreadsheetml/2006/main" count="404" uniqueCount="114">
  <si>
    <t>SOLICITUDES Y CURSES DE CRÉDITO ASOCIADOS AL PROGRAMA REACTIVA</t>
  </si>
  <si>
    <t>Tabla 1</t>
  </si>
  <si>
    <t>Solicitudes y curses por institución financiera</t>
  </si>
  <si>
    <t>Tabla 2</t>
  </si>
  <si>
    <t>Solicitudes y curses por tipo de empresa</t>
  </si>
  <si>
    <t>Tabla 3</t>
  </si>
  <si>
    <t>Solicitudes y curses por  region</t>
  </si>
  <si>
    <t>Tabla 4</t>
  </si>
  <si>
    <t>Solicitudes y curses por destino de financiamiento</t>
  </si>
  <si>
    <t>Tabla 5</t>
  </si>
  <si>
    <t>Solicitudes y curses por institución y tamaño</t>
  </si>
  <si>
    <t>Tabla 6</t>
  </si>
  <si>
    <t>Tabla 7</t>
  </si>
  <si>
    <t>Tabla 8</t>
  </si>
  <si>
    <t>Tabla 9</t>
  </si>
  <si>
    <t>SOLICITUDES Y CURSES DE CRÉDITO ASOCIADOS AL PROGRAMA FOGAPE REACTIVA (*)</t>
  </si>
  <si>
    <t>Solicitudes y curses por institución financiera (montos en Unidades de Fomento)</t>
  </si>
  <si>
    <t>Institución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</si>
  <si>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</si>
  <si>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</si>
  <si>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</si>
  <si>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</si>
  <si>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</si>
  <si>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</si>
  <si>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</si>
  <si>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</si>
  <si>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Total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</si>
  <si>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</si>
  <si>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</si>
  <si>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</si>
  <si>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</si>
  <si>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</si>
  <si>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</si>
  <si>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</si>
  <si>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</si>
  <si>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</si>
  <si>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</si>
  <si>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</si>
  <si>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</si>
  <si>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</si>
  <si>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</si>
  <si>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</si>
  <si>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</si>
  <si>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Consorcio</t>
  </si>
  <si>
    <t>COOPEUCH</t>
  </si>
  <si>
    <t>ORIENCOOP</t>
  </si>
  <si>
    <t>Millones de USD</t>
  </si>
  <si>
    <t xml:space="preserve">Fuente: CMF </t>
  </si>
  <si>
    <t>Solicitudes y curses por tipo de empresa (montos en Unidades de Fomento)</t>
  </si>
  <si>
    <t>Tamaño</t>
  </si>
  <si>
    <t>Micro y Pequeñas Empresas</t>
  </si>
  <si>
    <t>Medianas Empresas</t>
  </si>
  <si>
    <t>Empresas Grandes I</t>
  </si>
  <si>
    <t>Empresas Grandes II</t>
  </si>
  <si>
    <t>Solicitudes y curses por  region (montos en Unidades de Fomento)</t>
  </si>
  <si>
    <t>Region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</si>
  <si>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</si>
  <si>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</si>
  <si>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</si>
  <si>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</si>
  <si>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</si>
  <si>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General Bernardo O’Higgins</t>
  </si>
  <si>
    <t>Región del Maule</t>
  </si>
  <si>
    <t>Región del Bío Bío</t>
  </si>
  <si>
    <t>Región de la Araucanía</t>
  </si>
  <si>
    <t>Región de los Lagos</t>
  </si>
  <si>
    <t>Región de Aysén del general Carlos Ibáñez del Campo</t>
  </si>
  <si>
    <t>Región de Magallanes y de la Antártica Chilena</t>
  </si>
  <si>
    <t>Región Metropolitana de Santiago</t>
  </si>
  <si>
    <t>Región de los Ríos</t>
  </si>
  <si>
    <t>Región de Arica y Parinacota</t>
  </si>
  <si>
    <t>Región de Ñuble</t>
  </si>
  <si>
    <t>Sin Información</t>
  </si>
  <si>
    <t>Solicitudes y curses por destino de financiamiento (montos en Unidades de Fomento)</t>
  </si>
  <si>
    <t>Destino de Financiamiento</t>
  </si>
  <si>
    <t>Inversiones en Activo Fijo</t>
  </si>
  <si>
    <t>Refinanciamiento</t>
  </si>
  <si>
    <t>Gastos de Capital de Trabajo</t>
  </si>
  <si>
    <t xml:space="preserve">(*) Notas: </t>
  </si>
  <si>
    <t>1) A partir de este reporte se informan los montos asociados al último estado de la solicitud.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</si>
  <si>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</si>
  <si>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</si>
  <si>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</si>
  <si>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>5) Las operaciones consideradas como cursadas podrían incluir operaciones que no están completamente perfeccionadas, por ejemplo falta termino de la tramitación en el Conservador de Bienes Raíces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</si>
  <si>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</si>
  <si>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</si>
  <si>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cumpla con los requisitos de mora, valor de la tasación y otros requerimientos especificados en los Decretos Supremos N°8 y N° 32, ambos del año 2021 emitidos por el Ministerio de Hacienda (Reglamentos), según el tipo de programa que corresponda.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</si>
  <si>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</si>
  <si>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</si>
  <si>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</si>
  <si>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</si>
  <si>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</si>
  <si>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</si>
  <si>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</si>
  <si>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</si>
  <si>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y tamaño (montos en Unidades de Fomento)</t>
  </si>
  <si>
    <t>TASAS DE INTERES Y PLAZOS DE CRÉDITO ASOCIADOS AL PROGRAMA FOGAPE (*)</t>
  </si>
  <si>
    <t>Programa</t>
  </si>
  <si>
    <t>Destino</t>
  </si>
  <si>
    <t>Tasa de interes</t>
  </si>
  <si>
    <t>Plazo contractual</t>
  </si>
  <si>
    <t>(%)</t>
  </si>
  <si>
    <t>(meses)</t>
  </si>
  <si>
    <t>Reactivación</t>
  </si>
  <si>
    <t>Reprogramaciones</t>
  </si>
  <si>
    <t>1) Información de operaciones cursadas.</t>
  </si>
  <si>
    <t>2) Datos sujetos a rectificación.</t>
  </si>
  <si>
    <t>Tasas de interes y plazo promedio por destino de financiamiento</t>
  </si>
  <si>
    <t>Tasas de interes y plazo promedio por tipo de empresas</t>
  </si>
  <si>
    <t>BALANCE DE ACTIVIDADES ASOCIADO AL PROGRAMA DE GARANTÍAS FOGAPE REACTIVA</t>
  </si>
  <si>
    <t>TASAS DE INTERES Y PLAZOS DE CRÉDITO ASOCIADOS AL PROGRAMA REACTIVA</t>
  </si>
  <si>
    <t xml:space="preserve">Tasas de interes y plazo promedio por tipo de empresas </t>
  </si>
  <si>
    <t>Información al: 24/10/2021 para todas las instituciones</t>
  </si>
  <si>
    <t>Actualización: 29/10/2021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</si>
</sst>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_);_(* \(#,##0\);_(* &quot;-&quot;_);_(@_)"/>
    <numFmt numFmtId="165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i/>
      <sz val="11"/>
      <color theme="0" tint="-0.499954222235786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7" fillId="0" borderId="0" xfId="0" applyFont="1"/>
    <xf numFmtId="0" fontId="8" fillId="0" borderId="0" xfId="0" applyFont="1"/>
    <xf numFmtId="0" fontId="3" fillId="2" borderId="0" xfId="0" applyFont="1" applyFill="1"/>
    <xf numFmtId="0" fontId="6" fillId="0" borderId="0" xfId="2"/>
    <xf numFmtId="0" fontId="9" fillId="2" borderId="0" xfId="0" applyFont="1" applyFill="1" applyAlignment="1">
      <alignment horizontal="left"/>
    </xf>
    <xf numFmtId="0" fontId="3" fillId="0" borderId="0" xfId="0" applyFont="1"/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0" fillId="2" borderId="0" xfId="1" applyFont="1" applyFill="1" applyBorder="1"/>
    <xf numFmtId="164" fontId="12" fillId="2" borderId="0" xfId="1" applyFont="1" applyFill="1" applyBorder="1"/>
    <xf numFmtId="164" fontId="12" fillId="2" borderId="3" xfId="1" applyFont="1" applyFill="1" applyBorder="1"/>
    <xf numFmtId="164" fontId="12" fillId="2" borderId="0" xfId="1" applyFont="1" applyFill="1"/>
    <xf numFmtId="0" fontId="0" fillId="2" borderId="11" xfId="0" applyFill="1" applyBorder="1"/>
    <xf numFmtId="164" fontId="0" fillId="2" borderId="11" xfId="1" applyFont="1" applyFill="1" applyBorder="1"/>
    <xf numFmtId="164" fontId="0" fillId="2" borderId="15" xfId="1" applyFont="1" applyFill="1" applyBorder="1"/>
    <xf numFmtId="164" fontId="0" fillId="2" borderId="16" xfId="1" applyFont="1" applyFill="1" applyBorder="1"/>
    <xf numFmtId="164" fontId="12" fillId="2" borderId="11" xfId="1" applyFont="1" applyFill="1" applyBorder="1"/>
    <xf numFmtId="164" fontId="12" fillId="2" borderId="16" xfId="1" applyFont="1" applyFill="1" applyBorder="1"/>
    <xf numFmtId="0" fontId="4" fillId="2" borderId="11" xfId="0" applyFont="1" applyFill="1" applyBorder="1"/>
    <xf numFmtId="164" fontId="4" fillId="2" borderId="11" xfId="0" applyNumberFormat="1" applyFont="1" applyFill="1" applyBorder="1"/>
    <xf numFmtId="164" fontId="4" fillId="2" borderId="15" xfId="0" applyNumberFormat="1" applyFont="1" applyFill="1" applyBorder="1"/>
    <xf numFmtId="164" fontId="4" fillId="2" borderId="16" xfId="0" applyNumberFormat="1" applyFont="1" applyFill="1" applyBorder="1"/>
    <xf numFmtId="164" fontId="15" fillId="2" borderId="11" xfId="0" applyNumberFormat="1" applyFont="1" applyFill="1" applyBorder="1"/>
    <xf numFmtId="164" fontId="15" fillId="2" borderId="16" xfId="0" applyNumberFormat="1" applyFont="1" applyFill="1" applyBorder="1"/>
    <xf numFmtId="164" fontId="11" fillId="2" borderId="0" xfId="1" applyFont="1" applyFill="1"/>
    <xf numFmtId="0" fontId="11" fillId="2" borderId="2" xfId="0" applyFont="1" applyFill="1" applyBorder="1"/>
    <xf numFmtId="164" fontId="11" fillId="2" borderId="3" xfId="1" applyFont="1" applyFill="1" applyBorder="1"/>
    <xf numFmtId="164" fontId="11" fillId="2" borderId="0" xfId="1" applyFont="1" applyFill="1" applyBorder="1"/>
    <xf numFmtId="164" fontId="4" fillId="2" borderId="0" xfId="0" applyNumberFormat="1" applyFont="1" applyFill="1"/>
    <xf numFmtId="164" fontId="0" fillId="2" borderId="0" xfId="0" applyNumberFormat="1" applyFill="1"/>
    <xf numFmtId="0" fontId="8" fillId="2" borderId="0" xfId="0" applyFont="1" applyFill="1"/>
    <xf numFmtId="1" fontId="16" fillId="2" borderId="0" xfId="1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2" borderId="0" xfId="0" applyFill="1" applyAlignment="1">
      <alignment vertical="top"/>
    </xf>
    <xf numFmtId="0" fontId="17" fillId="2" borderId="0" xfId="0" applyFont="1" applyFill="1"/>
    <xf numFmtId="164" fontId="16" fillId="2" borderId="0" xfId="1" applyFont="1" applyFill="1" applyBorder="1" applyAlignment="1"/>
    <xf numFmtId="164" fontId="16" fillId="2" borderId="3" xfId="1" applyFont="1" applyFill="1" applyBorder="1" applyAlignment="1"/>
    <xf numFmtId="164" fontId="16" fillId="2" borderId="2" xfId="1" applyFont="1" applyFill="1" applyBorder="1" applyAlignment="1"/>
    <xf numFmtId="164" fontId="16" fillId="2" borderId="0" xfId="1" applyFont="1" applyFill="1" applyAlignment="1"/>
    <xf numFmtId="0" fontId="17" fillId="2" borderId="0" xfId="0" applyFont="1" applyFill="1" applyAlignment="1">
      <alignment horizontal="left"/>
    </xf>
    <xf numFmtId="0" fontId="17" fillId="2" borderId="11" xfId="0" applyFont="1" applyFill="1" applyBorder="1" applyAlignment="1">
      <alignment horizontal="left"/>
    </xf>
    <xf numFmtId="164" fontId="4" fillId="2" borderId="17" xfId="0" applyNumberFormat="1" applyFont="1" applyFill="1" applyBorder="1"/>
    <xf numFmtId="164" fontId="4" fillId="2" borderId="18" xfId="0" applyNumberFormat="1" applyFont="1" applyFill="1" applyBorder="1"/>
    <xf numFmtId="164" fontId="4" fillId="2" borderId="19" xfId="0" applyNumberFormat="1" applyFont="1" applyFill="1" applyBorder="1"/>
    <xf numFmtId="0" fontId="5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2" borderId="11" xfId="0" applyFont="1" applyFill="1" applyBorder="1"/>
    <xf numFmtId="3" fontId="13" fillId="2" borderId="0" xfId="0" applyNumberFormat="1" applyFont="1" applyFill="1"/>
    <xf numFmtId="164" fontId="18" fillId="2" borderId="17" xfId="0" applyNumberFormat="1" applyFont="1" applyFill="1" applyBorder="1"/>
    <xf numFmtId="164" fontId="18" fillId="2" borderId="18" xfId="0" applyNumberFormat="1" applyFont="1" applyFill="1" applyBorder="1"/>
    <xf numFmtId="0" fontId="12" fillId="2" borderId="11" xfId="0" applyFont="1" applyFill="1" applyBorder="1"/>
    <xf numFmtId="0" fontId="19" fillId="2" borderId="0" xfId="0" applyFont="1" applyFill="1"/>
    <xf numFmtId="0" fontId="7" fillId="2" borderId="0" xfId="0" applyFont="1" applyFill="1"/>
    <xf numFmtId="3" fontId="0" fillId="2" borderId="0" xfId="0" applyNumberFormat="1" applyFill="1"/>
    <xf numFmtId="3" fontId="0" fillId="2" borderId="2" xfId="0" applyNumberFormat="1" applyFill="1" applyBorder="1"/>
    <xf numFmtId="3" fontId="0" fillId="2" borderId="3" xfId="0" applyNumberFormat="1" applyFill="1" applyBorder="1"/>
    <xf numFmtId="3" fontId="12" fillId="2" borderId="0" xfId="0" applyNumberFormat="1" applyFont="1" applyFill="1"/>
    <xf numFmtId="3" fontId="12" fillId="2" borderId="3" xfId="0" applyNumberFormat="1" applyFont="1" applyFill="1" applyBorder="1"/>
    <xf numFmtId="0" fontId="0" fillId="2" borderId="17" xfId="0" applyFill="1" applyBorder="1"/>
    <xf numFmtId="3" fontId="0" fillId="2" borderId="17" xfId="0" applyNumberFormat="1" applyFill="1" applyBorder="1"/>
    <xf numFmtId="3" fontId="0" fillId="2" borderId="19" xfId="0" applyNumberFormat="1" applyFill="1" applyBorder="1"/>
    <xf numFmtId="3" fontId="0" fillId="2" borderId="18" xfId="0" applyNumberFormat="1" applyFill="1" applyBorder="1"/>
    <xf numFmtId="3" fontId="12" fillId="2" borderId="17" xfId="0" applyNumberFormat="1" applyFont="1" applyFill="1" applyBorder="1"/>
    <xf numFmtId="3" fontId="12" fillId="2" borderId="18" xfId="0" applyNumberFormat="1" applyFont="1" applyFill="1" applyBorder="1"/>
    <xf numFmtId="3" fontId="0" fillId="2" borderId="11" xfId="0" applyNumberForma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3" fontId="12" fillId="2" borderId="11" xfId="0" applyNumberFormat="1" applyFont="1" applyFill="1" applyBorder="1"/>
    <xf numFmtId="3" fontId="12" fillId="2" borderId="16" xfId="0" applyNumberFormat="1" applyFont="1" applyFill="1" applyBorder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0" xfId="0" applyFill="1" applyBorder="1"/>
    <xf numFmtId="0" fontId="4" fillId="2" borderId="20" xfId="0" applyFont="1" applyFill="1" applyBorder="1"/>
    <xf numFmtId="3" fontId="4" fillId="2" borderId="20" xfId="0" applyNumberFormat="1" applyFont="1" applyFill="1" applyBorder="1"/>
    <xf numFmtId="0" fontId="20" fillId="2" borderId="0" xfId="0" applyFont="1" applyFill="1"/>
    <xf numFmtId="164" fontId="20" fillId="2" borderId="0" xfId="1" applyFont="1" applyFill="1" applyAlignment="1"/>
    <xf numFmtId="164" fontId="20" fillId="2" borderId="0" xfId="1" applyFont="1" applyFill="1"/>
    <xf numFmtId="164" fontId="16" fillId="2" borderId="0" xfId="1" applyFont="1" applyFill="1" applyAlignment="1">
      <alignment horizont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horizontal="center" vertical="center"/>
    </xf>
    <xf numFmtId="3" fontId="0" fillId="0" borderId="0" xfId="0" applyNumberFormat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4" fillId="2" borderId="11" xfId="1" applyNumberFormat="1" applyFont="1" applyFill="1" applyBorder="1"/>
    <xf numFmtId="165" fontId="4" fillId="2" borderId="11" xfId="0" applyNumberFormat="1" applyFont="1" applyFill="1" applyBorder="1"/>
    <xf numFmtId="0" fontId="9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2" borderId="20" xfId="0" applyFont="1" applyFill="1" applyBorder="1" applyAlignment="1">
      <alignment horizontal="center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1" defaultTableStyle="TableStyleMedium2" defaultPivotStyle="PivotStyleLight16">
    <tableStyle name="Invisible" pivot="0" table="0" count="0" xr9:uid="{12CD9C0D-C226-4D06-9122-C986A7E500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872E-6272-40FE-B2C2-746173420F52}">
  <sheetPr>
    <tabColor theme="4"/>
  </sheetPr>
  <dimension ref="A2:M35"/>
  <sheetViews>
    <sheetView showGridLines="0" tabSelected="1" zoomScale="85" zoomScaleNormal="85" workbookViewId="0">
      <selection activeCell="B22" sqref="B22"/>
    </sheetView>
  </sheetViews>
  <sheetFormatPr baseColWidth="10" defaultColWidth="11.44140625" defaultRowHeight="14.4" x14ac:dyDescent="0.3"/>
  <cols>
    <col min="1" max="1" width="5.6640625" style="8" customWidth="1"/>
    <col min="2" max="2" width="13.44140625" customWidth="1"/>
    <col min="3" max="3" width="73" customWidth="1"/>
  </cols>
  <sheetData>
    <row r="2" spans="2:13" ht="15.6" x14ac:dyDescent="0.3">
      <c r="B2" s="1" t="s">
        <v>109</v>
      </c>
    </row>
    <row r="4" spans="2:13" x14ac:dyDescent="0.3">
      <c r="B4" s="2" t="s">
        <v>0</v>
      </c>
      <c r="C4" s="3"/>
      <c r="D4" s="3"/>
    </row>
    <row r="6" spans="2:13" x14ac:dyDescent="0.3">
      <c r="B6" s="4" t="s">
        <v>1</v>
      </c>
      <c r="C6" s="105" t="s">
        <v>2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2:13" x14ac:dyDescent="0.3">
      <c r="B7" s="4" t="s">
        <v>3</v>
      </c>
      <c r="C7" s="105" t="s">
        <v>4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2:13" x14ac:dyDescent="0.3">
      <c r="B8" s="4" t="s">
        <v>5</v>
      </c>
      <c r="C8" s="5" t="s">
        <v>6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2:13" x14ac:dyDescent="0.3">
      <c r="B9" s="4" t="s">
        <v>7</v>
      </c>
      <c r="C9" s="5" t="s">
        <v>8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2:13" x14ac:dyDescent="0.3">
      <c r="B10" s="4" t="s">
        <v>9</v>
      </c>
      <c r="C10" s="105" t="s">
        <v>10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spans="2:13" x14ac:dyDescent="0.3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2:13" x14ac:dyDescent="0.3">
      <c r="B13" s="2" t="s">
        <v>110</v>
      </c>
      <c r="C13" s="6"/>
      <c r="D13" s="6"/>
    </row>
    <row r="14" spans="2:13" x14ac:dyDescent="0.3">
      <c r="B14" s="7"/>
      <c r="C14" s="6"/>
      <c r="D14" s="6"/>
    </row>
    <row r="15" spans="2:13" x14ac:dyDescent="0.3">
      <c r="B15" s="4" t="s">
        <v>11</v>
      </c>
      <c r="C15" s="105" t="s">
        <v>107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2:13" x14ac:dyDescent="0.3">
      <c r="B16" s="4" t="s">
        <v>12</v>
      </c>
      <c r="C16" s="105" t="s">
        <v>108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</row>
    <row r="17" spans="2:13" x14ac:dyDescent="0.3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13" x14ac:dyDescent="0.3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 x14ac:dyDescent="0.3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ht="13.95" customHeight="1" x14ac:dyDescent="0.3">
      <c r="B20" t="s">
        <v>112</v>
      </c>
    </row>
    <row r="21" spans="2:13" x14ac:dyDescent="0.3">
      <c r="B21" s="8" t="s">
        <v>113</v>
      </c>
    </row>
    <row r="35" spans="1:1" x14ac:dyDescent="0.3">
      <c r="A35" s="9"/>
    </row>
  </sheetData>
  <mergeCells count="5">
    <mergeCell ref="C16:M16"/>
    <mergeCell ref="C6:M6"/>
    <mergeCell ref="C7:M7"/>
    <mergeCell ref="C10:M10"/>
    <mergeCell ref="C15:M15"/>
  </mergeCells>
  <hyperlinks>
    <hyperlink ref="B6" location="'Solicitudes y Curses_Reactiva'!B4" display="Tabla 1" xr:uid="{F5C4E945-0895-4050-B83C-A746AA06B97C}"/>
    <hyperlink ref="B7" location="'Solicitudes y Curses_Reactiva'!B28" display="Tabla 2" xr:uid="{C92E444A-4EE2-4AB0-9307-E0F7F0E0B0D4}"/>
    <hyperlink ref="B10" location="Detalle_Reactiva!B2" display="Tabla 3" xr:uid="{6A9831E9-1276-4E73-A218-639DC9AF34E3}"/>
    <hyperlink ref="B8" location="'Solicitudes y Curses_Reactiva'!A44" display="Tabla 3" xr:uid="{55AE1E49-1545-46C4-9247-714604F73185}"/>
    <hyperlink ref="B9" location="'Solicitudes y Curses_Reactiva'!A73" display="Tabla 4" xr:uid="{5E433B00-342B-4D4A-916E-7BEA864DD727}"/>
    <hyperlink ref="B15" location="'Tasas de interes y plazos'!B4" display="Tabla 6" xr:uid="{7FA746EA-DB90-4A87-843E-EBBA637D07E1}"/>
    <hyperlink ref="B16" location="'Tasas de interes y plazos'!B19" display="Tabla 7" xr:uid="{2F5674D8-9AEA-4623-B215-D6EDF1C941F3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90D-9B8B-4EC3-B695-7FF9EBD5F70E}">
  <dimension ref="A2:AD115"/>
  <sheetViews>
    <sheetView topLeftCell="A79" zoomScale="80" zoomScaleNormal="80" workbookViewId="0">
      <selection activeCell="C80" sqref="C80:X84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11.44140625" style="8"/>
    <col min="4" max="4" width="18.5546875" style="8" bestFit="1" customWidth="1"/>
    <col min="5" max="5" width="12.6640625" style="8" bestFit="1" customWidth="1"/>
    <col min="6" max="6" width="16.6640625" style="8" bestFit="1" customWidth="1"/>
    <col min="7" max="7" width="8.88671875" style="8" bestFit="1" customWidth="1"/>
    <col min="8" max="8" width="18.5546875" style="8" bestFit="1" customWidth="1"/>
    <col min="9" max="9" width="8.88671875" style="8" bestFit="1" customWidth="1"/>
    <col min="10" max="10" width="18.5546875" style="8" bestFit="1" customWidth="1"/>
    <col min="11" max="11" width="8.88671875" style="8" bestFit="1" customWidth="1"/>
    <col min="12" max="12" width="15.6640625" style="8" bestFit="1" customWidth="1"/>
    <col min="13" max="13" width="9.109375" style="11" bestFit="1" customWidth="1"/>
    <col min="14" max="14" width="19.33203125" style="11" bestFit="1" customWidth="1"/>
    <col min="15" max="15" width="9.5546875" style="8" bestFit="1" customWidth="1"/>
    <col min="16" max="16" width="18.5546875" style="8" bestFit="1" customWidth="1"/>
    <col min="17" max="17" width="8.88671875" style="8" bestFit="1" customWidth="1"/>
    <col min="18" max="18" width="16.6640625" style="8" bestFit="1" customWidth="1"/>
    <col min="19" max="19" width="8.88671875" style="8" bestFit="1" customWidth="1"/>
    <col min="20" max="20" width="16.6640625" style="8" bestFit="1" customWidth="1"/>
    <col min="21" max="21" width="8.88671875" style="8" bestFit="1" customWidth="1"/>
    <col min="22" max="22" width="16.6640625" style="8" bestFit="1" customWidth="1"/>
    <col min="23" max="23" width="9.109375" style="11" bestFit="1" customWidth="1"/>
    <col min="24" max="24" width="19.33203125" style="11" bestFit="1" customWidth="1"/>
    <col min="25" max="16384" width="11.44140625" style="8"/>
  </cols>
  <sheetData>
    <row r="2" spans="2:24" x14ac:dyDescent="0.3">
      <c r="B2" s="10" t="s">
        <v>15</v>
      </c>
    </row>
    <row r="3" spans="2:24" x14ac:dyDescent="0.3">
      <c r="B3" s="10"/>
    </row>
    <row r="4" spans="2:24" x14ac:dyDescent="0.3">
      <c r="B4" s="10" t="s">
        <v>1</v>
      </c>
    </row>
    <row r="5" spans="2:24" x14ac:dyDescent="0.3">
      <c r="B5" s="106" t="s">
        <v>16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24" x14ac:dyDescent="0.3">
      <c r="B6" s="107" t="s">
        <v>17</v>
      </c>
      <c r="C6" s="109" t="s">
        <v>18</v>
      </c>
      <c r="D6" s="109"/>
      <c r="E6" s="111" t="s">
        <v>19</v>
      </c>
      <c r="F6" s="112"/>
      <c r="G6" s="109" t="s">
        <v>20</v>
      </c>
      <c r="H6" s="109"/>
      <c r="I6" s="115" t="s">
        <v>21</v>
      </c>
      <c r="J6" s="116"/>
      <c r="K6" s="116"/>
      <c r="L6" s="116"/>
      <c r="M6" s="116"/>
      <c r="N6" s="117"/>
      <c r="O6" s="116" t="s">
        <v>22</v>
      </c>
      <c r="P6" s="117"/>
      <c r="Q6" s="115" t="s">
        <v>23</v>
      </c>
      <c r="R6" s="116"/>
      <c r="S6" s="116"/>
      <c r="T6" s="116"/>
      <c r="U6" s="116"/>
      <c r="V6" s="116"/>
      <c r="W6" s="116"/>
      <c r="X6" s="117"/>
    </row>
    <row r="7" spans="2:24" x14ac:dyDescent="0.3">
      <c r="B7" s="107"/>
      <c r="C7" s="110"/>
      <c r="D7" s="110"/>
      <c r="E7" s="111"/>
      <c r="F7" s="112"/>
      <c r="G7" s="110"/>
      <c r="H7" s="110"/>
      <c r="I7" s="118" t="s">
        <v>24</v>
      </c>
      <c r="J7" s="119"/>
      <c r="K7" s="119" t="s">
        <v>25</v>
      </c>
      <c r="L7" s="119"/>
      <c r="M7" s="120" t="s">
        <v>26</v>
      </c>
      <c r="N7" s="121"/>
      <c r="O7" s="119" t="s">
        <v>27</v>
      </c>
      <c r="P7" s="124"/>
      <c r="Q7" s="118" t="s">
        <v>28</v>
      </c>
      <c r="R7" s="119"/>
      <c r="S7" s="119" t="s">
        <v>29</v>
      </c>
      <c r="T7" s="119"/>
      <c r="U7" s="119" t="s">
        <v>30</v>
      </c>
      <c r="V7" s="119"/>
      <c r="W7" s="120" t="s">
        <v>26</v>
      </c>
      <c r="X7" s="121"/>
    </row>
    <row r="8" spans="2:24" ht="45" customHeight="1" x14ac:dyDescent="0.3">
      <c r="B8" s="107"/>
      <c r="C8" s="110"/>
      <c r="D8" s="110"/>
      <c r="E8" s="113"/>
      <c r="F8" s="114"/>
      <c r="G8" s="110"/>
      <c r="H8" s="110"/>
      <c r="I8" s="118"/>
      <c r="J8" s="119"/>
      <c r="K8" s="119"/>
      <c r="L8" s="119"/>
      <c r="M8" s="122"/>
      <c r="N8" s="123"/>
      <c r="O8" s="119"/>
      <c r="P8" s="124"/>
      <c r="Q8" s="118"/>
      <c r="R8" s="119"/>
      <c r="S8" s="119"/>
      <c r="T8" s="119"/>
      <c r="U8" s="119"/>
      <c r="V8" s="119"/>
      <c r="W8" s="122"/>
      <c r="X8" s="123"/>
    </row>
    <row r="9" spans="2:24" x14ac:dyDescent="0.3">
      <c r="B9" s="108"/>
      <c r="C9" s="12" t="s">
        <v>31</v>
      </c>
      <c r="D9" s="12" t="s">
        <v>32</v>
      </c>
      <c r="E9" s="13" t="s">
        <v>31</v>
      </c>
      <c r="F9" s="14" t="s">
        <v>32</v>
      </c>
      <c r="G9" s="12" t="s">
        <v>31</v>
      </c>
      <c r="H9" s="12" t="s">
        <v>32</v>
      </c>
      <c r="I9" s="13" t="s">
        <v>31</v>
      </c>
      <c r="J9" s="12" t="s">
        <v>32</v>
      </c>
      <c r="K9" s="12" t="s">
        <v>31</v>
      </c>
      <c r="L9" s="12" t="s">
        <v>32</v>
      </c>
      <c r="M9" s="15" t="s">
        <v>31</v>
      </c>
      <c r="N9" s="16" t="s">
        <v>32</v>
      </c>
      <c r="O9" s="12" t="s">
        <v>31</v>
      </c>
      <c r="P9" s="14" t="s">
        <v>32</v>
      </c>
      <c r="Q9" s="13" t="s">
        <v>31</v>
      </c>
      <c r="R9" s="12" t="s">
        <v>32</v>
      </c>
      <c r="S9" s="12" t="s">
        <v>31</v>
      </c>
      <c r="T9" s="12" t="s">
        <v>32</v>
      </c>
      <c r="U9" s="12" t="s">
        <v>31</v>
      </c>
      <c r="V9" s="12" t="s">
        <v>32</v>
      </c>
      <c r="W9" s="15" t="s">
        <v>31</v>
      </c>
      <c r="X9" s="16" t="s">
        <v>32</v>
      </c>
    </row>
    <row r="10" spans="2:24" x14ac:dyDescent="0.3">
      <c r="B10" s="17" t="s">
        <v>33</v>
      </c>
      <c r="C10" s="18">
        <v>30586</v>
      </c>
      <c r="D10" s="18">
        <v>57445778.781839944</v>
      </c>
      <c r="E10" s="19">
        <v>0</v>
      </c>
      <c r="F10" s="20">
        <v>0</v>
      </c>
      <c r="G10" s="18">
        <v>186</v>
      </c>
      <c r="H10" s="18">
        <v>1578733.7192450792</v>
      </c>
      <c r="I10" s="19">
        <v>1970</v>
      </c>
      <c r="J10" s="21">
        <v>7530279.4730222076</v>
      </c>
      <c r="K10" s="21">
        <v>0</v>
      </c>
      <c r="L10" s="21">
        <v>0</v>
      </c>
      <c r="M10" s="22">
        <v>1970</v>
      </c>
      <c r="N10" s="23">
        <v>7530279.4730222076</v>
      </c>
      <c r="O10" s="21">
        <v>27259</v>
      </c>
      <c r="P10" s="20">
        <v>46621818.962955967</v>
      </c>
      <c r="Q10" s="19">
        <v>2</v>
      </c>
      <c r="R10" s="21">
        <v>33862.71606046574</v>
      </c>
      <c r="S10" s="21">
        <v>271</v>
      </c>
      <c r="T10" s="21">
        <v>236249.93852893892</v>
      </c>
      <c r="U10" s="21">
        <v>898</v>
      </c>
      <c r="V10" s="21">
        <v>1444833.9720272841</v>
      </c>
      <c r="W10" s="22">
        <v>1171</v>
      </c>
      <c r="X10" s="23">
        <v>1714946.6266166889</v>
      </c>
    </row>
    <row r="11" spans="2:24" x14ac:dyDescent="0.3">
      <c r="B11" s="17" t="s">
        <v>34</v>
      </c>
      <c r="C11" s="18">
        <v>1230</v>
      </c>
      <c r="D11" s="18">
        <v>6446702.0816329084</v>
      </c>
      <c r="E11" s="19">
        <v>0</v>
      </c>
      <c r="F11" s="20">
        <v>0</v>
      </c>
      <c r="G11" s="18">
        <v>214</v>
      </c>
      <c r="H11" s="18">
        <v>1507253.9152527773</v>
      </c>
      <c r="I11" s="19">
        <v>179</v>
      </c>
      <c r="J11" s="21">
        <v>896239.81931963656</v>
      </c>
      <c r="K11" s="21">
        <v>0</v>
      </c>
      <c r="L11" s="21">
        <v>0</v>
      </c>
      <c r="M11" s="22">
        <v>179</v>
      </c>
      <c r="N11" s="23">
        <v>896239.81931963656</v>
      </c>
      <c r="O11" s="21">
        <v>723</v>
      </c>
      <c r="P11" s="20">
        <v>3424002.5102636041</v>
      </c>
      <c r="Q11" s="19">
        <v>0</v>
      </c>
      <c r="R11" s="21">
        <v>0</v>
      </c>
      <c r="S11" s="21">
        <v>5</v>
      </c>
      <c r="T11" s="21">
        <v>47460.609839132296</v>
      </c>
      <c r="U11" s="21">
        <v>109</v>
      </c>
      <c r="V11" s="21">
        <v>571745.22695775842</v>
      </c>
      <c r="W11" s="22">
        <v>114</v>
      </c>
      <c r="X11" s="23">
        <v>619205.83679689071</v>
      </c>
    </row>
    <row r="12" spans="2:24" x14ac:dyDescent="0.3">
      <c r="B12" s="8" t="s">
        <v>35</v>
      </c>
      <c r="C12" s="18">
        <v>176984</v>
      </c>
      <c r="D12" s="18">
        <v>109617447.17257872</v>
      </c>
      <c r="E12" s="19">
        <v>0</v>
      </c>
      <c r="F12" s="20">
        <v>0</v>
      </c>
      <c r="G12" s="18">
        <v>16676</v>
      </c>
      <c r="H12" s="18">
        <v>13686529.499508396</v>
      </c>
      <c r="I12" s="19">
        <v>3691</v>
      </c>
      <c r="J12" s="21">
        <v>2556258.2156196893</v>
      </c>
      <c r="K12" s="21">
        <v>8044</v>
      </c>
      <c r="L12" s="21">
        <v>20974257.279213276</v>
      </c>
      <c r="M12" s="22">
        <v>11735</v>
      </c>
      <c r="N12" s="23">
        <v>23530515.494832963</v>
      </c>
      <c r="O12" s="21">
        <v>124031</v>
      </c>
      <c r="P12" s="20">
        <v>52457205.789930359</v>
      </c>
      <c r="Q12" s="19">
        <v>6393</v>
      </c>
      <c r="R12" s="21">
        <v>4911351.8762288019</v>
      </c>
      <c r="S12" s="21">
        <v>6522</v>
      </c>
      <c r="T12" s="21">
        <v>4283404.6260562707</v>
      </c>
      <c r="U12" s="21">
        <v>11627</v>
      </c>
      <c r="V12" s="21">
        <v>10748439.886021925</v>
      </c>
      <c r="W12" s="22">
        <v>24542</v>
      </c>
      <c r="X12" s="23">
        <v>19943196.388306998</v>
      </c>
    </row>
    <row r="13" spans="2:24" x14ac:dyDescent="0.3">
      <c r="B13" s="17" t="s">
        <v>36</v>
      </c>
      <c r="C13" s="18">
        <v>4900</v>
      </c>
      <c r="D13" s="18">
        <v>21780638.962685332</v>
      </c>
      <c r="E13" s="19">
        <v>753</v>
      </c>
      <c r="F13" s="20">
        <v>1526875.4402895691</v>
      </c>
      <c r="G13" s="18">
        <v>79</v>
      </c>
      <c r="H13" s="18">
        <v>357347.3515626521</v>
      </c>
      <c r="I13" s="19">
        <v>249</v>
      </c>
      <c r="J13" s="21">
        <v>1589247.5368504571</v>
      </c>
      <c r="K13" s="21">
        <v>9</v>
      </c>
      <c r="L13" s="21">
        <v>97087.325409809826</v>
      </c>
      <c r="M13" s="22">
        <v>258</v>
      </c>
      <c r="N13" s="23">
        <v>1686334.8622602669</v>
      </c>
      <c r="O13" s="21">
        <v>3752</v>
      </c>
      <c r="P13" s="20">
        <v>17090763.949244212</v>
      </c>
      <c r="Q13" s="19">
        <v>1</v>
      </c>
      <c r="R13" s="21">
        <v>462.52641605396383</v>
      </c>
      <c r="S13" s="21">
        <v>56</v>
      </c>
      <c r="T13" s="21">
        <v>1117270.612278172</v>
      </c>
      <c r="U13" s="21">
        <v>1</v>
      </c>
      <c r="V13" s="21">
        <v>1584.220634407754</v>
      </c>
      <c r="W13" s="22">
        <v>58</v>
      </c>
      <c r="X13" s="23">
        <v>1119317.3593286336</v>
      </c>
    </row>
    <row r="14" spans="2:24" x14ac:dyDescent="0.3">
      <c r="B14" s="8" t="s">
        <v>37</v>
      </c>
      <c r="C14" s="18">
        <v>12907</v>
      </c>
      <c r="D14" s="18">
        <v>68315945.983093068</v>
      </c>
      <c r="E14" s="19">
        <v>0</v>
      </c>
      <c r="F14" s="20">
        <v>0</v>
      </c>
      <c r="G14" s="18">
        <v>256</v>
      </c>
      <c r="H14" s="18">
        <v>4747434.3051756816</v>
      </c>
      <c r="I14" s="19">
        <v>1230</v>
      </c>
      <c r="J14" s="21">
        <v>30604582.143127073</v>
      </c>
      <c r="K14" s="21">
        <v>0</v>
      </c>
      <c r="L14" s="21">
        <v>0</v>
      </c>
      <c r="M14" s="22">
        <v>1230</v>
      </c>
      <c r="N14" s="23">
        <v>30604582.143127073</v>
      </c>
      <c r="O14" s="21">
        <v>11302</v>
      </c>
      <c r="P14" s="20">
        <v>31453736.420275249</v>
      </c>
      <c r="Q14" s="19">
        <v>0</v>
      </c>
      <c r="R14" s="21">
        <v>0</v>
      </c>
      <c r="S14" s="21">
        <v>0</v>
      </c>
      <c r="T14" s="21">
        <v>0</v>
      </c>
      <c r="U14" s="21">
        <v>119</v>
      </c>
      <c r="V14" s="21">
        <v>1510193.1145150585</v>
      </c>
      <c r="W14" s="22">
        <v>119</v>
      </c>
      <c r="X14" s="23">
        <v>1510193.1145150585</v>
      </c>
    </row>
    <row r="15" spans="2:24" x14ac:dyDescent="0.3">
      <c r="B15" s="8" t="s">
        <v>38</v>
      </c>
      <c r="C15" s="18">
        <v>1892</v>
      </c>
      <c r="D15" s="18">
        <v>9700534.219660772</v>
      </c>
      <c r="E15" s="19">
        <v>1089</v>
      </c>
      <c r="F15" s="20">
        <v>4067070.9069762146</v>
      </c>
      <c r="G15" s="18">
        <v>70</v>
      </c>
      <c r="H15" s="18">
        <v>238559.766769718</v>
      </c>
      <c r="I15" s="19">
        <v>32</v>
      </c>
      <c r="J15" s="21">
        <v>232715.83768471435</v>
      </c>
      <c r="K15" s="21">
        <v>7</v>
      </c>
      <c r="L15" s="21">
        <v>47672.393734275371</v>
      </c>
      <c r="M15" s="22">
        <v>39</v>
      </c>
      <c r="N15" s="23">
        <v>280388.23141898972</v>
      </c>
      <c r="O15" s="21">
        <v>641</v>
      </c>
      <c r="P15" s="20">
        <v>4840839.2772521423</v>
      </c>
      <c r="Q15" s="19">
        <v>10</v>
      </c>
      <c r="R15" s="21">
        <v>25856.700081620365</v>
      </c>
      <c r="S15" s="21">
        <v>7</v>
      </c>
      <c r="T15" s="21">
        <v>22843.179484606819</v>
      </c>
      <c r="U15" s="21">
        <v>36</v>
      </c>
      <c r="V15" s="21">
        <v>224976.15767747973</v>
      </c>
      <c r="W15" s="22">
        <v>53</v>
      </c>
      <c r="X15" s="23">
        <v>273676.03724370693</v>
      </c>
    </row>
    <row r="16" spans="2:24" x14ac:dyDescent="0.3">
      <c r="B16" s="8" t="s">
        <v>39</v>
      </c>
      <c r="C16" s="18">
        <v>20807</v>
      </c>
      <c r="D16" s="18">
        <v>61830320.306144036</v>
      </c>
      <c r="E16" s="19">
        <v>0</v>
      </c>
      <c r="F16" s="20">
        <v>0</v>
      </c>
      <c r="G16" s="18">
        <v>0</v>
      </c>
      <c r="H16" s="18">
        <v>0</v>
      </c>
      <c r="I16" s="19">
        <v>6570</v>
      </c>
      <c r="J16" s="21">
        <v>24993041.788505886</v>
      </c>
      <c r="K16" s="21">
        <v>0</v>
      </c>
      <c r="L16" s="21">
        <v>0</v>
      </c>
      <c r="M16" s="22">
        <v>6570</v>
      </c>
      <c r="N16" s="23">
        <v>24993041.788505886</v>
      </c>
      <c r="O16" s="21">
        <v>11151</v>
      </c>
      <c r="P16" s="20">
        <v>30856367.372546975</v>
      </c>
      <c r="Q16" s="19">
        <v>0</v>
      </c>
      <c r="R16" s="21">
        <v>0</v>
      </c>
      <c r="S16" s="21">
        <v>14</v>
      </c>
      <c r="T16" s="21">
        <v>27296.225462320137</v>
      </c>
      <c r="U16" s="21">
        <v>3072</v>
      </c>
      <c r="V16" s="21">
        <v>5953614.9196288567</v>
      </c>
      <c r="W16" s="22">
        <v>3086</v>
      </c>
      <c r="X16" s="23">
        <v>5980911.145091177</v>
      </c>
    </row>
    <row r="17" spans="2:24" x14ac:dyDescent="0.3">
      <c r="B17" s="8" t="s">
        <v>40</v>
      </c>
      <c r="C17" s="18">
        <v>12952</v>
      </c>
      <c r="D17" s="18">
        <v>29901318.811200835</v>
      </c>
      <c r="E17" s="19">
        <v>0</v>
      </c>
      <c r="F17" s="20">
        <v>0</v>
      </c>
      <c r="G17" s="18">
        <v>699</v>
      </c>
      <c r="H17" s="18">
        <v>1292263.444108861</v>
      </c>
      <c r="I17" s="19">
        <v>391</v>
      </c>
      <c r="J17" s="21">
        <v>512415.74507381639</v>
      </c>
      <c r="K17" s="21">
        <v>164</v>
      </c>
      <c r="L17" s="21">
        <v>345612.04413638689</v>
      </c>
      <c r="M17" s="22">
        <v>555</v>
      </c>
      <c r="N17" s="23">
        <v>858027.78921020322</v>
      </c>
      <c r="O17" s="21">
        <v>6737</v>
      </c>
      <c r="P17" s="20">
        <v>19549871.138239421</v>
      </c>
      <c r="Q17" s="19">
        <v>0</v>
      </c>
      <c r="R17" s="21">
        <v>0</v>
      </c>
      <c r="S17" s="21">
        <v>47</v>
      </c>
      <c r="T17" s="21">
        <v>79780.07608219597</v>
      </c>
      <c r="U17" s="21">
        <v>4914</v>
      </c>
      <c r="V17" s="21">
        <v>8121376.3635601522</v>
      </c>
      <c r="W17" s="22">
        <v>4961</v>
      </c>
      <c r="X17" s="23">
        <v>8201156.4396423483</v>
      </c>
    </row>
    <row r="18" spans="2:24" x14ac:dyDescent="0.3">
      <c r="B18" s="8" t="s">
        <v>41</v>
      </c>
      <c r="C18" s="18">
        <v>434</v>
      </c>
      <c r="D18" s="18">
        <v>3994112.5468293969</v>
      </c>
      <c r="E18" s="19">
        <v>11</v>
      </c>
      <c r="F18" s="20">
        <v>40684.766167384128</v>
      </c>
      <c r="G18" s="18">
        <v>7</v>
      </c>
      <c r="H18" s="18">
        <v>24885.465798821802</v>
      </c>
      <c r="I18" s="19">
        <v>19</v>
      </c>
      <c r="J18" s="21">
        <v>115721.30628232594</v>
      </c>
      <c r="K18" s="21">
        <v>67</v>
      </c>
      <c r="L18" s="21">
        <v>905855.39032721089</v>
      </c>
      <c r="M18" s="22">
        <v>86</v>
      </c>
      <c r="N18" s="23">
        <v>1021576.6966095368</v>
      </c>
      <c r="O18" s="21">
        <v>237</v>
      </c>
      <c r="P18" s="20">
        <v>2068292.4162368092</v>
      </c>
      <c r="Q18" s="19">
        <v>36</v>
      </c>
      <c r="R18" s="21">
        <v>411181.16520087753</v>
      </c>
      <c r="S18" s="21">
        <v>0</v>
      </c>
      <c r="T18" s="21">
        <v>0</v>
      </c>
      <c r="U18" s="21">
        <v>57</v>
      </c>
      <c r="V18" s="21">
        <v>427492.03681596735</v>
      </c>
      <c r="W18" s="22">
        <v>93</v>
      </c>
      <c r="X18" s="23">
        <v>838673.20201684488</v>
      </c>
    </row>
    <row r="19" spans="2:24" x14ac:dyDescent="0.3">
      <c r="B19" s="8" t="s">
        <v>42</v>
      </c>
      <c r="C19" s="18">
        <v>0</v>
      </c>
      <c r="D19" s="18">
        <v>0</v>
      </c>
      <c r="E19" s="19">
        <v>0</v>
      </c>
      <c r="F19" s="20">
        <v>0</v>
      </c>
      <c r="G19" s="18">
        <v>0</v>
      </c>
      <c r="H19" s="18">
        <v>0</v>
      </c>
      <c r="I19" s="19">
        <v>0</v>
      </c>
      <c r="J19" s="18">
        <v>0</v>
      </c>
      <c r="K19" s="18">
        <v>0</v>
      </c>
      <c r="L19" s="18">
        <v>0</v>
      </c>
      <c r="M19" s="24">
        <v>0</v>
      </c>
      <c r="N19" s="23">
        <v>0</v>
      </c>
      <c r="O19" s="18">
        <v>0</v>
      </c>
      <c r="P19" s="20">
        <v>0</v>
      </c>
      <c r="Q19" s="19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24">
        <v>0</v>
      </c>
      <c r="X19" s="23">
        <v>0</v>
      </c>
    </row>
    <row r="20" spans="2:24" x14ac:dyDescent="0.3">
      <c r="B20" s="8" t="s">
        <v>43</v>
      </c>
      <c r="C20" s="18">
        <v>133</v>
      </c>
      <c r="D20" s="18">
        <v>1202070.5543551049</v>
      </c>
      <c r="E20" s="19">
        <v>0</v>
      </c>
      <c r="F20" s="20">
        <v>0</v>
      </c>
      <c r="G20" s="18">
        <v>0</v>
      </c>
      <c r="H20" s="18">
        <v>0</v>
      </c>
      <c r="I20" s="19">
        <v>18</v>
      </c>
      <c r="J20" s="21">
        <v>152646.25904449713</v>
      </c>
      <c r="K20" s="21">
        <v>4</v>
      </c>
      <c r="L20" s="21">
        <v>38350.988471164375</v>
      </c>
      <c r="M20" s="22">
        <v>22</v>
      </c>
      <c r="N20" s="23">
        <v>190997.2475156615</v>
      </c>
      <c r="O20" s="21">
        <v>109</v>
      </c>
      <c r="P20" s="20">
        <v>1001171.927874395</v>
      </c>
      <c r="Q20" s="19">
        <v>0</v>
      </c>
      <c r="R20" s="21">
        <v>0</v>
      </c>
      <c r="S20" s="21">
        <v>0</v>
      </c>
      <c r="T20" s="21">
        <v>0</v>
      </c>
      <c r="U20" s="21">
        <v>2</v>
      </c>
      <c r="V20" s="21">
        <v>9901.3789650484614</v>
      </c>
      <c r="W20" s="22">
        <v>2</v>
      </c>
      <c r="X20" s="23">
        <v>9901.3789650484614</v>
      </c>
    </row>
    <row r="21" spans="2:24" x14ac:dyDescent="0.3">
      <c r="B21" s="8" t="s">
        <v>44</v>
      </c>
      <c r="C21" s="18">
        <v>286</v>
      </c>
      <c r="D21" s="18">
        <v>120327.4322654916</v>
      </c>
      <c r="E21" s="19">
        <v>2</v>
      </c>
      <c r="F21" s="20">
        <v>2112.2941792103384</v>
      </c>
      <c r="G21" s="18">
        <v>0</v>
      </c>
      <c r="H21" s="18">
        <v>0</v>
      </c>
      <c r="I21" s="19">
        <v>12</v>
      </c>
      <c r="J21" s="21">
        <v>2162.0651108079819</v>
      </c>
      <c r="K21" s="21">
        <v>9</v>
      </c>
      <c r="L21" s="21">
        <v>2258.4456287227122</v>
      </c>
      <c r="M21" s="22">
        <v>21</v>
      </c>
      <c r="N21" s="23">
        <v>4420.5107395306941</v>
      </c>
      <c r="O21" s="21">
        <v>206</v>
      </c>
      <c r="P21" s="20">
        <v>65272.292641196138</v>
      </c>
      <c r="Q21" s="19">
        <v>15</v>
      </c>
      <c r="R21" s="21">
        <v>8732.4551690313911</v>
      </c>
      <c r="S21" s="21">
        <v>5</v>
      </c>
      <c r="T21" s="21">
        <v>5986.0436763027983</v>
      </c>
      <c r="U21" s="21">
        <v>37</v>
      </c>
      <c r="V21" s="21">
        <v>33803.83586022025</v>
      </c>
      <c r="W21" s="22">
        <v>57</v>
      </c>
      <c r="X21" s="23">
        <v>48522.334705554444</v>
      </c>
    </row>
    <row r="22" spans="2:24" x14ac:dyDescent="0.3">
      <c r="B22" s="25" t="s">
        <v>45</v>
      </c>
      <c r="C22" s="26">
        <v>0</v>
      </c>
      <c r="D22" s="26">
        <v>0</v>
      </c>
      <c r="E22" s="27">
        <v>0</v>
      </c>
      <c r="F22" s="28">
        <v>0</v>
      </c>
      <c r="G22" s="26">
        <v>0</v>
      </c>
      <c r="H22" s="26">
        <v>0</v>
      </c>
      <c r="I22" s="27">
        <v>0</v>
      </c>
      <c r="J22" s="26">
        <v>0</v>
      </c>
      <c r="K22" s="26">
        <v>0</v>
      </c>
      <c r="L22" s="26">
        <v>0</v>
      </c>
      <c r="M22" s="29">
        <v>0</v>
      </c>
      <c r="N22" s="30">
        <v>0</v>
      </c>
      <c r="O22" s="26">
        <v>0</v>
      </c>
      <c r="P22" s="28">
        <v>0</v>
      </c>
      <c r="Q22" s="27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9">
        <v>0</v>
      </c>
      <c r="X22" s="30">
        <v>0</v>
      </c>
    </row>
    <row r="23" spans="2:24" x14ac:dyDescent="0.3">
      <c r="B23" s="31" t="s">
        <v>26</v>
      </c>
      <c r="C23" s="32">
        <v>263111</v>
      </c>
      <c r="D23" s="32">
        <v>370355196.85228568</v>
      </c>
      <c r="E23" s="33">
        <v>1855</v>
      </c>
      <c r="F23" s="34">
        <v>5636743.4076123787</v>
      </c>
      <c r="G23" s="32">
        <v>18187</v>
      </c>
      <c r="H23" s="32">
        <v>23433007.467421986</v>
      </c>
      <c r="I23" s="33">
        <v>14361</v>
      </c>
      <c r="J23" s="32">
        <v>69185310.189641103</v>
      </c>
      <c r="K23" s="32">
        <v>8304</v>
      </c>
      <c r="L23" s="32">
        <v>22411093.866920847</v>
      </c>
      <c r="M23" s="35">
        <v>22665</v>
      </c>
      <c r="N23" s="36">
        <v>91596404.056561962</v>
      </c>
      <c r="O23" s="32">
        <v>186148</v>
      </c>
      <c r="P23" s="34">
        <v>209429342.05746031</v>
      </c>
      <c r="Q23" s="33">
        <v>6457</v>
      </c>
      <c r="R23" s="32">
        <v>5391447.4391568517</v>
      </c>
      <c r="S23" s="32">
        <v>6927</v>
      </c>
      <c r="T23" s="32">
        <v>5820291.3114079395</v>
      </c>
      <c r="U23" s="32">
        <v>20872</v>
      </c>
      <c r="V23" s="32">
        <v>29047961.112664159</v>
      </c>
      <c r="W23" s="35">
        <v>34256</v>
      </c>
      <c r="X23" s="36">
        <v>40259699.863228954</v>
      </c>
    </row>
    <row r="24" spans="2:24" s="9" customFormat="1" x14ac:dyDescent="0.3">
      <c r="B24" s="9" t="s">
        <v>46</v>
      </c>
      <c r="D24" s="37">
        <v>13741.852288740849</v>
      </c>
      <c r="E24" s="38"/>
      <c r="F24" s="39">
        <v>209.14866580861647</v>
      </c>
      <c r="H24" s="37">
        <v>869.47052460750933</v>
      </c>
      <c r="I24" s="38"/>
      <c r="J24" s="37">
        <v>2567.0878153114204</v>
      </c>
      <c r="L24" s="37">
        <v>831.55290965490224</v>
      </c>
      <c r="N24" s="39">
        <v>3398.6407249663234</v>
      </c>
      <c r="P24" s="37">
        <v>7770.7754824071108</v>
      </c>
      <c r="Q24" s="38"/>
      <c r="R24" s="37">
        <v>200.04707632320168</v>
      </c>
      <c r="T24" s="37">
        <v>215.95912291386023</v>
      </c>
      <c r="V24" s="37">
        <v>1077.8106917142227</v>
      </c>
      <c r="X24" s="39">
        <v>1493.8168909512849</v>
      </c>
    </row>
    <row r="25" spans="2:24" s="9" customFormat="1" x14ac:dyDescent="0.3">
      <c r="D25" s="37"/>
      <c r="F25" s="40"/>
      <c r="H25" s="37"/>
      <c r="J25" s="37"/>
      <c r="L25" s="37"/>
      <c r="N25" s="40"/>
      <c r="P25" s="37"/>
      <c r="R25" s="37"/>
      <c r="T25" s="37"/>
      <c r="V25" s="37"/>
      <c r="X25" s="40"/>
    </row>
    <row r="26" spans="2:24" x14ac:dyDescent="0.3">
      <c r="B26" s="8" t="s">
        <v>47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P26" s="42"/>
    </row>
    <row r="27" spans="2:24" x14ac:dyDescent="0.3">
      <c r="B27" s="43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9" spans="2:24" x14ac:dyDescent="0.3">
      <c r="B29" s="10" t="s">
        <v>3</v>
      </c>
    </row>
    <row r="30" spans="2:24" x14ac:dyDescent="0.3">
      <c r="B30" s="106" t="s">
        <v>48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2:24" ht="15" customHeight="1" x14ac:dyDescent="0.3">
      <c r="B31" s="107" t="s">
        <v>49</v>
      </c>
      <c r="C31" s="109" t="s">
        <v>18</v>
      </c>
      <c r="D31" s="109"/>
      <c r="E31" s="111" t="s">
        <v>19</v>
      </c>
      <c r="F31" s="125"/>
      <c r="G31" s="113" t="s">
        <v>20</v>
      </c>
      <c r="H31" s="114"/>
      <c r="I31" s="115" t="s">
        <v>21</v>
      </c>
      <c r="J31" s="116"/>
      <c r="K31" s="116"/>
      <c r="L31" s="116"/>
      <c r="M31" s="116"/>
      <c r="N31" s="117"/>
      <c r="O31" s="115" t="s">
        <v>22</v>
      </c>
      <c r="P31" s="117"/>
      <c r="Q31" s="115" t="s">
        <v>23</v>
      </c>
      <c r="R31" s="116"/>
      <c r="S31" s="116"/>
      <c r="T31" s="116"/>
      <c r="U31" s="116"/>
      <c r="V31" s="116"/>
      <c r="W31" s="116"/>
      <c r="X31" s="117"/>
    </row>
    <row r="32" spans="2:24" ht="15" customHeight="1" x14ac:dyDescent="0.3">
      <c r="B32" s="107"/>
      <c r="C32" s="110"/>
      <c r="D32" s="110"/>
      <c r="E32" s="111"/>
      <c r="F32" s="125"/>
      <c r="G32" s="126"/>
      <c r="H32" s="127"/>
      <c r="I32" s="118" t="s">
        <v>24</v>
      </c>
      <c r="J32" s="119"/>
      <c r="K32" s="119" t="s">
        <v>25</v>
      </c>
      <c r="L32" s="119"/>
      <c r="M32" s="120" t="s">
        <v>26</v>
      </c>
      <c r="N32" s="121"/>
      <c r="O32" s="118" t="s">
        <v>27</v>
      </c>
      <c r="P32" s="124"/>
      <c r="Q32" s="118" t="s">
        <v>28</v>
      </c>
      <c r="R32" s="119"/>
      <c r="S32" s="119" t="s">
        <v>29</v>
      </c>
      <c r="T32" s="119"/>
      <c r="U32" s="119" t="s">
        <v>30</v>
      </c>
      <c r="V32" s="119"/>
      <c r="W32" s="120" t="s">
        <v>26</v>
      </c>
      <c r="X32" s="121"/>
    </row>
    <row r="33" spans="1:30" ht="45" customHeight="1" x14ac:dyDescent="0.3">
      <c r="B33" s="107"/>
      <c r="C33" s="110"/>
      <c r="D33" s="110"/>
      <c r="E33" s="113"/>
      <c r="F33" s="109"/>
      <c r="G33" s="126"/>
      <c r="H33" s="127"/>
      <c r="I33" s="118"/>
      <c r="J33" s="119"/>
      <c r="K33" s="119"/>
      <c r="L33" s="119"/>
      <c r="M33" s="122"/>
      <c r="N33" s="123"/>
      <c r="O33" s="118"/>
      <c r="P33" s="124"/>
      <c r="Q33" s="118"/>
      <c r="R33" s="119"/>
      <c r="S33" s="119"/>
      <c r="T33" s="119"/>
      <c r="U33" s="119"/>
      <c r="V33" s="119"/>
      <c r="W33" s="122"/>
      <c r="X33" s="123"/>
    </row>
    <row r="34" spans="1:30" x14ac:dyDescent="0.3">
      <c r="B34" s="108"/>
      <c r="C34" s="12" t="s">
        <v>31</v>
      </c>
      <c r="D34" s="12" t="s">
        <v>32</v>
      </c>
      <c r="E34" s="13" t="s">
        <v>31</v>
      </c>
      <c r="F34" s="12" t="s">
        <v>32</v>
      </c>
      <c r="G34" s="13" t="s">
        <v>31</v>
      </c>
      <c r="H34" s="14" t="s">
        <v>32</v>
      </c>
      <c r="I34" s="13" t="s">
        <v>31</v>
      </c>
      <c r="J34" s="12" t="s">
        <v>32</v>
      </c>
      <c r="K34" s="12" t="s">
        <v>31</v>
      </c>
      <c r="L34" s="12" t="s">
        <v>32</v>
      </c>
      <c r="M34" s="15" t="s">
        <v>31</v>
      </c>
      <c r="N34" s="16" t="s">
        <v>32</v>
      </c>
      <c r="O34" s="13" t="s">
        <v>31</v>
      </c>
      <c r="P34" s="14" t="s">
        <v>32</v>
      </c>
      <c r="Q34" s="13" t="s">
        <v>31</v>
      </c>
      <c r="R34" s="12" t="s">
        <v>32</v>
      </c>
      <c r="S34" s="12" t="s">
        <v>31</v>
      </c>
      <c r="T34" s="12" t="s">
        <v>32</v>
      </c>
      <c r="U34" s="12" t="s">
        <v>31</v>
      </c>
      <c r="V34" s="12" t="s">
        <v>32</v>
      </c>
      <c r="W34" s="15" t="s">
        <v>31</v>
      </c>
      <c r="X34" s="16" t="s">
        <v>32</v>
      </c>
    </row>
    <row r="35" spans="1:30" x14ac:dyDescent="0.3">
      <c r="B35" s="8" t="s">
        <v>50</v>
      </c>
      <c r="C35" s="18">
        <v>237320</v>
      </c>
      <c r="D35" s="18">
        <v>150757721.01914233</v>
      </c>
      <c r="E35" s="19">
        <v>1646</v>
      </c>
      <c r="F35" s="21">
        <v>3697981.8375375136</v>
      </c>
      <c r="G35" s="19">
        <v>17274</v>
      </c>
      <c r="H35" s="20">
        <v>15933206.575637788</v>
      </c>
      <c r="I35" s="19">
        <v>11451</v>
      </c>
      <c r="J35" s="21">
        <v>27573471.256626908</v>
      </c>
      <c r="K35" s="21">
        <v>7059</v>
      </c>
      <c r="L35" s="21">
        <v>5361265.5558419619</v>
      </c>
      <c r="M35" s="22">
        <v>18510</v>
      </c>
      <c r="N35" s="23">
        <v>32934736.812468871</v>
      </c>
      <c r="O35" s="19">
        <v>168186</v>
      </c>
      <c r="P35" s="20">
        <v>76772665.283124983</v>
      </c>
      <c r="Q35" s="19">
        <v>6300</v>
      </c>
      <c r="R35" s="21">
        <v>4073653.8941958444</v>
      </c>
      <c r="S35" s="21">
        <v>6651</v>
      </c>
      <c r="T35" s="21">
        <v>2438190.4906496326</v>
      </c>
      <c r="U35" s="21">
        <v>18753</v>
      </c>
      <c r="V35" s="21">
        <v>14907286.125527702</v>
      </c>
      <c r="W35" s="22">
        <v>31704</v>
      </c>
      <c r="X35" s="23">
        <v>21419130.510373179</v>
      </c>
    </row>
    <row r="36" spans="1:30" x14ac:dyDescent="0.3">
      <c r="B36" s="8" t="s">
        <v>51</v>
      </c>
      <c r="C36" s="18">
        <v>16784</v>
      </c>
      <c r="D36" s="18">
        <v>75183492.819486961</v>
      </c>
      <c r="E36" s="19">
        <v>135</v>
      </c>
      <c r="F36" s="21">
        <v>958898.69067465025</v>
      </c>
      <c r="G36" s="19">
        <v>708</v>
      </c>
      <c r="H36" s="20">
        <v>3853377.9996310086</v>
      </c>
      <c r="I36" s="19">
        <v>1708</v>
      </c>
      <c r="J36" s="21">
        <v>16619250.281875756</v>
      </c>
      <c r="K36" s="21">
        <v>526</v>
      </c>
      <c r="L36" s="21">
        <v>2573336.5685649039</v>
      </c>
      <c r="M36" s="22">
        <v>2234</v>
      </c>
      <c r="N36" s="23">
        <v>19192586.850440659</v>
      </c>
      <c r="O36" s="19">
        <v>11871</v>
      </c>
      <c r="P36" s="20">
        <v>43180513.000114523</v>
      </c>
      <c r="Q36" s="19">
        <v>132</v>
      </c>
      <c r="R36" s="21">
        <v>932827.93079992244</v>
      </c>
      <c r="S36" s="21">
        <v>103</v>
      </c>
      <c r="T36" s="21">
        <v>347357.07646603941</v>
      </c>
      <c r="U36" s="21">
        <v>1601</v>
      </c>
      <c r="V36" s="21">
        <v>6717931.2713601617</v>
      </c>
      <c r="W36" s="22">
        <v>1836</v>
      </c>
      <c r="X36" s="23">
        <v>7998116.2786261234</v>
      </c>
    </row>
    <row r="37" spans="1:30" x14ac:dyDescent="0.3">
      <c r="B37" s="8" t="s">
        <v>52</v>
      </c>
      <c r="C37" s="18">
        <v>7931</v>
      </c>
      <c r="D37" s="18">
        <v>107790807.25021873</v>
      </c>
      <c r="E37" s="19">
        <v>61</v>
      </c>
      <c r="F37" s="21">
        <v>852789.03676415014</v>
      </c>
      <c r="G37" s="19">
        <v>186</v>
      </c>
      <c r="H37" s="20">
        <v>2726243.9969094493</v>
      </c>
      <c r="I37" s="19">
        <v>998</v>
      </c>
      <c r="J37" s="21">
        <v>18068224.895433187</v>
      </c>
      <c r="K37" s="21">
        <v>605</v>
      </c>
      <c r="L37" s="21">
        <v>9881816.9205655269</v>
      </c>
      <c r="M37" s="22">
        <v>1603</v>
      </c>
      <c r="N37" s="23">
        <v>27950041.815998714</v>
      </c>
      <c r="O37" s="19">
        <v>5431</v>
      </c>
      <c r="P37" s="20">
        <v>67801337.505037323</v>
      </c>
      <c r="Q37" s="19">
        <v>22</v>
      </c>
      <c r="R37" s="21">
        <v>323907.11054328532</v>
      </c>
      <c r="S37" s="21">
        <v>152</v>
      </c>
      <c r="T37" s="21">
        <v>2192124.2546159402</v>
      </c>
      <c r="U37" s="21">
        <v>476</v>
      </c>
      <c r="V37" s="21">
        <v>5944363.5303498711</v>
      </c>
      <c r="W37" s="22">
        <v>650</v>
      </c>
      <c r="X37" s="23">
        <v>8460394.8955090977</v>
      </c>
    </row>
    <row r="38" spans="1:30" x14ac:dyDescent="0.3">
      <c r="B38" s="25" t="s">
        <v>53</v>
      </c>
      <c r="C38" s="26">
        <v>1076</v>
      </c>
      <c r="D38" s="26">
        <v>36623175.763437569</v>
      </c>
      <c r="E38" s="27">
        <v>13</v>
      </c>
      <c r="F38" s="26">
        <v>127073.84263606391</v>
      </c>
      <c r="G38" s="27">
        <v>19</v>
      </c>
      <c r="H38" s="28">
        <v>920178.89524374052</v>
      </c>
      <c r="I38" s="27">
        <v>204</v>
      </c>
      <c r="J38" s="26">
        <v>6924363.7557052569</v>
      </c>
      <c r="K38" s="26">
        <v>114</v>
      </c>
      <c r="L38" s="26">
        <v>4594674.8219484529</v>
      </c>
      <c r="M38" s="29">
        <v>318</v>
      </c>
      <c r="N38" s="30">
        <v>11519038.57765371</v>
      </c>
      <c r="O38" s="27">
        <v>660</v>
      </c>
      <c r="P38" s="28">
        <v>21674826.269183509</v>
      </c>
      <c r="Q38" s="27">
        <v>3</v>
      </c>
      <c r="R38" s="26">
        <v>61058.503617798851</v>
      </c>
      <c r="S38" s="26">
        <v>21</v>
      </c>
      <c r="T38" s="26">
        <v>842619.48967632721</v>
      </c>
      <c r="U38" s="26">
        <v>42</v>
      </c>
      <c r="V38" s="26">
        <v>1478380.1854264243</v>
      </c>
      <c r="W38" s="29">
        <v>66</v>
      </c>
      <c r="X38" s="30">
        <v>2382058.1787205506</v>
      </c>
    </row>
    <row r="39" spans="1:30" x14ac:dyDescent="0.3">
      <c r="B39" s="31" t="s">
        <v>26</v>
      </c>
      <c r="C39" s="32">
        <v>263111</v>
      </c>
      <c r="D39" s="32">
        <v>370355196.85228562</v>
      </c>
      <c r="E39" s="33">
        <v>1855</v>
      </c>
      <c r="F39" s="34">
        <v>5636743.4076123778</v>
      </c>
      <c r="G39" s="32">
        <v>18187</v>
      </c>
      <c r="H39" s="32">
        <v>23433007.46742199</v>
      </c>
      <c r="I39" s="33">
        <v>14361</v>
      </c>
      <c r="J39" s="32">
        <v>69185310.189641103</v>
      </c>
      <c r="K39" s="32">
        <v>8304</v>
      </c>
      <c r="L39" s="32">
        <v>22411093.866920847</v>
      </c>
      <c r="M39" s="35">
        <v>22665</v>
      </c>
      <c r="N39" s="36">
        <v>91596404.056561947</v>
      </c>
      <c r="O39" s="32">
        <v>186148</v>
      </c>
      <c r="P39" s="34">
        <v>209429342.05746037</v>
      </c>
      <c r="Q39" s="33">
        <v>6457</v>
      </c>
      <c r="R39" s="32">
        <v>5391447.4391568517</v>
      </c>
      <c r="S39" s="32">
        <v>6927</v>
      </c>
      <c r="T39" s="32">
        <v>5820291.3114079395</v>
      </c>
      <c r="U39" s="32">
        <v>20872</v>
      </c>
      <c r="V39" s="32">
        <v>29047961.112664159</v>
      </c>
      <c r="W39" s="35">
        <v>34256</v>
      </c>
      <c r="X39" s="36">
        <v>40259699.863228947</v>
      </c>
    </row>
    <row r="40" spans="1:30" s="9" customFormat="1" x14ac:dyDescent="0.3">
      <c r="B40" s="9" t="s">
        <v>46</v>
      </c>
      <c r="D40" s="37">
        <v>13741.852288740845</v>
      </c>
      <c r="E40" s="38"/>
      <c r="F40" s="39">
        <v>209.14866580861639</v>
      </c>
      <c r="H40" s="37">
        <v>869.47052460750945</v>
      </c>
      <c r="I40" s="38"/>
      <c r="J40" s="37">
        <v>2567.0878153114204</v>
      </c>
      <c r="L40" s="37">
        <v>831.55290965490224</v>
      </c>
      <c r="N40" s="39">
        <v>3398.640724966323</v>
      </c>
      <c r="P40" s="37">
        <v>7770.7754824071135</v>
      </c>
      <c r="Q40" s="38"/>
      <c r="R40" s="37">
        <v>200.04707632320168</v>
      </c>
      <c r="T40" s="37">
        <v>215.95912291386023</v>
      </c>
      <c r="V40" s="37">
        <v>1077.8106917142227</v>
      </c>
      <c r="X40" s="39">
        <v>1493.8168909512847</v>
      </c>
    </row>
    <row r="41" spans="1:30" s="9" customFormat="1" x14ac:dyDescent="0.3">
      <c r="D41" s="37"/>
      <c r="F41" s="40"/>
      <c r="H41" s="37"/>
      <c r="J41" s="37"/>
      <c r="L41" s="37"/>
      <c r="N41" s="40"/>
      <c r="P41" s="37"/>
      <c r="R41" s="37"/>
      <c r="T41" s="37"/>
      <c r="V41" s="37"/>
      <c r="X41" s="40"/>
    </row>
    <row r="42" spans="1:30" x14ac:dyDescent="0.3">
      <c r="B42" s="8" t="s">
        <v>47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P42" s="42"/>
    </row>
    <row r="43" spans="1:30" x14ac:dyDescent="0.3">
      <c r="B43" s="43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5" spans="1:30" x14ac:dyDescent="0.3">
      <c r="B45" s="10" t="s">
        <v>5</v>
      </c>
    </row>
    <row r="46" spans="1:30" x14ac:dyDescent="0.3">
      <c r="B46" s="106" t="s">
        <v>54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</row>
    <row r="47" spans="1:30" ht="14.4" customHeight="1" x14ac:dyDescent="0.3">
      <c r="A47" s="128" t="s">
        <v>17</v>
      </c>
      <c r="B47" s="107" t="s">
        <v>55</v>
      </c>
      <c r="C47" s="125" t="s">
        <v>18</v>
      </c>
      <c r="D47" s="112"/>
      <c r="E47" s="111" t="s">
        <v>19</v>
      </c>
      <c r="F47" s="112"/>
      <c r="G47" s="111" t="s">
        <v>20</v>
      </c>
      <c r="H47" s="112"/>
      <c r="I47" s="129" t="s">
        <v>21</v>
      </c>
      <c r="J47" s="129"/>
      <c r="K47" s="129"/>
      <c r="L47" s="129"/>
      <c r="M47" s="129"/>
      <c r="N47" s="129"/>
      <c r="O47" s="129" t="s">
        <v>22</v>
      </c>
      <c r="P47" s="130"/>
      <c r="Q47" s="129" t="s">
        <v>23</v>
      </c>
      <c r="R47" s="129"/>
      <c r="S47" s="129"/>
      <c r="T47" s="129"/>
      <c r="U47" s="129"/>
      <c r="V47" s="129"/>
      <c r="W47" s="129"/>
      <c r="X47" s="129"/>
      <c r="Y47" s="44"/>
      <c r="Z47" s="44"/>
      <c r="AA47" s="44"/>
      <c r="AB47" s="44"/>
      <c r="AC47" s="44"/>
      <c r="AD47" s="44"/>
    </row>
    <row r="48" spans="1:30" ht="15" customHeight="1" x14ac:dyDescent="0.3">
      <c r="A48" s="128"/>
      <c r="B48" s="107"/>
      <c r="C48" s="125"/>
      <c r="D48" s="112"/>
      <c r="E48" s="111"/>
      <c r="F48" s="112"/>
      <c r="G48" s="111"/>
      <c r="H48" s="112"/>
      <c r="I48" s="131" t="s">
        <v>24</v>
      </c>
      <c r="J48" s="131"/>
      <c r="K48" s="131" t="s">
        <v>25</v>
      </c>
      <c r="L48" s="131"/>
      <c r="M48" s="132" t="s">
        <v>26</v>
      </c>
      <c r="N48" s="133"/>
      <c r="O48" s="131" t="s">
        <v>27</v>
      </c>
      <c r="P48" s="134"/>
      <c r="Q48" s="131" t="s">
        <v>28</v>
      </c>
      <c r="R48" s="131"/>
      <c r="S48" s="131" t="s">
        <v>29</v>
      </c>
      <c r="T48" s="131"/>
      <c r="U48" s="131" t="s">
        <v>30</v>
      </c>
      <c r="V48" s="131"/>
      <c r="W48" s="132" t="s">
        <v>26</v>
      </c>
      <c r="X48" s="133"/>
      <c r="Y48" s="44"/>
      <c r="Z48" s="44"/>
      <c r="AA48" s="44"/>
      <c r="AB48" s="44"/>
      <c r="AC48" s="44"/>
      <c r="AD48" s="44"/>
    </row>
    <row r="49" spans="1:30" x14ac:dyDescent="0.3">
      <c r="A49" s="128"/>
      <c r="B49" s="107"/>
      <c r="C49" s="125"/>
      <c r="D49" s="112"/>
      <c r="E49" s="111"/>
      <c r="F49" s="112"/>
      <c r="G49" s="111"/>
      <c r="H49" s="112"/>
      <c r="I49" s="131"/>
      <c r="J49" s="131"/>
      <c r="K49" s="131"/>
      <c r="L49" s="131"/>
      <c r="M49" s="132"/>
      <c r="N49" s="133"/>
      <c r="O49" s="131"/>
      <c r="P49" s="134"/>
      <c r="Q49" s="131"/>
      <c r="R49" s="131"/>
      <c r="S49" s="131"/>
      <c r="T49" s="131"/>
      <c r="U49" s="131"/>
      <c r="V49" s="131"/>
      <c r="W49" s="132"/>
      <c r="X49" s="133"/>
      <c r="Y49" s="44"/>
      <c r="Z49" s="44"/>
      <c r="AA49" s="44"/>
      <c r="AB49" s="44"/>
      <c r="AC49" s="44"/>
      <c r="AD49" s="44"/>
    </row>
    <row r="50" spans="1:30" x14ac:dyDescent="0.3">
      <c r="A50" s="128"/>
      <c r="B50" s="107"/>
      <c r="C50" s="45" t="s">
        <v>31</v>
      </c>
      <c r="D50" s="46" t="s">
        <v>32</v>
      </c>
      <c r="E50" s="47" t="s">
        <v>31</v>
      </c>
      <c r="F50" s="46" t="s">
        <v>32</v>
      </c>
      <c r="G50" s="47" t="s">
        <v>31</v>
      </c>
      <c r="H50" s="46" t="s">
        <v>32</v>
      </c>
      <c r="I50" s="45" t="s">
        <v>31</v>
      </c>
      <c r="J50" s="45" t="s">
        <v>32</v>
      </c>
      <c r="K50" s="45" t="s">
        <v>31</v>
      </c>
      <c r="L50" s="45" t="s">
        <v>32</v>
      </c>
      <c r="M50" s="48" t="s">
        <v>31</v>
      </c>
      <c r="N50" s="49" t="s">
        <v>32</v>
      </c>
      <c r="O50" s="45" t="s">
        <v>31</v>
      </c>
      <c r="P50" s="46" t="s">
        <v>32</v>
      </c>
      <c r="Q50" s="45" t="s">
        <v>31</v>
      </c>
      <c r="R50" s="45" t="s">
        <v>32</v>
      </c>
      <c r="S50" s="45" t="s">
        <v>31</v>
      </c>
      <c r="T50" s="45" t="s">
        <v>32</v>
      </c>
      <c r="U50" s="45" t="s">
        <v>31</v>
      </c>
      <c r="V50" s="45" t="s">
        <v>32</v>
      </c>
      <c r="W50" s="48" t="s">
        <v>31</v>
      </c>
      <c r="X50" s="49" t="s">
        <v>32</v>
      </c>
      <c r="Y50" s="44"/>
      <c r="Z50" s="44"/>
      <c r="AA50" s="44"/>
      <c r="AB50" s="44"/>
      <c r="AC50" s="44"/>
      <c r="AD50" s="44"/>
    </row>
    <row r="51" spans="1:30" x14ac:dyDescent="0.3">
      <c r="A51" s="50"/>
      <c r="B51" s="51" t="s">
        <v>56</v>
      </c>
      <c r="C51" s="52">
        <v>5286</v>
      </c>
      <c r="D51" s="53">
        <v>6991504.409117057</v>
      </c>
      <c r="E51" s="54">
        <v>7</v>
      </c>
      <c r="F51" s="53">
        <v>13277.749192129988</v>
      </c>
      <c r="G51" s="54">
        <v>341</v>
      </c>
      <c r="H51" s="53">
        <v>696848.78079370107</v>
      </c>
      <c r="I51" s="55">
        <v>197</v>
      </c>
      <c r="J51" s="55">
        <v>804780.93723812909</v>
      </c>
      <c r="K51" s="55">
        <v>116</v>
      </c>
      <c r="L51" s="55">
        <v>189477.5242658045</v>
      </c>
      <c r="M51" s="52">
        <v>313</v>
      </c>
      <c r="N51" s="53">
        <v>994258.46150393365</v>
      </c>
      <c r="O51" s="52">
        <v>3943</v>
      </c>
      <c r="P51" s="53">
        <v>3941349.5990766631</v>
      </c>
      <c r="Q51" s="55">
        <v>119</v>
      </c>
      <c r="R51" s="55">
        <v>273273.71649249591</v>
      </c>
      <c r="S51" s="55">
        <v>144</v>
      </c>
      <c r="T51" s="55">
        <v>231266.43864891061</v>
      </c>
      <c r="U51" s="55">
        <v>419</v>
      </c>
      <c r="V51" s="55">
        <v>841229.66340922297</v>
      </c>
      <c r="W51" s="52">
        <v>682</v>
      </c>
      <c r="X51" s="53">
        <v>1345769.8185506295</v>
      </c>
      <c r="Y51" s="55"/>
      <c r="Z51" s="55"/>
      <c r="AA51" s="55"/>
      <c r="AB51" s="55"/>
      <c r="AC51" s="55"/>
      <c r="AD51" s="55"/>
    </row>
    <row r="52" spans="1:30" x14ac:dyDescent="0.3">
      <c r="B52" s="56" t="s">
        <v>57</v>
      </c>
      <c r="C52" s="52">
        <v>8484</v>
      </c>
      <c r="D52" s="53">
        <v>9532235.3191759009</v>
      </c>
      <c r="E52" s="54">
        <v>71</v>
      </c>
      <c r="F52" s="53">
        <v>145558.66184183469</v>
      </c>
      <c r="G52" s="54">
        <v>530</v>
      </c>
      <c r="H52" s="53">
        <v>441354.58907462039</v>
      </c>
      <c r="I52" s="55">
        <v>365</v>
      </c>
      <c r="J52" s="55">
        <v>2077225.3092448185</v>
      </c>
      <c r="K52" s="55">
        <v>343</v>
      </c>
      <c r="L52" s="55">
        <v>527670.52838048758</v>
      </c>
      <c r="M52" s="52">
        <v>708</v>
      </c>
      <c r="N52" s="53">
        <v>2604895.8376253061</v>
      </c>
      <c r="O52" s="52">
        <v>6055</v>
      </c>
      <c r="P52" s="53">
        <v>5120008.6858196743</v>
      </c>
      <c r="Q52" s="55">
        <v>202</v>
      </c>
      <c r="R52" s="55">
        <v>242498.9342485728</v>
      </c>
      <c r="S52" s="55">
        <v>269</v>
      </c>
      <c r="T52" s="55">
        <v>111951.34208241181</v>
      </c>
      <c r="U52" s="55">
        <v>649</v>
      </c>
      <c r="V52" s="55">
        <v>865967.2684834816</v>
      </c>
      <c r="W52" s="52">
        <v>1120</v>
      </c>
      <c r="X52" s="53">
        <v>1220417.5448144663</v>
      </c>
      <c r="Y52" s="55"/>
      <c r="Z52" s="55"/>
      <c r="AA52" s="55"/>
      <c r="AB52" s="55"/>
      <c r="AC52" s="55"/>
      <c r="AD52" s="55"/>
    </row>
    <row r="53" spans="1:30" x14ac:dyDescent="0.3">
      <c r="B53" s="56" t="s">
        <v>58</v>
      </c>
      <c r="C53" s="52">
        <v>5030</v>
      </c>
      <c r="D53" s="53">
        <v>3570712.6217168262</v>
      </c>
      <c r="E53" s="54">
        <v>3</v>
      </c>
      <c r="F53" s="53">
        <v>4670.1504118478579</v>
      </c>
      <c r="G53" s="54">
        <v>284</v>
      </c>
      <c r="H53" s="53">
        <v>130828.07295071984</v>
      </c>
      <c r="I53" s="55">
        <v>136</v>
      </c>
      <c r="J53" s="55">
        <v>469923.69073240826</v>
      </c>
      <c r="K53" s="55">
        <v>116</v>
      </c>
      <c r="L53" s="55">
        <v>133350.79400808149</v>
      </c>
      <c r="M53" s="52">
        <v>252</v>
      </c>
      <c r="N53" s="53">
        <v>603274.48474048974</v>
      </c>
      <c r="O53" s="52">
        <v>4014</v>
      </c>
      <c r="P53" s="53">
        <v>2469141.2348207734</v>
      </c>
      <c r="Q53" s="55">
        <v>79</v>
      </c>
      <c r="R53" s="55">
        <v>30127.984465396494</v>
      </c>
      <c r="S53" s="55">
        <v>133</v>
      </c>
      <c r="T53" s="55">
        <v>25258.76095463815</v>
      </c>
      <c r="U53" s="55">
        <v>265</v>
      </c>
      <c r="V53" s="55">
        <v>307411.93337296083</v>
      </c>
      <c r="W53" s="52">
        <v>477</v>
      </c>
      <c r="X53" s="53">
        <v>362798.67879299546</v>
      </c>
      <c r="Y53" s="55"/>
      <c r="Z53" s="55"/>
      <c r="AA53" s="55"/>
      <c r="AB53" s="55"/>
      <c r="AC53" s="55"/>
      <c r="AD53" s="55"/>
    </row>
    <row r="54" spans="1:30" x14ac:dyDescent="0.3">
      <c r="B54" s="56" t="s">
        <v>59</v>
      </c>
      <c r="C54" s="52">
        <v>11317</v>
      </c>
      <c r="D54" s="53">
        <v>10643998.386603301</v>
      </c>
      <c r="E54" s="54">
        <v>14</v>
      </c>
      <c r="F54" s="53">
        <v>17697.064967237988</v>
      </c>
      <c r="G54" s="54">
        <v>834</v>
      </c>
      <c r="H54" s="53">
        <v>1364743.9431779664</v>
      </c>
      <c r="I54" s="55">
        <v>404</v>
      </c>
      <c r="J54" s="55">
        <v>1489342.9833382894</v>
      </c>
      <c r="K54" s="55">
        <v>330</v>
      </c>
      <c r="L54" s="55">
        <v>870474.20027387212</v>
      </c>
      <c r="M54" s="52">
        <v>734</v>
      </c>
      <c r="N54" s="53">
        <v>2359817.1836121618</v>
      </c>
      <c r="O54" s="52">
        <v>8396</v>
      </c>
      <c r="P54" s="53">
        <v>5887301.6549494844</v>
      </c>
      <c r="Q54" s="55">
        <v>305</v>
      </c>
      <c r="R54" s="55">
        <v>98617.039877143688</v>
      </c>
      <c r="S54" s="55">
        <v>324</v>
      </c>
      <c r="T54" s="55">
        <v>138145.36366279732</v>
      </c>
      <c r="U54" s="55">
        <v>710</v>
      </c>
      <c r="V54" s="55">
        <v>777676.13635651034</v>
      </c>
      <c r="W54" s="52">
        <v>1339</v>
      </c>
      <c r="X54" s="53">
        <v>1014438.5398964513</v>
      </c>
      <c r="Y54" s="55"/>
      <c r="Z54" s="55"/>
      <c r="AA54" s="55"/>
      <c r="AB54" s="55"/>
      <c r="AC54" s="55"/>
      <c r="AD54" s="55"/>
    </row>
    <row r="55" spans="1:30" x14ac:dyDescent="0.3">
      <c r="B55" s="56" t="s">
        <v>60</v>
      </c>
      <c r="C55" s="52">
        <v>24420</v>
      </c>
      <c r="D55" s="53">
        <v>23345602.031762961</v>
      </c>
      <c r="E55" s="54">
        <v>69</v>
      </c>
      <c r="F55" s="53">
        <v>222861.99444796675</v>
      </c>
      <c r="G55" s="54">
        <v>1723</v>
      </c>
      <c r="H55" s="53">
        <v>2274220.9771274845</v>
      </c>
      <c r="I55" s="55">
        <v>1173</v>
      </c>
      <c r="J55" s="55">
        <v>3650278.4898152766</v>
      </c>
      <c r="K55" s="55">
        <v>856</v>
      </c>
      <c r="L55" s="55">
        <v>908930.50010875007</v>
      </c>
      <c r="M55" s="52">
        <v>2029</v>
      </c>
      <c r="N55" s="53">
        <v>4559208.9899240267</v>
      </c>
      <c r="O55" s="52">
        <v>17334</v>
      </c>
      <c r="P55" s="53">
        <v>13422694.914585754</v>
      </c>
      <c r="Q55" s="55">
        <v>686</v>
      </c>
      <c r="R55" s="55">
        <v>245499.08286827104</v>
      </c>
      <c r="S55" s="55">
        <v>747</v>
      </c>
      <c r="T55" s="55">
        <v>754864.02261342935</v>
      </c>
      <c r="U55" s="55">
        <v>1832</v>
      </c>
      <c r="V55" s="55">
        <v>1866252.0501960306</v>
      </c>
      <c r="W55" s="52">
        <v>3265</v>
      </c>
      <c r="X55" s="53">
        <v>2866615.1556777311</v>
      </c>
      <c r="Y55" s="55"/>
      <c r="Z55" s="55"/>
      <c r="AA55" s="55"/>
      <c r="AB55" s="55"/>
      <c r="AC55" s="55"/>
      <c r="AD55" s="55"/>
    </row>
    <row r="56" spans="1:30" x14ac:dyDescent="0.3">
      <c r="B56" s="56" t="s">
        <v>61</v>
      </c>
      <c r="C56" s="52">
        <v>11850</v>
      </c>
      <c r="D56" s="53">
        <v>12898188.98557402</v>
      </c>
      <c r="E56" s="54">
        <v>92</v>
      </c>
      <c r="F56" s="53">
        <v>488434.75618349365</v>
      </c>
      <c r="G56" s="54">
        <v>738</v>
      </c>
      <c r="H56" s="53">
        <v>806317.6566010348</v>
      </c>
      <c r="I56" s="55">
        <v>482</v>
      </c>
      <c r="J56" s="55">
        <v>1884732.010663125</v>
      </c>
      <c r="K56" s="55">
        <v>462</v>
      </c>
      <c r="L56" s="55">
        <v>557974.44232958322</v>
      </c>
      <c r="M56" s="52">
        <v>944</v>
      </c>
      <c r="N56" s="53">
        <v>2442706.452992708</v>
      </c>
      <c r="O56" s="52">
        <v>8730</v>
      </c>
      <c r="P56" s="53">
        <v>7836771.6122184331</v>
      </c>
      <c r="Q56" s="55">
        <v>271</v>
      </c>
      <c r="R56" s="55">
        <v>191632.43612537917</v>
      </c>
      <c r="S56" s="55">
        <v>274</v>
      </c>
      <c r="T56" s="55">
        <v>245042.53797426366</v>
      </c>
      <c r="U56" s="55">
        <v>801</v>
      </c>
      <c r="V56" s="55">
        <v>887283.53347870754</v>
      </c>
      <c r="W56" s="52">
        <v>1346</v>
      </c>
      <c r="X56" s="53">
        <v>1323958.5075783504</v>
      </c>
      <c r="Y56" s="55"/>
      <c r="Z56" s="55"/>
      <c r="AA56" s="55"/>
      <c r="AB56" s="55"/>
      <c r="AC56" s="55"/>
      <c r="AD56" s="55"/>
    </row>
    <row r="57" spans="1:30" x14ac:dyDescent="0.3">
      <c r="B57" s="56" t="s">
        <v>62</v>
      </c>
      <c r="C57" s="52">
        <v>15381</v>
      </c>
      <c r="D57" s="53">
        <v>18162887.276629016</v>
      </c>
      <c r="E57" s="54">
        <v>57</v>
      </c>
      <c r="F57" s="53">
        <v>135529.63759962851</v>
      </c>
      <c r="G57" s="54">
        <v>960</v>
      </c>
      <c r="H57" s="53">
        <v>1607209.3324787342</v>
      </c>
      <c r="I57" s="55">
        <v>812</v>
      </c>
      <c r="J57" s="55">
        <v>2992829.8139431877</v>
      </c>
      <c r="K57" s="55">
        <v>419</v>
      </c>
      <c r="L57" s="55">
        <v>447306.33523230779</v>
      </c>
      <c r="M57" s="52">
        <v>1231</v>
      </c>
      <c r="N57" s="53">
        <v>3440136.1491754954</v>
      </c>
      <c r="O57" s="52">
        <v>11267</v>
      </c>
      <c r="P57" s="53">
        <v>9835805.8062676378</v>
      </c>
      <c r="Q57" s="55">
        <v>383</v>
      </c>
      <c r="R57" s="55">
        <v>947642.36133366288</v>
      </c>
      <c r="S57" s="55">
        <v>334</v>
      </c>
      <c r="T57" s="55">
        <v>96799.271918600105</v>
      </c>
      <c r="U57" s="55">
        <v>1149</v>
      </c>
      <c r="V57" s="55">
        <v>2099764.7178552556</v>
      </c>
      <c r="W57" s="52">
        <v>1866</v>
      </c>
      <c r="X57" s="53">
        <v>3144206.3511075187</v>
      </c>
      <c r="Y57" s="55"/>
      <c r="Z57" s="55"/>
      <c r="AA57" s="55"/>
      <c r="AB57" s="55"/>
      <c r="AC57" s="55"/>
      <c r="AD57" s="55"/>
    </row>
    <row r="58" spans="1:30" x14ac:dyDescent="0.3">
      <c r="B58" s="56" t="s">
        <v>63</v>
      </c>
      <c r="C58" s="52">
        <v>20394</v>
      </c>
      <c r="D58" s="53">
        <v>21230237.277008567</v>
      </c>
      <c r="E58" s="54">
        <v>233</v>
      </c>
      <c r="F58" s="53">
        <v>534717.23839979188</v>
      </c>
      <c r="G58" s="54">
        <v>1545</v>
      </c>
      <c r="H58" s="53">
        <v>1812526.0853809109</v>
      </c>
      <c r="I58" s="55">
        <v>848</v>
      </c>
      <c r="J58" s="55">
        <v>2796435.9325663284</v>
      </c>
      <c r="K58" s="55">
        <v>651</v>
      </c>
      <c r="L58" s="55">
        <v>1444006.4189979737</v>
      </c>
      <c r="M58" s="52">
        <v>1499</v>
      </c>
      <c r="N58" s="53">
        <v>4240442.3515643021</v>
      </c>
      <c r="O58" s="52">
        <v>14422</v>
      </c>
      <c r="P58" s="53">
        <v>12471885.17908789</v>
      </c>
      <c r="Q58" s="55">
        <v>584</v>
      </c>
      <c r="R58" s="55">
        <v>304729.79120302084</v>
      </c>
      <c r="S58" s="55">
        <v>602</v>
      </c>
      <c r="T58" s="55">
        <v>461328.21285720461</v>
      </c>
      <c r="U58" s="55">
        <v>1509</v>
      </c>
      <c r="V58" s="55">
        <v>1404608.4185154466</v>
      </c>
      <c r="W58" s="52">
        <v>2695</v>
      </c>
      <c r="X58" s="53">
        <v>2170666.4225756722</v>
      </c>
      <c r="Y58" s="55"/>
      <c r="Z58" s="55"/>
      <c r="AA58" s="55"/>
      <c r="AB58" s="55"/>
      <c r="AC58" s="55"/>
      <c r="AD58" s="55"/>
    </row>
    <row r="59" spans="1:30" x14ac:dyDescent="0.3">
      <c r="B59" s="56" t="s">
        <v>64</v>
      </c>
      <c r="C59" s="52">
        <v>15587</v>
      </c>
      <c r="D59" s="53">
        <v>11702719.409409149</v>
      </c>
      <c r="E59" s="54">
        <v>83</v>
      </c>
      <c r="F59" s="53">
        <v>222060.17665380257</v>
      </c>
      <c r="G59" s="54">
        <v>879</v>
      </c>
      <c r="H59" s="53">
        <v>557558.33984899078</v>
      </c>
      <c r="I59" s="55">
        <v>638</v>
      </c>
      <c r="J59" s="55">
        <v>1764339.8918967445</v>
      </c>
      <c r="K59" s="55">
        <v>327</v>
      </c>
      <c r="L59" s="55">
        <v>864360.6298069132</v>
      </c>
      <c r="M59" s="52">
        <v>965</v>
      </c>
      <c r="N59" s="53">
        <v>2628700.5217036577</v>
      </c>
      <c r="O59" s="52">
        <v>12055</v>
      </c>
      <c r="P59" s="53">
        <v>6914747.1024439568</v>
      </c>
      <c r="Q59" s="55">
        <v>329</v>
      </c>
      <c r="R59" s="55">
        <v>123374.25248714388</v>
      </c>
      <c r="S59" s="55">
        <v>358</v>
      </c>
      <c r="T59" s="55">
        <v>301422.23008098337</v>
      </c>
      <c r="U59" s="55">
        <v>918</v>
      </c>
      <c r="V59" s="55">
        <v>954856.78619061271</v>
      </c>
      <c r="W59" s="52">
        <v>1605</v>
      </c>
      <c r="X59" s="53">
        <v>1379653.26875874</v>
      </c>
      <c r="Y59" s="55"/>
      <c r="Z59" s="55"/>
      <c r="AA59" s="55"/>
      <c r="AB59" s="55"/>
      <c r="AC59" s="55"/>
      <c r="AD59" s="55"/>
    </row>
    <row r="60" spans="1:30" x14ac:dyDescent="0.3">
      <c r="B60" s="56" t="s">
        <v>65</v>
      </c>
      <c r="C60" s="52">
        <v>15044</v>
      </c>
      <c r="D60" s="53">
        <v>17402559.233184405</v>
      </c>
      <c r="E60" s="54">
        <v>106</v>
      </c>
      <c r="F60" s="53">
        <v>296397.39841267694</v>
      </c>
      <c r="G60" s="54">
        <v>957</v>
      </c>
      <c r="H60" s="53">
        <v>946482.05906436581</v>
      </c>
      <c r="I60" s="55">
        <v>792</v>
      </c>
      <c r="J60" s="55">
        <v>3856693.0425320333</v>
      </c>
      <c r="K60" s="55">
        <v>429</v>
      </c>
      <c r="L60" s="55">
        <v>563139.57096004754</v>
      </c>
      <c r="M60" s="52">
        <v>1221</v>
      </c>
      <c r="N60" s="53">
        <v>4419832.6134920809</v>
      </c>
      <c r="O60" s="52">
        <v>11039</v>
      </c>
      <c r="P60" s="53">
        <v>9819903.0919036083</v>
      </c>
      <c r="Q60" s="55">
        <v>358</v>
      </c>
      <c r="R60" s="55">
        <v>753223.17414446303</v>
      </c>
      <c r="S60" s="55">
        <v>376</v>
      </c>
      <c r="T60" s="55">
        <v>275751.5764480519</v>
      </c>
      <c r="U60" s="55">
        <v>987</v>
      </c>
      <c r="V60" s="55">
        <v>890969.3197191573</v>
      </c>
      <c r="W60" s="52">
        <v>1721</v>
      </c>
      <c r="X60" s="53">
        <v>1919944.0703116723</v>
      </c>
      <c r="Y60" s="55"/>
      <c r="Z60" s="55"/>
      <c r="AA60" s="55"/>
      <c r="AB60" s="55"/>
      <c r="AC60" s="55"/>
      <c r="AD60" s="55"/>
    </row>
    <row r="61" spans="1:30" x14ac:dyDescent="0.3">
      <c r="B61" s="56" t="s">
        <v>66</v>
      </c>
      <c r="C61" s="52">
        <v>2791</v>
      </c>
      <c r="D61" s="53">
        <v>1886225.3818879356</v>
      </c>
      <c r="E61" s="54">
        <v>1</v>
      </c>
      <c r="F61" s="53">
        <v>99.013789650484625</v>
      </c>
      <c r="G61" s="54">
        <v>166</v>
      </c>
      <c r="H61" s="53">
        <v>226169.24113521288</v>
      </c>
      <c r="I61" s="55">
        <v>127</v>
      </c>
      <c r="J61" s="55">
        <v>535121.57352054422</v>
      </c>
      <c r="K61" s="55">
        <v>99</v>
      </c>
      <c r="L61" s="55">
        <v>30500.749303355478</v>
      </c>
      <c r="M61" s="52">
        <v>226</v>
      </c>
      <c r="N61" s="53">
        <v>565622.32282389968</v>
      </c>
      <c r="O61" s="52">
        <v>2090</v>
      </c>
      <c r="P61" s="53">
        <v>968561.50013812422</v>
      </c>
      <c r="Q61" s="55">
        <v>77</v>
      </c>
      <c r="R61" s="55">
        <v>18172.330860518945</v>
      </c>
      <c r="S61" s="55">
        <v>57</v>
      </c>
      <c r="T61" s="55">
        <v>9722.8632081590004</v>
      </c>
      <c r="U61" s="55">
        <v>174</v>
      </c>
      <c r="V61" s="55">
        <v>97878.10993237028</v>
      </c>
      <c r="W61" s="52">
        <v>308</v>
      </c>
      <c r="X61" s="53">
        <v>125773.30400104822</v>
      </c>
      <c r="Y61" s="55"/>
      <c r="Z61" s="55"/>
      <c r="AA61" s="55"/>
      <c r="AB61" s="55"/>
      <c r="AC61" s="55"/>
      <c r="AD61" s="55"/>
    </row>
    <row r="62" spans="1:30" x14ac:dyDescent="0.3">
      <c r="B62" s="56" t="s">
        <v>67</v>
      </c>
      <c r="C62" s="52">
        <v>3504</v>
      </c>
      <c r="D62" s="53">
        <v>3456754.2314368119</v>
      </c>
      <c r="E62" s="54">
        <v>6</v>
      </c>
      <c r="F62" s="53">
        <v>7449.1374413714593</v>
      </c>
      <c r="G62" s="54">
        <v>243</v>
      </c>
      <c r="H62" s="53">
        <v>183633.64917632079</v>
      </c>
      <c r="I62" s="55">
        <v>176</v>
      </c>
      <c r="J62" s="55">
        <v>570853.31064157304</v>
      </c>
      <c r="K62" s="55">
        <v>115</v>
      </c>
      <c r="L62" s="55">
        <v>104059.84634380029</v>
      </c>
      <c r="M62" s="52">
        <v>291</v>
      </c>
      <c r="N62" s="53">
        <v>674913.15698537335</v>
      </c>
      <c r="O62" s="52">
        <v>2524</v>
      </c>
      <c r="P62" s="53">
        <v>2212901.4008801007</v>
      </c>
      <c r="Q62" s="55">
        <v>86</v>
      </c>
      <c r="R62" s="55">
        <v>53309.275281768489</v>
      </c>
      <c r="S62" s="55">
        <v>85</v>
      </c>
      <c r="T62" s="55">
        <v>30118.357090592006</v>
      </c>
      <c r="U62" s="55">
        <v>269</v>
      </c>
      <c r="V62" s="55">
        <v>294429.25458128552</v>
      </c>
      <c r="W62" s="52">
        <v>440</v>
      </c>
      <c r="X62" s="53">
        <v>377856.88695364603</v>
      </c>
      <c r="Y62" s="55"/>
      <c r="Z62" s="55"/>
      <c r="AA62" s="55"/>
      <c r="AB62" s="55"/>
      <c r="AC62" s="55"/>
      <c r="AD62" s="55"/>
    </row>
    <row r="63" spans="1:30" x14ac:dyDescent="0.3">
      <c r="B63" s="56" t="s">
        <v>68</v>
      </c>
      <c r="C63" s="52">
        <v>106769</v>
      </c>
      <c r="D63" s="53">
        <v>217138496.00294533</v>
      </c>
      <c r="E63" s="54">
        <v>812</v>
      </c>
      <c r="F63" s="53">
        <v>3314197.0878724279</v>
      </c>
      <c r="G63" s="54">
        <v>7930</v>
      </c>
      <c r="H63" s="53">
        <v>11303662.79329122</v>
      </c>
      <c r="I63" s="55">
        <v>7491</v>
      </c>
      <c r="J63" s="55">
        <v>44689874.850563437</v>
      </c>
      <c r="K63" s="55">
        <v>3540</v>
      </c>
      <c r="L63" s="55">
        <v>15100313.642383974</v>
      </c>
      <c r="M63" s="52">
        <v>11031</v>
      </c>
      <c r="N63" s="53">
        <v>59790188.492947407</v>
      </c>
      <c r="O63" s="52">
        <v>71604</v>
      </c>
      <c r="P63" s="53">
        <v>121547016.17750004</v>
      </c>
      <c r="Q63" s="55">
        <v>2568</v>
      </c>
      <c r="R63" s="55">
        <v>1834355.6921542461</v>
      </c>
      <c r="S63" s="55">
        <v>2782</v>
      </c>
      <c r="T63" s="55">
        <v>2741823.4818793214</v>
      </c>
      <c r="U63" s="55">
        <v>10042</v>
      </c>
      <c r="V63" s="55">
        <v>16607252.27730066</v>
      </c>
      <c r="W63" s="52">
        <v>15392</v>
      </c>
      <c r="X63" s="53">
        <v>21183431.451334227</v>
      </c>
      <c r="Y63" s="55"/>
      <c r="Z63" s="55"/>
      <c r="AA63" s="55"/>
      <c r="AB63" s="55"/>
      <c r="AC63" s="55"/>
      <c r="AD63" s="55"/>
    </row>
    <row r="64" spans="1:30" x14ac:dyDescent="0.3">
      <c r="B64" s="56" t="s">
        <v>69</v>
      </c>
      <c r="C64" s="52">
        <v>7095</v>
      </c>
      <c r="D64" s="53">
        <v>4776172.3764398666</v>
      </c>
      <c r="E64" s="54">
        <v>7</v>
      </c>
      <c r="F64" s="53">
        <v>3052.9251808899426</v>
      </c>
      <c r="G64" s="54">
        <v>451</v>
      </c>
      <c r="H64" s="53">
        <v>287256.16312983906</v>
      </c>
      <c r="I64" s="55">
        <v>254</v>
      </c>
      <c r="J64" s="55">
        <v>694634.27081789682</v>
      </c>
      <c r="K64" s="55">
        <v>203</v>
      </c>
      <c r="L64" s="55">
        <v>320686.9493224321</v>
      </c>
      <c r="M64" s="52">
        <v>457</v>
      </c>
      <c r="N64" s="53">
        <v>1015321.2201403289</v>
      </c>
      <c r="O64" s="52">
        <v>5324</v>
      </c>
      <c r="P64" s="53">
        <v>2993536.8561669583</v>
      </c>
      <c r="Q64" s="55">
        <v>165</v>
      </c>
      <c r="R64" s="55">
        <v>104026.70698948242</v>
      </c>
      <c r="S64" s="55">
        <v>167</v>
      </c>
      <c r="T64" s="55">
        <v>44433.876842027785</v>
      </c>
      <c r="U64" s="55">
        <v>524</v>
      </c>
      <c r="V64" s="55">
        <v>328544.62799034017</v>
      </c>
      <c r="W64" s="52">
        <v>856</v>
      </c>
      <c r="X64" s="53">
        <v>477005.21182185039</v>
      </c>
      <c r="Y64" s="55"/>
      <c r="Z64" s="55"/>
      <c r="AA64" s="55"/>
      <c r="AB64" s="55"/>
      <c r="AC64" s="55"/>
      <c r="AD64" s="55"/>
    </row>
    <row r="65" spans="1:30" x14ac:dyDescent="0.3">
      <c r="B65" s="56" t="s">
        <v>70</v>
      </c>
      <c r="C65" s="52">
        <v>3603</v>
      </c>
      <c r="D65" s="53">
        <v>2025964.307080047</v>
      </c>
      <c r="E65" s="54">
        <v>4</v>
      </c>
      <c r="F65" s="53">
        <v>3135.4366722653463</v>
      </c>
      <c r="G65" s="54">
        <v>159</v>
      </c>
      <c r="H65" s="53">
        <v>72909.116958718834</v>
      </c>
      <c r="I65" s="55">
        <v>111</v>
      </c>
      <c r="J65" s="55">
        <v>201081.71990913173</v>
      </c>
      <c r="K65" s="55">
        <v>87</v>
      </c>
      <c r="L65" s="55">
        <v>86476.790441604797</v>
      </c>
      <c r="M65" s="52">
        <v>198</v>
      </c>
      <c r="N65" s="53">
        <v>287558.51035073656</v>
      </c>
      <c r="O65" s="52">
        <v>2878</v>
      </c>
      <c r="P65" s="53">
        <v>1403616.7562026363</v>
      </c>
      <c r="Q65" s="55">
        <v>85</v>
      </c>
      <c r="R65" s="55">
        <v>82601.233381773083</v>
      </c>
      <c r="S65" s="55">
        <v>98</v>
      </c>
      <c r="T65" s="55">
        <v>27168.767651270791</v>
      </c>
      <c r="U65" s="55">
        <v>181</v>
      </c>
      <c r="V65" s="55">
        <v>148974.48586264608</v>
      </c>
      <c r="W65" s="52">
        <v>364</v>
      </c>
      <c r="X65" s="53">
        <v>258744.48689568994</v>
      </c>
      <c r="Y65" s="55"/>
      <c r="Z65" s="55"/>
      <c r="AA65" s="55"/>
      <c r="AB65" s="55"/>
      <c r="AC65" s="55"/>
      <c r="AD65" s="55"/>
    </row>
    <row r="66" spans="1:30" x14ac:dyDescent="0.3">
      <c r="B66" s="56" t="s">
        <v>71</v>
      </c>
      <c r="C66" s="52">
        <v>5996</v>
      </c>
      <c r="D66" s="53">
        <v>4667247.3977360828</v>
      </c>
      <c r="E66" s="54">
        <v>8</v>
      </c>
      <c r="F66" s="53">
        <v>5759.3020980031888</v>
      </c>
      <c r="G66" s="54">
        <v>431</v>
      </c>
      <c r="H66" s="53">
        <v>637785.03796023666</v>
      </c>
      <c r="I66" s="55">
        <v>247</v>
      </c>
      <c r="J66" s="55">
        <v>479832.83769230539</v>
      </c>
      <c r="K66" s="55">
        <v>211</v>
      </c>
      <c r="L66" s="55">
        <v>262364.94476185698</v>
      </c>
      <c r="M66" s="52">
        <v>458</v>
      </c>
      <c r="N66" s="53">
        <v>742197.78245416237</v>
      </c>
      <c r="O66" s="52">
        <v>4430</v>
      </c>
      <c r="P66" s="53">
        <v>2546764.6120095146</v>
      </c>
      <c r="Q66" s="55">
        <v>160</v>
      </c>
      <c r="R66" s="55">
        <v>88363.427243512197</v>
      </c>
      <c r="S66" s="55">
        <v>139</v>
      </c>
      <c r="T66" s="55">
        <v>114921.92287419869</v>
      </c>
      <c r="U66" s="55">
        <v>370</v>
      </c>
      <c r="V66" s="55">
        <v>531455.31309645495</v>
      </c>
      <c r="W66" s="52">
        <v>669</v>
      </c>
      <c r="X66" s="53">
        <v>734740.66321416583</v>
      </c>
      <c r="Y66" s="55"/>
      <c r="Z66" s="55"/>
      <c r="AA66" s="55"/>
      <c r="AB66" s="55"/>
      <c r="AC66" s="55"/>
      <c r="AD66" s="55"/>
    </row>
    <row r="67" spans="1:30" x14ac:dyDescent="0.3">
      <c r="B67" s="57" t="s">
        <v>72</v>
      </c>
      <c r="C67" s="52">
        <v>560</v>
      </c>
      <c r="D67" s="53">
        <v>923692.20457833156</v>
      </c>
      <c r="E67" s="54">
        <v>282</v>
      </c>
      <c r="F67" s="53">
        <v>221845.67644735883</v>
      </c>
      <c r="G67" s="54">
        <v>16</v>
      </c>
      <c r="H67" s="53">
        <v>83501.629271908692</v>
      </c>
      <c r="I67" s="55">
        <v>108</v>
      </c>
      <c r="J67" s="55">
        <v>227329.5245258807</v>
      </c>
      <c r="K67" s="55">
        <v>0</v>
      </c>
      <c r="L67" s="55">
        <v>0</v>
      </c>
      <c r="M67" s="52">
        <v>108</v>
      </c>
      <c r="N67" s="53">
        <v>227329.5245258807</v>
      </c>
      <c r="O67" s="52">
        <v>43</v>
      </c>
      <c r="P67" s="53">
        <v>37335.873389086897</v>
      </c>
      <c r="Q67" s="55">
        <v>0</v>
      </c>
      <c r="R67" s="55">
        <v>0</v>
      </c>
      <c r="S67" s="55">
        <v>38</v>
      </c>
      <c r="T67" s="55">
        <v>210272.28462107916</v>
      </c>
      <c r="U67" s="55">
        <v>73</v>
      </c>
      <c r="V67" s="55">
        <v>143407.21632301729</v>
      </c>
      <c r="W67" s="52">
        <v>111</v>
      </c>
      <c r="X67" s="53">
        <v>353679.50094409648</v>
      </c>
      <c r="Y67" s="55"/>
      <c r="Z67" s="55"/>
      <c r="AA67" s="55"/>
      <c r="AB67" s="55"/>
      <c r="AC67" s="55"/>
      <c r="AD67" s="55"/>
    </row>
    <row r="68" spans="1:30" x14ac:dyDescent="0.3">
      <c r="B68" s="10" t="s">
        <v>26</v>
      </c>
      <c r="C68" s="58">
        <v>263111</v>
      </c>
      <c r="D68" s="59">
        <v>370355196.85228562</v>
      </c>
      <c r="E68" s="60">
        <v>1855</v>
      </c>
      <c r="F68" s="59">
        <v>5636743.4076123787</v>
      </c>
      <c r="G68" s="60">
        <v>18187</v>
      </c>
      <c r="H68" s="59">
        <v>23433007.467421986</v>
      </c>
      <c r="I68" s="58">
        <v>14361</v>
      </c>
      <c r="J68" s="58">
        <v>69185310.189641103</v>
      </c>
      <c r="K68" s="58">
        <v>8304</v>
      </c>
      <c r="L68" s="58">
        <v>22411093.866920847</v>
      </c>
      <c r="M68" s="58">
        <v>22665</v>
      </c>
      <c r="N68" s="59">
        <v>91596404.056561947</v>
      </c>
      <c r="O68" s="58">
        <v>186148</v>
      </c>
      <c r="P68" s="59">
        <v>209429342.05746037</v>
      </c>
      <c r="Q68" s="58">
        <v>6457</v>
      </c>
      <c r="R68" s="58">
        <v>5391447.4391568508</v>
      </c>
      <c r="S68" s="58">
        <v>6927</v>
      </c>
      <c r="T68" s="58">
        <v>5820291.3114079386</v>
      </c>
      <c r="U68" s="58">
        <v>20872</v>
      </c>
      <c r="V68" s="58">
        <v>29047961.112664163</v>
      </c>
      <c r="W68" s="58">
        <v>34256</v>
      </c>
      <c r="X68" s="59">
        <v>40259699.863228947</v>
      </c>
      <c r="Y68" s="55"/>
      <c r="Z68" s="55"/>
      <c r="AA68" s="55"/>
      <c r="AB68" s="55"/>
      <c r="AC68" s="55"/>
      <c r="AD68" s="55"/>
    </row>
    <row r="69" spans="1:30" s="9" customFormat="1" x14ac:dyDescent="0.3">
      <c r="B69" s="9" t="s">
        <v>46</v>
      </c>
      <c r="D69" s="37">
        <v>13741.852288740845</v>
      </c>
      <c r="E69" s="38"/>
      <c r="F69" s="39">
        <v>209.14866580861644</v>
      </c>
      <c r="H69" s="37">
        <v>869.47052460750933</v>
      </c>
      <c r="I69" s="38"/>
      <c r="J69" s="37">
        <v>2567.0878153114204</v>
      </c>
      <c r="L69" s="37">
        <v>831.55290965490224</v>
      </c>
      <c r="N69" s="39">
        <v>3398.640724966323</v>
      </c>
      <c r="P69" s="37">
        <v>7770.7754824071144</v>
      </c>
      <c r="Q69" s="38"/>
      <c r="R69" s="37">
        <v>200.04707632320165</v>
      </c>
      <c r="T69" s="37">
        <v>215.9591229138602</v>
      </c>
      <c r="V69" s="37">
        <v>1077.8106917142229</v>
      </c>
      <c r="X69" s="39">
        <v>1493.8168909512844</v>
      </c>
    </row>
    <row r="70" spans="1:30" s="9" customFormat="1" x14ac:dyDescent="0.3">
      <c r="D70" s="37"/>
      <c r="F70" s="40"/>
      <c r="H70" s="37"/>
      <c r="J70" s="37"/>
      <c r="L70" s="37"/>
      <c r="N70" s="40"/>
      <c r="P70" s="37"/>
      <c r="R70" s="37"/>
      <c r="T70" s="37"/>
      <c r="V70" s="37"/>
      <c r="X70" s="40"/>
    </row>
    <row r="71" spans="1:30" x14ac:dyDescent="0.3">
      <c r="B71" s="8" t="s">
        <v>47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P71" s="42"/>
    </row>
    <row r="72" spans="1:30" x14ac:dyDescent="0.3">
      <c r="B72" s="43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4" spans="1:30" x14ac:dyDescent="0.3">
      <c r="B74" s="10" t="s">
        <v>7</v>
      </c>
    </row>
    <row r="75" spans="1:30" x14ac:dyDescent="0.3">
      <c r="B75" s="106" t="s">
        <v>73</v>
      </c>
      <c r="C75" s="106"/>
      <c r="D75" s="106"/>
      <c r="E75" s="106"/>
      <c r="F75" s="106"/>
      <c r="G75" s="106"/>
      <c r="H75" s="106"/>
      <c r="I75" s="106"/>
      <c r="J75" s="106"/>
      <c r="K75" s="106"/>
      <c r="L75" s="106"/>
    </row>
    <row r="76" spans="1:30" x14ac:dyDescent="0.3">
      <c r="A76" s="128" t="s">
        <v>17</v>
      </c>
      <c r="B76" s="107" t="s">
        <v>74</v>
      </c>
      <c r="C76" s="125" t="s">
        <v>18</v>
      </c>
      <c r="D76" s="112"/>
      <c r="E76" s="125" t="s">
        <v>19</v>
      </c>
      <c r="F76" s="112"/>
      <c r="G76" s="125" t="s">
        <v>20</v>
      </c>
      <c r="H76" s="112"/>
      <c r="I76" s="129" t="s">
        <v>21</v>
      </c>
      <c r="J76" s="129"/>
      <c r="K76" s="129"/>
      <c r="L76" s="129"/>
      <c r="M76" s="129"/>
      <c r="N76" s="129"/>
      <c r="O76" s="129" t="s">
        <v>22</v>
      </c>
      <c r="P76" s="130"/>
      <c r="Q76" s="129" t="s">
        <v>23</v>
      </c>
      <c r="R76" s="129"/>
      <c r="S76" s="129"/>
      <c r="T76" s="129"/>
      <c r="U76" s="129"/>
      <c r="V76" s="129"/>
      <c r="W76" s="129"/>
      <c r="X76" s="130"/>
      <c r="Y76" s="44"/>
      <c r="Z76" s="44"/>
      <c r="AA76" s="44"/>
      <c r="AB76" s="44"/>
      <c r="AC76" s="44"/>
      <c r="AD76" s="44"/>
    </row>
    <row r="77" spans="1:30" ht="15" customHeight="1" x14ac:dyDescent="0.3">
      <c r="A77" s="128"/>
      <c r="B77" s="107"/>
      <c r="C77" s="125"/>
      <c r="D77" s="112"/>
      <c r="E77" s="125"/>
      <c r="F77" s="112"/>
      <c r="G77" s="125"/>
      <c r="H77" s="112"/>
      <c r="I77" s="131" t="s">
        <v>24</v>
      </c>
      <c r="J77" s="131"/>
      <c r="K77" s="131" t="s">
        <v>25</v>
      </c>
      <c r="L77" s="131"/>
      <c r="M77" s="132" t="s">
        <v>26</v>
      </c>
      <c r="N77" s="132"/>
      <c r="O77" s="131" t="s">
        <v>27</v>
      </c>
      <c r="P77" s="134"/>
      <c r="Q77" s="131" t="s">
        <v>28</v>
      </c>
      <c r="R77" s="131"/>
      <c r="S77" s="131" t="s">
        <v>29</v>
      </c>
      <c r="T77" s="131"/>
      <c r="U77" s="131" t="s">
        <v>30</v>
      </c>
      <c r="V77" s="131"/>
      <c r="W77" s="132" t="s">
        <v>26</v>
      </c>
      <c r="X77" s="133"/>
      <c r="Y77" s="44"/>
      <c r="Z77" s="44"/>
      <c r="AA77" s="44"/>
      <c r="AB77" s="44"/>
      <c r="AC77" s="44"/>
      <c r="AD77" s="44"/>
    </row>
    <row r="78" spans="1:30" x14ac:dyDescent="0.3">
      <c r="A78" s="128"/>
      <c r="B78" s="107"/>
      <c r="C78" s="125"/>
      <c r="D78" s="112"/>
      <c r="E78" s="125"/>
      <c r="F78" s="112"/>
      <c r="G78" s="125"/>
      <c r="H78" s="112"/>
      <c r="I78" s="131"/>
      <c r="J78" s="131"/>
      <c r="K78" s="131"/>
      <c r="L78" s="131"/>
      <c r="M78" s="132"/>
      <c r="N78" s="132"/>
      <c r="O78" s="131"/>
      <c r="P78" s="134"/>
      <c r="Q78" s="131"/>
      <c r="R78" s="131"/>
      <c r="S78" s="131"/>
      <c r="T78" s="131"/>
      <c r="U78" s="131"/>
      <c r="V78" s="131"/>
      <c r="W78" s="132"/>
      <c r="X78" s="133"/>
      <c r="Y78" s="44"/>
      <c r="Z78" s="44"/>
      <c r="AA78" s="44"/>
      <c r="AB78" s="44"/>
      <c r="AC78" s="44"/>
      <c r="AD78" s="44"/>
    </row>
    <row r="79" spans="1:30" x14ac:dyDescent="0.3">
      <c r="A79" s="128"/>
      <c r="B79" s="107"/>
      <c r="C79" s="45" t="s">
        <v>31</v>
      </c>
      <c r="D79" s="46" t="s">
        <v>32</v>
      </c>
      <c r="E79" s="45" t="s">
        <v>31</v>
      </c>
      <c r="F79" s="46" t="s">
        <v>32</v>
      </c>
      <c r="G79" s="45" t="s">
        <v>31</v>
      </c>
      <c r="H79" s="46" t="s">
        <v>32</v>
      </c>
      <c r="I79" s="61" t="s">
        <v>31</v>
      </c>
      <c r="J79" s="61" t="s">
        <v>32</v>
      </c>
      <c r="K79" s="61" t="s">
        <v>31</v>
      </c>
      <c r="L79" s="61" t="s">
        <v>32</v>
      </c>
      <c r="M79" s="62" t="s">
        <v>31</v>
      </c>
      <c r="N79" s="62" t="s">
        <v>32</v>
      </c>
      <c r="O79" s="61" t="s">
        <v>31</v>
      </c>
      <c r="P79" s="63" t="s">
        <v>32</v>
      </c>
      <c r="Q79" s="61" t="s">
        <v>31</v>
      </c>
      <c r="R79" s="61" t="s">
        <v>32</v>
      </c>
      <c r="S79" s="61" t="s">
        <v>31</v>
      </c>
      <c r="T79" s="61" t="s">
        <v>32</v>
      </c>
      <c r="U79" s="61" t="s">
        <v>31</v>
      </c>
      <c r="V79" s="61" t="s">
        <v>32</v>
      </c>
      <c r="W79" s="62" t="s">
        <v>31</v>
      </c>
      <c r="X79" s="64" t="s">
        <v>32</v>
      </c>
      <c r="Y79" s="44"/>
      <c r="Z79" s="44"/>
      <c r="AA79" s="44"/>
      <c r="AB79" s="44"/>
      <c r="AC79" s="44"/>
      <c r="AD79" s="44"/>
    </row>
    <row r="80" spans="1:30" x14ac:dyDescent="0.3">
      <c r="A80" s="50"/>
      <c r="B80" s="51" t="s">
        <v>75</v>
      </c>
      <c r="C80" s="52">
        <v>70911</v>
      </c>
      <c r="D80" s="53">
        <v>60370535.818106383</v>
      </c>
      <c r="E80" s="52">
        <v>186</v>
      </c>
      <c r="F80" s="53">
        <v>536877.71110482549</v>
      </c>
      <c r="G80" s="52">
        <v>3539</v>
      </c>
      <c r="H80" s="53">
        <v>3326164.0183558362</v>
      </c>
      <c r="I80" s="55">
        <v>2990</v>
      </c>
      <c r="J80" s="55">
        <v>9502677.2998675518</v>
      </c>
      <c r="K80" s="55">
        <v>1590</v>
      </c>
      <c r="L80" s="55">
        <v>1881165.8048616429</v>
      </c>
      <c r="M80" s="55">
        <v>4580</v>
      </c>
      <c r="N80" s="53">
        <v>11383843.104729196</v>
      </c>
      <c r="O80" s="52">
        <v>55806</v>
      </c>
      <c r="P80" s="53">
        <v>38203548.840201974</v>
      </c>
      <c r="Q80" s="52">
        <v>1662</v>
      </c>
      <c r="R80" s="52">
        <v>1324786.871530598</v>
      </c>
      <c r="S80" s="52">
        <v>1510</v>
      </c>
      <c r="T80" s="52">
        <v>1437673.6654673896</v>
      </c>
      <c r="U80" s="52">
        <v>3628</v>
      </c>
      <c r="V80" s="52">
        <v>4157641.6067165672</v>
      </c>
      <c r="W80" s="52">
        <v>6800</v>
      </c>
      <c r="X80" s="53">
        <v>6920102.1437145546</v>
      </c>
      <c r="Y80" s="55"/>
      <c r="Z80" s="55"/>
      <c r="AA80" s="55"/>
      <c r="AB80" s="55"/>
      <c r="AC80" s="55"/>
      <c r="AD80" s="55"/>
    </row>
    <row r="81" spans="2:30" x14ac:dyDescent="0.3">
      <c r="B81" s="51" t="s">
        <v>76</v>
      </c>
      <c r="C81" s="52">
        <v>25610</v>
      </c>
      <c r="D81" s="53">
        <v>109710791.4181778</v>
      </c>
      <c r="E81" s="52">
        <v>50</v>
      </c>
      <c r="F81" s="53">
        <v>128942.3578021711</v>
      </c>
      <c r="G81" s="52">
        <v>750</v>
      </c>
      <c r="H81" s="53">
        <v>4388443.906047795</v>
      </c>
      <c r="I81" s="55">
        <v>2596</v>
      </c>
      <c r="J81" s="55">
        <v>31218212.014828302</v>
      </c>
      <c r="K81" s="55">
        <v>846</v>
      </c>
      <c r="L81" s="55">
        <v>10210596.544583764</v>
      </c>
      <c r="M81" s="55">
        <v>3442</v>
      </c>
      <c r="N81" s="53">
        <v>41428808.55941207</v>
      </c>
      <c r="O81" s="52">
        <v>19232</v>
      </c>
      <c r="P81" s="53">
        <v>56766494.904189304</v>
      </c>
      <c r="Q81" s="52">
        <v>76</v>
      </c>
      <c r="R81" s="52">
        <v>147516.13908269003</v>
      </c>
      <c r="S81" s="52">
        <v>394</v>
      </c>
      <c r="T81" s="52">
        <v>591741.08072231221</v>
      </c>
      <c r="U81" s="52">
        <v>1666</v>
      </c>
      <c r="V81" s="52">
        <v>6258844.4709214652</v>
      </c>
      <c r="W81" s="52">
        <v>2136</v>
      </c>
      <c r="X81" s="53">
        <v>6998101.6907264674</v>
      </c>
      <c r="Y81" s="44"/>
      <c r="Z81" s="44"/>
      <c r="AA81" s="44"/>
      <c r="AB81" s="44"/>
      <c r="AC81" s="65"/>
      <c r="AD81" s="65"/>
    </row>
    <row r="82" spans="2:30" x14ac:dyDescent="0.3">
      <c r="B82" s="66" t="s">
        <v>77</v>
      </c>
      <c r="C82" s="52">
        <v>166590</v>
      </c>
      <c r="D82" s="53">
        <v>200273869.6160014</v>
      </c>
      <c r="E82" s="52">
        <v>1619</v>
      </c>
      <c r="F82" s="53">
        <v>4970923.3387053814</v>
      </c>
      <c r="G82" s="52">
        <v>13898</v>
      </c>
      <c r="H82" s="53">
        <v>15718399.543018356</v>
      </c>
      <c r="I82" s="55">
        <v>8775</v>
      </c>
      <c r="J82" s="55">
        <v>28464420.874945253</v>
      </c>
      <c r="K82" s="55">
        <v>5868</v>
      </c>
      <c r="L82" s="55">
        <v>10319331.517475439</v>
      </c>
      <c r="M82" s="55">
        <v>14643</v>
      </c>
      <c r="N82" s="53">
        <v>38783752.392420694</v>
      </c>
      <c r="O82" s="52">
        <v>111110</v>
      </c>
      <c r="P82" s="53">
        <v>114459298.31306906</v>
      </c>
      <c r="Q82" s="52">
        <v>4719</v>
      </c>
      <c r="R82" s="52">
        <v>3919144.428543563</v>
      </c>
      <c r="S82" s="52">
        <v>5023</v>
      </c>
      <c r="T82" s="52">
        <v>3790876.5652182377</v>
      </c>
      <c r="U82" s="52">
        <v>15578</v>
      </c>
      <c r="V82" s="52">
        <v>18631475.035026126</v>
      </c>
      <c r="W82" s="52">
        <v>25320</v>
      </c>
      <c r="X82" s="53">
        <v>26341496.02878793</v>
      </c>
      <c r="Y82" s="44"/>
      <c r="Z82" s="44"/>
      <c r="AA82" s="44"/>
      <c r="AB82" s="44"/>
      <c r="AC82" s="65"/>
      <c r="AD82" s="65"/>
    </row>
    <row r="83" spans="2:30" x14ac:dyDescent="0.3">
      <c r="B83" s="67" t="s">
        <v>26</v>
      </c>
      <c r="C83" s="68">
        <v>263111</v>
      </c>
      <c r="D83" s="69">
        <v>370355196.85228562</v>
      </c>
      <c r="E83" s="68">
        <v>1855</v>
      </c>
      <c r="F83" s="69">
        <v>5636743.4076123778</v>
      </c>
      <c r="G83" s="68">
        <v>18187</v>
      </c>
      <c r="H83" s="69">
        <v>23433007.467421986</v>
      </c>
      <c r="I83" s="68">
        <v>14361</v>
      </c>
      <c r="J83" s="68">
        <v>69185310.189641103</v>
      </c>
      <c r="K83" s="68">
        <v>8304</v>
      </c>
      <c r="L83" s="68">
        <v>22411093.866920844</v>
      </c>
      <c r="M83" s="68">
        <v>22665</v>
      </c>
      <c r="N83" s="69">
        <v>91596404.056561962</v>
      </c>
      <c r="O83" s="68">
        <v>186148</v>
      </c>
      <c r="P83" s="69">
        <v>209429342.05746034</v>
      </c>
      <c r="Q83" s="68">
        <v>6457</v>
      </c>
      <c r="R83" s="68">
        <v>5391447.4391568508</v>
      </c>
      <c r="S83" s="68">
        <v>6927</v>
      </c>
      <c r="T83" s="68">
        <v>5820291.3114079395</v>
      </c>
      <c r="U83" s="68">
        <v>20872</v>
      </c>
      <c r="V83" s="68">
        <v>29047961.112664156</v>
      </c>
      <c r="W83" s="68">
        <v>34256</v>
      </c>
      <c r="X83" s="69">
        <v>40259699.863228947</v>
      </c>
      <c r="Y83" s="44"/>
      <c r="Z83" s="44"/>
      <c r="AA83" s="44"/>
      <c r="AB83" s="44"/>
      <c r="AC83" s="65"/>
      <c r="AD83" s="65"/>
    </row>
    <row r="84" spans="2:30" s="9" customFormat="1" x14ac:dyDescent="0.3">
      <c r="B84" s="9" t="s">
        <v>46</v>
      </c>
      <c r="D84" s="37">
        <v>13741.852288740845</v>
      </c>
      <c r="E84" s="38"/>
      <c r="F84" s="39">
        <v>209.14866580861639</v>
      </c>
      <c r="H84" s="37">
        <v>869.47052460750933</v>
      </c>
      <c r="I84" s="38"/>
      <c r="J84" s="37">
        <v>2567.0878153114204</v>
      </c>
      <c r="L84" s="37">
        <v>831.55290965490212</v>
      </c>
      <c r="N84" s="39">
        <v>3398.6407249663234</v>
      </c>
      <c r="P84" s="37">
        <v>7770.7754824071117</v>
      </c>
      <c r="Q84" s="38"/>
      <c r="R84" s="37">
        <v>200.04707632320162</v>
      </c>
      <c r="T84" s="37">
        <v>215.95912291386023</v>
      </c>
      <c r="V84" s="37">
        <v>1077.8106917142225</v>
      </c>
      <c r="X84" s="39">
        <v>1493.8168909512847</v>
      </c>
    </row>
    <row r="85" spans="2:30" x14ac:dyDescent="0.3">
      <c r="P85" s="42"/>
    </row>
    <row r="86" spans="2:30" x14ac:dyDescent="0.3">
      <c r="B86" s="8" t="s">
        <v>47</v>
      </c>
      <c r="P86" s="42"/>
    </row>
    <row r="87" spans="2:30" x14ac:dyDescent="0.3">
      <c r="C87" s="42"/>
    </row>
    <row r="88" spans="2:30" x14ac:dyDescent="0.3">
      <c r="B88" s="8" t="s">
        <v>78</v>
      </c>
    </row>
    <row r="89" spans="2:30" x14ac:dyDescent="0.3">
      <c r="B89" s="8" t="s">
        <v>79</v>
      </c>
    </row>
    <row r="90" spans="2:30" x14ac:dyDescent="0.3">
      <c r="B90" s="8" t="s">
        <v>80</v>
      </c>
    </row>
    <row r="91" spans="2:30" x14ac:dyDescent="0.3">
      <c r="B91" s="8" t="s">
        <v>81</v>
      </c>
    </row>
    <row r="92" spans="2:30" x14ac:dyDescent="0.3">
      <c r="B92" s="8" t="s">
        <v>82</v>
      </c>
    </row>
    <row r="93" spans="2:30" x14ac:dyDescent="0.3">
      <c r="B93" s="8" t="s">
        <v>83</v>
      </c>
    </row>
    <row r="95" spans="2:30" x14ac:dyDescent="0.3">
      <c r="B95" s="136" t="s">
        <v>84</v>
      </c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</row>
    <row r="96" spans="2:30" x14ac:dyDescent="0.3">
      <c r="B96" s="137" t="s">
        <v>85</v>
      </c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</row>
    <row r="97" spans="2:22" x14ac:dyDescent="0.3">
      <c r="B97" s="138" t="s">
        <v>86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</row>
    <row r="98" spans="2:22" x14ac:dyDescent="0.3"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</row>
    <row r="99" spans="2:22" x14ac:dyDescent="0.3"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</row>
    <row r="100" spans="2:22" x14ac:dyDescent="0.3">
      <c r="B100" s="138" t="s">
        <v>87</v>
      </c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</row>
    <row r="101" spans="2:22" x14ac:dyDescent="0.3"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</row>
    <row r="102" spans="2:22" x14ac:dyDescent="0.3">
      <c r="B102" s="135" t="s">
        <v>88</v>
      </c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</row>
    <row r="103" spans="2:22" x14ac:dyDescent="0.3">
      <c r="B103" s="139" t="s">
        <v>89</v>
      </c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</row>
    <row r="104" spans="2:22" x14ac:dyDescent="0.3"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</row>
    <row r="105" spans="2:22" x14ac:dyDescent="0.3">
      <c r="B105" s="135" t="s">
        <v>90</v>
      </c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</row>
    <row r="106" spans="2:22" x14ac:dyDescent="0.3">
      <c r="B106" s="135" t="s">
        <v>91</v>
      </c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</row>
    <row r="107" spans="2:22" x14ac:dyDescent="0.3">
      <c r="B107" s="135" t="s">
        <v>92</v>
      </c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</row>
    <row r="108" spans="2:22" x14ac:dyDescent="0.3">
      <c r="B108" s="135" t="s">
        <v>93</v>
      </c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</row>
    <row r="110" spans="2:22" x14ac:dyDescent="0.3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70"/>
      <c r="N110" s="70"/>
      <c r="O110" s="25"/>
      <c r="P110" s="25"/>
      <c r="Q110" s="25"/>
      <c r="R110" s="25"/>
      <c r="S110" s="25"/>
      <c r="T110" s="25"/>
      <c r="U110" s="25"/>
      <c r="V110" s="25"/>
    </row>
    <row r="111" spans="2:22" x14ac:dyDescent="0.3">
      <c r="B111" s="8" t="s">
        <v>94</v>
      </c>
    </row>
    <row r="112" spans="2:22" x14ac:dyDescent="0.3">
      <c r="B112" s="71" t="str">
        <f>Indice!B20</f>
        <v>Información al: 24/10/2021 para todas las instituciones</v>
      </c>
    </row>
    <row r="113" spans="2:2" x14ac:dyDescent="0.3">
      <c r="B113" s="8" t="s">
        <v>47</v>
      </c>
    </row>
    <row r="115" spans="2:2" x14ac:dyDescent="0.3">
      <c r="B115" s="8" t="str">
        <f>Indice!B21</f>
        <v>Actualización: 29/10/2021</v>
      </c>
    </row>
  </sheetData>
  <mergeCells count="76">
    <mergeCell ref="B105:V105"/>
    <mergeCell ref="B106:V106"/>
    <mergeCell ref="B107:V107"/>
    <mergeCell ref="B108:V108"/>
    <mergeCell ref="B95:V95"/>
    <mergeCell ref="B96:V96"/>
    <mergeCell ref="B97:V99"/>
    <mergeCell ref="B100:V101"/>
    <mergeCell ref="B102:V102"/>
    <mergeCell ref="B103:V104"/>
    <mergeCell ref="O76:P76"/>
    <mergeCell ref="Q76:X76"/>
    <mergeCell ref="I77:J78"/>
    <mergeCell ref="K77:L78"/>
    <mergeCell ref="M77:N78"/>
    <mergeCell ref="O77:P78"/>
    <mergeCell ref="Q77:R78"/>
    <mergeCell ref="S77:T78"/>
    <mergeCell ref="U77:V78"/>
    <mergeCell ref="W77:X78"/>
    <mergeCell ref="B75:L75"/>
    <mergeCell ref="A76:A79"/>
    <mergeCell ref="B76:B79"/>
    <mergeCell ref="C76:D78"/>
    <mergeCell ref="E76:F78"/>
    <mergeCell ref="G76:H78"/>
    <mergeCell ref="I76:N76"/>
    <mergeCell ref="O47:P47"/>
    <mergeCell ref="Q47:X47"/>
    <mergeCell ref="I48:J49"/>
    <mergeCell ref="K48:L49"/>
    <mergeCell ref="M48:N49"/>
    <mergeCell ref="O48:P49"/>
    <mergeCell ref="Q48:R49"/>
    <mergeCell ref="S48:T49"/>
    <mergeCell ref="U48:V49"/>
    <mergeCell ref="W48:X49"/>
    <mergeCell ref="B46:L46"/>
    <mergeCell ref="A47:A50"/>
    <mergeCell ref="B47:B50"/>
    <mergeCell ref="C47:D49"/>
    <mergeCell ref="E47:F49"/>
    <mergeCell ref="G47:H49"/>
    <mergeCell ref="I47:N47"/>
    <mergeCell ref="O31:P31"/>
    <mergeCell ref="Q31:X31"/>
    <mergeCell ref="I32:J33"/>
    <mergeCell ref="K32:L33"/>
    <mergeCell ref="M32:N33"/>
    <mergeCell ref="O32:P33"/>
    <mergeCell ref="Q32:R33"/>
    <mergeCell ref="S32:T33"/>
    <mergeCell ref="U32:V33"/>
    <mergeCell ref="W32:X33"/>
    <mergeCell ref="B30:L30"/>
    <mergeCell ref="B31:B34"/>
    <mergeCell ref="C31:D33"/>
    <mergeCell ref="E31:F33"/>
    <mergeCell ref="G31:H33"/>
    <mergeCell ref="I31:N31"/>
    <mergeCell ref="O6:P6"/>
    <mergeCell ref="Q6:X6"/>
    <mergeCell ref="I7:J8"/>
    <mergeCell ref="K7:L8"/>
    <mergeCell ref="M7:N8"/>
    <mergeCell ref="O7:P8"/>
    <mergeCell ref="Q7:R8"/>
    <mergeCell ref="S7:T8"/>
    <mergeCell ref="U7:V8"/>
    <mergeCell ref="W7:X8"/>
    <mergeCell ref="B5:L5"/>
    <mergeCell ref="B6:B9"/>
    <mergeCell ref="C6:D8"/>
    <mergeCell ref="E6:F8"/>
    <mergeCell ref="G6:H8"/>
    <mergeCell ref="I6:N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6923-CD20-4EEF-98C6-8D1323AC46B8}">
  <dimension ref="A2:AE92"/>
  <sheetViews>
    <sheetView topLeftCell="A25" zoomScale="75" zoomScaleNormal="75" workbookViewId="0">
      <selection activeCell="D8" sqref="D8:Y61"/>
    </sheetView>
  </sheetViews>
  <sheetFormatPr baseColWidth="10" defaultColWidth="11.44140625" defaultRowHeight="14.4" x14ac:dyDescent="0.3"/>
  <cols>
    <col min="1" max="1" width="5.6640625" style="8" customWidth="1"/>
    <col min="2" max="2" width="20.88671875" style="8" customWidth="1"/>
    <col min="3" max="3" width="28.6640625" style="8" bestFit="1" customWidth="1"/>
    <col min="4" max="4" width="12.44140625" style="8" bestFit="1" customWidth="1"/>
    <col min="5" max="5" width="17.44140625" style="8" bestFit="1" customWidth="1"/>
    <col min="6" max="6" width="9.5546875" style="8" bestFit="1" customWidth="1"/>
    <col min="7" max="7" width="15.33203125" style="8" bestFit="1" customWidth="1"/>
    <col min="8" max="8" width="11" style="8" bestFit="1" customWidth="1"/>
    <col min="9" max="9" width="16.44140625" style="8" bestFit="1" customWidth="1"/>
    <col min="10" max="10" width="11" style="8" bestFit="1" customWidth="1"/>
    <col min="11" max="11" width="16.44140625" style="8" bestFit="1" customWidth="1"/>
    <col min="12" max="12" width="9.5546875" style="8" bestFit="1" customWidth="1"/>
    <col min="13" max="13" width="14.5546875" style="8" bestFit="1" customWidth="1"/>
    <col min="14" max="14" width="12.5546875" style="11" bestFit="1" customWidth="1"/>
    <col min="15" max="15" width="18.109375" style="11" bestFit="1" customWidth="1"/>
    <col min="16" max="16" width="11.109375" style="8" bestFit="1" customWidth="1"/>
    <col min="17" max="17" width="17.44140625" style="8" bestFit="1" customWidth="1"/>
    <col min="18" max="18" width="8.6640625" style="8" bestFit="1" customWidth="1"/>
    <col min="19" max="19" width="14.33203125" style="8" bestFit="1" customWidth="1"/>
    <col min="20" max="20" width="11.44140625" style="8" bestFit="1" customWidth="1"/>
    <col min="21" max="21" width="16.44140625" style="8" customWidth="1"/>
    <col min="22" max="22" width="11.44140625" style="8" bestFit="1" customWidth="1"/>
    <col min="23" max="23" width="16" style="8" bestFit="1" customWidth="1"/>
    <col min="24" max="24" width="12.5546875" style="11" bestFit="1" customWidth="1"/>
    <col min="25" max="25" width="18.109375" style="11" bestFit="1" customWidth="1"/>
    <col min="26" max="16384" width="11.44140625" style="8"/>
  </cols>
  <sheetData>
    <row r="2" spans="2:25" x14ac:dyDescent="0.3">
      <c r="B2" s="10" t="s">
        <v>9</v>
      </c>
    </row>
    <row r="3" spans="2:25" ht="15.6" x14ac:dyDescent="0.3">
      <c r="B3" s="10" t="s">
        <v>95</v>
      </c>
      <c r="C3" s="72"/>
    </row>
    <row r="4" spans="2:25" x14ac:dyDescent="0.3">
      <c r="B4" s="107" t="s">
        <v>17</v>
      </c>
      <c r="C4" s="107" t="s">
        <v>49</v>
      </c>
      <c r="D4" s="109" t="s">
        <v>18</v>
      </c>
      <c r="E4" s="109"/>
      <c r="F4" s="111" t="s">
        <v>19</v>
      </c>
      <c r="G4" s="112"/>
      <c r="H4" s="109" t="s">
        <v>20</v>
      </c>
      <c r="I4" s="109"/>
      <c r="J4" s="115" t="s">
        <v>21</v>
      </c>
      <c r="K4" s="116"/>
      <c r="L4" s="116"/>
      <c r="M4" s="116"/>
      <c r="N4" s="116"/>
      <c r="O4" s="117"/>
      <c r="P4" s="116" t="s">
        <v>22</v>
      </c>
      <c r="Q4" s="116"/>
      <c r="R4" s="115" t="s">
        <v>23</v>
      </c>
      <c r="S4" s="116"/>
      <c r="T4" s="116"/>
      <c r="U4" s="116"/>
      <c r="V4" s="116"/>
      <c r="W4" s="116"/>
      <c r="X4" s="116"/>
      <c r="Y4" s="117"/>
    </row>
    <row r="5" spans="2:25" x14ac:dyDescent="0.3">
      <c r="B5" s="107"/>
      <c r="C5" s="107"/>
      <c r="D5" s="110"/>
      <c r="E5" s="110"/>
      <c r="F5" s="111"/>
      <c r="G5" s="112"/>
      <c r="H5" s="110"/>
      <c r="I5" s="110"/>
      <c r="J5" s="118" t="s">
        <v>24</v>
      </c>
      <c r="K5" s="119"/>
      <c r="L5" s="119" t="s">
        <v>25</v>
      </c>
      <c r="M5" s="119"/>
      <c r="N5" s="120" t="s">
        <v>26</v>
      </c>
      <c r="O5" s="121"/>
      <c r="P5" s="119" t="s">
        <v>27</v>
      </c>
      <c r="Q5" s="119"/>
      <c r="R5" s="118" t="s">
        <v>28</v>
      </c>
      <c r="S5" s="119"/>
      <c r="T5" s="119" t="s">
        <v>29</v>
      </c>
      <c r="U5" s="119"/>
      <c r="V5" s="119" t="s">
        <v>30</v>
      </c>
      <c r="W5" s="119"/>
      <c r="X5" s="120" t="s">
        <v>26</v>
      </c>
      <c r="Y5" s="121"/>
    </row>
    <row r="6" spans="2:25" ht="30" customHeight="1" x14ac:dyDescent="0.3">
      <c r="B6" s="107"/>
      <c r="C6" s="107"/>
      <c r="D6" s="110"/>
      <c r="E6" s="110"/>
      <c r="F6" s="113"/>
      <c r="G6" s="114"/>
      <c r="H6" s="110"/>
      <c r="I6" s="110"/>
      <c r="J6" s="118"/>
      <c r="K6" s="119"/>
      <c r="L6" s="119"/>
      <c r="M6" s="119"/>
      <c r="N6" s="122"/>
      <c r="O6" s="123"/>
      <c r="P6" s="119"/>
      <c r="Q6" s="119"/>
      <c r="R6" s="118"/>
      <c r="S6" s="119"/>
      <c r="T6" s="119"/>
      <c r="U6" s="119"/>
      <c r="V6" s="119"/>
      <c r="W6" s="119"/>
      <c r="X6" s="122"/>
      <c r="Y6" s="123"/>
    </row>
    <row r="7" spans="2:25" x14ac:dyDescent="0.3">
      <c r="B7" s="108"/>
      <c r="C7" s="108"/>
      <c r="D7" s="12" t="s">
        <v>31</v>
      </c>
      <c r="E7" s="12" t="s">
        <v>32</v>
      </c>
      <c r="F7" s="13" t="s">
        <v>31</v>
      </c>
      <c r="G7" s="14" t="s">
        <v>32</v>
      </c>
      <c r="H7" s="12" t="s">
        <v>31</v>
      </c>
      <c r="I7" s="12" t="s">
        <v>32</v>
      </c>
      <c r="J7" s="13" t="s">
        <v>31</v>
      </c>
      <c r="K7" s="12" t="s">
        <v>32</v>
      </c>
      <c r="L7" s="12" t="s">
        <v>31</v>
      </c>
      <c r="M7" s="12" t="s">
        <v>32</v>
      </c>
      <c r="N7" s="15" t="s">
        <v>31</v>
      </c>
      <c r="O7" s="16" t="s">
        <v>32</v>
      </c>
      <c r="P7" s="12" t="s">
        <v>31</v>
      </c>
      <c r="Q7" s="12" t="s">
        <v>32</v>
      </c>
      <c r="R7" s="13" t="s">
        <v>31</v>
      </c>
      <c r="S7" s="12" t="s">
        <v>32</v>
      </c>
      <c r="T7" s="12" t="s">
        <v>31</v>
      </c>
      <c r="U7" s="12" t="s">
        <v>32</v>
      </c>
      <c r="V7" s="12" t="s">
        <v>31</v>
      </c>
      <c r="W7" s="12" t="s">
        <v>32</v>
      </c>
      <c r="X7" s="15" t="s">
        <v>31</v>
      </c>
      <c r="Y7" s="16" t="s">
        <v>32</v>
      </c>
    </row>
    <row r="8" spans="2:25" x14ac:dyDescent="0.3">
      <c r="B8" s="140" t="s">
        <v>33</v>
      </c>
      <c r="C8" s="8" t="s">
        <v>50</v>
      </c>
      <c r="D8" s="73">
        <v>25026</v>
      </c>
      <c r="E8" s="73">
        <v>21853138.388438355</v>
      </c>
      <c r="F8" s="74">
        <v>0</v>
      </c>
      <c r="G8" s="75">
        <v>0</v>
      </c>
      <c r="H8" s="73">
        <v>118</v>
      </c>
      <c r="I8" s="73">
        <v>190824.42511768613</v>
      </c>
      <c r="J8" s="74">
        <v>1432</v>
      </c>
      <c r="K8" s="73">
        <v>1558042.3125528691</v>
      </c>
      <c r="L8" s="73">
        <v>0</v>
      </c>
      <c r="M8" s="73">
        <v>0</v>
      </c>
      <c r="N8" s="76">
        <v>1432</v>
      </c>
      <c r="O8" s="77">
        <v>1558042.3125528691</v>
      </c>
      <c r="P8" s="73">
        <v>22420</v>
      </c>
      <c r="Q8" s="73">
        <v>19360858.16357144</v>
      </c>
      <c r="R8" s="74">
        <v>1</v>
      </c>
      <c r="S8" s="73">
        <v>858.11951030420005</v>
      </c>
      <c r="T8" s="73">
        <v>244</v>
      </c>
      <c r="U8" s="73">
        <v>126166.73724149562</v>
      </c>
      <c r="V8" s="73">
        <v>811</v>
      </c>
      <c r="W8" s="73">
        <v>616388.63044456195</v>
      </c>
      <c r="X8" s="76">
        <v>1056</v>
      </c>
      <c r="Y8" s="77">
        <v>743413.48719636176</v>
      </c>
    </row>
    <row r="9" spans="2:25" x14ac:dyDescent="0.3">
      <c r="B9" s="141"/>
      <c r="C9" s="8" t="s">
        <v>51</v>
      </c>
      <c r="D9" s="73">
        <v>4224</v>
      </c>
      <c r="E9" s="73">
        <v>15363985.159582173</v>
      </c>
      <c r="F9" s="74">
        <v>0</v>
      </c>
      <c r="G9" s="75">
        <v>0</v>
      </c>
      <c r="H9" s="73">
        <v>30</v>
      </c>
      <c r="I9" s="73">
        <v>245059.12938494943</v>
      </c>
      <c r="J9" s="74">
        <v>317</v>
      </c>
      <c r="K9" s="73">
        <v>1863816.0706641614</v>
      </c>
      <c r="L9" s="73">
        <v>0</v>
      </c>
      <c r="M9" s="73">
        <v>0</v>
      </c>
      <c r="N9" s="76">
        <v>317</v>
      </c>
      <c r="O9" s="77">
        <v>1863816.0706641614</v>
      </c>
      <c r="P9" s="73">
        <v>3792</v>
      </c>
      <c r="Q9" s="73">
        <v>12962058.912313716</v>
      </c>
      <c r="R9" s="74">
        <v>0</v>
      </c>
      <c r="S9" s="73">
        <v>0</v>
      </c>
      <c r="T9" s="73">
        <v>23</v>
      </c>
      <c r="U9" s="73">
        <v>50674.927497152523</v>
      </c>
      <c r="V9" s="73">
        <v>62</v>
      </c>
      <c r="W9" s="73">
        <v>242376.11972219369</v>
      </c>
      <c r="X9" s="76">
        <v>85</v>
      </c>
      <c r="Y9" s="77">
        <v>293051.04721934622</v>
      </c>
    </row>
    <row r="10" spans="2:25" x14ac:dyDescent="0.3">
      <c r="B10" s="141"/>
      <c r="C10" s="8" t="s">
        <v>52</v>
      </c>
      <c r="D10" s="73">
        <v>1186</v>
      </c>
      <c r="E10" s="73">
        <v>15130089.330769096</v>
      </c>
      <c r="F10" s="74">
        <v>0</v>
      </c>
      <c r="G10" s="75">
        <v>0</v>
      </c>
      <c r="H10" s="73">
        <v>30</v>
      </c>
      <c r="I10" s="73">
        <v>584676.42788611166</v>
      </c>
      <c r="J10" s="74">
        <v>184</v>
      </c>
      <c r="K10" s="73">
        <v>2903470.6973640216</v>
      </c>
      <c r="L10" s="73">
        <v>0</v>
      </c>
      <c r="M10" s="73">
        <v>0</v>
      </c>
      <c r="N10" s="76">
        <v>184</v>
      </c>
      <c r="O10" s="77">
        <v>2903470.6973640216</v>
      </c>
      <c r="P10" s="73">
        <v>945</v>
      </c>
      <c r="Q10" s="73">
        <v>11014293.79292454</v>
      </c>
      <c r="R10" s="74">
        <v>0</v>
      </c>
      <c r="S10" s="73">
        <v>0</v>
      </c>
      <c r="T10" s="73">
        <v>4</v>
      </c>
      <c r="U10" s="73">
        <v>59408.273790290768</v>
      </c>
      <c r="V10" s="73">
        <v>23</v>
      </c>
      <c r="W10" s="73">
        <v>568240.13880413119</v>
      </c>
      <c r="X10" s="76">
        <v>27</v>
      </c>
      <c r="Y10" s="77">
        <v>627648.412594422</v>
      </c>
    </row>
    <row r="11" spans="2:25" x14ac:dyDescent="0.3">
      <c r="B11" s="141"/>
      <c r="C11" s="8" t="s">
        <v>53</v>
      </c>
      <c r="D11" s="73">
        <v>150</v>
      </c>
      <c r="E11" s="73">
        <v>5098565.9030503174</v>
      </c>
      <c r="F11" s="74">
        <v>0</v>
      </c>
      <c r="G11" s="75">
        <v>0</v>
      </c>
      <c r="H11" s="73">
        <v>8</v>
      </c>
      <c r="I11" s="73">
        <v>558173.73685633193</v>
      </c>
      <c r="J11" s="74">
        <v>37</v>
      </c>
      <c r="K11" s="73">
        <v>1204950.3924411552</v>
      </c>
      <c r="L11" s="73">
        <v>0</v>
      </c>
      <c r="M11" s="73">
        <v>0</v>
      </c>
      <c r="N11" s="76">
        <v>37</v>
      </c>
      <c r="O11" s="77">
        <v>1204950.3924411552</v>
      </c>
      <c r="P11" s="73">
        <v>102</v>
      </c>
      <c r="Q11" s="73">
        <v>3284608.0941462717</v>
      </c>
      <c r="R11" s="74">
        <v>1</v>
      </c>
      <c r="S11" s="73">
        <v>33004.596550161543</v>
      </c>
      <c r="T11" s="73">
        <v>0</v>
      </c>
      <c r="U11" s="73">
        <v>0</v>
      </c>
      <c r="V11" s="73">
        <v>2</v>
      </c>
      <c r="W11" s="73">
        <v>17829.083056397263</v>
      </c>
      <c r="X11" s="76">
        <v>3</v>
      </c>
      <c r="Y11" s="77">
        <v>50833.679606558806</v>
      </c>
    </row>
    <row r="12" spans="2:25" x14ac:dyDescent="0.3">
      <c r="B12" s="140" t="s">
        <v>34</v>
      </c>
      <c r="C12" s="78" t="s">
        <v>50</v>
      </c>
      <c r="D12" s="79">
        <v>298</v>
      </c>
      <c r="E12" s="79">
        <v>734303.13844009046</v>
      </c>
      <c r="F12" s="80">
        <v>0</v>
      </c>
      <c r="G12" s="81">
        <v>0</v>
      </c>
      <c r="H12" s="79">
        <v>53</v>
      </c>
      <c r="I12" s="79">
        <v>172085.96641254227</v>
      </c>
      <c r="J12" s="80">
        <v>43</v>
      </c>
      <c r="K12" s="79">
        <v>87891.240613080183</v>
      </c>
      <c r="L12" s="79">
        <v>0</v>
      </c>
      <c r="M12" s="79">
        <v>0</v>
      </c>
      <c r="N12" s="82">
        <v>43</v>
      </c>
      <c r="O12" s="83">
        <v>87891.240613080183</v>
      </c>
      <c r="P12" s="79">
        <v>166</v>
      </c>
      <c r="Q12" s="79">
        <v>362572.36749562109</v>
      </c>
      <c r="R12" s="80">
        <v>0</v>
      </c>
      <c r="S12" s="79">
        <v>0</v>
      </c>
      <c r="T12" s="79">
        <v>3</v>
      </c>
      <c r="U12" s="79">
        <v>23334.249760964209</v>
      </c>
      <c r="V12" s="79">
        <v>33</v>
      </c>
      <c r="W12" s="79">
        <v>88419.314157882764</v>
      </c>
      <c r="X12" s="82">
        <v>36</v>
      </c>
      <c r="Y12" s="83">
        <v>111753.56391884698</v>
      </c>
    </row>
    <row r="13" spans="2:25" x14ac:dyDescent="0.3">
      <c r="B13" s="141"/>
      <c r="C13" s="8" t="s">
        <v>51</v>
      </c>
      <c r="D13" s="73">
        <v>433</v>
      </c>
      <c r="E13" s="73">
        <v>1879567.6341414067</v>
      </c>
      <c r="F13" s="74">
        <v>0</v>
      </c>
      <c r="G13" s="75">
        <v>0</v>
      </c>
      <c r="H13" s="73">
        <v>82</v>
      </c>
      <c r="I13" s="73">
        <v>419983.49110080558</v>
      </c>
      <c r="J13" s="74">
        <v>76</v>
      </c>
      <c r="K13" s="73">
        <v>308658.98693711072</v>
      </c>
      <c r="L13" s="73">
        <v>0</v>
      </c>
      <c r="M13" s="73">
        <v>0</v>
      </c>
      <c r="N13" s="76">
        <v>76</v>
      </c>
      <c r="O13" s="77">
        <v>308658.98693711072</v>
      </c>
      <c r="P13" s="73">
        <v>223</v>
      </c>
      <c r="Q13" s="73">
        <v>899720.570840901</v>
      </c>
      <c r="R13" s="74">
        <v>0</v>
      </c>
      <c r="S13" s="73">
        <v>0</v>
      </c>
      <c r="T13" s="73">
        <v>2</v>
      </c>
      <c r="U13" s="73">
        <v>24126.360078168087</v>
      </c>
      <c r="V13" s="73">
        <v>50</v>
      </c>
      <c r="W13" s="73">
        <v>227078.22518442143</v>
      </c>
      <c r="X13" s="76">
        <v>52</v>
      </c>
      <c r="Y13" s="77">
        <v>251204.58526258951</v>
      </c>
    </row>
    <row r="14" spans="2:25" x14ac:dyDescent="0.3">
      <c r="B14" s="141"/>
      <c r="C14" s="8" t="s">
        <v>52</v>
      </c>
      <c r="D14" s="73">
        <v>464</v>
      </c>
      <c r="E14" s="73">
        <v>3307394.3683926859</v>
      </c>
      <c r="F14" s="74">
        <v>0</v>
      </c>
      <c r="G14" s="75">
        <v>0</v>
      </c>
      <c r="H14" s="73">
        <v>75</v>
      </c>
      <c r="I14" s="73">
        <v>882179.86118926783</v>
      </c>
      <c r="J14" s="74">
        <v>55</v>
      </c>
      <c r="K14" s="73">
        <v>396385.20456744009</v>
      </c>
      <c r="L14" s="73">
        <v>0</v>
      </c>
      <c r="M14" s="73">
        <v>0</v>
      </c>
      <c r="N14" s="76">
        <v>55</v>
      </c>
      <c r="O14" s="77">
        <v>396385.20456744009</v>
      </c>
      <c r="P14" s="73">
        <v>309</v>
      </c>
      <c r="Q14" s="73">
        <v>1777532.3045030481</v>
      </c>
      <c r="R14" s="74">
        <v>0</v>
      </c>
      <c r="S14" s="73">
        <v>0</v>
      </c>
      <c r="T14" s="73">
        <v>0</v>
      </c>
      <c r="U14" s="73">
        <v>0</v>
      </c>
      <c r="V14" s="73">
        <v>25</v>
      </c>
      <c r="W14" s="73">
        <v>251296.99813292996</v>
      </c>
      <c r="X14" s="76">
        <v>25</v>
      </c>
      <c r="Y14" s="77">
        <v>251296.99813292996</v>
      </c>
    </row>
    <row r="15" spans="2:25" x14ac:dyDescent="0.3">
      <c r="B15" s="142"/>
      <c r="C15" s="25" t="s">
        <v>53</v>
      </c>
      <c r="D15" s="84">
        <v>35</v>
      </c>
      <c r="E15" s="84">
        <v>525436.94065872557</v>
      </c>
      <c r="F15" s="85">
        <v>0</v>
      </c>
      <c r="G15" s="86">
        <v>0</v>
      </c>
      <c r="H15" s="84">
        <v>4</v>
      </c>
      <c r="I15" s="84">
        <v>33004.596550161543</v>
      </c>
      <c r="J15" s="85">
        <v>5</v>
      </c>
      <c r="K15" s="84">
        <v>103304.38720200562</v>
      </c>
      <c r="L15" s="84">
        <v>0</v>
      </c>
      <c r="M15" s="84">
        <v>0</v>
      </c>
      <c r="N15" s="87">
        <v>5</v>
      </c>
      <c r="O15" s="88">
        <v>103304.38720200562</v>
      </c>
      <c r="P15" s="84">
        <v>25</v>
      </c>
      <c r="Q15" s="84">
        <v>384177.26742403413</v>
      </c>
      <c r="R15" s="85">
        <v>0</v>
      </c>
      <c r="S15" s="84">
        <v>0</v>
      </c>
      <c r="T15" s="84">
        <v>0</v>
      </c>
      <c r="U15" s="84">
        <v>0</v>
      </c>
      <c r="V15" s="84">
        <v>1</v>
      </c>
      <c r="W15" s="84">
        <v>4950.6894825242307</v>
      </c>
      <c r="X15" s="87">
        <v>1</v>
      </c>
      <c r="Y15" s="88">
        <v>4950.6894825242307</v>
      </c>
    </row>
    <row r="16" spans="2:25" x14ac:dyDescent="0.3">
      <c r="B16" s="141" t="s">
        <v>35</v>
      </c>
      <c r="C16" s="8" t="s">
        <v>50</v>
      </c>
      <c r="D16" s="73">
        <v>171117</v>
      </c>
      <c r="E16" s="73">
        <v>61011955.686081395</v>
      </c>
      <c r="F16" s="74">
        <v>0</v>
      </c>
      <c r="G16" s="75">
        <v>0</v>
      </c>
      <c r="H16" s="73">
        <v>16258</v>
      </c>
      <c r="I16" s="73">
        <v>11767670.556236366</v>
      </c>
      <c r="J16" s="74">
        <v>3669</v>
      </c>
      <c r="K16" s="73">
        <v>2442376.31880592</v>
      </c>
      <c r="L16" s="73">
        <v>6925</v>
      </c>
      <c r="M16" s="73">
        <v>5176814.7989970557</v>
      </c>
      <c r="N16" s="76">
        <v>10594</v>
      </c>
      <c r="O16" s="77">
        <v>7619191.1178029757</v>
      </c>
      <c r="P16" s="73">
        <v>120335</v>
      </c>
      <c r="Q16" s="73">
        <v>29107505.921486683</v>
      </c>
      <c r="R16" s="74">
        <v>6269</v>
      </c>
      <c r="S16" s="73">
        <v>4032611.8782552844</v>
      </c>
      <c r="T16" s="73">
        <v>6347</v>
      </c>
      <c r="U16" s="73">
        <v>2196069.26466749</v>
      </c>
      <c r="V16" s="73">
        <v>11314</v>
      </c>
      <c r="W16" s="73">
        <v>6288906.9476325968</v>
      </c>
      <c r="X16" s="76">
        <v>23930</v>
      </c>
      <c r="Y16" s="77">
        <v>12517588.090555372</v>
      </c>
    </row>
    <row r="17" spans="2:25" x14ac:dyDescent="0.3">
      <c r="B17" s="141"/>
      <c r="C17" s="8" t="s">
        <v>51</v>
      </c>
      <c r="D17" s="73">
        <v>3723</v>
      </c>
      <c r="E17" s="73">
        <v>11097505.026336018</v>
      </c>
      <c r="F17" s="74">
        <v>0</v>
      </c>
      <c r="G17" s="75">
        <v>0</v>
      </c>
      <c r="H17" s="73">
        <v>398</v>
      </c>
      <c r="I17" s="73">
        <v>1358250.6972386043</v>
      </c>
      <c r="J17" s="74">
        <v>13</v>
      </c>
      <c r="K17" s="73">
        <v>39529.305441368815</v>
      </c>
      <c r="L17" s="73">
        <v>466</v>
      </c>
      <c r="M17" s="73">
        <v>2224746.6550336466</v>
      </c>
      <c r="N17" s="76">
        <v>479</v>
      </c>
      <c r="O17" s="77">
        <v>2264275.9604750155</v>
      </c>
      <c r="P17" s="73">
        <v>2494</v>
      </c>
      <c r="Q17" s="73">
        <v>5581761.1495632995</v>
      </c>
      <c r="R17" s="74">
        <v>118</v>
      </c>
      <c r="S17" s="73">
        <v>836824.16035481263</v>
      </c>
      <c r="T17" s="73">
        <v>54</v>
      </c>
      <c r="U17" s="73">
        <v>137314.08639481221</v>
      </c>
      <c r="V17" s="73">
        <v>180</v>
      </c>
      <c r="W17" s="73">
        <v>919078.97230947355</v>
      </c>
      <c r="X17" s="76">
        <v>352</v>
      </c>
      <c r="Y17" s="77">
        <v>1893217.2190590983</v>
      </c>
    </row>
    <row r="18" spans="2:25" x14ac:dyDescent="0.3">
      <c r="B18" s="141"/>
      <c r="C18" s="8" t="s">
        <v>52</v>
      </c>
      <c r="D18" s="73">
        <v>1790</v>
      </c>
      <c r="E18" s="73">
        <v>24523488.935869098</v>
      </c>
      <c r="F18" s="74">
        <v>0</v>
      </c>
      <c r="G18" s="75">
        <v>0</v>
      </c>
      <c r="H18" s="73">
        <v>15</v>
      </c>
      <c r="I18" s="73">
        <v>287715.4983314526</v>
      </c>
      <c r="J18" s="74">
        <v>8</v>
      </c>
      <c r="K18" s="73">
        <v>73882.890549166783</v>
      </c>
      <c r="L18" s="73">
        <v>546</v>
      </c>
      <c r="M18" s="73">
        <v>9182462.0037222579</v>
      </c>
      <c r="N18" s="76">
        <v>554</v>
      </c>
      <c r="O18" s="77">
        <v>9256344.894271424</v>
      </c>
      <c r="P18" s="73">
        <v>997</v>
      </c>
      <c r="Q18" s="73">
        <v>11240250.734863844</v>
      </c>
      <c r="R18" s="74">
        <v>5</v>
      </c>
      <c r="S18" s="73">
        <v>38615.377963689003</v>
      </c>
      <c r="T18" s="73">
        <v>112</v>
      </c>
      <c r="U18" s="73">
        <v>1445900.2279957528</v>
      </c>
      <c r="V18" s="73">
        <v>107</v>
      </c>
      <c r="W18" s="73">
        <v>2254662.2024429343</v>
      </c>
      <c r="X18" s="76">
        <v>224</v>
      </c>
      <c r="Y18" s="77">
        <v>3739177.8084023762</v>
      </c>
    </row>
    <row r="19" spans="2:25" x14ac:dyDescent="0.3">
      <c r="B19" s="141"/>
      <c r="C19" s="8" t="s">
        <v>53</v>
      </c>
      <c r="D19" s="73">
        <v>354</v>
      </c>
      <c r="E19" s="73">
        <v>12984497.524292208</v>
      </c>
      <c r="F19" s="74">
        <v>0</v>
      </c>
      <c r="G19" s="75">
        <v>0</v>
      </c>
      <c r="H19" s="73">
        <v>5</v>
      </c>
      <c r="I19" s="73">
        <v>272892.74770197243</v>
      </c>
      <c r="J19" s="74">
        <v>1</v>
      </c>
      <c r="K19" s="73">
        <v>469.7008232336517</v>
      </c>
      <c r="L19" s="73">
        <v>107</v>
      </c>
      <c r="M19" s="73">
        <v>4390233.821460315</v>
      </c>
      <c r="N19" s="76">
        <v>108</v>
      </c>
      <c r="O19" s="77">
        <v>4390703.5222835485</v>
      </c>
      <c r="P19" s="73">
        <v>205</v>
      </c>
      <c r="Q19" s="73">
        <v>6527687.9840165339</v>
      </c>
      <c r="R19" s="74">
        <v>1</v>
      </c>
      <c r="S19" s="73">
        <v>3300.4596550161541</v>
      </c>
      <c r="T19" s="73">
        <v>9</v>
      </c>
      <c r="U19" s="73">
        <v>504121.04699821543</v>
      </c>
      <c r="V19" s="73">
        <v>26</v>
      </c>
      <c r="W19" s="73">
        <v>1285791.7636369218</v>
      </c>
      <c r="X19" s="76">
        <v>36</v>
      </c>
      <c r="Y19" s="77">
        <v>1793213.2702901533</v>
      </c>
    </row>
    <row r="20" spans="2:25" x14ac:dyDescent="0.3">
      <c r="B20" s="140" t="s">
        <v>36</v>
      </c>
      <c r="C20" s="78" t="s">
        <v>50</v>
      </c>
      <c r="D20" s="79">
        <v>2664</v>
      </c>
      <c r="E20" s="79">
        <v>2909777.0459301868</v>
      </c>
      <c r="F20" s="80">
        <v>667</v>
      </c>
      <c r="G20" s="81">
        <v>605821.84115481761</v>
      </c>
      <c r="H20" s="79">
        <v>48</v>
      </c>
      <c r="I20" s="79">
        <v>60757.778440803449</v>
      </c>
      <c r="J20" s="80">
        <v>116</v>
      </c>
      <c r="K20" s="79">
        <v>138334.18045131146</v>
      </c>
      <c r="L20" s="79">
        <v>1</v>
      </c>
      <c r="M20" s="79">
        <v>825.11491375403853</v>
      </c>
      <c r="N20" s="82">
        <v>117</v>
      </c>
      <c r="O20" s="83">
        <v>139159.29536506548</v>
      </c>
      <c r="P20" s="79">
        <v>1826</v>
      </c>
      <c r="Q20" s="79">
        <v>2086892.7711352359</v>
      </c>
      <c r="R20" s="80">
        <v>1</v>
      </c>
      <c r="S20" s="79">
        <v>462.52641605396383</v>
      </c>
      <c r="T20" s="79">
        <v>4</v>
      </c>
      <c r="U20" s="79">
        <v>15098.6127838024</v>
      </c>
      <c r="V20" s="79">
        <v>1</v>
      </c>
      <c r="W20" s="79">
        <v>1584.220634407754</v>
      </c>
      <c r="X20" s="82">
        <v>6</v>
      </c>
      <c r="Y20" s="83">
        <v>17145.359834264116</v>
      </c>
    </row>
    <row r="21" spans="2:25" x14ac:dyDescent="0.3">
      <c r="B21" s="141"/>
      <c r="C21" s="8" t="s">
        <v>51</v>
      </c>
      <c r="D21" s="73">
        <v>1294</v>
      </c>
      <c r="E21" s="73">
        <v>4912537.3115643812</v>
      </c>
      <c r="F21" s="74">
        <v>55</v>
      </c>
      <c r="G21" s="75">
        <v>387369.27291863936</v>
      </c>
      <c r="H21" s="73">
        <v>16</v>
      </c>
      <c r="I21" s="73">
        <v>46477.15415225878</v>
      </c>
      <c r="J21" s="74">
        <v>78</v>
      </c>
      <c r="K21" s="73">
        <v>338272.94989473181</v>
      </c>
      <c r="L21" s="73">
        <v>1</v>
      </c>
      <c r="M21" s="73">
        <v>759.10572065371537</v>
      </c>
      <c r="N21" s="76">
        <v>79</v>
      </c>
      <c r="O21" s="77">
        <v>339032.05561538553</v>
      </c>
      <c r="P21" s="73">
        <v>1140</v>
      </c>
      <c r="Q21" s="73">
        <v>4062801.0248917365</v>
      </c>
      <c r="R21" s="74">
        <v>0</v>
      </c>
      <c r="S21" s="73">
        <v>0</v>
      </c>
      <c r="T21" s="73">
        <v>4</v>
      </c>
      <c r="U21" s="73">
        <v>76857.803986361178</v>
      </c>
      <c r="V21" s="73">
        <v>0</v>
      </c>
      <c r="W21" s="73">
        <v>0</v>
      </c>
      <c r="X21" s="76">
        <v>4</v>
      </c>
      <c r="Y21" s="77">
        <v>76857.803986361178</v>
      </c>
    </row>
    <row r="22" spans="2:25" x14ac:dyDescent="0.3">
      <c r="B22" s="141"/>
      <c r="C22" s="8" t="s">
        <v>52</v>
      </c>
      <c r="D22" s="73">
        <v>811</v>
      </c>
      <c r="E22" s="73">
        <v>9926871.151210228</v>
      </c>
      <c r="F22" s="74">
        <v>27</v>
      </c>
      <c r="G22" s="75">
        <v>457773.75415074057</v>
      </c>
      <c r="H22" s="73">
        <v>13</v>
      </c>
      <c r="I22" s="73">
        <v>194004.60483431528</v>
      </c>
      <c r="J22" s="74">
        <v>43</v>
      </c>
      <c r="K22" s="73">
        <v>704432.88274357968</v>
      </c>
      <c r="L22" s="73">
        <v>7</v>
      </c>
      <c r="M22" s="73">
        <v>95503.104775402069</v>
      </c>
      <c r="N22" s="76">
        <v>50</v>
      </c>
      <c r="O22" s="77">
        <v>799935.98751898168</v>
      </c>
      <c r="P22" s="73">
        <v>685</v>
      </c>
      <c r="Q22" s="73">
        <v>7788341.0518762944</v>
      </c>
      <c r="R22" s="74">
        <v>0</v>
      </c>
      <c r="S22" s="73">
        <v>0</v>
      </c>
      <c r="T22" s="73">
        <v>36</v>
      </c>
      <c r="U22" s="73">
        <v>686815.75282989664</v>
      </c>
      <c r="V22" s="73">
        <v>0</v>
      </c>
      <c r="W22" s="73">
        <v>0</v>
      </c>
      <c r="X22" s="76">
        <v>36</v>
      </c>
      <c r="Y22" s="77">
        <v>686815.75282989664</v>
      </c>
    </row>
    <row r="23" spans="2:25" x14ac:dyDescent="0.3">
      <c r="B23" s="142"/>
      <c r="C23" s="25" t="s">
        <v>53</v>
      </c>
      <c r="D23" s="84">
        <v>131</v>
      </c>
      <c r="E23" s="84">
        <v>4031453.4539805357</v>
      </c>
      <c r="F23" s="85">
        <v>4</v>
      </c>
      <c r="G23" s="86">
        <v>75910.57206537154</v>
      </c>
      <c r="H23" s="84">
        <v>2</v>
      </c>
      <c r="I23" s="84">
        <v>56107.814135274617</v>
      </c>
      <c r="J23" s="85">
        <v>12</v>
      </c>
      <c r="K23" s="84">
        <v>408207.52376083413</v>
      </c>
      <c r="L23" s="84">
        <v>0</v>
      </c>
      <c r="M23" s="84">
        <v>0</v>
      </c>
      <c r="N23" s="87">
        <v>12</v>
      </c>
      <c r="O23" s="88">
        <v>408207.52376083413</v>
      </c>
      <c r="P23" s="84">
        <v>101</v>
      </c>
      <c r="Q23" s="84">
        <v>3152729.1013409435</v>
      </c>
      <c r="R23" s="85">
        <v>0</v>
      </c>
      <c r="S23" s="84">
        <v>0</v>
      </c>
      <c r="T23" s="84">
        <v>12</v>
      </c>
      <c r="U23" s="84">
        <v>338498.44267811178</v>
      </c>
      <c r="V23" s="84">
        <v>0</v>
      </c>
      <c r="W23" s="84">
        <v>0</v>
      </c>
      <c r="X23" s="87">
        <v>12</v>
      </c>
      <c r="Y23" s="88">
        <v>338498.44267811178</v>
      </c>
    </row>
    <row r="24" spans="2:25" x14ac:dyDescent="0.3">
      <c r="B24" s="141" t="s">
        <v>37</v>
      </c>
      <c r="C24" s="8" t="s">
        <v>50</v>
      </c>
      <c r="D24" s="73">
        <v>10556</v>
      </c>
      <c r="E24" s="73">
        <v>32035520.687017079</v>
      </c>
      <c r="F24" s="74">
        <v>0</v>
      </c>
      <c r="G24" s="75">
        <v>0</v>
      </c>
      <c r="H24" s="73">
        <v>217</v>
      </c>
      <c r="I24" s="73">
        <v>3054574.7506255195</v>
      </c>
      <c r="J24" s="74">
        <v>973</v>
      </c>
      <c r="K24" s="73">
        <v>17605847.058151789</v>
      </c>
      <c r="L24" s="73">
        <v>0</v>
      </c>
      <c r="M24" s="73">
        <v>0</v>
      </c>
      <c r="N24" s="76">
        <v>973</v>
      </c>
      <c r="O24" s="77">
        <v>17605847.058151789</v>
      </c>
      <c r="P24" s="73">
        <v>9256</v>
      </c>
      <c r="Q24" s="73">
        <v>10263827.701583</v>
      </c>
      <c r="R24" s="74">
        <v>0</v>
      </c>
      <c r="S24" s="73">
        <v>0</v>
      </c>
      <c r="T24" s="73">
        <v>0</v>
      </c>
      <c r="U24" s="73">
        <v>0</v>
      </c>
      <c r="V24" s="73">
        <v>110</v>
      </c>
      <c r="W24" s="73">
        <v>1111271.1766567728</v>
      </c>
      <c r="X24" s="76">
        <v>110</v>
      </c>
      <c r="Y24" s="77">
        <v>1111271.1766567728</v>
      </c>
    </row>
    <row r="25" spans="2:25" x14ac:dyDescent="0.3">
      <c r="B25" s="141"/>
      <c r="C25" s="8" t="s">
        <v>51</v>
      </c>
      <c r="D25" s="73">
        <v>1355</v>
      </c>
      <c r="E25" s="73">
        <v>17057032.854293618</v>
      </c>
      <c r="F25" s="74">
        <v>0</v>
      </c>
      <c r="G25" s="75">
        <v>0</v>
      </c>
      <c r="H25" s="73">
        <v>32</v>
      </c>
      <c r="I25" s="73">
        <v>1247610.7147442424</v>
      </c>
      <c r="J25" s="74">
        <v>181</v>
      </c>
      <c r="K25" s="73">
        <v>9621833.369957434</v>
      </c>
      <c r="L25" s="73">
        <v>0</v>
      </c>
      <c r="M25" s="73">
        <v>0</v>
      </c>
      <c r="N25" s="76">
        <v>181</v>
      </c>
      <c r="O25" s="77">
        <v>9621833.369957434</v>
      </c>
      <c r="P25" s="73">
        <v>1135</v>
      </c>
      <c r="Q25" s="73">
        <v>5879429.4722465994</v>
      </c>
      <c r="R25" s="74">
        <v>0</v>
      </c>
      <c r="S25" s="73">
        <v>0</v>
      </c>
      <c r="T25" s="73">
        <v>0</v>
      </c>
      <c r="U25" s="73">
        <v>0</v>
      </c>
      <c r="V25" s="73">
        <v>7</v>
      </c>
      <c r="W25" s="73">
        <v>308159.2973453413</v>
      </c>
      <c r="X25" s="76">
        <v>7</v>
      </c>
      <c r="Y25" s="77">
        <v>308159.2973453413</v>
      </c>
    </row>
    <row r="26" spans="2:25" x14ac:dyDescent="0.3">
      <c r="B26" s="141"/>
      <c r="C26" s="8" t="s">
        <v>52</v>
      </c>
      <c r="D26" s="73">
        <v>927</v>
      </c>
      <c r="E26" s="73">
        <v>16741140.678165248</v>
      </c>
      <c r="F26" s="74">
        <v>0</v>
      </c>
      <c r="G26" s="75">
        <v>0</v>
      </c>
      <c r="H26" s="73">
        <v>7</v>
      </c>
      <c r="I26" s="73">
        <v>445248.83980591974</v>
      </c>
      <c r="J26" s="74">
        <v>74</v>
      </c>
      <c r="K26" s="73">
        <v>3283597.7205705438</v>
      </c>
      <c r="L26" s="73">
        <v>0</v>
      </c>
      <c r="M26" s="73">
        <v>0</v>
      </c>
      <c r="N26" s="76">
        <v>74</v>
      </c>
      <c r="O26" s="77">
        <v>3283597.7205705438</v>
      </c>
      <c r="P26" s="73">
        <v>844</v>
      </c>
      <c r="Q26" s="73">
        <v>12921531.477275839</v>
      </c>
      <c r="R26" s="74">
        <v>0</v>
      </c>
      <c r="S26" s="73">
        <v>0</v>
      </c>
      <c r="T26" s="73">
        <v>0</v>
      </c>
      <c r="U26" s="73">
        <v>0</v>
      </c>
      <c r="V26" s="73">
        <v>2</v>
      </c>
      <c r="W26" s="73">
        <v>90762.640512944228</v>
      </c>
      <c r="X26" s="76">
        <v>2</v>
      </c>
      <c r="Y26" s="77">
        <v>90762.640512944228</v>
      </c>
    </row>
    <row r="27" spans="2:25" x14ac:dyDescent="0.3">
      <c r="B27" s="141"/>
      <c r="C27" s="8" t="s">
        <v>53</v>
      </c>
      <c r="D27" s="73">
        <v>69</v>
      </c>
      <c r="E27" s="73">
        <v>2482251.7636171188</v>
      </c>
      <c r="F27" s="74">
        <v>0</v>
      </c>
      <c r="G27" s="75">
        <v>0</v>
      </c>
      <c r="H27" s="73">
        <v>0</v>
      </c>
      <c r="I27" s="73">
        <v>0</v>
      </c>
      <c r="J27" s="74">
        <v>2</v>
      </c>
      <c r="K27" s="73">
        <v>93303.994447306672</v>
      </c>
      <c r="L27" s="73">
        <v>0</v>
      </c>
      <c r="M27" s="73">
        <v>0</v>
      </c>
      <c r="N27" s="76">
        <v>2</v>
      </c>
      <c r="O27" s="77">
        <v>93303.994447306672</v>
      </c>
      <c r="P27" s="73">
        <v>67</v>
      </c>
      <c r="Q27" s="73">
        <v>2388947.7691698121</v>
      </c>
      <c r="R27" s="74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6">
        <v>0</v>
      </c>
      <c r="Y27" s="77">
        <v>0</v>
      </c>
    </row>
    <row r="28" spans="2:25" x14ac:dyDescent="0.3">
      <c r="B28" s="140" t="s">
        <v>38</v>
      </c>
      <c r="C28" s="78" t="s">
        <v>50</v>
      </c>
      <c r="D28" s="79">
        <v>1380</v>
      </c>
      <c r="E28" s="79">
        <v>4468727.1442013728</v>
      </c>
      <c r="F28" s="80">
        <v>971</v>
      </c>
      <c r="G28" s="81">
        <v>3079826.1786519005</v>
      </c>
      <c r="H28" s="79">
        <v>58</v>
      </c>
      <c r="I28" s="79">
        <v>188862.17993379937</v>
      </c>
      <c r="J28" s="80">
        <v>21</v>
      </c>
      <c r="K28" s="79">
        <v>172167.77655624098</v>
      </c>
      <c r="L28" s="79">
        <v>6</v>
      </c>
      <c r="M28" s="79">
        <v>37110.922838223676</v>
      </c>
      <c r="N28" s="82">
        <v>27</v>
      </c>
      <c r="O28" s="83">
        <v>209278.69939446467</v>
      </c>
      <c r="P28" s="79">
        <v>287</v>
      </c>
      <c r="Q28" s="79">
        <v>901358.98670607852</v>
      </c>
      <c r="R28" s="80">
        <v>9</v>
      </c>
      <c r="S28" s="79">
        <v>15955.321116571904</v>
      </c>
      <c r="T28" s="79">
        <v>5</v>
      </c>
      <c r="U28" s="79">
        <v>6530.2401975523126</v>
      </c>
      <c r="V28" s="79">
        <v>23</v>
      </c>
      <c r="W28" s="79">
        <v>66915.538201005256</v>
      </c>
      <c r="X28" s="82">
        <v>37</v>
      </c>
      <c r="Y28" s="83">
        <v>89401.099515129463</v>
      </c>
    </row>
    <row r="29" spans="2:25" x14ac:dyDescent="0.3">
      <c r="B29" s="141"/>
      <c r="C29" s="8" t="s">
        <v>51</v>
      </c>
      <c r="D29" s="73">
        <v>259</v>
      </c>
      <c r="E29" s="73">
        <v>1327074.0602683735</v>
      </c>
      <c r="F29" s="74">
        <v>76</v>
      </c>
      <c r="G29" s="75">
        <v>543046.45093322149</v>
      </c>
      <c r="H29" s="73">
        <v>10</v>
      </c>
      <c r="I29" s="73">
        <v>32118.587858731084</v>
      </c>
      <c r="J29" s="74">
        <v>8</v>
      </c>
      <c r="K29" s="73">
        <v>44127.145587565981</v>
      </c>
      <c r="L29" s="73">
        <v>1</v>
      </c>
      <c r="M29" s="73">
        <v>10561.470896051693</v>
      </c>
      <c r="N29" s="76">
        <v>9</v>
      </c>
      <c r="O29" s="77">
        <v>54688.616483617669</v>
      </c>
      <c r="P29" s="73">
        <v>155</v>
      </c>
      <c r="Q29" s="73">
        <v>632400.76633372728</v>
      </c>
      <c r="R29" s="74">
        <v>1</v>
      </c>
      <c r="S29" s="73">
        <v>9901.3789650484614</v>
      </c>
      <c r="T29" s="73">
        <v>2</v>
      </c>
      <c r="U29" s="73">
        <v>16312.939287054507</v>
      </c>
      <c r="V29" s="73">
        <v>6</v>
      </c>
      <c r="W29" s="73">
        <v>38605.320406973078</v>
      </c>
      <c r="X29" s="76">
        <v>9</v>
      </c>
      <c r="Y29" s="77">
        <v>64819.638659076045</v>
      </c>
    </row>
    <row r="30" spans="2:25" x14ac:dyDescent="0.3">
      <c r="B30" s="141"/>
      <c r="C30" s="8" t="s">
        <v>52</v>
      </c>
      <c r="D30" s="73">
        <v>220</v>
      </c>
      <c r="E30" s="73">
        <v>2730234.2340177717</v>
      </c>
      <c r="F30" s="74">
        <v>33</v>
      </c>
      <c r="G30" s="75">
        <v>393035.00682039984</v>
      </c>
      <c r="H30" s="73">
        <v>2</v>
      </c>
      <c r="I30" s="73">
        <v>17578.998977187552</v>
      </c>
      <c r="J30" s="74">
        <v>3</v>
      </c>
      <c r="K30" s="73">
        <v>16420.915540907383</v>
      </c>
      <c r="L30" s="73">
        <v>0</v>
      </c>
      <c r="M30" s="73">
        <v>0</v>
      </c>
      <c r="N30" s="76">
        <v>3</v>
      </c>
      <c r="O30" s="77">
        <v>16420.915540907383</v>
      </c>
      <c r="P30" s="73">
        <v>175</v>
      </c>
      <c r="Q30" s="73">
        <v>2183744.0136097753</v>
      </c>
      <c r="R30" s="74">
        <v>0</v>
      </c>
      <c r="S30" s="73">
        <v>0</v>
      </c>
      <c r="T30" s="73">
        <v>0</v>
      </c>
      <c r="U30" s="73">
        <v>0</v>
      </c>
      <c r="V30" s="73">
        <v>7</v>
      </c>
      <c r="W30" s="73">
        <v>119455.2990695014</v>
      </c>
      <c r="X30" s="76">
        <v>7</v>
      </c>
      <c r="Y30" s="77">
        <v>119455.2990695014</v>
      </c>
    </row>
    <row r="31" spans="2:25" x14ac:dyDescent="0.3">
      <c r="B31" s="142"/>
      <c r="C31" s="25" t="s">
        <v>53</v>
      </c>
      <c r="D31" s="84">
        <v>33</v>
      </c>
      <c r="E31" s="84">
        <v>1174498.7811732539</v>
      </c>
      <c r="F31" s="85">
        <v>9</v>
      </c>
      <c r="G31" s="86">
        <v>51163.270570692381</v>
      </c>
      <c r="H31" s="84">
        <v>0</v>
      </c>
      <c r="I31" s="84">
        <v>0</v>
      </c>
      <c r="J31" s="85">
        <v>0</v>
      </c>
      <c r="K31" s="84">
        <v>0</v>
      </c>
      <c r="L31" s="84">
        <v>0</v>
      </c>
      <c r="M31" s="84">
        <v>0</v>
      </c>
      <c r="N31" s="87">
        <v>0</v>
      </c>
      <c r="O31" s="88">
        <v>0</v>
      </c>
      <c r="P31" s="84">
        <v>24</v>
      </c>
      <c r="Q31" s="84">
        <v>1123335.5106025615</v>
      </c>
      <c r="R31" s="85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7">
        <v>0</v>
      </c>
      <c r="Y31" s="88">
        <v>0</v>
      </c>
    </row>
    <row r="32" spans="2:25" x14ac:dyDescent="0.3">
      <c r="B32" s="141" t="s">
        <v>39</v>
      </c>
      <c r="C32" s="8" t="s">
        <v>50</v>
      </c>
      <c r="D32" s="73">
        <v>16237</v>
      </c>
      <c r="E32" s="73">
        <v>17801297.568815406</v>
      </c>
      <c r="F32" s="74">
        <v>0</v>
      </c>
      <c r="G32" s="75">
        <v>0</v>
      </c>
      <c r="H32" s="73">
        <v>0</v>
      </c>
      <c r="I32" s="73">
        <v>0</v>
      </c>
      <c r="J32" s="74">
        <v>4807</v>
      </c>
      <c r="K32" s="73">
        <v>5125240.2356066126</v>
      </c>
      <c r="L32" s="73">
        <v>0</v>
      </c>
      <c r="M32" s="73">
        <v>0</v>
      </c>
      <c r="N32" s="76">
        <v>4807</v>
      </c>
      <c r="O32" s="77">
        <v>5125240.2356066126</v>
      </c>
      <c r="P32" s="73">
        <v>9038</v>
      </c>
      <c r="Q32" s="73">
        <v>9674152.1658111326</v>
      </c>
      <c r="R32" s="74">
        <v>0</v>
      </c>
      <c r="S32" s="73">
        <v>0</v>
      </c>
      <c r="T32" s="73">
        <v>8</v>
      </c>
      <c r="U32" s="73">
        <v>14104.28822122057</v>
      </c>
      <c r="V32" s="73">
        <v>2384</v>
      </c>
      <c r="W32" s="73">
        <v>2987800.879176443</v>
      </c>
      <c r="X32" s="76">
        <v>2392</v>
      </c>
      <c r="Y32" s="77">
        <v>3001905.1673976635</v>
      </c>
    </row>
    <row r="33" spans="2:25" x14ac:dyDescent="0.3">
      <c r="B33" s="141"/>
      <c r="C33" s="8" t="s">
        <v>51</v>
      </c>
      <c r="D33" s="73">
        <v>3014</v>
      </c>
      <c r="E33" s="73">
        <v>14108576.773477241</v>
      </c>
      <c r="F33" s="74">
        <v>0</v>
      </c>
      <c r="G33" s="75">
        <v>0</v>
      </c>
      <c r="H33" s="73">
        <v>0</v>
      </c>
      <c r="I33" s="73">
        <v>0</v>
      </c>
      <c r="J33" s="74">
        <v>1011</v>
      </c>
      <c r="K33" s="73">
        <v>4324958.1319860416</v>
      </c>
      <c r="L33" s="73">
        <v>0</v>
      </c>
      <c r="M33" s="73">
        <v>0</v>
      </c>
      <c r="N33" s="76">
        <v>1011</v>
      </c>
      <c r="O33" s="77">
        <v>4324958.1319860416</v>
      </c>
      <c r="P33" s="73">
        <v>1425</v>
      </c>
      <c r="Q33" s="73">
        <v>7645552.5319311218</v>
      </c>
      <c r="R33" s="74">
        <v>0</v>
      </c>
      <c r="S33" s="73">
        <v>0</v>
      </c>
      <c r="T33" s="73">
        <v>6</v>
      </c>
      <c r="U33" s="73">
        <v>13191.937241099567</v>
      </c>
      <c r="V33" s="73">
        <v>572</v>
      </c>
      <c r="W33" s="73">
        <v>2124874.1723189787</v>
      </c>
      <c r="X33" s="76">
        <v>578</v>
      </c>
      <c r="Y33" s="77">
        <v>2138066.1095600785</v>
      </c>
    </row>
    <row r="34" spans="2:25" x14ac:dyDescent="0.3">
      <c r="B34" s="141"/>
      <c r="C34" s="8" t="s">
        <v>52</v>
      </c>
      <c r="D34" s="73">
        <v>1345</v>
      </c>
      <c r="E34" s="73">
        <v>22519282.929956656</v>
      </c>
      <c r="F34" s="74">
        <v>0</v>
      </c>
      <c r="G34" s="75">
        <v>0</v>
      </c>
      <c r="H34" s="73">
        <v>0</v>
      </c>
      <c r="I34" s="73">
        <v>0</v>
      </c>
      <c r="J34" s="74">
        <v>607</v>
      </c>
      <c r="K34" s="73">
        <v>10477567.062336771</v>
      </c>
      <c r="L34" s="73">
        <v>0</v>
      </c>
      <c r="M34" s="73">
        <v>0</v>
      </c>
      <c r="N34" s="76">
        <v>607</v>
      </c>
      <c r="O34" s="77">
        <v>10477567.062336771</v>
      </c>
      <c r="P34" s="73">
        <v>625</v>
      </c>
      <c r="Q34" s="73">
        <v>11218763.504606286</v>
      </c>
      <c r="R34" s="74">
        <v>0</v>
      </c>
      <c r="S34" s="73">
        <v>0</v>
      </c>
      <c r="T34" s="73">
        <v>0</v>
      </c>
      <c r="U34" s="73">
        <v>0</v>
      </c>
      <c r="V34" s="73">
        <v>113</v>
      </c>
      <c r="W34" s="73">
        <v>822952.36301359686</v>
      </c>
      <c r="X34" s="76">
        <v>113</v>
      </c>
      <c r="Y34" s="77">
        <v>822952.36301359686</v>
      </c>
    </row>
    <row r="35" spans="2:25" x14ac:dyDescent="0.3">
      <c r="B35" s="141"/>
      <c r="C35" s="8" t="s">
        <v>53</v>
      </c>
      <c r="D35" s="73">
        <v>211</v>
      </c>
      <c r="E35" s="73">
        <v>7401163.0338947298</v>
      </c>
      <c r="F35" s="74">
        <v>0</v>
      </c>
      <c r="G35" s="75">
        <v>0</v>
      </c>
      <c r="H35" s="73">
        <v>0</v>
      </c>
      <c r="I35" s="73">
        <v>0</v>
      </c>
      <c r="J35" s="74">
        <v>145</v>
      </c>
      <c r="K35" s="73">
        <v>5065276.3585764589</v>
      </c>
      <c r="L35" s="73">
        <v>0</v>
      </c>
      <c r="M35" s="73">
        <v>0</v>
      </c>
      <c r="N35" s="76">
        <v>145</v>
      </c>
      <c r="O35" s="77">
        <v>5065276.3585764589</v>
      </c>
      <c r="P35" s="73">
        <v>63</v>
      </c>
      <c r="Q35" s="73">
        <v>2317899.1701984336</v>
      </c>
      <c r="R35" s="74">
        <v>0</v>
      </c>
      <c r="S35" s="73">
        <v>0</v>
      </c>
      <c r="T35" s="73">
        <v>0</v>
      </c>
      <c r="U35" s="73">
        <v>0</v>
      </c>
      <c r="V35" s="73">
        <v>3</v>
      </c>
      <c r="W35" s="73">
        <v>17987.505119838039</v>
      </c>
      <c r="X35" s="76">
        <v>3</v>
      </c>
      <c r="Y35" s="77">
        <v>17987.505119838039</v>
      </c>
    </row>
    <row r="36" spans="2:25" x14ac:dyDescent="0.3">
      <c r="B36" s="140" t="s">
        <v>40</v>
      </c>
      <c r="C36" s="78" t="s">
        <v>50</v>
      </c>
      <c r="D36" s="79">
        <v>9699</v>
      </c>
      <c r="E36" s="79">
        <v>9662710.1901031751</v>
      </c>
      <c r="F36" s="80">
        <v>0</v>
      </c>
      <c r="G36" s="81">
        <v>0</v>
      </c>
      <c r="H36" s="79">
        <v>522</v>
      </c>
      <c r="I36" s="79">
        <v>498430.91887107113</v>
      </c>
      <c r="J36" s="80">
        <v>374</v>
      </c>
      <c r="K36" s="79">
        <v>431688.79002178629</v>
      </c>
      <c r="L36" s="79">
        <v>114</v>
      </c>
      <c r="M36" s="79">
        <v>129508.85519926359</v>
      </c>
      <c r="N36" s="82">
        <v>488</v>
      </c>
      <c r="O36" s="83">
        <v>561197.6452210499</v>
      </c>
      <c r="P36" s="79">
        <v>4618</v>
      </c>
      <c r="Q36" s="79">
        <v>4838872.7342426982</v>
      </c>
      <c r="R36" s="80">
        <v>0</v>
      </c>
      <c r="S36" s="79">
        <v>0</v>
      </c>
      <c r="T36" s="79">
        <v>36</v>
      </c>
      <c r="U36" s="79">
        <v>54036.490773069963</v>
      </c>
      <c r="V36" s="79">
        <v>4035</v>
      </c>
      <c r="W36" s="79">
        <v>3710172.4009952866</v>
      </c>
      <c r="X36" s="82">
        <v>4071</v>
      </c>
      <c r="Y36" s="83">
        <v>3764208.8917683563</v>
      </c>
    </row>
    <row r="37" spans="2:25" x14ac:dyDescent="0.3">
      <c r="B37" s="141"/>
      <c r="C37" s="8" t="s">
        <v>51</v>
      </c>
      <c r="D37" s="73">
        <v>2282</v>
      </c>
      <c r="E37" s="73">
        <v>8317742.9150517788</v>
      </c>
      <c r="F37" s="74">
        <v>0</v>
      </c>
      <c r="G37" s="75">
        <v>0</v>
      </c>
      <c r="H37" s="73">
        <v>136</v>
      </c>
      <c r="I37" s="73">
        <v>496287.16794487968</v>
      </c>
      <c r="J37" s="74">
        <v>11</v>
      </c>
      <c r="K37" s="73">
        <v>31024.320757151847</v>
      </c>
      <c r="L37" s="73">
        <v>40</v>
      </c>
      <c r="M37" s="73">
        <v>152899.38654356392</v>
      </c>
      <c r="N37" s="76">
        <v>51</v>
      </c>
      <c r="O37" s="77">
        <v>183923.70730071576</v>
      </c>
      <c r="P37" s="73">
        <v>1392</v>
      </c>
      <c r="Q37" s="73">
        <v>4921798.2556080585</v>
      </c>
      <c r="R37" s="74">
        <v>0</v>
      </c>
      <c r="S37" s="73">
        <v>0</v>
      </c>
      <c r="T37" s="73">
        <v>11</v>
      </c>
      <c r="U37" s="73">
        <v>25743.585309126</v>
      </c>
      <c r="V37" s="73">
        <v>692</v>
      </c>
      <c r="W37" s="73">
        <v>2689990.1988889989</v>
      </c>
      <c r="X37" s="76">
        <v>703</v>
      </c>
      <c r="Y37" s="77">
        <v>2715733.7841981254</v>
      </c>
    </row>
    <row r="38" spans="2:25" x14ac:dyDescent="0.3">
      <c r="B38" s="141"/>
      <c r="C38" s="8" t="s">
        <v>52</v>
      </c>
      <c r="D38" s="73">
        <v>918</v>
      </c>
      <c r="E38" s="73">
        <v>9840607.5334311798</v>
      </c>
      <c r="F38" s="74">
        <v>0</v>
      </c>
      <c r="G38" s="75">
        <v>0</v>
      </c>
      <c r="H38" s="73">
        <v>41</v>
      </c>
      <c r="I38" s="73">
        <v>297545.35729291016</v>
      </c>
      <c r="J38" s="74">
        <v>5</v>
      </c>
      <c r="K38" s="73">
        <v>37193.892202367024</v>
      </c>
      <c r="L38" s="73">
        <v>10</v>
      </c>
      <c r="M38" s="73">
        <v>63203.802393559352</v>
      </c>
      <c r="N38" s="76">
        <v>15</v>
      </c>
      <c r="O38" s="77">
        <v>100397.69459592637</v>
      </c>
      <c r="P38" s="73">
        <v>681</v>
      </c>
      <c r="Q38" s="73">
        <v>7805612.4390693884</v>
      </c>
      <c r="R38" s="74">
        <v>0</v>
      </c>
      <c r="S38" s="73">
        <v>0</v>
      </c>
      <c r="T38" s="73">
        <v>0</v>
      </c>
      <c r="U38" s="73">
        <v>0</v>
      </c>
      <c r="V38" s="73">
        <v>181</v>
      </c>
      <c r="W38" s="73">
        <v>1637052.0424729551</v>
      </c>
      <c r="X38" s="76">
        <v>181</v>
      </c>
      <c r="Y38" s="77">
        <v>1637052.0424729551</v>
      </c>
    </row>
    <row r="39" spans="2:25" x14ac:dyDescent="0.3">
      <c r="B39" s="142"/>
      <c r="C39" s="25" t="s">
        <v>53</v>
      </c>
      <c r="D39" s="84">
        <v>53</v>
      </c>
      <c r="E39" s="84">
        <v>2080258.1726146999</v>
      </c>
      <c r="F39" s="85">
        <v>0</v>
      </c>
      <c r="G39" s="86">
        <v>0</v>
      </c>
      <c r="H39" s="84">
        <v>0</v>
      </c>
      <c r="I39" s="84">
        <v>0</v>
      </c>
      <c r="J39" s="85">
        <v>1</v>
      </c>
      <c r="K39" s="84">
        <v>12508.742092511224</v>
      </c>
      <c r="L39" s="84">
        <v>0</v>
      </c>
      <c r="M39" s="84">
        <v>0</v>
      </c>
      <c r="N39" s="87">
        <v>1</v>
      </c>
      <c r="O39" s="88">
        <v>12508.742092511224</v>
      </c>
      <c r="P39" s="84">
        <v>46</v>
      </c>
      <c r="Q39" s="84">
        <v>1983587.7093192767</v>
      </c>
      <c r="R39" s="85">
        <v>0</v>
      </c>
      <c r="S39" s="84">
        <v>0</v>
      </c>
      <c r="T39" s="84">
        <v>0</v>
      </c>
      <c r="U39" s="84">
        <v>0</v>
      </c>
      <c r="V39" s="84">
        <v>6</v>
      </c>
      <c r="W39" s="84">
        <v>84161.721202911926</v>
      </c>
      <c r="X39" s="87">
        <v>6</v>
      </c>
      <c r="Y39" s="88">
        <v>84161.721202911926</v>
      </c>
    </row>
    <row r="40" spans="2:25" x14ac:dyDescent="0.3">
      <c r="B40" s="141" t="s">
        <v>41</v>
      </c>
      <c r="C40" s="8" t="s">
        <v>50</v>
      </c>
      <c r="D40" s="73">
        <v>61</v>
      </c>
      <c r="E40" s="73">
        <v>174517.59653266909</v>
      </c>
      <c r="F40" s="74">
        <v>7</v>
      </c>
      <c r="G40" s="75">
        <v>11640.721203241976</v>
      </c>
      <c r="H40" s="73">
        <v>0</v>
      </c>
      <c r="I40" s="73">
        <v>0</v>
      </c>
      <c r="J40" s="74">
        <v>4</v>
      </c>
      <c r="K40" s="73">
        <v>9721.2787564924165</v>
      </c>
      <c r="L40" s="73">
        <v>4</v>
      </c>
      <c r="M40" s="73">
        <v>14747.418264941758</v>
      </c>
      <c r="N40" s="76">
        <v>8</v>
      </c>
      <c r="O40" s="77">
        <v>24468.697021434175</v>
      </c>
      <c r="P40" s="73">
        <v>33</v>
      </c>
      <c r="Q40" s="73">
        <v>104925.01510785407</v>
      </c>
      <c r="R40" s="74">
        <v>5</v>
      </c>
      <c r="S40" s="73">
        <v>15033.593728598582</v>
      </c>
      <c r="T40" s="73">
        <v>0</v>
      </c>
      <c r="U40" s="73">
        <v>0</v>
      </c>
      <c r="V40" s="73">
        <v>8</v>
      </c>
      <c r="W40" s="73">
        <v>18449.569471540301</v>
      </c>
      <c r="X40" s="76">
        <v>13</v>
      </c>
      <c r="Y40" s="77">
        <v>33483.163200138879</v>
      </c>
    </row>
    <row r="41" spans="2:25" x14ac:dyDescent="0.3">
      <c r="B41" s="141"/>
      <c r="C41" s="8" t="s">
        <v>51</v>
      </c>
      <c r="D41" s="73">
        <v>157</v>
      </c>
      <c r="E41" s="73">
        <v>868780.4468888382</v>
      </c>
      <c r="F41" s="74">
        <v>3</v>
      </c>
      <c r="G41" s="75">
        <v>27063.769171132462</v>
      </c>
      <c r="H41" s="73">
        <v>4</v>
      </c>
      <c r="I41" s="73">
        <v>7591.0572065371543</v>
      </c>
      <c r="J41" s="74">
        <v>11</v>
      </c>
      <c r="K41" s="73">
        <v>40429.081340158242</v>
      </c>
      <c r="L41" s="73">
        <v>17</v>
      </c>
      <c r="M41" s="73">
        <v>170706.40011934462</v>
      </c>
      <c r="N41" s="76">
        <v>28</v>
      </c>
      <c r="O41" s="77">
        <v>211135.48145950286</v>
      </c>
      <c r="P41" s="73">
        <v>80</v>
      </c>
      <c r="Q41" s="73">
        <v>385545.17009083851</v>
      </c>
      <c r="R41" s="74">
        <v>13</v>
      </c>
      <c r="S41" s="73">
        <v>86102.391480061429</v>
      </c>
      <c r="T41" s="73">
        <v>0</v>
      </c>
      <c r="U41" s="73">
        <v>0</v>
      </c>
      <c r="V41" s="73">
        <v>29</v>
      </c>
      <c r="W41" s="73">
        <v>151342.57748076573</v>
      </c>
      <c r="X41" s="76">
        <v>42</v>
      </c>
      <c r="Y41" s="77">
        <v>237444.96896082716</v>
      </c>
    </row>
    <row r="42" spans="2:25" x14ac:dyDescent="0.3">
      <c r="B42" s="141"/>
      <c r="C42" s="8" t="s">
        <v>52</v>
      </c>
      <c r="D42" s="73">
        <v>187</v>
      </c>
      <c r="E42" s="73">
        <v>2277223.1923299958</v>
      </c>
      <c r="F42" s="74">
        <v>1</v>
      </c>
      <c r="G42" s="75">
        <v>1980.2757930096923</v>
      </c>
      <c r="H42" s="73">
        <v>3</v>
      </c>
      <c r="I42" s="73">
        <v>17294.408592284646</v>
      </c>
      <c r="J42" s="74">
        <v>3</v>
      </c>
      <c r="K42" s="73">
        <v>29228.289823923777</v>
      </c>
      <c r="L42" s="73">
        <v>39</v>
      </c>
      <c r="M42" s="73">
        <v>515960.57145478646</v>
      </c>
      <c r="N42" s="76">
        <v>42</v>
      </c>
      <c r="O42" s="77">
        <v>545188.8612787103</v>
      </c>
      <c r="P42" s="73">
        <v>107</v>
      </c>
      <c r="Q42" s="73">
        <v>1232476.7576680405</v>
      </c>
      <c r="R42" s="74">
        <v>17</v>
      </c>
      <c r="S42" s="73">
        <v>285291.73257959634</v>
      </c>
      <c r="T42" s="73">
        <v>0</v>
      </c>
      <c r="U42" s="73">
        <v>0</v>
      </c>
      <c r="V42" s="73">
        <v>17</v>
      </c>
      <c r="W42" s="73">
        <v>194991.15641835437</v>
      </c>
      <c r="X42" s="76">
        <v>34</v>
      </c>
      <c r="Y42" s="77">
        <v>480282.88899795071</v>
      </c>
    </row>
    <row r="43" spans="2:25" x14ac:dyDescent="0.3">
      <c r="B43" s="141"/>
      <c r="C43" s="8" t="s">
        <v>53</v>
      </c>
      <c r="D43" s="73">
        <v>29</v>
      </c>
      <c r="E43" s="73">
        <v>673591.31107789383</v>
      </c>
      <c r="F43" s="74">
        <v>0</v>
      </c>
      <c r="G43" s="75">
        <v>0</v>
      </c>
      <c r="H43" s="73">
        <v>0</v>
      </c>
      <c r="I43" s="73">
        <v>0</v>
      </c>
      <c r="J43" s="74">
        <v>1</v>
      </c>
      <c r="K43" s="73">
        <v>36342.656361751498</v>
      </c>
      <c r="L43" s="73">
        <v>7</v>
      </c>
      <c r="M43" s="73">
        <v>204441.00048813797</v>
      </c>
      <c r="N43" s="76">
        <v>8</v>
      </c>
      <c r="O43" s="77">
        <v>240783.65684988946</v>
      </c>
      <c r="P43" s="73">
        <v>17</v>
      </c>
      <c r="Q43" s="73">
        <v>345345.47337007622</v>
      </c>
      <c r="R43" s="74">
        <v>1</v>
      </c>
      <c r="S43" s="73">
        <v>24753.447412621153</v>
      </c>
      <c r="T43" s="73">
        <v>0</v>
      </c>
      <c r="U43" s="73">
        <v>0</v>
      </c>
      <c r="V43" s="73">
        <v>3</v>
      </c>
      <c r="W43" s="73">
        <v>62708.733445306927</v>
      </c>
      <c r="X43" s="76">
        <v>4</v>
      </c>
      <c r="Y43" s="77">
        <v>87462.180857928077</v>
      </c>
    </row>
    <row r="44" spans="2:25" x14ac:dyDescent="0.3">
      <c r="B44" s="140" t="s">
        <v>42</v>
      </c>
      <c r="C44" s="78" t="s">
        <v>50</v>
      </c>
      <c r="D44" s="79">
        <v>0</v>
      </c>
      <c r="E44" s="79">
        <v>0</v>
      </c>
      <c r="F44" s="80">
        <v>0</v>
      </c>
      <c r="G44" s="81">
        <v>0</v>
      </c>
      <c r="H44" s="79">
        <v>0</v>
      </c>
      <c r="I44" s="79">
        <v>0</v>
      </c>
      <c r="J44" s="80">
        <v>0</v>
      </c>
      <c r="K44" s="79">
        <v>0</v>
      </c>
      <c r="L44" s="79">
        <v>0</v>
      </c>
      <c r="M44" s="79">
        <v>0</v>
      </c>
      <c r="N44" s="82">
        <v>0</v>
      </c>
      <c r="O44" s="83">
        <v>0</v>
      </c>
      <c r="P44" s="79">
        <v>0</v>
      </c>
      <c r="Q44" s="79">
        <v>0</v>
      </c>
      <c r="R44" s="80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82">
        <v>0</v>
      </c>
      <c r="Y44" s="83">
        <v>0</v>
      </c>
    </row>
    <row r="45" spans="2:25" x14ac:dyDescent="0.3">
      <c r="B45" s="141"/>
      <c r="C45" s="8" t="s">
        <v>51</v>
      </c>
      <c r="D45" s="73">
        <v>0</v>
      </c>
      <c r="E45" s="73">
        <v>0</v>
      </c>
      <c r="F45" s="74">
        <v>0</v>
      </c>
      <c r="G45" s="75">
        <v>0</v>
      </c>
      <c r="H45" s="73">
        <v>0</v>
      </c>
      <c r="I45" s="73">
        <v>0</v>
      </c>
      <c r="J45" s="74">
        <v>0</v>
      </c>
      <c r="K45" s="73">
        <v>0</v>
      </c>
      <c r="L45" s="73">
        <v>0</v>
      </c>
      <c r="M45" s="73">
        <v>0</v>
      </c>
      <c r="N45" s="76">
        <v>0</v>
      </c>
      <c r="O45" s="77">
        <v>0</v>
      </c>
      <c r="P45" s="73">
        <v>0</v>
      </c>
      <c r="Q45" s="73">
        <v>0</v>
      </c>
      <c r="R45" s="74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6">
        <v>0</v>
      </c>
      <c r="Y45" s="77">
        <v>0</v>
      </c>
    </row>
    <row r="46" spans="2:25" x14ac:dyDescent="0.3">
      <c r="B46" s="141"/>
      <c r="C46" s="8" t="s">
        <v>52</v>
      </c>
      <c r="D46" s="73">
        <v>0</v>
      </c>
      <c r="E46" s="73">
        <v>0</v>
      </c>
      <c r="F46" s="74">
        <v>0</v>
      </c>
      <c r="G46" s="75">
        <v>0</v>
      </c>
      <c r="H46" s="73">
        <v>0</v>
      </c>
      <c r="I46" s="73">
        <v>0</v>
      </c>
      <c r="J46" s="74">
        <v>0</v>
      </c>
      <c r="K46" s="73">
        <v>0</v>
      </c>
      <c r="L46" s="73">
        <v>0</v>
      </c>
      <c r="M46" s="73">
        <v>0</v>
      </c>
      <c r="N46" s="76">
        <v>0</v>
      </c>
      <c r="O46" s="77">
        <v>0</v>
      </c>
      <c r="P46" s="73">
        <v>0</v>
      </c>
      <c r="Q46" s="73">
        <v>0</v>
      </c>
      <c r="R46" s="74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6">
        <v>0</v>
      </c>
      <c r="Y46" s="77">
        <v>0</v>
      </c>
    </row>
    <row r="47" spans="2:25" x14ac:dyDescent="0.3">
      <c r="B47" s="142"/>
      <c r="C47" s="25" t="s">
        <v>53</v>
      </c>
      <c r="D47" s="84">
        <v>0</v>
      </c>
      <c r="E47" s="84">
        <v>0</v>
      </c>
      <c r="F47" s="85">
        <v>0</v>
      </c>
      <c r="G47" s="86">
        <v>0</v>
      </c>
      <c r="H47" s="84">
        <v>0</v>
      </c>
      <c r="I47" s="84">
        <v>0</v>
      </c>
      <c r="J47" s="85">
        <v>0</v>
      </c>
      <c r="K47" s="84">
        <v>0</v>
      </c>
      <c r="L47" s="84">
        <v>0</v>
      </c>
      <c r="M47" s="84">
        <v>0</v>
      </c>
      <c r="N47" s="87">
        <v>0</v>
      </c>
      <c r="O47" s="88">
        <v>0</v>
      </c>
      <c r="P47" s="84">
        <v>0</v>
      </c>
      <c r="Q47" s="84">
        <v>0</v>
      </c>
      <c r="R47" s="85">
        <v>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87">
        <v>0</v>
      </c>
      <c r="Y47" s="88">
        <v>0</v>
      </c>
    </row>
    <row r="48" spans="2:25" x14ac:dyDescent="0.3">
      <c r="B48" s="140" t="s">
        <v>43</v>
      </c>
      <c r="C48" s="78" t="s">
        <v>50</v>
      </c>
      <c r="D48" s="73">
        <v>4</v>
      </c>
      <c r="E48" s="73">
        <v>11696.142521769007</v>
      </c>
      <c r="F48" s="74">
        <v>0</v>
      </c>
      <c r="G48" s="75">
        <v>0</v>
      </c>
      <c r="H48" s="73">
        <v>0</v>
      </c>
      <c r="I48" s="73">
        <v>0</v>
      </c>
      <c r="J48" s="74">
        <v>0</v>
      </c>
      <c r="K48" s="73">
        <v>0</v>
      </c>
      <c r="L48" s="73">
        <v>0</v>
      </c>
      <c r="M48" s="73">
        <v>0</v>
      </c>
      <c r="N48" s="76">
        <v>0</v>
      </c>
      <c r="O48" s="77">
        <v>0</v>
      </c>
      <c r="P48" s="73">
        <v>4</v>
      </c>
      <c r="Q48" s="73">
        <v>11696.142521769007</v>
      </c>
      <c r="R48" s="74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6">
        <v>0</v>
      </c>
      <c r="Y48" s="77">
        <v>0</v>
      </c>
    </row>
    <row r="49" spans="1:31" x14ac:dyDescent="0.3">
      <c r="B49" s="141"/>
      <c r="C49" s="8" t="s">
        <v>51</v>
      </c>
      <c r="D49" s="73">
        <v>35</v>
      </c>
      <c r="E49" s="73">
        <v>224440.63667847021</v>
      </c>
      <c r="F49" s="74">
        <v>0</v>
      </c>
      <c r="G49" s="75">
        <v>0</v>
      </c>
      <c r="H49" s="73">
        <v>0</v>
      </c>
      <c r="I49" s="73">
        <v>0</v>
      </c>
      <c r="J49" s="74">
        <v>2</v>
      </c>
      <c r="K49" s="73">
        <v>6600.9193100323082</v>
      </c>
      <c r="L49" s="73">
        <v>1</v>
      </c>
      <c r="M49" s="73">
        <v>13663.550251643546</v>
      </c>
      <c r="N49" s="76">
        <v>3</v>
      </c>
      <c r="O49" s="77">
        <v>20264.469561675854</v>
      </c>
      <c r="P49" s="73">
        <v>32</v>
      </c>
      <c r="Q49" s="73">
        <v>204176.16711679436</v>
      </c>
      <c r="R49" s="74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76">
        <v>0</v>
      </c>
      <c r="Y49" s="77">
        <v>0</v>
      </c>
    </row>
    <row r="50" spans="1:31" x14ac:dyDescent="0.3">
      <c r="B50" s="141"/>
      <c r="C50" s="8" t="s">
        <v>52</v>
      </c>
      <c r="D50" s="73">
        <v>83</v>
      </c>
      <c r="E50" s="73">
        <v>794474.89607677655</v>
      </c>
      <c r="F50" s="74">
        <v>0</v>
      </c>
      <c r="G50" s="75">
        <v>0</v>
      </c>
      <c r="H50" s="73">
        <v>0</v>
      </c>
      <c r="I50" s="73">
        <v>0</v>
      </c>
      <c r="J50" s="74">
        <v>16</v>
      </c>
      <c r="K50" s="73">
        <v>146045.33973446483</v>
      </c>
      <c r="L50" s="73">
        <v>3</v>
      </c>
      <c r="M50" s="73">
        <v>24687.438219520831</v>
      </c>
      <c r="N50" s="76">
        <v>19</v>
      </c>
      <c r="O50" s="77">
        <v>170732.77795398564</v>
      </c>
      <c r="P50" s="73">
        <v>63</v>
      </c>
      <c r="Q50" s="73">
        <v>618791.42864026665</v>
      </c>
      <c r="R50" s="74">
        <v>0</v>
      </c>
      <c r="S50" s="73">
        <v>0</v>
      </c>
      <c r="T50" s="73">
        <v>0</v>
      </c>
      <c r="U50" s="73">
        <v>0</v>
      </c>
      <c r="V50" s="73">
        <v>1</v>
      </c>
      <c r="W50" s="73">
        <v>4950.6894825242307</v>
      </c>
      <c r="X50" s="76">
        <v>1</v>
      </c>
      <c r="Y50" s="77">
        <v>4950.6894825242307</v>
      </c>
    </row>
    <row r="51" spans="1:31" x14ac:dyDescent="0.3">
      <c r="B51" s="142"/>
      <c r="C51" s="25" t="s">
        <v>53</v>
      </c>
      <c r="D51" s="84">
        <v>11</v>
      </c>
      <c r="E51" s="84">
        <v>171458.8790780892</v>
      </c>
      <c r="F51" s="85">
        <v>0</v>
      </c>
      <c r="G51" s="86">
        <v>0</v>
      </c>
      <c r="H51" s="84">
        <v>0</v>
      </c>
      <c r="I51" s="84">
        <v>0</v>
      </c>
      <c r="J51" s="85">
        <v>0</v>
      </c>
      <c r="K51" s="84">
        <v>0</v>
      </c>
      <c r="L51" s="84">
        <v>0</v>
      </c>
      <c r="M51" s="84">
        <v>0</v>
      </c>
      <c r="N51" s="87">
        <v>0</v>
      </c>
      <c r="O51" s="88">
        <v>0</v>
      </c>
      <c r="P51" s="84">
        <v>10</v>
      </c>
      <c r="Q51" s="84">
        <v>166508.18959556497</v>
      </c>
      <c r="R51" s="85">
        <v>0</v>
      </c>
      <c r="S51" s="84">
        <v>0</v>
      </c>
      <c r="T51" s="84">
        <v>0</v>
      </c>
      <c r="U51" s="84">
        <v>0</v>
      </c>
      <c r="V51" s="84">
        <v>1</v>
      </c>
      <c r="W51" s="84">
        <v>4950.6894825242307</v>
      </c>
      <c r="X51" s="87">
        <v>1</v>
      </c>
      <c r="Y51" s="88">
        <v>4950.6894825242307</v>
      </c>
    </row>
    <row r="52" spans="1:31" x14ac:dyDescent="0.3">
      <c r="B52" s="141" t="s">
        <v>44</v>
      </c>
      <c r="C52" s="8" t="s">
        <v>50</v>
      </c>
      <c r="D52" s="73">
        <v>278</v>
      </c>
      <c r="E52" s="73">
        <v>94077.43106082383</v>
      </c>
      <c r="F52" s="74">
        <v>1</v>
      </c>
      <c r="G52" s="75">
        <v>693.09652755339232</v>
      </c>
      <c r="H52" s="73">
        <v>0</v>
      </c>
      <c r="I52" s="73">
        <v>0</v>
      </c>
      <c r="J52" s="74">
        <v>12</v>
      </c>
      <c r="K52" s="73">
        <v>2162.0651108079819</v>
      </c>
      <c r="L52" s="73">
        <v>9</v>
      </c>
      <c r="M52" s="73">
        <v>2258.4456287227122</v>
      </c>
      <c r="N52" s="76">
        <v>21</v>
      </c>
      <c r="O52" s="77">
        <v>4420.5107395306941</v>
      </c>
      <c r="P52" s="73">
        <v>203</v>
      </c>
      <c r="Q52" s="73">
        <v>60003.313463466053</v>
      </c>
      <c r="R52" s="74">
        <v>15</v>
      </c>
      <c r="S52" s="73">
        <v>8732.4551690313911</v>
      </c>
      <c r="T52" s="73">
        <v>4</v>
      </c>
      <c r="U52" s="73">
        <v>2850.607004037452</v>
      </c>
      <c r="V52" s="73">
        <v>34</v>
      </c>
      <c r="W52" s="73">
        <v>17377.448157204853</v>
      </c>
      <c r="X52" s="76">
        <v>53</v>
      </c>
      <c r="Y52" s="77">
        <v>28960.510330273697</v>
      </c>
    </row>
    <row r="53" spans="1:31" x14ac:dyDescent="0.3">
      <c r="B53" s="141"/>
      <c r="C53" s="8" t="s">
        <v>51</v>
      </c>
      <c r="D53" s="73">
        <v>8</v>
      </c>
      <c r="E53" s="73">
        <v>26250.001204667773</v>
      </c>
      <c r="F53" s="74">
        <v>1</v>
      </c>
      <c r="G53" s="75">
        <v>1419.1976516569462</v>
      </c>
      <c r="H53" s="73">
        <v>0</v>
      </c>
      <c r="I53" s="73">
        <v>0</v>
      </c>
      <c r="J53" s="74">
        <v>0</v>
      </c>
      <c r="K53" s="73">
        <v>0</v>
      </c>
      <c r="L53" s="73">
        <v>0</v>
      </c>
      <c r="M53" s="73">
        <v>0</v>
      </c>
      <c r="N53" s="76">
        <v>0</v>
      </c>
      <c r="O53" s="77">
        <v>0</v>
      </c>
      <c r="P53" s="73">
        <v>3</v>
      </c>
      <c r="Q53" s="73">
        <v>5268.9791777300825</v>
      </c>
      <c r="R53" s="74">
        <v>0</v>
      </c>
      <c r="S53" s="73">
        <v>0</v>
      </c>
      <c r="T53" s="73">
        <v>1</v>
      </c>
      <c r="U53" s="73">
        <v>3135.4366722653463</v>
      </c>
      <c r="V53" s="73">
        <v>3</v>
      </c>
      <c r="W53" s="73">
        <v>16426.3877030154</v>
      </c>
      <c r="X53" s="76">
        <v>4</v>
      </c>
      <c r="Y53" s="77">
        <v>19561.824375280743</v>
      </c>
    </row>
    <row r="54" spans="1:31" x14ac:dyDescent="0.3">
      <c r="B54" s="89"/>
      <c r="C54" s="8" t="s">
        <v>52</v>
      </c>
      <c r="D54" s="73">
        <v>0</v>
      </c>
      <c r="E54" s="73">
        <v>0</v>
      </c>
      <c r="F54" s="74">
        <v>0</v>
      </c>
      <c r="G54" s="75">
        <v>0</v>
      </c>
      <c r="H54" s="73">
        <v>0</v>
      </c>
      <c r="I54" s="73">
        <v>0</v>
      </c>
      <c r="J54" s="74">
        <v>0</v>
      </c>
      <c r="K54" s="73">
        <v>0</v>
      </c>
      <c r="L54" s="73">
        <v>0</v>
      </c>
      <c r="M54" s="73">
        <v>0</v>
      </c>
      <c r="N54" s="76">
        <v>0</v>
      </c>
      <c r="O54" s="77">
        <v>0</v>
      </c>
      <c r="P54" s="73">
        <v>0</v>
      </c>
      <c r="Q54" s="73">
        <v>0</v>
      </c>
      <c r="R54" s="74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6">
        <v>0</v>
      </c>
      <c r="Y54" s="77">
        <v>0</v>
      </c>
    </row>
    <row r="55" spans="1:31" x14ac:dyDescent="0.3">
      <c r="B55" s="90"/>
      <c r="C55" s="25" t="s">
        <v>53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7">
        <v>0</v>
      </c>
      <c r="O55" s="87">
        <v>0</v>
      </c>
      <c r="P55" s="84">
        <v>0</v>
      </c>
      <c r="Q55" s="84">
        <v>0</v>
      </c>
      <c r="R55" s="84">
        <v>0</v>
      </c>
      <c r="S55" s="84">
        <v>0</v>
      </c>
      <c r="T55" s="84">
        <v>0</v>
      </c>
      <c r="U55" s="84">
        <v>0</v>
      </c>
      <c r="V55" s="84">
        <v>0</v>
      </c>
      <c r="W55" s="84">
        <v>0</v>
      </c>
      <c r="X55" s="87">
        <v>0</v>
      </c>
      <c r="Y55" s="87">
        <v>0</v>
      </c>
    </row>
    <row r="56" spans="1:31" x14ac:dyDescent="0.3">
      <c r="B56" s="141" t="s">
        <v>45</v>
      </c>
      <c r="C56" s="8" t="s">
        <v>50</v>
      </c>
      <c r="D56" s="73">
        <v>0</v>
      </c>
      <c r="E56" s="73">
        <v>0</v>
      </c>
      <c r="F56" s="74">
        <v>0</v>
      </c>
      <c r="G56" s="75">
        <v>0</v>
      </c>
      <c r="H56" s="73">
        <v>0</v>
      </c>
      <c r="I56" s="73">
        <v>0</v>
      </c>
      <c r="J56" s="74">
        <v>0</v>
      </c>
      <c r="K56" s="73">
        <v>0</v>
      </c>
      <c r="L56" s="73">
        <v>0</v>
      </c>
      <c r="M56" s="73">
        <v>0</v>
      </c>
      <c r="N56" s="76">
        <v>0</v>
      </c>
      <c r="O56" s="77">
        <v>0</v>
      </c>
      <c r="P56" s="73">
        <v>0</v>
      </c>
      <c r="Q56" s="73">
        <v>0</v>
      </c>
      <c r="R56" s="74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6">
        <v>0</v>
      </c>
      <c r="Y56" s="77">
        <v>0</v>
      </c>
    </row>
    <row r="57" spans="1:31" x14ac:dyDescent="0.3">
      <c r="B57" s="141"/>
      <c r="C57" s="8" t="s">
        <v>51</v>
      </c>
      <c r="D57" s="73">
        <v>0</v>
      </c>
      <c r="E57" s="73">
        <v>0</v>
      </c>
      <c r="F57" s="74">
        <v>0</v>
      </c>
      <c r="G57" s="75">
        <v>0</v>
      </c>
      <c r="H57" s="73">
        <v>0</v>
      </c>
      <c r="I57" s="73">
        <v>0</v>
      </c>
      <c r="J57" s="74">
        <v>0</v>
      </c>
      <c r="K57" s="73">
        <v>0</v>
      </c>
      <c r="L57" s="73">
        <v>0</v>
      </c>
      <c r="M57" s="73">
        <v>0</v>
      </c>
      <c r="N57" s="76">
        <v>0</v>
      </c>
      <c r="O57" s="77">
        <v>0</v>
      </c>
      <c r="P57" s="73">
        <v>0</v>
      </c>
      <c r="Q57" s="73">
        <v>0</v>
      </c>
      <c r="R57" s="74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6">
        <v>0</v>
      </c>
      <c r="Y57" s="77">
        <v>0</v>
      </c>
    </row>
    <row r="58" spans="1:31" x14ac:dyDescent="0.3">
      <c r="B58" s="89"/>
      <c r="C58" s="8" t="s">
        <v>52</v>
      </c>
      <c r="D58" s="73">
        <v>0</v>
      </c>
      <c r="E58" s="73">
        <v>0</v>
      </c>
      <c r="F58" s="74">
        <v>0</v>
      </c>
      <c r="G58" s="75">
        <v>0</v>
      </c>
      <c r="H58" s="73">
        <v>0</v>
      </c>
      <c r="I58" s="73">
        <v>0</v>
      </c>
      <c r="J58" s="74">
        <v>0</v>
      </c>
      <c r="K58" s="73">
        <v>0</v>
      </c>
      <c r="L58" s="73">
        <v>0</v>
      </c>
      <c r="M58" s="73">
        <v>0</v>
      </c>
      <c r="N58" s="76">
        <v>0</v>
      </c>
      <c r="O58" s="77">
        <v>0</v>
      </c>
      <c r="P58" s="73">
        <v>0</v>
      </c>
      <c r="Q58" s="73">
        <v>0</v>
      </c>
      <c r="R58" s="74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6">
        <v>0</v>
      </c>
      <c r="Y58" s="77">
        <v>0</v>
      </c>
    </row>
    <row r="59" spans="1:31" x14ac:dyDescent="0.3">
      <c r="B59" s="90"/>
      <c r="C59" s="25" t="s">
        <v>53</v>
      </c>
      <c r="D59" s="84">
        <v>0</v>
      </c>
      <c r="E59" s="84">
        <v>0</v>
      </c>
      <c r="F59" s="85">
        <v>0</v>
      </c>
      <c r="G59" s="86">
        <v>0</v>
      </c>
      <c r="H59" s="84">
        <v>0</v>
      </c>
      <c r="I59" s="84">
        <v>0</v>
      </c>
      <c r="J59" s="85">
        <v>0</v>
      </c>
      <c r="K59" s="84">
        <v>0</v>
      </c>
      <c r="L59" s="84">
        <v>0</v>
      </c>
      <c r="M59" s="84">
        <v>0</v>
      </c>
      <c r="N59" s="87">
        <v>0</v>
      </c>
      <c r="O59" s="88">
        <v>0</v>
      </c>
      <c r="P59" s="84">
        <v>0</v>
      </c>
      <c r="Q59" s="84">
        <v>0</v>
      </c>
      <c r="R59" s="85">
        <v>0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7">
        <v>0</v>
      </c>
      <c r="Y59" s="88">
        <v>0</v>
      </c>
    </row>
    <row r="60" spans="1:31" x14ac:dyDescent="0.3">
      <c r="B60" s="91"/>
      <c r="C60" s="92" t="s">
        <v>26</v>
      </c>
      <c r="D60" s="93">
        <v>263111</v>
      </c>
      <c r="E60" s="93">
        <v>370355196.85228562</v>
      </c>
      <c r="F60" s="93">
        <v>1855</v>
      </c>
      <c r="G60" s="93">
        <v>5636743.4076123778</v>
      </c>
      <c r="H60" s="93">
        <v>18187</v>
      </c>
      <c r="I60" s="93">
        <v>23433007.467421986</v>
      </c>
      <c r="J60" s="93">
        <v>14361</v>
      </c>
      <c r="K60" s="93">
        <v>69185310.189641103</v>
      </c>
      <c r="L60" s="93">
        <v>8304</v>
      </c>
      <c r="M60" s="93">
        <v>22411093.866920844</v>
      </c>
      <c r="N60" s="93">
        <v>22665</v>
      </c>
      <c r="O60" s="93">
        <v>91596404.056561947</v>
      </c>
      <c r="P60" s="93">
        <v>186148</v>
      </c>
      <c r="Q60" s="93">
        <v>209429342.05746034</v>
      </c>
      <c r="R60" s="93">
        <v>6457</v>
      </c>
      <c r="S60" s="93">
        <v>5391447.4391568508</v>
      </c>
      <c r="T60" s="93">
        <v>6927</v>
      </c>
      <c r="U60" s="93">
        <v>5820291.3114079395</v>
      </c>
      <c r="V60" s="93">
        <v>20872</v>
      </c>
      <c r="W60" s="93">
        <v>29047961.112664159</v>
      </c>
      <c r="X60" s="93">
        <v>34256</v>
      </c>
      <c r="Y60" s="93">
        <v>40259699.863228947</v>
      </c>
    </row>
    <row r="61" spans="1:31" x14ac:dyDescent="0.3">
      <c r="A61" s="11"/>
      <c r="B61" s="94"/>
      <c r="C61" s="94" t="s">
        <v>46</v>
      </c>
      <c r="D61" s="94"/>
      <c r="E61" s="95">
        <v>13741.852288740845</v>
      </c>
      <c r="F61" s="96"/>
      <c r="G61" s="95">
        <v>209.14866580861639</v>
      </c>
      <c r="H61" s="96"/>
      <c r="I61" s="95">
        <v>869.47052460750933</v>
      </c>
      <c r="J61" s="96"/>
      <c r="K61" s="95">
        <v>2567.0878153114204</v>
      </c>
      <c r="L61" s="96"/>
      <c r="M61" s="95">
        <v>831.55290965490212</v>
      </c>
      <c r="N61" s="96"/>
      <c r="O61" s="95">
        <v>3398.640724966323</v>
      </c>
      <c r="P61" s="96"/>
      <c r="Q61" s="95">
        <v>7770.7754824071117</v>
      </c>
      <c r="R61" s="96"/>
      <c r="S61" s="95">
        <v>200.04707632320162</v>
      </c>
      <c r="T61" s="96"/>
      <c r="U61" s="95">
        <v>215.95912291386023</v>
      </c>
      <c r="V61" s="96"/>
      <c r="W61" s="95">
        <v>1077.8106917142227</v>
      </c>
      <c r="X61" s="96"/>
      <c r="Y61" s="95">
        <v>1493.8168909512847</v>
      </c>
      <c r="Z61" s="97"/>
      <c r="AA61" s="44"/>
      <c r="AB61" s="44"/>
      <c r="AC61" s="44"/>
      <c r="AD61" s="44"/>
      <c r="AE61" s="44"/>
    </row>
    <row r="63" spans="1:31" x14ac:dyDescent="0.3">
      <c r="B63" s="8" t="s">
        <v>47</v>
      </c>
    </row>
    <row r="65" spans="2:25" x14ac:dyDescent="0.3">
      <c r="B65" s="8" t="s">
        <v>78</v>
      </c>
      <c r="M65" s="11"/>
      <c r="O65" s="8"/>
      <c r="W65" s="11"/>
      <c r="Y65" s="8"/>
    </row>
    <row r="66" spans="2:25" x14ac:dyDescent="0.3">
      <c r="B66" s="8" t="s">
        <v>79</v>
      </c>
      <c r="M66" s="11"/>
      <c r="O66" s="8"/>
      <c r="W66" s="11"/>
      <c r="Y66" s="8"/>
    </row>
    <row r="67" spans="2:25" x14ac:dyDescent="0.3">
      <c r="B67" s="8" t="s">
        <v>80</v>
      </c>
      <c r="M67" s="11"/>
      <c r="O67" s="8"/>
      <c r="W67" s="11"/>
      <c r="Y67" s="8"/>
    </row>
    <row r="68" spans="2:25" x14ac:dyDescent="0.3">
      <c r="B68" s="8" t="s">
        <v>81</v>
      </c>
      <c r="M68" s="11"/>
      <c r="O68" s="8"/>
      <c r="W68" s="11"/>
      <c r="Y68" s="8"/>
    </row>
    <row r="69" spans="2:25" x14ac:dyDescent="0.3">
      <c r="B69" s="8" t="s">
        <v>82</v>
      </c>
      <c r="M69" s="11"/>
      <c r="O69" s="8"/>
      <c r="W69" s="11"/>
      <c r="Y69" s="8"/>
    </row>
    <row r="70" spans="2:25" x14ac:dyDescent="0.3">
      <c r="B70" s="8" t="s">
        <v>83</v>
      </c>
      <c r="M70" s="11"/>
      <c r="O70" s="8"/>
      <c r="W70" s="11"/>
      <c r="Y70" s="8"/>
    </row>
    <row r="71" spans="2:25" x14ac:dyDescent="0.3">
      <c r="M71" s="11"/>
      <c r="O71" s="8"/>
      <c r="W71" s="11"/>
      <c r="Y71" s="8"/>
    </row>
    <row r="72" spans="2:25" x14ac:dyDescent="0.3">
      <c r="B72" s="136" t="s">
        <v>84</v>
      </c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1"/>
      <c r="Y72" s="8"/>
    </row>
    <row r="73" spans="2:25" x14ac:dyDescent="0.3">
      <c r="B73" s="137" t="s">
        <v>85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1"/>
      <c r="Y73" s="8"/>
    </row>
    <row r="74" spans="2:25" x14ac:dyDescent="0.3">
      <c r="B74" s="138" t="s">
        <v>86</v>
      </c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1"/>
      <c r="Y74" s="8"/>
    </row>
    <row r="75" spans="2:25" x14ac:dyDescent="0.3"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1"/>
      <c r="Y75" s="8"/>
    </row>
    <row r="76" spans="2:25" x14ac:dyDescent="0.3"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1"/>
      <c r="Y76" s="8"/>
    </row>
    <row r="77" spans="2:25" x14ac:dyDescent="0.3">
      <c r="B77" s="138" t="s">
        <v>87</v>
      </c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1"/>
      <c r="Y77" s="8"/>
    </row>
    <row r="78" spans="2:25" x14ac:dyDescent="0.3"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1"/>
      <c r="Y78" s="8"/>
    </row>
    <row r="79" spans="2:25" x14ac:dyDescent="0.3">
      <c r="B79" s="135" t="s">
        <v>88</v>
      </c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1"/>
      <c r="Y79" s="8"/>
    </row>
    <row r="80" spans="2:25" x14ac:dyDescent="0.3">
      <c r="B80" s="139" t="s">
        <v>89</v>
      </c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1"/>
      <c r="Y80" s="8"/>
    </row>
    <row r="81" spans="2:25" x14ac:dyDescent="0.3"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1"/>
      <c r="Y81" s="8"/>
    </row>
    <row r="82" spans="2:25" x14ac:dyDescent="0.3">
      <c r="B82" s="135" t="s">
        <v>90</v>
      </c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1"/>
      <c r="Y82" s="8"/>
    </row>
    <row r="83" spans="2:25" x14ac:dyDescent="0.3">
      <c r="B83" s="135" t="s">
        <v>91</v>
      </c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1"/>
      <c r="Y83" s="8"/>
    </row>
    <row r="84" spans="2:25" x14ac:dyDescent="0.3">
      <c r="B84" s="135" t="s">
        <v>92</v>
      </c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1"/>
      <c r="Y84" s="8"/>
    </row>
    <row r="85" spans="2:25" x14ac:dyDescent="0.3">
      <c r="B85" s="135" t="s">
        <v>93</v>
      </c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1"/>
      <c r="Y85" s="8"/>
    </row>
    <row r="86" spans="2:25" x14ac:dyDescent="0.3">
      <c r="M86" s="11"/>
      <c r="O86" s="8"/>
      <c r="W86" s="11"/>
      <c r="Y86" s="8"/>
    </row>
    <row r="87" spans="2:25" x14ac:dyDescent="0.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70"/>
      <c r="N87" s="70"/>
      <c r="O87" s="25"/>
      <c r="P87" s="25"/>
      <c r="Q87" s="25"/>
      <c r="R87" s="25"/>
      <c r="S87" s="25"/>
      <c r="T87" s="25"/>
      <c r="U87" s="25"/>
      <c r="V87" s="25"/>
      <c r="W87" s="11"/>
      <c r="Y87" s="8"/>
    </row>
    <row r="88" spans="2:25" x14ac:dyDescent="0.3">
      <c r="B88" s="8" t="s">
        <v>94</v>
      </c>
      <c r="M88" s="11"/>
      <c r="O88" s="8"/>
      <c r="W88" s="11"/>
      <c r="Y88" s="8"/>
    </row>
    <row r="89" spans="2:25" x14ac:dyDescent="0.3">
      <c r="B89" s="71" t="str">
        <f>Indice!B20</f>
        <v>Información al: 24/10/2021 para todas las instituciones</v>
      </c>
      <c r="M89" s="11"/>
      <c r="O89" s="8"/>
      <c r="W89" s="11"/>
      <c r="Y89" s="8"/>
    </row>
    <row r="90" spans="2:25" x14ac:dyDescent="0.3">
      <c r="B90" s="8" t="s">
        <v>47</v>
      </c>
      <c r="M90" s="11"/>
      <c r="O90" s="8"/>
      <c r="W90" s="11"/>
      <c r="Y90" s="8"/>
    </row>
    <row r="91" spans="2:25" x14ac:dyDescent="0.3">
      <c r="M91" s="11"/>
      <c r="O91" s="8"/>
      <c r="W91" s="11"/>
      <c r="Y91" s="8"/>
    </row>
    <row r="92" spans="2:25" x14ac:dyDescent="0.3">
      <c r="B92" s="8" t="str">
        <f>+Indice!B21</f>
        <v>Actualización: 29/10/2021</v>
      </c>
      <c r="M92" s="11"/>
      <c r="O92" s="8"/>
      <c r="W92" s="11"/>
      <c r="Y92" s="8"/>
    </row>
  </sheetData>
  <mergeCells count="39">
    <mergeCell ref="B80:V81"/>
    <mergeCell ref="B82:V82"/>
    <mergeCell ref="B83:V83"/>
    <mergeCell ref="B84:V84"/>
    <mergeCell ref="B85:V85"/>
    <mergeCell ref="B24:B27"/>
    <mergeCell ref="B79:V79"/>
    <mergeCell ref="B32:B35"/>
    <mergeCell ref="B36:B39"/>
    <mergeCell ref="B40:B43"/>
    <mergeCell ref="B44:B47"/>
    <mergeCell ref="B48:B51"/>
    <mergeCell ref="B52:B53"/>
    <mergeCell ref="B56:B57"/>
    <mergeCell ref="B72:V72"/>
    <mergeCell ref="B73:V73"/>
    <mergeCell ref="B74:V76"/>
    <mergeCell ref="B77:V78"/>
    <mergeCell ref="H4:I6"/>
    <mergeCell ref="B8:B11"/>
    <mergeCell ref="B12:B15"/>
    <mergeCell ref="B16:B19"/>
    <mergeCell ref="B20:B23"/>
    <mergeCell ref="J4:O4"/>
    <mergeCell ref="B28:B31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B4:B7"/>
    <mergeCell ref="C4:C7"/>
    <mergeCell ref="D4:E6"/>
    <mergeCell ref="F4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3F6F-E160-470A-8E42-CB77B2135A91}">
  <dimension ref="B2:U41"/>
  <sheetViews>
    <sheetView workbookViewId="0">
      <selection activeCell="H1" sqref="H1:J1048576"/>
    </sheetView>
  </sheetViews>
  <sheetFormatPr baseColWidth="10" defaultRowHeight="14.4" x14ac:dyDescent="0.3"/>
  <cols>
    <col min="2" max="2" width="28.88671875" customWidth="1"/>
    <col min="3" max="3" width="23.6640625" bestFit="1" customWidth="1"/>
    <col min="4" max="5" width="15.109375" bestFit="1" customWidth="1"/>
  </cols>
  <sheetData>
    <row r="2" spans="2:21" s="8" customFormat="1" x14ac:dyDescent="0.3">
      <c r="B2" s="10" t="s">
        <v>96</v>
      </c>
      <c r="J2" s="11"/>
      <c r="K2" s="11"/>
      <c r="T2" s="11"/>
      <c r="U2" s="11"/>
    </row>
    <row r="3" spans="2:21" s="8" customFormat="1" x14ac:dyDescent="0.3">
      <c r="B3" s="10"/>
      <c r="J3" s="11"/>
      <c r="K3" s="11"/>
      <c r="T3" s="11"/>
      <c r="U3" s="11"/>
    </row>
    <row r="4" spans="2:21" s="8" customFormat="1" x14ac:dyDescent="0.3">
      <c r="B4" s="10" t="s">
        <v>13</v>
      </c>
      <c r="J4" s="11"/>
      <c r="K4" s="11"/>
      <c r="T4" s="11"/>
      <c r="U4" s="11"/>
    </row>
    <row r="5" spans="2:21" s="8" customFormat="1" x14ac:dyDescent="0.3">
      <c r="B5" s="106" t="s">
        <v>107</v>
      </c>
      <c r="C5" s="106"/>
      <c r="D5" s="106"/>
      <c r="E5" s="106"/>
      <c r="F5" s="106"/>
      <c r="G5" s="106"/>
      <c r="H5" s="106"/>
      <c r="I5" s="106"/>
      <c r="J5" s="11"/>
      <c r="K5" s="11"/>
      <c r="T5" s="11"/>
      <c r="U5" s="11"/>
    </row>
    <row r="7" spans="2:21" x14ac:dyDescent="0.3">
      <c r="E7" s="98"/>
    </row>
    <row r="8" spans="2:21" x14ac:dyDescent="0.3">
      <c r="B8" s="107" t="s">
        <v>97</v>
      </c>
      <c r="C8" s="107" t="s">
        <v>98</v>
      </c>
      <c r="D8" s="144" t="s">
        <v>99</v>
      </c>
      <c r="E8" s="144" t="s">
        <v>100</v>
      </c>
    </row>
    <row r="9" spans="2:21" x14ac:dyDescent="0.3">
      <c r="B9" s="107"/>
      <c r="C9" s="107"/>
      <c r="D9" s="144"/>
      <c r="E9" s="144"/>
    </row>
    <row r="10" spans="2:21" x14ac:dyDescent="0.3">
      <c r="B10" s="107"/>
      <c r="C10" s="107"/>
      <c r="D10" s="144"/>
      <c r="E10" s="144"/>
    </row>
    <row r="11" spans="2:21" x14ac:dyDescent="0.3">
      <c r="B11" s="107"/>
      <c r="C11" s="107"/>
      <c r="D11" s="99" t="s">
        <v>101</v>
      </c>
      <c r="E11" s="99" t="s">
        <v>102</v>
      </c>
      <c r="H11" s="100"/>
    </row>
    <row r="12" spans="2:21" x14ac:dyDescent="0.3">
      <c r="B12" s="143" t="s">
        <v>103</v>
      </c>
      <c r="C12" s="8" t="s">
        <v>75</v>
      </c>
      <c r="D12" s="101">
        <v>6.4744795000000002</v>
      </c>
      <c r="E12" s="101">
        <v>57.216856999999997</v>
      </c>
      <c r="H12" s="100"/>
    </row>
    <row r="13" spans="2:21" x14ac:dyDescent="0.3">
      <c r="B13" s="143"/>
      <c r="C13" s="8" t="s">
        <v>104</v>
      </c>
      <c r="D13" s="101">
        <v>5.0729265999999997</v>
      </c>
      <c r="E13" s="101">
        <v>63.262293</v>
      </c>
      <c r="H13" s="100"/>
    </row>
    <row r="14" spans="2:21" x14ac:dyDescent="0.3">
      <c r="B14" s="143"/>
      <c r="C14" s="8" t="s">
        <v>77</v>
      </c>
      <c r="D14" s="102">
        <v>6.0540590999999999</v>
      </c>
      <c r="E14" s="102">
        <v>47.699601000000001</v>
      </c>
    </row>
    <row r="15" spans="2:21" x14ac:dyDescent="0.3">
      <c r="B15" s="145" t="s">
        <v>26</v>
      </c>
      <c r="C15" s="145"/>
      <c r="D15" s="103">
        <v>5.8794938728149999</v>
      </c>
      <c r="E15" s="104">
        <v>53.411351198950001</v>
      </c>
    </row>
    <row r="18" spans="2:21" s="8" customFormat="1" x14ac:dyDescent="0.3">
      <c r="B18" s="10" t="s">
        <v>14</v>
      </c>
      <c r="J18" s="11"/>
      <c r="K18" s="11"/>
      <c r="T18" s="11"/>
      <c r="U18" s="11"/>
    </row>
    <row r="19" spans="2:21" s="8" customFormat="1" x14ac:dyDescent="0.3">
      <c r="B19" s="106" t="s">
        <v>111</v>
      </c>
      <c r="C19" s="106"/>
      <c r="D19" s="106"/>
      <c r="E19" s="106"/>
      <c r="F19" s="106"/>
      <c r="G19" s="106"/>
      <c r="H19" s="106"/>
      <c r="I19" s="106"/>
      <c r="J19" s="11"/>
      <c r="K19" s="11"/>
      <c r="T19" s="11"/>
      <c r="U19" s="11"/>
    </row>
    <row r="20" spans="2:21" x14ac:dyDescent="0.3">
      <c r="B20" s="107" t="s">
        <v>97</v>
      </c>
      <c r="C20" s="107" t="s">
        <v>49</v>
      </c>
      <c r="D20" s="144" t="s">
        <v>99</v>
      </c>
      <c r="E20" s="144" t="s">
        <v>100</v>
      </c>
    </row>
    <row r="21" spans="2:21" x14ac:dyDescent="0.3">
      <c r="B21" s="107"/>
      <c r="C21" s="107"/>
      <c r="D21" s="144"/>
      <c r="E21" s="144"/>
    </row>
    <row r="22" spans="2:21" x14ac:dyDescent="0.3">
      <c r="B22" s="107"/>
      <c r="C22" s="107"/>
      <c r="D22" s="144"/>
      <c r="E22" s="144"/>
    </row>
    <row r="23" spans="2:21" x14ac:dyDescent="0.3">
      <c r="B23" s="107"/>
      <c r="C23" s="107"/>
      <c r="D23" s="99" t="s">
        <v>101</v>
      </c>
      <c r="E23" s="99" t="s">
        <v>102</v>
      </c>
    </row>
    <row r="24" spans="2:21" x14ac:dyDescent="0.3">
      <c r="B24" s="143" t="s">
        <v>103</v>
      </c>
      <c r="C24" s="8" t="s">
        <v>50</v>
      </c>
      <c r="D24" s="101">
        <v>7.7653708000000004</v>
      </c>
      <c r="E24" s="101">
        <v>49.243679</v>
      </c>
    </row>
    <row r="25" spans="2:21" x14ac:dyDescent="0.3">
      <c r="B25" s="143"/>
      <c r="C25" s="8" t="s">
        <v>51</v>
      </c>
      <c r="D25" s="101">
        <v>5.7861630999999996</v>
      </c>
      <c r="E25" s="101">
        <v>54.003951999999998</v>
      </c>
    </row>
    <row r="26" spans="2:21" x14ac:dyDescent="0.3">
      <c r="B26" s="143"/>
      <c r="C26" s="8" t="s">
        <v>52</v>
      </c>
      <c r="D26" s="101">
        <v>4.3667778999999998</v>
      </c>
      <c r="E26" s="101">
        <v>56.788210999999997</v>
      </c>
    </row>
    <row r="27" spans="2:21" x14ac:dyDescent="0.3">
      <c r="B27" s="143"/>
      <c r="C27" s="8" t="s">
        <v>53</v>
      </c>
      <c r="D27" s="102">
        <v>4.0725300000000004</v>
      </c>
      <c r="E27" s="102">
        <v>56.514504000000002</v>
      </c>
    </row>
    <row r="28" spans="2:21" x14ac:dyDescent="0.3">
      <c r="B28" s="145" t="s">
        <v>26</v>
      </c>
      <c r="C28" s="145"/>
      <c r="D28" s="103">
        <f>+D15</f>
        <v>5.8794938728149999</v>
      </c>
      <c r="E28" s="103">
        <f>+E15</f>
        <v>53.411351198950001</v>
      </c>
    </row>
    <row r="33" spans="2:21" s="8" customFormat="1" ht="13.95" customHeight="1" x14ac:dyDescent="0.3">
      <c r="J33" s="11"/>
      <c r="K33" s="11"/>
      <c r="T33" s="11"/>
      <c r="U33" s="11"/>
    </row>
    <row r="34" spans="2:21" s="8" customFormat="1" x14ac:dyDescent="0.3">
      <c r="B34" s="8" t="s">
        <v>78</v>
      </c>
      <c r="J34" s="11"/>
      <c r="K34" s="11"/>
      <c r="T34" s="11"/>
      <c r="U34" s="11"/>
    </row>
    <row r="35" spans="2:21" s="8" customFormat="1" x14ac:dyDescent="0.3">
      <c r="B35" s="8" t="s">
        <v>105</v>
      </c>
      <c r="J35" s="11"/>
      <c r="K35" s="11"/>
      <c r="T35" s="11"/>
      <c r="U35" s="11"/>
    </row>
    <row r="36" spans="2:21" s="8" customFormat="1" x14ac:dyDescent="0.3">
      <c r="B36" s="8" t="s">
        <v>106</v>
      </c>
      <c r="J36" s="11"/>
      <c r="K36" s="11"/>
      <c r="T36" s="11"/>
      <c r="U36" s="11"/>
    </row>
    <row r="37" spans="2:21" s="8" customFormat="1" x14ac:dyDescent="0.3">
      <c r="B37" s="78" t="s">
        <v>94</v>
      </c>
      <c r="C37" s="78"/>
      <c r="D37" s="78"/>
      <c r="E37" s="78"/>
      <c r="J37" s="11"/>
      <c r="K37" s="11"/>
      <c r="T37" s="11"/>
      <c r="U37" s="11"/>
    </row>
    <row r="38" spans="2:21" s="8" customFormat="1" x14ac:dyDescent="0.3">
      <c r="B38" s="71" t="str">
        <f>+Indice!B20</f>
        <v>Información al: 24/10/2021 para todas las instituciones</v>
      </c>
      <c r="J38" s="11"/>
      <c r="K38" s="11"/>
      <c r="T38" s="11"/>
      <c r="U38" s="11"/>
    </row>
    <row r="39" spans="2:21" s="8" customFormat="1" x14ac:dyDescent="0.3">
      <c r="B39" s="8" t="s">
        <v>47</v>
      </c>
      <c r="J39" s="11"/>
      <c r="K39" s="11"/>
      <c r="T39" s="11"/>
      <c r="U39" s="11"/>
    </row>
    <row r="40" spans="2:21" s="8" customFormat="1" x14ac:dyDescent="0.3">
      <c r="J40" s="11"/>
      <c r="K40" s="11"/>
      <c r="T40" s="11"/>
      <c r="U40" s="11"/>
    </row>
    <row r="41" spans="2:21" s="8" customFormat="1" x14ac:dyDescent="0.3">
      <c r="B41" s="8" t="str">
        <f>+Indice!B21</f>
        <v>Actualización: 29/10/2021</v>
      </c>
      <c r="J41" s="11"/>
      <c r="K41" s="11"/>
      <c r="T41" s="11"/>
      <c r="U41" s="11"/>
    </row>
  </sheetData>
  <mergeCells count="14">
    <mergeCell ref="B24:B27"/>
    <mergeCell ref="B28:C28"/>
    <mergeCell ref="B15:C15"/>
    <mergeCell ref="B19:I19"/>
    <mergeCell ref="B20:B23"/>
    <mergeCell ref="C20:C23"/>
    <mergeCell ref="D20:D22"/>
    <mergeCell ref="E20:E22"/>
    <mergeCell ref="B12:B14"/>
    <mergeCell ref="B5:I5"/>
    <mergeCell ref="B8:B11"/>
    <mergeCell ref="C8:C11"/>
    <mergeCell ref="D8:D10"/>
    <mergeCell ref="E8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Solicitudes y Curses_Reactiva</vt:lpstr>
      <vt:lpstr>Detalle_Reactiva</vt:lpstr>
      <vt:lpstr>Tasas de interes y plazos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Francisco Javier Ormazábal Cáceres</cp:lastModifiedBy>
  <cp:lastPrinted>2021-09-13T14:11:40Z</cp:lastPrinted>
  <dcterms:created xsi:type="dcterms:W3CDTF">2021-08-19T16:05:46Z</dcterms:created>
  <dcterms:modified xsi:type="dcterms:W3CDTF">2021-11-03T12:08:29Z</dcterms:modified>
</cp:coreProperties>
</file>