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olivare\Documents\10 - OCTUBRE - 2020\01 - JUEVES\"/>
    </mc:Choice>
  </mc:AlternateContent>
  <bookViews>
    <workbookView xWindow="-105" yWindow="-105" windowWidth="19425" windowHeight="10425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F82" i="2"/>
  <c r="G83" i="2"/>
  <c r="F83" i="2"/>
  <c r="E83" i="2"/>
  <c r="B3" i="2"/>
  <c r="AG28" i="2" l="1"/>
  <c r="P83" i="2"/>
  <c r="AH31" i="2"/>
  <c r="AG30" i="2"/>
  <c r="D83" i="2"/>
  <c r="R83" i="2"/>
  <c r="S83" i="2"/>
  <c r="AH29" i="2"/>
  <c r="AI31" i="2"/>
  <c r="AG29" i="2"/>
  <c r="AG31" i="2"/>
  <c r="C83" i="2"/>
  <c r="AH28" i="2"/>
  <c r="AH30" i="2"/>
  <c r="AG76" i="2"/>
  <c r="AG73" i="2"/>
  <c r="AG67" i="2"/>
  <c r="AG70" i="2"/>
  <c r="AG74" i="2"/>
  <c r="AI70" i="2"/>
  <c r="AI68" i="2"/>
  <c r="AG63" i="2"/>
  <c r="AG68" i="2"/>
  <c r="AG71" i="2"/>
  <c r="AG62" i="2" l="1"/>
  <c r="AI29" i="2"/>
  <c r="AI73" i="2"/>
  <c r="AI76" i="2"/>
  <c r="AI62" i="2"/>
  <c r="AG66" i="2"/>
  <c r="AI75" i="2"/>
  <c r="AI71" i="2"/>
  <c r="AG64" i="2"/>
  <c r="AI30" i="2"/>
  <c r="AG69" i="2"/>
  <c r="AI66" i="2"/>
  <c r="AG75" i="2"/>
  <c r="K85" i="2"/>
  <c r="W85" i="2"/>
  <c r="K84" i="2"/>
  <c r="AI44" i="2"/>
  <c r="AH76" i="2"/>
  <c r="AH64" i="2"/>
  <c r="AI61" i="2"/>
  <c r="AI74" i="2"/>
  <c r="AI69" i="2"/>
  <c r="AG50" i="2"/>
  <c r="AH75" i="2"/>
  <c r="AH63" i="2"/>
  <c r="K83" i="2"/>
  <c r="W83" i="2"/>
  <c r="AH74" i="2"/>
  <c r="AH62" i="2"/>
  <c r="U83" i="2"/>
  <c r="M83" i="2"/>
  <c r="AI40" i="2"/>
  <c r="AH73" i="2"/>
  <c r="AH61" i="2"/>
  <c r="AI42" i="2"/>
  <c r="AH72" i="2"/>
  <c r="AI52" i="2"/>
  <c r="AI65" i="2"/>
  <c r="AI67" i="2"/>
  <c r="AG72" i="2"/>
  <c r="AI72" i="2"/>
  <c r="AI28" i="2"/>
  <c r="AG65" i="2"/>
  <c r="Q83" i="2"/>
  <c r="AC83" i="2"/>
  <c r="J83" i="2"/>
  <c r="AH71" i="2"/>
  <c r="AI50" i="2"/>
  <c r="AI49" i="2"/>
  <c r="AH49" i="2"/>
  <c r="AI64" i="2"/>
  <c r="O83" i="2"/>
  <c r="AB83" i="2"/>
  <c r="AH70" i="2"/>
  <c r="I83" i="2"/>
  <c r="X83" i="2"/>
  <c r="AH69" i="2"/>
  <c r="AG52" i="2"/>
  <c r="AH68" i="2"/>
  <c r="AI63" i="2"/>
  <c r="AI41" i="2"/>
  <c r="AI47" i="2"/>
  <c r="AH67" i="2"/>
  <c r="M84" i="2"/>
  <c r="L83" i="2"/>
  <c r="AH66" i="2"/>
  <c r="AG41" i="2"/>
  <c r="AA83" i="2"/>
  <c r="AE83" i="2"/>
  <c r="AH65" i="2"/>
  <c r="AG61" i="2"/>
  <c r="AI45" i="2"/>
  <c r="AD83" i="2"/>
  <c r="AH38" i="2" l="1"/>
  <c r="AH41" i="2"/>
  <c r="AH50" i="2"/>
  <c r="AH46" i="2"/>
  <c r="AH43" i="2"/>
  <c r="W84" i="2"/>
  <c r="AH47" i="2"/>
  <c r="AH45" i="2"/>
  <c r="AH48" i="2"/>
  <c r="AH42" i="2"/>
  <c r="AH52" i="2"/>
  <c r="AH51" i="2"/>
  <c r="AH40" i="2"/>
  <c r="AH39" i="2"/>
  <c r="AH44" i="2"/>
  <c r="F85" i="2"/>
  <c r="F84" i="2"/>
  <c r="G85" i="2"/>
  <c r="G84" i="2"/>
  <c r="AG47" i="2"/>
  <c r="AG40" i="2"/>
  <c r="AG38" i="2"/>
  <c r="AI53" i="2"/>
  <c r="AI51" i="2"/>
  <c r="AI46" i="2"/>
  <c r="AI43" i="2"/>
  <c r="N83" i="2"/>
  <c r="AG39" i="2"/>
  <c r="AG42" i="2"/>
  <c r="E85" i="2"/>
  <c r="E84" i="2"/>
  <c r="AI38" i="2"/>
  <c r="AH53" i="2"/>
  <c r="AI39" i="2"/>
  <c r="M85" i="2"/>
  <c r="Y85" i="2"/>
  <c r="AG53" i="2"/>
  <c r="AG51" i="2"/>
  <c r="AG44" i="2"/>
  <c r="V83" i="2"/>
  <c r="AG49" i="2"/>
  <c r="P85" i="2"/>
  <c r="P84" i="2"/>
  <c r="D85" i="2"/>
  <c r="D84" i="2"/>
  <c r="T83" i="2"/>
  <c r="S85" i="2"/>
  <c r="S84" i="2"/>
  <c r="AG46" i="2"/>
  <c r="AG48" i="2"/>
  <c r="AG43" i="2"/>
  <c r="Y83" i="2"/>
  <c r="H83" i="2"/>
  <c r="AI48" i="2"/>
  <c r="AG45" i="2"/>
  <c r="Q85" i="2" l="1"/>
  <c r="Q84" i="2"/>
  <c r="Y84" i="2"/>
  <c r="AE85" i="2"/>
  <c r="AE84" i="2"/>
  <c r="AB85" i="2"/>
  <c r="AB84" i="2"/>
  <c r="L85" i="2"/>
  <c r="L84" i="2"/>
  <c r="J85" i="2"/>
  <c r="J84" i="2"/>
  <c r="O85" i="2"/>
  <c r="O84" i="2"/>
  <c r="I85" i="2"/>
  <c r="I84" i="2"/>
  <c r="R85" i="2"/>
  <c r="R84" i="2"/>
  <c r="AF83" i="2"/>
  <c r="C85" i="2"/>
  <c r="C84" i="2"/>
  <c r="Z83" i="2"/>
  <c r="AD85" i="2" l="1"/>
  <c r="AD84" i="2"/>
  <c r="X85" i="2"/>
  <c r="X84" i="2"/>
  <c r="U85" i="2"/>
  <c r="U84" i="2"/>
  <c r="N85" i="2"/>
  <c r="N84" i="2"/>
  <c r="H85" i="2"/>
  <c r="H84" i="2"/>
  <c r="T85" i="2"/>
  <c r="T84" i="2"/>
  <c r="AA85" i="2"/>
  <c r="AA84" i="2"/>
  <c r="V85" i="2"/>
  <c r="V84" i="2"/>
  <c r="AC85" i="2"/>
  <c r="AC84" i="2"/>
  <c r="Z85" i="2" l="1"/>
  <c r="Z84" i="2"/>
  <c r="AF85" i="2"/>
  <c r="AF84" i="2"/>
</calcChain>
</file>

<file path=xl/sharedStrings.xml><?xml version="1.0" encoding="utf-8"?>
<sst xmlns="http://schemas.openxmlformats.org/spreadsheetml/2006/main" count="215" uniqueCount="120">
  <si>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</si>
  <si>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30-09-2020</t>
  </si>
  <si>
    <t>Información al: 27-09-2020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</si>
  <si>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</si>
  <si>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</si>
  <si>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</si>
  <si>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</si>
  <si>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</si>
  <si>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</si>
  <si>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</si>
  <si>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</si>
  <si>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</si>
  <si>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</si>
  <si>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</si>
  <si>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</si>
  <si>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</si>
  <si>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</si>
  <si>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</si>
  <si>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</si>
  <si>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</si>
  <si>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</si>
  <si>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</si>
  <si>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</si>
  <si>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</si>
  <si>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</si>
  <si>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</si>
  <si>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</si>
  <si>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</si>
  <si>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</si>
  <si>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</si>
  <si>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</si>
  <si>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</si>
  <si>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</si>
  <si>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</si>
  <si>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</si>
  <si>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</si>
  <si>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</si>
  <si>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</si>
  <si>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</si>
  <si>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</si>
  <si>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</si>
  <si>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</si>
  <si>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</si>
  <si>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</si>
  <si>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</si>
  <si>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</si>
  <si>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</si>
  <si>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</si>
  <si>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</si>
  <si>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</si>
  <si>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</si>
  <si>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</si>
  <si>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</si>
  <si>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</si>
  <si>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</si>
  <si>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</si>
  <si>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</si>
  <si>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</si>
  <si>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UF promedio</t>
  </si>
  <si>
    <t>USD promedio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</si>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</sst>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104281746879481E-2"/>
        <bgColor indexed="64"/>
      </patternFill>
    </fill>
    <fill>
      <patternFill patternType="solid">
        <fgColor theme="0" tint="-4.9501022370067448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74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4" applyFont="1" applyFill="1" applyAlignment="1">
      <alignment horizontal="left"/>
    </xf>
    <xf numFmtId="0" fontId="6" fillId="2" borderId="1" xfId="4" applyFont="1" applyFill="1" applyBorder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4" applyFont="1" applyFill="1" applyAlignment="1">
      <alignment horizontal="left"/>
    </xf>
    <xf numFmtId="0" fontId="4" fillId="2" borderId="0" xfId="4" applyFont="1" applyFill="1" applyAlignment="1">
      <alignment horizontal="left"/>
    </xf>
    <xf numFmtId="0" fontId="11" fillId="2" borderId="0" xfId="4" applyFont="1" applyFill="1"/>
    <xf numFmtId="9" fontId="4" fillId="2" borderId="0" xfId="2" applyFont="1" applyFill="1" applyBorder="1" applyAlignment="1"/>
    <xf numFmtId="0" fontId="5" fillId="2" borderId="0" xfId="4" applyFont="1" applyFill="1"/>
    <xf numFmtId="0" fontId="12" fillId="2" borderId="0" xfId="4" applyFont="1" applyFill="1"/>
    <xf numFmtId="0" fontId="6" fillId="2" borderId="0" xfId="4" applyFont="1" applyFill="1"/>
    <xf numFmtId="0" fontId="13" fillId="2" borderId="0" xfId="4" applyFont="1" applyFill="1"/>
    <xf numFmtId="0" fontId="10" fillId="4" borderId="0" xfId="4" applyFont="1" applyFill="1"/>
    <xf numFmtId="17" fontId="10" fillId="4" borderId="2" xfId="4" applyNumberFormat="1" applyFont="1" applyFill="1" applyBorder="1" applyAlignment="1">
      <alignment horizontal="center"/>
    </xf>
    <xf numFmtId="3" fontId="4" fillId="2" borderId="0" xfId="4" applyNumberFormat="1" applyFont="1" applyFill="1"/>
    <xf numFmtId="3" fontId="11" fillId="2" borderId="0" xfId="4" applyNumberFormat="1" applyFont="1" applyFill="1"/>
    <xf numFmtId="164" fontId="4" fillId="2" borderId="0" xfId="4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4" applyNumberFormat="1" applyFont="1" applyFill="1" applyBorder="1"/>
    <xf numFmtId="3" fontId="11" fillId="2" borderId="1" xfId="4" applyNumberFormat="1" applyFont="1" applyFill="1" applyBorder="1"/>
    <xf numFmtId="164" fontId="4" fillId="2" borderId="1" xfId="4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4" fillId="5" borderId="0" xfId="4" applyFont="1" applyFill="1"/>
    <xf numFmtId="3" fontId="11" fillId="5" borderId="0" xfId="4" applyNumberFormat="1" applyFont="1" applyFill="1"/>
    <xf numFmtId="9" fontId="11" fillId="5" borderId="0" xfId="2" applyFont="1" applyFill="1" applyBorder="1" applyAlignment="1"/>
    <xf numFmtId="166" fontId="14" fillId="5" borderId="0" xfId="1" applyFont="1" applyFill="1" applyBorder="1" applyAlignment="1"/>
    <xf numFmtId="164" fontId="15" fillId="5" borderId="0" xfId="1" applyNumberFormat="1" applyFont="1" applyFill="1" applyBorder="1" applyAlignment="1"/>
    <xf numFmtId="164" fontId="15" fillId="6" borderId="0" xfId="1" applyNumberFormat="1" applyFont="1" applyFill="1" applyBorder="1" applyAlignment="1"/>
    <xf numFmtId="164" fontId="4" fillId="6" borderId="0" xfId="4" applyNumberFormat="1" applyFont="1" applyFill="1"/>
    <xf numFmtId="165" fontId="4" fillId="6" borderId="0" xfId="2" applyNumberFormat="1" applyFont="1" applyFill="1" applyBorder="1" applyAlignment="1">
      <alignment vertical="top"/>
    </xf>
    <xf numFmtId="165" fontId="4" fillId="7" borderId="0" xfId="2" applyNumberFormat="1" applyFont="1" applyFill="1" applyAlignment="1">
      <alignment vertical="top"/>
    </xf>
    <xf numFmtId="165" fontId="5" fillId="7" borderId="0" xfId="4" applyNumberFormat="1" applyFont="1" applyFill="1"/>
    <xf numFmtId="0" fontId="14" fillId="2" borderId="0" xfId="4" applyFont="1" applyFill="1"/>
    <xf numFmtId="9" fontId="4" fillId="6" borderId="0" xfId="2" applyFont="1" applyFill="1" applyAlignment="1">
      <alignment vertical="top"/>
    </xf>
    <xf numFmtId="0" fontId="5" fillId="7" borderId="0" xfId="4" applyFont="1" applyFill="1"/>
    <xf numFmtId="166" fontId="15" fillId="2" borderId="0" xfId="1" applyFont="1" applyFill="1" applyBorder="1" applyAlignment="1"/>
    <xf numFmtId="166" fontId="14" fillId="2" borderId="0" xfId="1" applyFont="1" applyFill="1" applyBorder="1" applyAlignment="1"/>
    <xf numFmtId="3" fontId="15" fillId="2" borderId="0" xfId="1" applyNumberFormat="1" applyFont="1" applyFill="1" applyBorder="1" applyAlignment="1"/>
    <xf numFmtId="3" fontId="4" fillId="2" borderId="3" xfId="4" applyNumberFormat="1" applyFont="1" applyFill="1" applyBorder="1"/>
    <xf numFmtId="3" fontId="4" fillId="2" borderId="4" xfId="4" applyNumberFormat="1" applyFont="1" applyFill="1" applyBorder="1"/>
    <xf numFmtId="9" fontId="11" fillId="2" borderId="0" xfId="2" applyFont="1" applyFill="1" applyBorder="1" applyAlignment="1"/>
    <xf numFmtId="0" fontId="4" fillId="2" borderId="1" xfId="4" applyFont="1" applyFill="1" applyBorder="1"/>
    <xf numFmtId="3" fontId="4" fillId="2" borderId="0" xfId="4" applyNumberFormat="1" applyFont="1" applyFill="1" applyAlignment="1">
      <alignment horizontal="right"/>
    </xf>
    <xf numFmtId="164" fontId="4" fillId="2" borderId="0" xfId="4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4" applyNumberFormat="1" applyFont="1" applyFill="1" applyBorder="1" applyAlignment="1">
      <alignment horizontal="right"/>
    </xf>
    <xf numFmtId="164" fontId="4" fillId="2" borderId="1" xfId="4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17" fontId="10" fillId="4" borderId="0" xfId="4" applyNumberFormat="1" applyFont="1" applyFill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16" fillId="2" borderId="0" xfId="4" applyFont="1" applyFill="1"/>
    <xf numFmtId="9" fontId="12" fillId="2" borderId="0" xfId="2" applyFont="1" applyFill="1" applyBorder="1" applyAlignment="1"/>
    <xf numFmtId="0" fontId="17" fillId="2" borderId="0" xfId="4" applyFont="1" applyFill="1" applyAlignment="1">
      <alignment horizontal="center"/>
    </xf>
    <xf numFmtId="0" fontId="17" fillId="2" borderId="0" xfId="4" applyFont="1" applyFill="1"/>
    <xf numFmtId="0" fontId="4" fillId="4" borderId="0" xfId="4" applyFont="1" applyFill="1"/>
    <xf numFmtId="0" fontId="10" fillId="4" borderId="0" xfId="4" applyFont="1" applyFill="1" applyAlignment="1">
      <alignment horizontal="center"/>
    </xf>
    <xf numFmtId="3" fontId="4" fillId="2" borderId="0" xfId="4" applyNumberFormat="1" applyFont="1" applyFill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18" fillId="2" borderId="0" xfId="4" applyFont="1" applyFill="1" applyAlignment="1">
      <alignment horizontal="left"/>
    </xf>
    <xf numFmtId="0" fontId="18" fillId="2" borderId="0" xfId="4" applyFont="1" applyFill="1"/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0" fontId="10" fillId="2" borderId="0" xfId="4" applyFont="1" applyFill="1" applyAlignment="1">
      <alignment horizontal="center"/>
    </xf>
    <xf numFmtId="3" fontId="5" fillId="2" borderId="0" xfId="4" applyNumberFormat="1" applyFont="1" applyFill="1" applyAlignment="1">
      <alignment horizontal="center"/>
    </xf>
    <xf numFmtId="0" fontId="10" fillId="2" borderId="0" xfId="4" applyFont="1" applyFill="1"/>
    <xf numFmtId="9" fontId="5" fillId="2" borderId="0" xfId="2" applyFont="1" applyFill="1" applyBorder="1" applyAlignment="1"/>
    <xf numFmtId="0" fontId="10" fillId="4" borderId="2" xfId="4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</cellXfs>
  <cellStyles count="5">
    <cellStyle name="Hipervínculo 2" xfId="3"/>
    <cellStyle name="Millares [0]" xfId="1" builtinId="6"/>
    <cellStyle name="Normal" xfId="0" builtinId="0"/>
    <cellStyle name="Normal 2" xfId="4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786292.4066590002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86771.010763000013</c:v>
              </c:pt>
              <c:pt idx="19">
                <c:v>49696.123919999998</c:v>
              </c:pt>
              <c:pt idx="20">
                <c:v>32791.179265999999</c:v>
              </c:pt>
              <c:pt idx="21">
                <c:v>31751.050067999997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D9-48B9-989A-996DAF7C17A9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591180.52020800009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68451.709417999999</c:v>
              </c:pt>
              <c:pt idx="19">
                <c:v>37408.469759000007</c:v>
              </c:pt>
              <c:pt idx="20">
                <c:v>25288.483283000001</c:v>
              </c:pt>
              <c:pt idx="21">
                <c:v>24611.080857999998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D9-48B9-989A-996DAF7C1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31-may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  <c:pt idx="16">
                <c:v>23-ago</c:v>
              </c:pt>
              <c:pt idx="17">
                <c:v>30-ago</c:v>
              </c:pt>
              <c:pt idx="18">
                <c:v>06-sept</c:v>
              </c:pt>
              <c:pt idx="19">
                <c:v>13-sept</c:v>
              </c:pt>
              <c:pt idx="20">
                <c:v>20-sept</c:v>
              </c:pt>
              <c:pt idx="21">
                <c:v>27-sept</c:v>
              </c:pt>
            </c:strLit>
          </c:cat>
          <c:val>
            <c:numLit>
              <c:formatCode>#,##0</c:formatCode>
              <c:ptCount val="22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16242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4370</c:v>
              </c:pt>
              <c:pt idx="19">
                <c:v>994</c:v>
              </c:pt>
              <c:pt idx="20">
                <c:v>968</c:v>
              </c:pt>
              <c:pt idx="21">
                <c:v>1223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2D9-48B9-989A-996DAF7C1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13694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4106</c:v>
              </c:pt>
              <c:pt idx="19">
                <c:v>809</c:v>
              </c:pt>
              <c:pt idx="20">
                <c:v>840</c:v>
              </c:pt>
              <c:pt idx="21">
                <c:v>1105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68-47AE-9B77-64CF52BA027B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1720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198</c:v>
              </c:pt>
              <c:pt idx="19">
                <c:v>129</c:v>
              </c:pt>
              <c:pt idx="20">
                <c:v>90</c:v>
              </c:pt>
              <c:pt idx="21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68-47AE-9B77-64CF52BA027B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756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61</c:v>
              </c:pt>
              <c:pt idx="19">
                <c:v>43</c:v>
              </c:pt>
              <c:pt idx="20">
                <c:v>36</c:v>
              </c:pt>
              <c:pt idx="21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768-47AE-9B77-64CF52BA027B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5</c:v>
              </c:pt>
              <c:pt idx="19">
                <c:v>13</c:v>
              </c:pt>
              <c:pt idx="20">
                <c:v>2</c:v>
              </c:pt>
              <c:pt idx="21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68-47AE-9B77-64CF52BA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193288.278078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41701.743221999997</c:v>
              </c:pt>
              <c:pt idx="19">
                <c:v>13200.842479999999</c:v>
              </c:pt>
              <c:pt idx="20">
                <c:v>12140.691765</c:v>
              </c:pt>
              <c:pt idx="21">
                <c:v>13813.877931000001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6-4B3D-A9BD-0738E1C2700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212783.96708500001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18367.403923999998</c:v>
              </c:pt>
              <c:pt idx="19">
                <c:v>13348.935998000001</c:v>
              </c:pt>
              <c:pt idx="20">
                <c:v>8398.0300079999997</c:v>
              </c:pt>
              <c:pt idx="21">
                <c:v>7452.1376469999996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6-4B3D-A9BD-0738E1C2700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314605.89826099999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23301.862061</c:v>
              </c:pt>
              <c:pt idx="19">
                <c:v>16684.960942000002</c:v>
              </c:pt>
              <c:pt idx="20">
                <c:v>9152.4574929999999</c:v>
              </c:pt>
              <c:pt idx="21">
                <c:v>6333.0329899999997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86-4B3D-A9BD-0738E1C2700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3400.0015560000002</c:v>
              </c:pt>
              <c:pt idx="19">
                <c:v>6461.3845000000001</c:v>
              </c:pt>
              <c:pt idx="20">
                <c:v>3100</c:v>
              </c:pt>
              <c:pt idx="21">
                <c:v>4152.0015000000003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86-4B3D-A9BD-0738E1C27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163810.352399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35431.481895999998</c:v>
              </c:pt>
              <c:pt idx="19">
                <c:v>11202.117598999999</c:v>
              </c:pt>
              <c:pt idx="20">
                <c:v>10313.338032</c:v>
              </c:pt>
              <c:pt idx="21">
                <c:v>11725.046745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FD-48B7-921F-1DADBA349F24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168973.78110699999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14668.923147</c:v>
              </c:pt>
              <c:pt idx="19">
                <c:v>10650.048801999999</c:v>
              </c:pt>
              <c:pt idx="20">
                <c:v>6708.4250069999998</c:v>
              </c:pt>
              <c:pt idx="21">
                <c:v>5961.7101210000001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FD-48B7-921F-1DADBA349F24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219027.82876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16311.303441</c:v>
              </c:pt>
              <c:pt idx="19">
                <c:v>11679.472658000001</c:v>
              </c:pt>
              <c:pt idx="20">
                <c:v>6406.7202440000001</c:v>
              </c:pt>
              <c:pt idx="21">
                <c:v>4433.1230919999998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FD-48B7-921F-1DADBA349F24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evoluciones!$F$2:$AA$2</c:f>
              <c:strCache>
                <c:ptCount val="2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</c:strCache>
            </c:strRef>
          </c:cat>
          <c:val>
            <c:numLit>
              <c:formatCode>#,##0</c:formatCode>
              <c:ptCount val="22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2040.0009339999999</c:v>
              </c:pt>
              <c:pt idx="19">
                <c:v>3876.8307</c:v>
              </c:pt>
              <c:pt idx="20">
                <c:v>1860</c:v>
              </c:pt>
              <c:pt idx="21">
                <c:v>2491.2008999999998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FD-48B7-921F-1DADBA349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general'!$AG$38:$AG$53</c:f>
              <c:numCache>
                <c:formatCode>0.00%</c:formatCode>
                <c:ptCount val="16"/>
                <c:pt idx="0">
                  <c:v>0.35649543339452933</c:v>
                </c:pt>
                <c:pt idx="1">
                  <c:v>0.16649347050469362</c:v>
                </c:pt>
                <c:pt idx="2">
                  <c:v>0.13246619788238825</c:v>
                </c:pt>
                <c:pt idx="3">
                  <c:v>5.2085859110695437E-2</c:v>
                </c:pt>
                <c:pt idx="4">
                  <c:v>5.1866477305529575E-2</c:v>
                </c:pt>
                <c:pt idx="5">
                  <c:v>4.0862747814841754E-2</c:v>
                </c:pt>
                <c:pt idx="6">
                  <c:v>6.9451660951193317E-2</c:v>
                </c:pt>
                <c:pt idx="7">
                  <c:v>2.6112208020136942E-2</c:v>
                </c:pt>
                <c:pt idx="8">
                  <c:v>1.404620873601441E-2</c:v>
                </c:pt>
                <c:pt idx="9">
                  <c:v>1.1638782084589006E-2</c:v>
                </c:pt>
                <c:pt idx="10">
                  <c:v>1.1234657706651887E-2</c:v>
                </c:pt>
                <c:pt idx="11">
                  <c:v>9.8664080270647863E-3</c:v>
                </c:pt>
                <c:pt idx="12">
                  <c:v>8.4346530880875688E-3</c:v>
                </c:pt>
                <c:pt idx="13">
                  <c:v>6.1600101608415021E-3</c:v>
                </c:pt>
                <c:pt idx="14">
                  <c:v>6.183102982437909E-3</c:v>
                </c:pt>
                <c:pt idx="15">
                  <c:v>3.6602122230304707E-2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9-40EB-86F9-052B2C74DC5A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general'!$AH$38:$AH$53</c:f>
              <c:numCache>
                <c:formatCode>0.00%</c:formatCode>
                <c:ptCount val="16"/>
                <c:pt idx="0">
                  <c:v>0.30859644353408261</c:v>
                </c:pt>
                <c:pt idx="1">
                  <c:v>0.16459427470233712</c:v>
                </c:pt>
                <c:pt idx="2">
                  <c:v>7.6046146883591945E-2</c:v>
                </c:pt>
                <c:pt idx="3">
                  <c:v>5.6974481675141624E-2</c:v>
                </c:pt>
                <c:pt idx="4">
                  <c:v>8.2943909337757679E-2</c:v>
                </c:pt>
                <c:pt idx="5">
                  <c:v>3.4040424626582445E-2</c:v>
                </c:pt>
                <c:pt idx="6">
                  <c:v>6.0637254643332854E-2</c:v>
                </c:pt>
                <c:pt idx="7">
                  <c:v>3.7028858563655669E-2</c:v>
                </c:pt>
                <c:pt idx="8">
                  <c:v>1.8181607824282634E-2</c:v>
                </c:pt>
                <c:pt idx="9">
                  <c:v>2.553501516105729E-2</c:v>
                </c:pt>
                <c:pt idx="10">
                  <c:v>2.0549118173721778E-2</c:v>
                </c:pt>
                <c:pt idx="11">
                  <c:v>1.6016885132946964E-2</c:v>
                </c:pt>
                <c:pt idx="12">
                  <c:v>1.8030284949371575E-2</c:v>
                </c:pt>
                <c:pt idx="13">
                  <c:v>8.0826133122704046E-3</c:v>
                </c:pt>
                <c:pt idx="14">
                  <c:v>5.7314031714423572E-3</c:v>
                </c:pt>
                <c:pt idx="15">
                  <c:v>6.7011278308425098E-2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9-40EB-86F9-052B2C74DC5A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general'!$AI$38:$AI$53</c:f>
              <c:numCache>
                <c:formatCode>0.00%</c:formatCode>
                <c:ptCount val="16"/>
                <c:pt idx="0">
                  <c:v>0.30787029765203278</c:v>
                </c:pt>
                <c:pt idx="1">
                  <c:v>0.16880488718699013</c:v>
                </c:pt>
                <c:pt idx="2">
                  <c:v>7.7775579896538674E-2</c:v>
                </c:pt>
                <c:pt idx="3">
                  <c:v>5.796590438748285E-2</c:v>
                </c:pt>
                <c:pt idx="4">
                  <c:v>8.0426270830648003E-2</c:v>
                </c:pt>
                <c:pt idx="5">
                  <c:v>3.4737235249474599E-2</c:v>
                </c:pt>
                <c:pt idx="6">
                  <c:v>6.2235183493824661E-2</c:v>
                </c:pt>
                <c:pt idx="7">
                  <c:v>3.6545673258390872E-2</c:v>
                </c:pt>
                <c:pt idx="8">
                  <c:v>1.8107126807631099E-2</c:v>
                </c:pt>
                <c:pt idx="9">
                  <c:v>2.4408122980767621E-2</c:v>
                </c:pt>
                <c:pt idx="10">
                  <c:v>2.0229727353574783E-2</c:v>
                </c:pt>
                <c:pt idx="11">
                  <c:v>1.5750720393198143E-2</c:v>
                </c:pt>
                <c:pt idx="12">
                  <c:v>1.691094779908121E-2</c:v>
                </c:pt>
                <c:pt idx="13">
                  <c:v>7.967357171475899E-3</c:v>
                </c:pt>
                <c:pt idx="14">
                  <c:v>5.8388358448565906E-3</c:v>
                </c:pt>
                <c:pt idx="15">
                  <c:v>6.4426129694032219E-2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9-40EB-86F9-052B2C74D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general'!$AG$28:$AI$28</c:f>
              <c:numCache>
                <c:formatCode>0.00%</c:formatCode>
                <c:ptCount val="3"/>
                <c:pt idx="0">
                  <c:v>0.89118011279013343</c:v>
                </c:pt>
                <c:pt idx="1">
                  <c:v>0.31747850529231608</c:v>
                </c:pt>
                <c:pt idx="2">
                  <c:v>0.35322337919847285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B-4599-BEFE-40807B323452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general'!$AG$29:$AI$29</c:f>
              <c:numCache>
                <c:formatCode>0.00%</c:formatCode>
                <c:ptCount val="3"/>
                <c:pt idx="0">
                  <c:v>7.6643740482286588E-2</c:v>
                </c:pt>
                <c:pt idx="1">
                  <c:v>0.2585803309955374</c:v>
                </c:pt>
                <c:pt idx="2">
                  <c:v>0.26961047193166565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B-4599-BEFE-40807B323452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general'!$AG$30:$AI$30</c:f>
              <c:numCache>
                <c:formatCode>0.00%</c:formatCode>
                <c:ptCount val="3"/>
                <c:pt idx="0">
                  <c:v>2.9343842562377629E-2</c:v>
                </c:pt>
                <c:pt idx="1">
                  <c:v>0.33938343468544935</c:v>
                </c:pt>
                <c:pt idx="2">
                  <c:v>0.31061134433286952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B-4599-BEFE-40807B323452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B-4599-BEFE-40807B3234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general'!$AG$31:$AI$31</c:f>
              <c:numCache>
                <c:formatCode>0.00%</c:formatCode>
                <c:ptCount val="3"/>
                <c:pt idx="0">
                  <c:v>2.8323041652024029E-3</c:v>
                </c:pt>
                <c:pt idx="1">
                  <c:v>8.4557729026697184E-2</c:v>
                </c:pt>
                <c:pt idx="2">
                  <c:v>6.655480453699196E-2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B-4599-BEFE-40807B323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general'!$AG$61:$AG$76</c15:sqref>
                  </c15:fullRef>
                </c:ext>
              </c:extLst>
              <c:f>'cuadro general'!$AG$67</c:f>
              <c:numCache>
                <c:formatCode>0.00%</c:formatCode>
                <c:ptCount val="1"/>
                <c:pt idx="0">
                  <c:v>0.41955147945968291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1-4239-8A5C-E338FEB12B7C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general'!$AH$61:$AH$76</c15:sqref>
                  </c15:fullRef>
                </c:ext>
              </c:extLst>
              <c:f>'cuadro general'!$AH$67</c:f>
              <c:numCache>
                <c:formatCode>0.00%</c:formatCode>
                <c:ptCount val="1"/>
                <c:pt idx="0">
                  <c:v>0.60571846304131316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1-4239-8A5C-E338FEB12B7C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general'!$AI$61:$AI$76</c15:sqref>
                  </c15:fullRef>
                </c:ext>
              </c:extLst>
              <c:f>'cuadro general'!$AI$67</c:f>
              <c:numCache>
                <c:formatCode>0.00%</c:formatCode>
                <c:ptCount val="1"/>
                <c:pt idx="0">
                  <c:v>0.59274268680974507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1-4239-8A5C-E338FEB12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general'!$AG$61:$AG$76</c15:sqref>
                  </c15:fullRef>
                </c:ext>
              </c:extLst>
              <c:f>('cuadro general'!$AG$61:$AG$66,'cuadro general'!$AG$68:$AG$76)</c:f>
              <c:numCache>
                <c:formatCode>0.00%</c:formatCode>
                <c:ptCount val="15"/>
                <c:pt idx="0">
                  <c:v>1.3347620293107668E-2</c:v>
                </c:pt>
                <c:pt idx="1">
                  <c:v>2.0088927887414256E-2</c:v>
                </c:pt>
                <c:pt idx="2">
                  <c:v>3.0926486842216279E-2</c:v>
                </c:pt>
                <c:pt idx="3">
                  <c:v>1.9380204686010309E-2</c:v>
                </c:pt>
                <c:pt idx="4">
                  <c:v>4.3076027437712515E-2</c:v>
                </c:pt>
                <c:pt idx="5">
                  <c:v>9.0649072331952449E-2</c:v>
                </c:pt>
                <c:pt idx="6">
                  <c:v>4.4573627059726804E-2</c:v>
                </c:pt>
                <c:pt idx="7">
                  <c:v>5.7638601790369802E-2</c:v>
                </c:pt>
                <c:pt idx="8">
                  <c:v>2.1312319127932976E-2</c:v>
                </c:pt>
                <c:pt idx="9">
                  <c:v>7.7039899428802849E-2</c:v>
                </c:pt>
                <c:pt idx="10">
                  <c:v>5.629709001628376E-2</c:v>
                </c:pt>
                <c:pt idx="11">
                  <c:v>2.5282012773891988E-2</c:v>
                </c:pt>
                <c:pt idx="12">
                  <c:v>5.6259122701922834E-2</c:v>
                </c:pt>
                <c:pt idx="13">
                  <c:v>1.0141491524851717E-2</c:v>
                </c:pt>
                <c:pt idx="14">
                  <c:v>1.4436016638120872E-2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2-472B-994E-90C510701B8B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general'!$AH$61:$AH$76</c15:sqref>
                  </c15:fullRef>
                </c:ext>
              </c:extLst>
              <c:f>('cuadro general'!$AH$61:$AH$66,'cuadro general'!$AH$68:$AH$76)</c:f>
              <c:numCache>
                <c:formatCode>0.00%</c:formatCode>
                <c:ptCount val="15"/>
                <c:pt idx="0">
                  <c:v>5.2575917376243893E-3</c:v>
                </c:pt>
                <c:pt idx="1">
                  <c:v>1.9860199310083666E-2</c:v>
                </c:pt>
                <c:pt idx="2">
                  <c:v>2.3632100594792704E-2</c:v>
                </c:pt>
                <c:pt idx="3">
                  <c:v>9.9687215905726219E-3</c:v>
                </c:pt>
                <c:pt idx="4">
                  <c:v>2.7786490834433963E-2</c:v>
                </c:pt>
                <c:pt idx="5">
                  <c:v>6.3534869971632421E-2</c:v>
                </c:pt>
                <c:pt idx="6">
                  <c:v>2.9951813657180505E-2</c:v>
                </c:pt>
                <c:pt idx="7">
                  <c:v>4.2462054206027562E-2</c:v>
                </c:pt>
                <c:pt idx="8">
                  <c:v>1.4392712932342689E-2</c:v>
                </c:pt>
                <c:pt idx="9">
                  <c:v>5.3731009393024311E-2</c:v>
                </c:pt>
                <c:pt idx="10">
                  <c:v>3.132236036864456E-2</c:v>
                </c:pt>
                <c:pt idx="11">
                  <c:v>1.3850462453107046E-2</c:v>
                </c:pt>
                <c:pt idx="12">
                  <c:v>4.198076673247815E-2</c:v>
                </c:pt>
                <c:pt idx="13">
                  <c:v>4.2610107639581302E-3</c:v>
                </c:pt>
                <c:pt idx="14">
                  <c:v>1.2289372412783987E-2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2-472B-994E-90C510701B8B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general'!$AI$61:$AI$76</c15:sqref>
                  </c15:fullRef>
                </c:ext>
              </c:extLst>
              <c:f>('cuadro general'!$AI$61:$AI$66,'cuadro general'!$AI$68:$AI$76)</c:f>
              <c:numCache>
                <c:formatCode>0.00%</c:formatCode>
                <c:ptCount val="15"/>
                <c:pt idx="0">
                  <c:v>5.7078229076844003E-3</c:v>
                </c:pt>
                <c:pt idx="1">
                  <c:v>1.9736026094271976E-2</c:v>
                </c:pt>
                <c:pt idx="2">
                  <c:v>2.4259742925955872E-2</c:v>
                </c:pt>
                <c:pt idx="3">
                  <c:v>1.0428274167853645E-2</c:v>
                </c:pt>
                <c:pt idx="4">
                  <c:v>2.8621171462072152E-2</c:v>
                </c:pt>
                <c:pt idx="5">
                  <c:v>6.5767396689596178E-2</c:v>
                </c:pt>
                <c:pt idx="6">
                  <c:v>3.1200015988932406E-2</c:v>
                </c:pt>
                <c:pt idx="7">
                  <c:v>4.3951084329751831E-2</c:v>
                </c:pt>
                <c:pt idx="8">
                  <c:v>1.4784919104949747E-2</c:v>
                </c:pt>
                <c:pt idx="9">
                  <c:v>5.5406389316239563E-2</c:v>
                </c:pt>
                <c:pt idx="10">
                  <c:v>3.263774482266904E-2</c:v>
                </c:pt>
                <c:pt idx="11">
                  <c:v>1.4446161728598415E-2</c:v>
                </c:pt>
                <c:pt idx="12">
                  <c:v>4.3200099166864764E-2</c:v>
                </c:pt>
                <c:pt idx="13">
                  <c:v>4.5976633992533406E-3</c:v>
                </c:pt>
                <c:pt idx="14">
                  <c:v>1.2512801085561744E-2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2-472B-994E-90C510701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E56FCA-80FC-4F7B-B4FA-07A3EF74D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E87505-EE98-490B-9E28-840EA6E59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0CBBE3-41F8-4618-A94E-3E7666518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F4A291-9132-437A-B725-5600B40A6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4914FE-C970-4F7C-9366-AC9EE9E61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B2FD5F-DFC3-4C5F-92B8-BB413AE14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22E02C-C37F-4761-B665-872D5B064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E9AF9D-1846-4833-BED5-E06BC2B4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zoomScale="85" zoomScaleNormal="85" workbookViewId="0">
      <selection activeCell="B1" sqref="B1"/>
    </sheetView>
  </sheetViews>
  <sheetFormatPr baseColWidth="10" defaultColWidth="11.42578125" defaultRowHeight="15.75" x14ac:dyDescent="0.25"/>
  <cols>
    <col min="1" max="1" width="6.85546875" style="3" bestFit="1" customWidth="1"/>
    <col min="2" max="2" width="66.5703125" style="2" bestFit="1" customWidth="1"/>
    <col min="3" max="16384" width="11.42578125" style="2"/>
  </cols>
  <sheetData>
    <row r="1" spans="1:2" x14ac:dyDescent="0.25">
      <c r="A1" s="1"/>
    </row>
    <row r="2" spans="1:2" ht="18.75" x14ac:dyDescent="0.3">
      <c r="B2" s="4" t="s">
        <v>0</v>
      </c>
    </row>
    <row r="3" spans="1:2" x14ac:dyDescent="0.25">
      <c r="B3" s="5" t="s">
        <v>1</v>
      </c>
    </row>
    <row r="4" spans="1:2" x14ac:dyDescent="0.25">
      <c r="B4" s="5" t="s">
        <v>2</v>
      </c>
    </row>
    <row r="5" spans="1:2" x14ac:dyDescent="0.25">
      <c r="B5" s="5" t="s">
        <v>3</v>
      </c>
    </row>
    <row r="6" spans="1:2" x14ac:dyDescent="0.25">
      <c r="B6" s="5"/>
    </row>
    <row r="7" spans="1:2" x14ac:dyDescent="0.25">
      <c r="B7" s="6" t="s">
        <v>4</v>
      </c>
    </row>
    <row r="8" spans="1:2" x14ac:dyDescent="0.25">
      <c r="B8" s="6" t="s">
        <v>5</v>
      </c>
    </row>
    <row r="9" spans="1:2" x14ac:dyDescent="0.25">
      <c r="B9" s="6" t="s">
        <v>6</v>
      </c>
    </row>
    <row r="10" spans="1:2" x14ac:dyDescent="0.25">
      <c r="B10" s="6" t="s">
        <v>7</v>
      </c>
    </row>
    <row r="11" spans="1:2" x14ac:dyDescent="0.25">
      <c r="B11" s="5"/>
    </row>
    <row r="12" spans="1:2" x14ac:dyDescent="0.25">
      <c r="B12" s="7" t="s">
        <v>8</v>
      </c>
    </row>
    <row r="13" spans="1:2" x14ac:dyDescent="0.25">
      <c r="B13" s="5" t="s">
        <v>9</v>
      </c>
    </row>
    <row r="21" spans="1:1" x14ac:dyDescent="0.25">
      <c r="A21" s="8"/>
    </row>
    <row r="61" spans="1:1" x14ac:dyDescent="0.25">
      <c r="A61" s="9"/>
    </row>
    <row r="62" spans="1:1" x14ac:dyDescent="0.25">
      <c r="A62" s="9"/>
    </row>
    <row r="63" spans="1:1" x14ac:dyDescent="0.25">
      <c r="A63" s="9"/>
    </row>
    <row r="64" spans="1:1" x14ac:dyDescent="0.25">
      <c r="A64" s="9"/>
    </row>
    <row r="65" spans="1:1" x14ac:dyDescent="0.25">
      <c r="A65" s="9"/>
    </row>
    <row r="66" spans="1:1" x14ac:dyDescent="0.25">
      <c r="A66" s="9"/>
    </row>
    <row r="67" spans="1:1" x14ac:dyDescent="0.25">
      <c r="A67" s="9"/>
    </row>
    <row r="68" spans="1:1" x14ac:dyDescent="0.25">
      <c r="A68" s="9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  <row r="73" spans="1:1" x14ac:dyDescent="0.25">
      <c r="A73" s="9"/>
    </row>
    <row r="74" spans="1:1" x14ac:dyDescent="0.25">
      <c r="A74" s="9"/>
    </row>
    <row r="75" spans="1:1" x14ac:dyDescent="0.25">
      <c r="A75" s="9"/>
    </row>
    <row r="76" spans="1:1" x14ac:dyDescent="0.25">
      <c r="A76" s="9"/>
    </row>
    <row r="77" spans="1:1" x14ac:dyDescent="0.25">
      <c r="A77" s="9"/>
    </row>
    <row r="78" spans="1:1" x14ac:dyDescent="0.25">
      <c r="A78" s="9"/>
    </row>
    <row r="79" spans="1:1" x14ac:dyDescent="0.25">
      <c r="A79" s="9"/>
    </row>
    <row r="80" spans="1:1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</sheetData>
  <hyperlinks>
    <hyperlink ref="B7" location="'cuadro general'!A1" display="1. Cuadro general"/>
    <hyperlink ref="B8" location="caracteristicas!A1" display="2. Características de los créditos"/>
    <hyperlink ref="B9" location="evoluciones!A1" display="3. Evoluciones semanales"/>
    <hyperlink ref="B10" location="participaciones!A1" display="4. Participaciones por tamaño de ventas y sector económ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zoomScale="70" zoomScaleNormal="70" workbookViewId="0">
      <selection activeCell="C59" sqref="C59:H59"/>
    </sheetView>
  </sheetViews>
  <sheetFormatPr baseColWidth="10" defaultColWidth="11.42578125" defaultRowHeight="15.75" x14ac:dyDescent="0.25"/>
  <cols>
    <col min="1" max="1" width="6.85546875" style="3" bestFit="1" customWidth="1"/>
    <col min="2" max="2" width="40.85546875" style="10" customWidth="1"/>
    <col min="3" max="3" width="11" style="2" customWidth="1"/>
    <col min="4" max="8" width="11" style="10" customWidth="1"/>
    <col min="9" max="9" width="11" style="2" customWidth="1"/>
    <col min="10" max="13" width="11" style="10" customWidth="1"/>
    <col min="14" max="15" width="11" style="2" customWidth="1"/>
    <col min="16" max="19" width="11" style="10" customWidth="1"/>
    <col min="20" max="26" width="11" style="2" customWidth="1"/>
    <col min="27" max="31" width="11" style="11" customWidth="1"/>
    <col min="32" max="32" width="11" style="12" customWidth="1"/>
    <col min="33" max="33" width="8.140625" style="12" bestFit="1" customWidth="1"/>
    <col min="34" max="34" width="8.140625" style="12" customWidth="1"/>
    <col min="35" max="35" width="8.140625" style="12" bestFit="1" customWidth="1"/>
    <col min="36" max="36" width="5.7109375" style="13" customWidth="1"/>
    <col min="37" max="16384" width="11.42578125" style="2"/>
  </cols>
  <sheetData>
    <row r="1" spans="1:36" x14ac:dyDescent="0.25">
      <c r="A1" s="1" t="s">
        <v>10</v>
      </c>
    </row>
    <row r="2" spans="1:36" ht="18.75" x14ac:dyDescent="0.3">
      <c r="B2" s="14" t="s">
        <v>11</v>
      </c>
    </row>
    <row r="3" spans="1:36" x14ac:dyDescent="0.25">
      <c r="B3" s="2" t="str">
        <f>índice!B4</f>
        <v>Información al: 27-09-2020</v>
      </c>
      <c r="AG3" s="65"/>
      <c r="AH3" s="65"/>
      <c r="AI3" s="65"/>
      <c r="AJ3" s="15"/>
    </row>
    <row r="4" spans="1:36" x14ac:dyDescent="0.25">
      <c r="B4" s="2"/>
      <c r="AG4" s="65"/>
      <c r="AH4" s="65"/>
      <c r="AI4" s="65"/>
      <c r="AJ4" s="15"/>
    </row>
    <row r="5" spans="1:36" x14ac:dyDescent="0.25">
      <c r="B5" s="10" t="s">
        <v>12</v>
      </c>
      <c r="AG5" s="65"/>
      <c r="AH5" s="65"/>
      <c r="AI5" s="65"/>
      <c r="AJ5" s="15"/>
    </row>
    <row r="6" spans="1:36" x14ac:dyDescent="0.25">
      <c r="AG6" s="65"/>
      <c r="AH6" s="65"/>
      <c r="AI6" s="65"/>
      <c r="AJ6" s="15"/>
    </row>
    <row r="7" spans="1:36" x14ac:dyDescent="0.25">
      <c r="B7" s="16"/>
      <c r="C7" s="72" t="s">
        <v>79</v>
      </c>
      <c r="D7" s="72"/>
      <c r="E7" s="72"/>
      <c r="F7" s="72"/>
      <c r="G7" s="72"/>
      <c r="H7" s="72"/>
      <c r="I7" s="72" t="s">
        <v>13</v>
      </c>
      <c r="J7" s="72"/>
      <c r="K7" s="72"/>
      <c r="L7" s="72"/>
      <c r="M7" s="72"/>
      <c r="N7" s="72"/>
      <c r="O7" s="72" t="s">
        <v>14</v>
      </c>
      <c r="P7" s="72"/>
      <c r="Q7" s="72"/>
      <c r="R7" s="72"/>
      <c r="S7" s="72"/>
      <c r="T7" s="72"/>
      <c r="U7" s="72" t="s">
        <v>15</v>
      </c>
      <c r="V7" s="72"/>
      <c r="W7" s="72"/>
      <c r="X7" s="72"/>
      <c r="Y7" s="72"/>
      <c r="Z7" s="72"/>
      <c r="AA7" s="72" t="s">
        <v>16</v>
      </c>
      <c r="AB7" s="72"/>
      <c r="AC7" s="72"/>
      <c r="AD7" s="72"/>
      <c r="AE7" s="72"/>
      <c r="AF7" s="72"/>
      <c r="AG7" s="65"/>
      <c r="AH7" s="65"/>
      <c r="AI7" s="65"/>
      <c r="AJ7" s="15"/>
    </row>
    <row r="8" spans="1:36" x14ac:dyDescent="0.25">
      <c r="B8" s="16"/>
      <c r="C8" s="17">
        <v>43952</v>
      </c>
      <c r="D8" s="17">
        <v>43983</v>
      </c>
      <c r="E8" s="17">
        <v>44013</v>
      </c>
      <c r="F8" s="17">
        <v>44044</v>
      </c>
      <c r="G8" s="17">
        <v>44075</v>
      </c>
      <c r="H8" s="17" t="s">
        <v>17</v>
      </c>
      <c r="I8" s="17">
        <v>43952</v>
      </c>
      <c r="J8" s="17">
        <v>43983</v>
      </c>
      <c r="K8" s="17">
        <v>44013</v>
      </c>
      <c r="L8" s="17">
        <v>44044</v>
      </c>
      <c r="M8" s="17">
        <v>44075</v>
      </c>
      <c r="N8" s="17" t="s">
        <v>17</v>
      </c>
      <c r="O8" s="17">
        <v>43952</v>
      </c>
      <c r="P8" s="17">
        <v>43983</v>
      </c>
      <c r="Q8" s="17">
        <v>44013</v>
      </c>
      <c r="R8" s="17">
        <v>44044</v>
      </c>
      <c r="S8" s="17">
        <v>44075</v>
      </c>
      <c r="T8" s="17" t="s">
        <v>17</v>
      </c>
      <c r="U8" s="17">
        <v>43952</v>
      </c>
      <c r="V8" s="17">
        <v>43983</v>
      </c>
      <c r="W8" s="17">
        <v>44013</v>
      </c>
      <c r="X8" s="17">
        <v>44044</v>
      </c>
      <c r="Y8" s="17">
        <v>44075</v>
      </c>
      <c r="Z8" s="17" t="s">
        <v>17</v>
      </c>
      <c r="AA8" s="17">
        <v>43952</v>
      </c>
      <c r="AB8" s="17">
        <v>43983</v>
      </c>
      <c r="AC8" s="17">
        <v>44013</v>
      </c>
      <c r="AD8" s="17">
        <v>44044</v>
      </c>
      <c r="AE8" s="17">
        <v>44075</v>
      </c>
      <c r="AF8" s="17" t="s">
        <v>17</v>
      </c>
      <c r="AG8" s="65"/>
      <c r="AH8" s="65"/>
      <c r="AI8" s="65"/>
      <c r="AJ8" s="15"/>
    </row>
    <row r="9" spans="1:36" x14ac:dyDescent="0.25">
      <c r="A9" s="3">
        <v>1</v>
      </c>
      <c r="B9" s="2" t="s">
        <v>84</v>
      </c>
      <c r="C9" s="18">
        <v>13689</v>
      </c>
      <c r="D9" s="18">
        <v>9552</v>
      </c>
      <c r="E9" s="18">
        <v>7969</v>
      </c>
      <c r="F9" s="18">
        <v>4297</v>
      </c>
      <c r="G9" s="18">
        <v>986</v>
      </c>
      <c r="H9" s="19">
        <v>36493</v>
      </c>
      <c r="I9" s="18">
        <v>629104.47698599997</v>
      </c>
      <c r="J9" s="18">
        <v>571907.70238100004</v>
      </c>
      <c r="K9" s="18">
        <v>363356.78735399997</v>
      </c>
      <c r="L9" s="18">
        <v>164290.44899800001</v>
      </c>
      <c r="M9" s="18">
        <v>39511.343829999998</v>
      </c>
      <c r="N9" s="19">
        <v>1768170.7595489998</v>
      </c>
      <c r="O9" s="18">
        <v>505638.86062499997</v>
      </c>
      <c r="P9" s="18">
        <v>435906.59608300001</v>
      </c>
      <c r="Q9" s="18">
        <v>279040.11960400001</v>
      </c>
      <c r="R9" s="18">
        <v>129495.864558</v>
      </c>
      <c r="S9" s="18">
        <v>30519.174896</v>
      </c>
      <c r="T9" s="19">
        <v>1380600.615766</v>
      </c>
      <c r="U9" s="20">
        <v>45.956934544963104</v>
      </c>
      <c r="V9" s="20">
        <v>59.873084420121444</v>
      </c>
      <c r="W9" s="20">
        <v>45.596284019826825</v>
      </c>
      <c r="X9" s="20">
        <v>38.233755875727255</v>
      </c>
      <c r="Y9" s="20">
        <v>40.072356825557804</v>
      </c>
      <c r="Z9" s="20">
        <v>48.452326735236888</v>
      </c>
      <c r="AA9" s="21">
        <v>0.80374385991891839</v>
      </c>
      <c r="AB9" s="21">
        <v>0.76219745645706083</v>
      </c>
      <c r="AC9" s="21">
        <v>0.76795075615897457</v>
      </c>
      <c r="AD9" s="21">
        <v>0.78821298102104775</v>
      </c>
      <c r="AE9" s="21">
        <v>0.77241551255028529</v>
      </c>
      <c r="AF9" s="21">
        <v>0.78080728815928624</v>
      </c>
      <c r="AG9" s="65"/>
      <c r="AH9" s="65"/>
      <c r="AI9" s="65"/>
      <c r="AJ9" s="15"/>
    </row>
    <row r="10" spans="1:36" x14ac:dyDescent="0.25">
      <c r="A10" s="3">
        <v>9</v>
      </c>
      <c r="B10" s="2" t="s">
        <v>85</v>
      </c>
      <c r="C10" s="18">
        <v>58</v>
      </c>
      <c r="D10" s="18">
        <v>90</v>
      </c>
      <c r="E10" s="18">
        <v>62</v>
      </c>
      <c r="F10" s="18">
        <v>32</v>
      </c>
      <c r="G10" s="18">
        <v>14</v>
      </c>
      <c r="H10" s="19">
        <v>256</v>
      </c>
      <c r="I10" s="18">
        <v>8260.7024999999994</v>
      </c>
      <c r="J10" s="18">
        <v>18546.091</v>
      </c>
      <c r="K10" s="18">
        <v>9308.56</v>
      </c>
      <c r="L10" s="18">
        <v>6053</v>
      </c>
      <c r="M10" s="18">
        <v>1391.9649999999999</v>
      </c>
      <c r="N10" s="19">
        <v>43560.318499999994</v>
      </c>
      <c r="O10" s="18">
        <v>6258.0971250000002</v>
      </c>
      <c r="P10" s="18">
        <v>13500.254300000001</v>
      </c>
      <c r="Q10" s="18">
        <v>6877.1980000000003</v>
      </c>
      <c r="R10" s="18">
        <v>4397.3999999999996</v>
      </c>
      <c r="S10" s="18">
        <v>1075.722</v>
      </c>
      <c r="T10" s="19">
        <v>32108.671425</v>
      </c>
      <c r="U10" s="20">
        <v>142.42590517241379</v>
      </c>
      <c r="V10" s="20">
        <v>206.06767777777779</v>
      </c>
      <c r="W10" s="20">
        <v>150.13806451612902</v>
      </c>
      <c r="X10" s="20">
        <v>189.15625</v>
      </c>
      <c r="Y10" s="20">
        <v>99.426071428571419</v>
      </c>
      <c r="Z10" s="20">
        <v>170.15749414062498</v>
      </c>
      <c r="AA10" s="21">
        <v>0.75757444660426887</v>
      </c>
      <c r="AB10" s="21">
        <v>0.72792990717019557</v>
      </c>
      <c r="AC10" s="21">
        <v>0.73880363880127542</v>
      </c>
      <c r="AD10" s="21">
        <v>0.72648273583347089</v>
      </c>
      <c r="AE10" s="21">
        <v>0.7728082243447213</v>
      </c>
      <c r="AF10" s="21">
        <v>0.73710827952279556</v>
      </c>
      <c r="AG10" s="65"/>
      <c r="AH10" s="65"/>
      <c r="AI10" s="65"/>
      <c r="AJ10" s="15"/>
    </row>
    <row r="11" spans="1:36" s="13" customFormat="1" x14ac:dyDescent="0.25">
      <c r="A11" s="3">
        <v>12</v>
      </c>
      <c r="B11" s="2" t="s">
        <v>86</v>
      </c>
      <c r="C11" s="18">
        <v>27325</v>
      </c>
      <c r="D11" s="18">
        <v>36593</v>
      </c>
      <c r="E11" s="18">
        <v>43052</v>
      </c>
      <c r="F11" s="18">
        <v>19658</v>
      </c>
      <c r="G11" s="18">
        <v>3413</v>
      </c>
      <c r="H11" s="19">
        <v>130041</v>
      </c>
      <c r="I11" s="18">
        <v>322561.442048</v>
      </c>
      <c r="J11" s="18">
        <v>568408.50202799996</v>
      </c>
      <c r="K11" s="18">
        <v>329699.11784600001</v>
      </c>
      <c r="L11" s="18">
        <v>148183.83887499999</v>
      </c>
      <c r="M11" s="18">
        <v>34016.023326000002</v>
      </c>
      <c r="N11" s="19">
        <v>1402868.9241229999</v>
      </c>
      <c r="O11" s="18">
        <v>254267.69239700001</v>
      </c>
      <c r="P11" s="18">
        <v>426434.70270299999</v>
      </c>
      <c r="Q11" s="18">
        <v>265745.856562</v>
      </c>
      <c r="R11" s="18">
        <v>120968.97398</v>
      </c>
      <c r="S11" s="18">
        <v>27812.869671</v>
      </c>
      <c r="T11" s="19">
        <v>1095230.0953129998</v>
      </c>
      <c r="U11" s="20">
        <v>11.804627339359561</v>
      </c>
      <c r="V11" s="20">
        <v>15.533257782308091</v>
      </c>
      <c r="W11" s="20">
        <v>7.6581603141782031</v>
      </c>
      <c r="X11" s="20">
        <v>7.538093339861633</v>
      </c>
      <c r="Y11" s="20">
        <v>9.9666051350717844</v>
      </c>
      <c r="Z11" s="20">
        <v>10.787897079559523</v>
      </c>
      <c r="AA11" s="21">
        <v>0.78827677227200244</v>
      </c>
      <c r="AB11" s="21">
        <v>0.75022576400870533</v>
      </c>
      <c r="AC11" s="21">
        <v>0.80602537943740538</v>
      </c>
      <c r="AD11" s="21">
        <v>0.81634390699003956</v>
      </c>
      <c r="AE11" s="21">
        <v>0.81764024572917526</v>
      </c>
      <c r="AF11" s="21">
        <v>0.78070736080897951</v>
      </c>
      <c r="AG11" s="65"/>
      <c r="AH11" s="65"/>
      <c r="AI11" s="65"/>
      <c r="AJ11" s="15"/>
    </row>
    <row r="12" spans="1:36" x14ac:dyDescent="0.25">
      <c r="A12" s="3">
        <v>14</v>
      </c>
      <c r="B12" s="2" t="s">
        <v>87</v>
      </c>
      <c r="C12" s="18">
        <v>2052</v>
      </c>
      <c r="D12" s="18">
        <v>1533</v>
      </c>
      <c r="E12" s="18">
        <v>680</v>
      </c>
      <c r="F12" s="18">
        <v>284</v>
      </c>
      <c r="G12" s="18">
        <v>104</v>
      </c>
      <c r="H12" s="19">
        <v>4653</v>
      </c>
      <c r="I12" s="18">
        <v>359864.60606399999</v>
      </c>
      <c r="J12" s="18">
        <v>159594.62297200001</v>
      </c>
      <c r="K12" s="18">
        <v>48211.749822999998</v>
      </c>
      <c r="L12" s="18">
        <v>20739.243508</v>
      </c>
      <c r="M12" s="18">
        <v>12336.934604</v>
      </c>
      <c r="N12" s="19">
        <v>600747.15697100002</v>
      </c>
      <c r="O12" s="18">
        <v>266107.280371</v>
      </c>
      <c r="P12" s="18">
        <v>117781.100144</v>
      </c>
      <c r="Q12" s="18">
        <v>35786.580744999999</v>
      </c>
      <c r="R12" s="18">
        <v>15282.914697</v>
      </c>
      <c r="S12" s="18">
        <v>8689.1446209999995</v>
      </c>
      <c r="T12" s="19">
        <v>443647.02057799994</v>
      </c>
      <c r="U12" s="20">
        <v>175.37261504093567</v>
      </c>
      <c r="V12" s="20">
        <v>104.10608152120027</v>
      </c>
      <c r="W12" s="20">
        <v>70.899632092647053</v>
      </c>
      <c r="X12" s="20">
        <v>73.025505309859156</v>
      </c>
      <c r="Y12" s="20">
        <v>118.62437119230769</v>
      </c>
      <c r="Z12" s="20">
        <v>129.10964044079088</v>
      </c>
      <c r="AA12" s="21">
        <v>0.73946499846576808</v>
      </c>
      <c r="AB12" s="21">
        <v>0.73800168170242197</v>
      </c>
      <c r="AC12" s="21">
        <v>0.74227923434398102</v>
      </c>
      <c r="AD12" s="21">
        <v>0.73690801166902431</v>
      </c>
      <c r="AE12" s="21">
        <v>0.70431958180135945</v>
      </c>
      <c r="AF12" s="21">
        <v>0.73849208511429743</v>
      </c>
      <c r="AG12" s="65"/>
      <c r="AH12" s="65"/>
      <c r="AI12" s="65"/>
      <c r="AJ12" s="15"/>
    </row>
    <row r="13" spans="1:36" x14ac:dyDescent="0.25">
      <c r="A13" s="3">
        <v>16</v>
      </c>
      <c r="B13" s="2" t="s">
        <v>88</v>
      </c>
      <c r="C13" s="18">
        <v>9506</v>
      </c>
      <c r="D13" s="18">
        <v>7207</v>
      </c>
      <c r="E13" s="18">
        <v>3601</v>
      </c>
      <c r="F13" s="18">
        <v>908</v>
      </c>
      <c r="G13" s="18">
        <v>282</v>
      </c>
      <c r="H13" s="19">
        <v>21504</v>
      </c>
      <c r="I13" s="18">
        <v>1078522.5388100001</v>
      </c>
      <c r="J13" s="18">
        <v>552834.37572899996</v>
      </c>
      <c r="K13" s="18">
        <v>187128.98363599999</v>
      </c>
      <c r="L13" s="18">
        <v>42532.474595</v>
      </c>
      <c r="M13" s="18">
        <v>13832.293286</v>
      </c>
      <c r="N13" s="19">
        <v>1874850.6660559999</v>
      </c>
      <c r="O13" s="18">
        <v>792994.30172300001</v>
      </c>
      <c r="P13" s="18">
        <v>411497.60699900001</v>
      </c>
      <c r="Q13" s="18">
        <v>141223.09450899999</v>
      </c>
      <c r="R13" s="18">
        <v>32515.961417999999</v>
      </c>
      <c r="S13" s="18">
        <v>10635.357137000001</v>
      </c>
      <c r="T13" s="19">
        <v>1388866.3217859999</v>
      </c>
      <c r="U13" s="20">
        <v>113.45703122343784</v>
      </c>
      <c r="V13" s="20">
        <v>76.707974986679616</v>
      </c>
      <c r="W13" s="20">
        <v>51.965838277145238</v>
      </c>
      <c r="X13" s="20">
        <v>46.841932373348016</v>
      </c>
      <c r="Y13" s="20">
        <v>49.050685411347516</v>
      </c>
      <c r="Z13" s="20">
        <v>87.186135884300597</v>
      </c>
      <c r="AA13" s="21">
        <v>0.73525983295440367</v>
      </c>
      <c r="AB13" s="21">
        <v>0.74434156967242682</v>
      </c>
      <c r="AC13" s="21">
        <v>0.75468316967779114</v>
      </c>
      <c r="AD13" s="21">
        <v>0.76449728654684213</v>
      </c>
      <c r="AE13" s="21">
        <v>0.76887880535068642</v>
      </c>
      <c r="AF13" s="21">
        <v>0.74078770481900125</v>
      </c>
      <c r="AG13" s="65"/>
      <c r="AH13" s="65"/>
      <c r="AI13" s="65"/>
      <c r="AJ13" s="15"/>
    </row>
    <row r="14" spans="1:36" x14ac:dyDescent="0.25">
      <c r="A14" s="3">
        <v>28</v>
      </c>
      <c r="B14" s="2" t="s">
        <v>89</v>
      </c>
      <c r="C14" s="18">
        <v>39</v>
      </c>
      <c r="D14" s="18">
        <v>119</v>
      </c>
      <c r="E14" s="18">
        <v>129</v>
      </c>
      <c r="F14" s="18">
        <v>79</v>
      </c>
      <c r="G14" s="18">
        <v>56</v>
      </c>
      <c r="H14" s="19">
        <v>422</v>
      </c>
      <c r="I14" s="18">
        <v>8576.8259999999991</v>
      </c>
      <c r="J14" s="18">
        <v>21369.530999999999</v>
      </c>
      <c r="K14" s="18">
        <v>13659.2</v>
      </c>
      <c r="L14" s="18">
        <v>11919.33</v>
      </c>
      <c r="M14" s="18">
        <v>4034.3008</v>
      </c>
      <c r="N14" s="19">
        <v>59559.1878</v>
      </c>
      <c r="O14" s="18">
        <v>6011.9705999999996</v>
      </c>
      <c r="P14" s="18">
        <v>15278.054700000001</v>
      </c>
      <c r="Q14" s="18">
        <v>10000.127500000001</v>
      </c>
      <c r="R14" s="18">
        <v>8125.3098499999996</v>
      </c>
      <c r="S14" s="18">
        <v>3087.6626099999999</v>
      </c>
      <c r="T14" s="19">
        <v>42503.125260000001</v>
      </c>
      <c r="U14" s="20">
        <v>219.91861538461535</v>
      </c>
      <c r="V14" s="20">
        <v>179.5758907563025</v>
      </c>
      <c r="W14" s="20">
        <v>105.88527131782946</v>
      </c>
      <c r="X14" s="20">
        <v>150.87759493670885</v>
      </c>
      <c r="Y14" s="20">
        <v>72.041085714285714</v>
      </c>
      <c r="Z14" s="20">
        <v>141.13551611374407</v>
      </c>
      <c r="AA14" s="21">
        <v>0.7009551785240834</v>
      </c>
      <c r="AB14" s="21">
        <v>0.71494571874319568</v>
      </c>
      <c r="AC14" s="21">
        <v>0.7321166320135879</v>
      </c>
      <c r="AD14" s="21">
        <v>0.68169182747687995</v>
      </c>
      <c r="AE14" s="21">
        <v>0.76535260087695989</v>
      </c>
      <c r="AF14" s="21">
        <v>0.71362835575806827</v>
      </c>
      <c r="AG14" s="65"/>
      <c r="AH14" s="65"/>
      <c r="AI14" s="65"/>
      <c r="AJ14" s="15"/>
    </row>
    <row r="15" spans="1:36" x14ac:dyDescent="0.25">
      <c r="A15" s="3">
        <v>37</v>
      </c>
      <c r="B15" s="2" t="s">
        <v>90</v>
      </c>
      <c r="C15" s="18">
        <v>15066</v>
      </c>
      <c r="D15" s="18">
        <v>10426</v>
      </c>
      <c r="E15" s="18">
        <v>6071</v>
      </c>
      <c r="F15" s="18">
        <v>3424</v>
      </c>
      <c r="G15" s="18">
        <v>1171</v>
      </c>
      <c r="H15" s="19">
        <v>36158</v>
      </c>
      <c r="I15" s="18">
        <v>932905.14113500004</v>
      </c>
      <c r="J15" s="18">
        <v>557945.09347299999</v>
      </c>
      <c r="K15" s="18">
        <v>257324.117577</v>
      </c>
      <c r="L15" s="18">
        <v>138801.968459</v>
      </c>
      <c r="M15" s="18">
        <v>45148.351129000002</v>
      </c>
      <c r="N15" s="19">
        <v>1932124.6717730002</v>
      </c>
      <c r="O15" s="18">
        <v>715060.35541199998</v>
      </c>
      <c r="P15" s="18">
        <v>426573.43569299998</v>
      </c>
      <c r="Q15" s="18">
        <v>201753.98589499999</v>
      </c>
      <c r="R15" s="18">
        <v>108745.84392100001</v>
      </c>
      <c r="S15" s="18">
        <v>35735.776497999999</v>
      </c>
      <c r="T15" s="19">
        <v>1487869.3974189996</v>
      </c>
      <c r="U15" s="20">
        <v>61.921222695805128</v>
      </c>
      <c r="V15" s="20">
        <v>53.514779730769227</v>
      </c>
      <c r="W15" s="20">
        <v>42.385787774172293</v>
      </c>
      <c r="X15" s="20">
        <v>40.537958077978971</v>
      </c>
      <c r="Y15" s="20">
        <v>38.555380981212643</v>
      </c>
      <c r="Z15" s="20">
        <v>53.435606830383321</v>
      </c>
      <c r="AA15" s="21">
        <v>0.76648774230361338</v>
      </c>
      <c r="AB15" s="21">
        <v>0.76454375293048915</v>
      </c>
      <c r="AC15" s="21">
        <v>0.78404615857520021</v>
      </c>
      <c r="AD15" s="21">
        <v>0.78346038696938136</v>
      </c>
      <c r="AE15" s="21">
        <v>0.79151897255104731</v>
      </c>
      <c r="AF15" s="21">
        <v>0.77006904324329495</v>
      </c>
      <c r="AG15" s="65"/>
      <c r="AH15" s="65"/>
      <c r="AI15" s="65"/>
      <c r="AJ15" s="15"/>
    </row>
    <row r="16" spans="1:36" x14ac:dyDescent="0.25">
      <c r="A16" s="3">
        <v>39</v>
      </c>
      <c r="B16" s="2" t="s">
        <v>91</v>
      </c>
      <c r="C16" s="18">
        <v>3674</v>
      </c>
      <c r="D16" s="18">
        <v>2995</v>
      </c>
      <c r="E16" s="18">
        <v>1420</v>
      </c>
      <c r="F16" s="18">
        <v>460</v>
      </c>
      <c r="G16" s="18">
        <v>205</v>
      </c>
      <c r="H16" s="19">
        <v>8754</v>
      </c>
      <c r="I16" s="18">
        <v>372819.31901400001</v>
      </c>
      <c r="J16" s="18">
        <v>204296.78659500001</v>
      </c>
      <c r="K16" s="18">
        <v>97573.819566999999</v>
      </c>
      <c r="L16" s="18">
        <v>27559.979517</v>
      </c>
      <c r="M16" s="18">
        <v>23406.400115</v>
      </c>
      <c r="N16" s="19">
        <v>725656.30480799999</v>
      </c>
      <c r="O16" s="18">
        <v>278381.71857500001</v>
      </c>
      <c r="P16" s="18">
        <v>152300.07244799999</v>
      </c>
      <c r="Q16" s="18">
        <v>73150.600380000003</v>
      </c>
      <c r="R16" s="18">
        <v>20798.532713000001</v>
      </c>
      <c r="S16" s="18">
        <v>16674.012328000001</v>
      </c>
      <c r="T16" s="19">
        <v>541304.93644400011</v>
      </c>
      <c r="U16" s="20">
        <v>101.47504600272183</v>
      </c>
      <c r="V16" s="20">
        <v>68.212616559265442</v>
      </c>
      <c r="W16" s="20">
        <v>68.713957441549297</v>
      </c>
      <c r="X16" s="20">
        <v>59.912998950000002</v>
      </c>
      <c r="Y16" s="20">
        <v>114.17756153658537</v>
      </c>
      <c r="Z16" s="20">
        <v>82.894254604523638</v>
      </c>
      <c r="AA16" s="21">
        <v>0.74669338303401145</v>
      </c>
      <c r="AB16" s="21">
        <v>0.74548442482319199</v>
      </c>
      <c r="AC16" s="21">
        <v>0.74969495613288406</v>
      </c>
      <c r="AD16" s="21">
        <v>0.75466430227826209</v>
      </c>
      <c r="AE16" s="21">
        <v>0.71236978971894327</v>
      </c>
      <c r="AF16" s="21">
        <v>0.74595222677383466</v>
      </c>
      <c r="AG16" s="65"/>
      <c r="AH16" s="65"/>
      <c r="AI16" s="65"/>
      <c r="AJ16" s="15"/>
    </row>
    <row r="17" spans="1:36" x14ac:dyDescent="0.25">
      <c r="A17" s="3">
        <v>49</v>
      </c>
      <c r="B17" s="2" t="s">
        <v>92</v>
      </c>
      <c r="C17" s="18">
        <v>86</v>
      </c>
      <c r="D17" s="18">
        <v>178</v>
      </c>
      <c r="E17" s="18">
        <v>94</v>
      </c>
      <c r="F17" s="18">
        <v>47</v>
      </c>
      <c r="G17" s="18">
        <v>21</v>
      </c>
      <c r="H17" s="19">
        <v>426</v>
      </c>
      <c r="I17" s="18">
        <v>17257.768134999998</v>
      </c>
      <c r="J17" s="18">
        <v>19167.684184999998</v>
      </c>
      <c r="K17" s="18">
        <v>8109.9908939999996</v>
      </c>
      <c r="L17" s="18">
        <v>4610.2290869999997</v>
      </c>
      <c r="M17" s="18">
        <v>1339.5142189999999</v>
      </c>
      <c r="N17" s="19">
        <v>50485.186519999996</v>
      </c>
      <c r="O17" s="18">
        <v>12176.699627</v>
      </c>
      <c r="P17" s="18">
        <v>14033.480299000001</v>
      </c>
      <c r="Q17" s="18">
        <v>5897.6269510000002</v>
      </c>
      <c r="R17" s="18">
        <v>3374.2438820000002</v>
      </c>
      <c r="S17" s="18">
        <v>1034.9686730000001</v>
      </c>
      <c r="T17" s="19">
        <v>36517.019432000008</v>
      </c>
      <c r="U17" s="20">
        <v>200.67172249999999</v>
      </c>
      <c r="V17" s="20">
        <v>107.68361901685392</v>
      </c>
      <c r="W17" s="20">
        <v>86.276498872340426</v>
      </c>
      <c r="X17" s="20">
        <v>98.089980574468072</v>
      </c>
      <c r="Y17" s="20">
        <v>63.786391380952374</v>
      </c>
      <c r="Z17" s="20">
        <v>118.50982751173709</v>
      </c>
      <c r="AA17" s="21">
        <v>0.70557789001144211</v>
      </c>
      <c r="AB17" s="21">
        <v>0.73214271288871413</v>
      </c>
      <c r="AC17" s="21">
        <v>0.72720512613192101</v>
      </c>
      <c r="AD17" s="21">
        <v>0.73190373370268058</v>
      </c>
      <c r="AE17" s="21">
        <v>0.77264478295172179</v>
      </c>
      <c r="AF17" s="21">
        <v>0.72332147208238162</v>
      </c>
      <c r="AG17" s="65"/>
      <c r="AH17" s="65"/>
      <c r="AI17" s="65"/>
      <c r="AJ17" s="15"/>
    </row>
    <row r="18" spans="1:36" x14ac:dyDescent="0.25">
      <c r="A18" s="3">
        <v>55</v>
      </c>
      <c r="B18" s="2" t="s">
        <v>93</v>
      </c>
      <c r="C18" s="18">
        <v>16</v>
      </c>
      <c r="D18" s="18">
        <v>35</v>
      </c>
      <c r="E18" s="18">
        <v>28</v>
      </c>
      <c r="F18" s="18">
        <v>23</v>
      </c>
      <c r="G18" s="18">
        <v>6</v>
      </c>
      <c r="H18" s="19">
        <v>108</v>
      </c>
      <c r="I18" s="18">
        <v>4000</v>
      </c>
      <c r="J18" s="18">
        <v>7840</v>
      </c>
      <c r="K18" s="18">
        <v>5987.3209999999999</v>
      </c>
      <c r="L18" s="18">
        <v>8072</v>
      </c>
      <c r="M18" s="18">
        <v>1522</v>
      </c>
      <c r="N18" s="19">
        <v>27421.321</v>
      </c>
      <c r="O18" s="18">
        <v>2715</v>
      </c>
      <c r="P18" s="18">
        <v>5642.9</v>
      </c>
      <c r="Q18" s="18">
        <v>4282.1247000000003</v>
      </c>
      <c r="R18" s="18">
        <v>5413.4</v>
      </c>
      <c r="S18" s="18">
        <v>1030.7</v>
      </c>
      <c r="T18" s="19">
        <v>19084.1247</v>
      </c>
      <c r="U18" s="20">
        <v>250</v>
      </c>
      <c r="V18" s="20">
        <v>224</v>
      </c>
      <c r="W18" s="20">
        <v>213.83289285714287</v>
      </c>
      <c r="X18" s="20">
        <v>350.95652173913044</v>
      </c>
      <c r="Y18" s="20">
        <v>253.66666666666666</v>
      </c>
      <c r="Z18" s="20">
        <v>253.90112037037036</v>
      </c>
      <c r="AA18" s="21">
        <v>0.67874999999999996</v>
      </c>
      <c r="AB18" s="21">
        <v>0.71975765306122441</v>
      </c>
      <c r="AC18" s="21">
        <v>0.71519878423087724</v>
      </c>
      <c r="AD18" s="21">
        <v>0.67063924677898901</v>
      </c>
      <c r="AE18" s="21">
        <v>0.6772010512483575</v>
      </c>
      <c r="AF18" s="21">
        <v>0.69595934856675945</v>
      </c>
      <c r="AG18" s="65"/>
      <c r="AH18" s="65"/>
      <c r="AI18" s="65"/>
      <c r="AJ18" s="15"/>
    </row>
    <row r="19" spans="1:36" x14ac:dyDescent="0.25">
      <c r="A19" s="3">
        <v>672</v>
      </c>
      <c r="B19" s="22" t="s">
        <v>94</v>
      </c>
      <c r="C19" s="22">
        <v>6</v>
      </c>
      <c r="D19" s="22">
        <v>85</v>
      </c>
      <c r="E19" s="22">
        <v>67</v>
      </c>
      <c r="F19" s="22">
        <v>43</v>
      </c>
      <c r="G19" s="22">
        <v>12</v>
      </c>
      <c r="H19" s="23">
        <v>213</v>
      </c>
      <c r="I19" s="22">
        <v>98.721048999999994</v>
      </c>
      <c r="J19" s="22">
        <v>1072.9189409999999</v>
      </c>
      <c r="K19" s="22">
        <v>329.94543700000003</v>
      </c>
      <c r="L19" s="22">
        <v>224.623727</v>
      </c>
      <c r="M19" s="22">
        <v>104.044117</v>
      </c>
      <c r="N19" s="23">
        <v>1830.2532709999998</v>
      </c>
      <c r="O19" s="22">
        <v>79.783596000000003</v>
      </c>
      <c r="P19" s="22">
        <v>902.17402300000003</v>
      </c>
      <c r="Q19" s="22">
        <v>280.453621</v>
      </c>
      <c r="R19" s="22">
        <v>190.930171</v>
      </c>
      <c r="S19" s="22">
        <v>88.437499000000003</v>
      </c>
      <c r="T19" s="23">
        <v>1541.77891</v>
      </c>
      <c r="U19" s="24">
        <v>16.453508166666666</v>
      </c>
      <c r="V19" s="24">
        <v>12.622575776470587</v>
      </c>
      <c r="W19" s="24">
        <v>4.9245587611940307</v>
      </c>
      <c r="X19" s="24">
        <v>5.2238076046511628</v>
      </c>
      <c r="Y19" s="24">
        <v>8.6703430833333339</v>
      </c>
      <c r="Z19" s="24">
        <v>8.5927383615023469</v>
      </c>
      <c r="AA19" s="25">
        <v>0.80817208496234683</v>
      </c>
      <c r="AB19" s="25">
        <v>0.84085944289429793</v>
      </c>
      <c r="AC19" s="25">
        <v>0.84999999863613807</v>
      </c>
      <c r="AD19" s="25">
        <v>0.85000001357826283</v>
      </c>
      <c r="AE19" s="25">
        <v>0.84999999567491169</v>
      </c>
      <c r="AF19" s="25">
        <v>0.84238555091209566</v>
      </c>
      <c r="AG19" s="65"/>
      <c r="AH19" s="65"/>
      <c r="AI19" s="65"/>
      <c r="AJ19" s="15"/>
    </row>
    <row r="20" spans="1:36" x14ac:dyDescent="0.25">
      <c r="B20" s="10" t="s">
        <v>18</v>
      </c>
      <c r="C20" s="18">
        <v>71517</v>
      </c>
      <c r="D20" s="18">
        <v>68813</v>
      </c>
      <c r="E20" s="18">
        <v>63173</v>
      </c>
      <c r="F20" s="18">
        <v>29255</v>
      </c>
      <c r="G20" s="18">
        <v>6270</v>
      </c>
      <c r="H20" s="19">
        <v>239028</v>
      </c>
      <c r="I20" s="18">
        <v>3733971.541741</v>
      </c>
      <c r="J20" s="18">
        <v>2682983.3083040002</v>
      </c>
      <c r="K20" s="18">
        <v>1320689.593134</v>
      </c>
      <c r="L20" s="18">
        <v>572987.13676600007</v>
      </c>
      <c r="M20" s="18">
        <v>176643.170426</v>
      </c>
      <c r="N20" s="19">
        <v>8487274.7503709998</v>
      </c>
      <c r="O20" s="18">
        <v>2839691.7600509999</v>
      </c>
      <c r="P20" s="18">
        <v>2019850.3773920001</v>
      </c>
      <c r="Q20" s="18">
        <v>1024037.768467</v>
      </c>
      <c r="R20" s="18">
        <v>449309.37519000005</v>
      </c>
      <c r="S20" s="18">
        <v>136383.82593300001</v>
      </c>
      <c r="T20" s="19">
        <v>6469273.1070330003</v>
      </c>
      <c r="U20" s="20">
        <v>52.210964410433881</v>
      </c>
      <c r="V20" s="20">
        <v>38.989483212532519</v>
      </c>
      <c r="W20" s="20">
        <v>20.905918559099614</v>
      </c>
      <c r="X20" s="20">
        <v>19.585955794428305</v>
      </c>
      <c r="Y20" s="20">
        <v>28.172754453907494</v>
      </c>
      <c r="Z20" s="20">
        <v>35.507449965573073</v>
      </c>
      <c r="AA20" s="26">
        <v>0.76050171467749494</v>
      </c>
      <c r="AB20" s="26">
        <v>0.75283747429230641</v>
      </c>
      <c r="AC20" s="21">
        <v>0.77538111437446522</v>
      </c>
      <c r="AD20" s="21">
        <v>0.78415263861934081</v>
      </c>
      <c r="AE20" s="21">
        <v>0.7720866060323256</v>
      </c>
      <c r="AF20" s="26">
        <v>0.76223208241847151</v>
      </c>
      <c r="AG20" s="65"/>
      <c r="AH20" s="65"/>
      <c r="AI20" s="65"/>
      <c r="AJ20" s="15"/>
    </row>
    <row r="21" spans="1:36" s="37" customFormat="1" x14ac:dyDescent="0.25">
      <c r="A21" s="8"/>
      <c r="B21" s="27" t="s">
        <v>19</v>
      </c>
      <c r="C21" s="27"/>
      <c r="D21" s="28"/>
      <c r="E21" s="28"/>
      <c r="F21" s="28"/>
      <c r="G21" s="28"/>
      <c r="H21" s="29"/>
      <c r="I21" s="30">
        <v>4543.594677286721</v>
      </c>
      <c r="J21" s="30">
        <v>3380.2642094239782</v>
      </c>
      <c r="K21" s="30">
        <v>1682.9859864335504</v>
      </c>
      <c r="L21" s="30">
        <v>730.17106108597864</v>
      </c>
      <c r="M21" s="30">
        <v>228.51639123673996</v>
      </c>
      <c r="N21" s="30">
        <v>10815.534961542186</v>
      </c>
      <c r="O21" s="30">
        <v>3455.4115428760906</v>
      </c>
      <c r="P21" s="30">
        <v>2544.7895698634279</v>
      </c>
      <c r="Q21" s="30">
        <v>1304.9555496374549</v>
      </c>
      <c r="R21" s="30">
        <v>572.5655641940541</v>
      </c>
      <c r="S21" s="30">
        <v>176.43444493272963</v>
      </c>
      <c r="T21" s="30">
        <v>8243.9477362060843</v>
      </c>
      <c r="U21" s="31"/>
      <c r="V21" s="32"/>
      <c r="W21" s="33"/>
      <c r="X21" s="33"/>
      <c r="Y21" s="33"/>
      <c r="Z21" s="32"/>
      <c r="AA21" s="34"/>
      <c r="AB21" s="34"/>
      <c r="AC21" s="35"/>
      <c r="AD21" s="35"/>
      <c r="AE21" s="35"/>
      <c r="AF21" s="36"/>
      <c r="AG21" s="65"/>
      <c r="AH21" s="65"/>
      <c r="AI21" s="65"/>
      <c r="AJ21" s="15"/>
    </row>
    <row r="22" spans="1:36" x14ac:dyDescent="0.25">
      <c r="B22" s="27" t="s">
        <v>20</v>
      </c>
      <c r="C22" s="30"/>
      <c r="D22" s="28"/>
      <c r="E22" s="28"/>
      <c r="F22" s="28"/>
      <c r="G22" s="28"/>
      <c r="H22" s="29"/>
      <c r="I22" s="30">
        <v>130.04377227821081</v>
      </c>
      <c r="J22" s="30">
        <v>93.453944415073238</v>
      </c>
      <c r="K22" s="30">
        <v>46.046965455403786</v>
      </c>
      <c r="L22" s="30">
        <v>19.987181990551747</v>
      </c>
      <c r="M22" s="30">
        <v>6.1560969995141841</v>
      </c>
      <c r="N22" s="30">
        <v>296.05674221052732</v>
      </c>
      <c r="O22" s="30">
        <v>98.898511800709016</v>
      </c>
      <c r="P22" s="30">
        <v>70.355631476097344</v>
      </c>
      <c r="Q22" s="30">
        <v>35.703947388373493</v>
      </c>
      <c r="R22" s="30">
        <v>15.673001496456122</v>
      </c>
      <c r="S22" s="30">
        <v>4.7530400387606901</v>
      </c>
      <c r="T22" s="30">
        <v>225.66394712915883</v>
      </c>
      <c r="U22" s="31"/>
      <c r="V22" s="32"/>
      <c r="W22" s="33"/>
      <c r="X22" s="33"/>
      <c r="Y22" s="33"/>
      <c r="Z22" s="32"/>
      <c r="AA22" s="38"/>
      <c r="AB22" s="38"/>
      <c r="AC22" s="35"/>
      <c r="AD22" s="35"/>
      <c r="AE22" s="35"/>
      <c r="AF22" s="39"/>
      <c r="AG22" s="65"/>
      <c r="AH22" s="65"/>
      <c r="AI22" s="65"/>
      <c r="AJ22" s="15"/>
    </row>
    <row r="23" spans="1:36" x14ac:dyDescent="0.25">
      <c r="B23" s="37"/>
      <c r="C23" s="40"/>
      <c r="D23" s="41"/>
      <c r="E23" s="41"/>
      <c r="F23" s="18"/>
      <c r="G23" s="18"/>
      <c r="H23" s="41"/>
      <c r="I23" s="40"/>
      <c r="J23" s="41"/>
      <c r="K23" s="41"/>
      <c r="L23" s="41"/>
      <c r="M23" s="41"/>
      <c r="N23" s="40"/>
      <c r="O23" s="40"/>
      <c r="P23" s="41"/>
      <c r="Q23" s="41"/>
      <c r="R23" s="41"/>
      <c r="S23" s="41"/>
      <c r="T23" s="40"/>
      <c r="U23" s="42"/>
      <c r="V23" s="42"/>
      <c r="W23" s="42"/>
      <c r="X23" s="42"/>
      <c r="Y23" s="42"/>
      <c r="Z23" s="42"/>
      <c r="AG23" s="65"/>
      <c r="AH23" s="65"/>
      <c r="AI23" s="65"/>
      <c r="AJ23" s="15"/>
    </row>
    <row r="24" spans="1:36" x14ac:dyDescent="0.25">
      <c r="B24" s="10" t="s">
        <v>21</v>
      </c>
      <c r="U24" s="18"/>
      <c r="V24" s="18"/>
      <c r="W24" s="18"/>
      <c r="X24" s="18"/>
      <c r="Y24" s="18"/>
      <c r="Z24" s="18"/>
      <c r="AG24" s="65"/>
      <c r="AH24" s="65"/>
      <c r="AI24" s="65"/>
      <c r="AJ24" s="15"/>
    </row>
    <row r="25" spans="1:36" x14ac:dyDescent="0.25">
      <c r="U25" s="18"/>
      <c r="V25" s="18"/>
      <c r="W25" s="18"/>
      <c r="X25" s="18"/>
      <c r="Y25" s="18"/>
      <c r="Z25" s="18"/>
      <c r="AG25" s="65"/>
      <c r="AH25" s="65"/>
      <c r="AI25" s="65"/>
      <c r="AJ25" s="15"/>
    </row>
    <row r="26" spans="1:36" x14ac:dyDescent="0.25">
      <c r="B26" s="16"/>
      <c r="C26" s="72" t="s">
        <v>79</v>
      </c>
      <c r="D26" s="72"/>
      <c r="E26" s="72"/>
      <c r="F26" s="72"/>
      <c r="G26" s="72"/>
      <c r="H26" s="72"/>
      <c r="I26" s="72" t="s">
        <v>13</v>
      </c>
      <c r="J26" s="72"/>
      <c r="K26" s="72"/>
      <c r="L26" s="72"/>
      <c r="M26" s="72"/>
      <c r="N26" s="72"/>
      <c r="O26" s="72" t="s">
        <v>14</v>
      </c>
      <c r="P26" s="72"/>
      <c r="Q26" s="72"/>
      <c r="R26" s="72"/>
      <c r="S26" s="72"/>
      <c r="T26" s="72"/>
      <c r="U26" s="72" t="s">
        <v>15</v>
      </c>
      <c r="V26" s="72"/>
      <c r="W26" s="72"/>
      <c r="X26" s="72"/>
      <c r="Y26" s="72"/>
      <c r="Z26" s="72"/>
      <c r="AA26" s="72" t="s">
        <v>16</v>
      </c>
      <c r="AB26" s="72"/>
      <c r="AC26" s="72"/>
      <c r="AD26" s="72"/>
      <c r="AE26" s="72"/>
      <c r="AF26" s="72"/>
      <c r="AG26" s="65"/>
      <c r="AH26" s="65"/>
      <c r="AI26" s="65"/>
      <c r="AJ26" s="15"/>
    </row>
    <row r="27" spans="1:36" x14ac:dyDescent="0.25">
      <c r="B27" s="16"/>
      <c r="C27" s="17">
        <v>43952</v>
      </c>
      <c r="D27" s="17">
        <v>43983</v>
      </c>
      <c r="E27" s="17">
        <v>44013</v>
      </c>
      <c r="F27" s="17">
        <v>44044</v>
      </c>
      <c r="G27" s="17">
        <v>44075</v>
      </c>
      <c r="H27" s="17" t="s">
        <v>17</v>
      </c>
      <c r="I27" s="17">
        <v>43952</v>
      </c>
      <c r="J27" s="17">
        <v>43983</v>
      </c>
      <c r="K27" s="17">
        <v>44013</v>
      </c>
      <c r="L27" s="17">
        <v>44044</v>
      </c>
      <c r="M27" s="17">
        <v>44075</v>
      </c>
      <c r="N27" s="17" t="s">
        <v>17</v>
      </c>
      <c r="O27" s="17">
        <v>43952</v>
      </c>
      <c r="P27" s="17">
        <v>43983</v>
      </c>
      <c r="Q27" s="17">
        <v>44013</v>
      </c>
      <c r="R27" s="17">
        <v>44044</v>
      </c>
      <c r="S27" s="17">
        <v>44075</v>
      </c>
      <c r="T27" s="17" t="s">
        <v>17</v>
      </c>
      <c r="U27" s="17">
        <v>43952</v>
      </c>
      <c r="V27" s="17">
        <v>43983</v>
      </c>
      <c r="W27" s="17">
        <v>44013</v>
      </c>
      <c r="X27" s="17">
        <v>44044</v>
      </c>
      <c r="Y27" s="17">
        <v>44075</v>
      </c>
      <c r="Z27" s="17" t="s">
        <v>17</v>
      </c>
      <c r="AA27" s="17">
        <v>43952</v>
      </c>
      <c r="AB27" s="17">
        <v>43983</v>
      </c>
      <c r="AC27" s="17">
        <v>44013</v>
      </c>
      <c r="AD27" s="17">
        <v>44044</v>
      </c>
      <c r="AE27" s="17">
        <v>44075</v>
      </c>
      <c r="AF27" s="17" t="s">
        <v>17</v>
      </c>
      <c r="AG27" s="65"/>
      <c r="AH27" s="65"/>
      <c r="AI27" s="65"/>
      <c r="AJ27" s="15"/>
    </row>
    <row r="28" spans="1:36" x14ac:dyDescent="0.25">
      <c r="A28" s="3">
        <v>1</v>
      </c>
      <c r="B28" s="2" t="s">
        <v>22</v>
      </c>
      <c r="C28" s="43">
        <v>60317</v>
      </c>
      <c r="D28" s="43">
        <v>60554</v>
      </c>
      <c r="E28" s="18">
        <v>59083</v>
      </c>
      <c r="F28" s="18">
        <v>27409</v>
      </c>
      <c r="G28" s="18">
        <v>5654</v>
      </c>
      <c r="H28" s="19">
        <v>213017</v>
      </c>
      <c r="I28" s="43">
        <v>1100739.8321</v>
      </c>
      <c r="J28" s="43">
        <v>735507.39275700005</v>
      </c>
      <c r="K28" s="18">
        <v>531249.98235900002</v>
      </c>
      <c r="L28" s="18">
        <v>258519.18614199999</v>
      </c>
      <c r="M28" s="18">
        <v>68510.908395000006</v>
      </c>
      <c r="N28" s="19">
        <v>2694527.3017529999</v>
      </c>
      <c r="O28" s="43">
        <v>932123.21300400002</v>
      </c>
      <c r="P28" s="18">
        <v>623924.64111500001</v>
      </c>
      <c r="Q28" s="18">
        <v>451234.83165499999</v>
      </c>
      <c r="R28" s="18">
        <v>219633.14780000001</v>
      </c>
      <c r="S28" s="18">
        <v>58182.674249999996</v>
      </c>
      <c r="T28" s="19">
        <v>2285098.507824</v>
      </c>
      <c r="U28" s="20">
        <v>18.249247013279838</v>
      </c>
      <c r="V28" s="20">
        <v>12.146305657049906</v>
      </c>
      <c r="W28" s="20">
        <v>8.9915878062894574</v>
      </c>
      <c r="X28" s="20">
        <v>9.4319087212959243</v>
      </c>
      <c r="Y28" s="20">
        <v>12.117245913512559</v>
      </c>
      <c r="Z28" s="20">
        <v>12.649353346225887</v>
      </c>
      <c r="AA28" s="21">
        <v>0.84681519267426542</v>
      </c>
      <c r="AB28" s="21">
        <v>0.84829146145800172</v>
      </c>
      <c r="AC28" s="21">
        <v>0.8493832407321783</v>
      </c>
      <c r="AD28" s="21">
        <v>0.84958161549897282</v>
      </c>
      <c r="AE28" s="21">
        <v>0.84924686612747091</v>
      </c>
      <c r="AF28" s="21">
        <v>0.84805171813897207</v>
      </c>
      <c r="AG28" s="66">
        <f>H28/SUM($H$28:$H$31)</f>
        <v>0.89118011279013343</v>
      </c>
      <c r="AH28" s="66">
        <f>N28/SUM($N$28:$N$31)</f>
        <v>0.31747850529231608</v>
      </c>
      <c r="AI28" s="66">
        <f>T28/SUM($T$28:$T$31)</f>
        <v>0.35322337919847285</v>
      </c>
    </row>
    <row r="29" spans="1:36" x14ac:dyDescent="0.25">
      <c r="A29" s="3">
        <v>2</v>
      </c>
      <c r="B29" s="2" t="s">
        <v>23</v>
      </c>
      <c r="C29" s="18">
        <v>8077</v>
      </c>
      <c r="D29" s="43">
        <v>5494</v>
      </c>
      <c r="E29" s="18">
        <v>2955</v>
      </c>
      <c r="F29" s="18">
        <v>1350</v>
      </c>
      <c r="G29" s="18">
        <v>444</v>
      </c>
      <c r="H29" s="19">
        <v>18320</v>
      </c>
      <c r="I29" s="18">
        <v>1061928.7975359999</v>
      </c>
      <c r="J29" s="43">
        <v>650426.75396200002</v>
      </c>
      <c r="K29" s="18">
        <v>310669.08561399998</v>
      </c>
      <c r="L29" s="18">
        <v>129527.61698799999</v>
      </c>
      <c r="M29" s="18">
        <v>42090.060101000003</v>
      </c>
      <c r="N29" s="19">
        <v>2194642.3142010001</v>
      </c>
      <c r="O29" s="18">
        <v>841798.97630800004</v>
      </c>
      <c r="P29" s="18">
        <v>517252.40714299999</v>
      </c>
      <c r="Q29" s="18">
        <v>248015.248234</v>
      </c>
      <c r="R29" s="18">
        <v>103484.194665</v>
      </c>
      <c r="S29" s="18">
        <v>33632.949092000003</v>
      </c>
      <c r="T29" s="19">
        <v>1744183.7754420002</v>
      </c>
      <c r="U29" s="20">
        <v>131.47564659353719</v>
      </c>
      <c r="V29" s="20">
        <v>118.38856096869313</v>
      </c>
      <c r="W29" s="20">
        <v>105.13336230592216</v>
      </c>
      <c r="X29" s="20">
        <v>95.946382954074068</v>
      </c>
      <c r="Y29" s="20">
        <v>94.797432659909916</v>
      </c>
      <c r="Z29" s="20">
        <v>119.7948861463428</v>
      </c>
      <c r="AA29" s="21">
        <v>0.79270755088404377</v>
      </c>
      <c r="AB29" s="21">
        <v>0.79525081647121099</v>
      </c>
      <c r="AC29" s="21">
        <v>0.79832612808521897</v>
      </c>
      <c r="AD29" s="21">
        <v>0.79893537047460106</v>
      </c>
      <c r="AE29" s="21">
        <v>0.79907106360251856</v>
      </c>
      <c r="AF29" s="21">
        <v>0.79474626191056663</v>
      </c>
      <c r="AG29" s="66">
        <f t="shared" ref="AG29:AG31" si="0">H29/SUM($H$28:$H$31)</f>
        <v>7.6643740482286588E-2</v>
      </c>
      <c r="AH29" s="66">
        <f t="shared" ref="AH29:AH31" si="1">N29/SUM($N$28:$N$31)</f>
        <v>0.2585803309955374</v>
      </c>
      <c r="AI29" s="66">
        <f t="shared" ref="AI29:AI31" si="2">T29/SUM($T$28:$T$31)</f>
        <v>0.26961047193166565</v>
      </c>
    </row>
    <row r="30" spans="1:36" x14ac:dyDescent="0.25">
      <c r="A30" s="3">
        <v>3</v>
      </c>
      <c r="B30" s="2" t="s">
        <v>24</v>
      </c>
      <c r="C30" s="18">
        <v>2865</v>
      </c>
      <c r="D30" s="43">
        <v>2504</v>
      </c>
      <c r="E30" s="18">
        <v>1041</v>
      </c>
      <c r="F30" s="18">
        <v>456</v>
      </c>
      <c r="G30" s="18">
        <v>148</v>
      </c>
      <c r="H30" s="19">
        <v>7014</v>
      </c>
      <c r="I30" s="18">
        <v>1278352.258011</v>
      </c>
      <c r="J30" s="43">
        <v>1023327.3226890001</v>
      </c>
      <c r="K30" s="18">
        <v>377053.7352</v>
      </c>
      <c r="L30" s="18">
        <v>152278.32562600001</v>
      </c>
      <c r="M30" s="18">
        <v>49428.814374000001</v>
      </c>
      <c r="N30" s="19">
        <v>2880440.4558999995</v>
      </c>
      <c r="O30" s="18">
        <v>890036.77827899996</v>
      </c>
      <c r="P30" s="18">
        <v>714440.22578400001</v>
      </c>
      <c r="Q30" s="18">
        <v>263757.61459399998</v>
      </c>
      <c r="R30" s="18">
        <v>106594.827918</v>
      </c>
      <c r="S30" s="18">
        <v>34600.170057000003</v>
      </c>
      <c r="T30" s="19">
        <v>2009429.6166319998</v>
      </c>
      <c r="U30" s="20">
        <v>446.19625061465968</v>
      </c>
      <c r="V30" s="20">
        <v>408.67704580231634</v>
      </c>
      <c r="W30" s="20">
        <v>362.20339596541788</v>
      </c>
      <c r="X30" s="20">
        <v>333.94369654824561</v>
      </c>
      <c r="Y30" s="20">
        <v>333.9784755</v>
      </c>
      <c r="Z30" s="20">
        <v>410.67015339321352</v>
      </c>
      <c r="AA30" s="21">
        <v>0.69623749846839267</v>
      </c>
      <c r="AB30" s="21">
        <v>0.69815415844332529</v>
      </c>
      <c r="AC30" s="21">
        <v>0.69952261434062035</v>
      </c>
      <c r="AD30" s="21">
        <v>0.69999999986734807</v>
      </c>
      <c r="AE30" s="21">
        <v>0.69999999990289075</v>
      </c>
      <c r="AF30" s="21">
        <v>0.69761192685517581</v>
      </c>
      <c r="AG30" s="66">
        <f t="shared" si="0"/>
        <v>2.9343842562377629E-2</v>
      </c>
      <c r="AH30" s="66">
        <f t="shared" si="1"/>
        <v>0.33938343468544935</v>
      </c>
      <c r="AI30" s="66">
        <f t="shared" si="2"/>
        <v>0.31061134433286952</v>
      </c>
    </row>
    <row r="31" spans="1:36" x14ac:dyDescent="0.25">
      <c r="A31" s="3">
        <v>4</v>
      </c>
      <c r="B31" s="22" t="s">
        <v>25</v>
      </c>
      <c r="C31" s="22">
        <v>258</v>
      </c>
      <c r="D31" s="44">
        <v>261</v>
      </c>
      <c r="E31" s="22">
        <v>94</v>
      </c>
      <c r="F31" s="22">
        <v>40</v>
      </c>
      <c r="G31" s="22">
        <v>24</v>
      </c>
      <c r="H31" s="23">
        <v>677</v>
      </c>
      <c r="I31" s="22">
        <v>292950.654094</v>
      </c>
      <c r="J31" s="44">
        <v>273721.838896</v>
      </c>
      <c r="K31" s="22">
        <v>101716.789961</v>
      </c>
      <c r="L31" s="22">
        <v>32662.008010000001</v>
      </c>
      <c r="M31" s="22">
        <v>16613.387556000001</v>
      </c>
      <c r="N31" s="23">
        <v>717664.67851699993</v>
      </c>
      <c r="O31" s="22">
        <v>175732.79246</v>
      </c>
      <c r="P31" s="22">
        <v>164233.10334999999</v>
      </c>
      <c r="Q31" s="22">
        <v>61030.073984000002</v>
      </c>
      <c r="R31" s="22">
        <v>19597.204806999998</v>
      </c>
      <c r="S31" s="22">
        <v>9968.0325339999999</v>
      </c>
      <c r="T31" s="23">
        <v>430561.20713500003</v>
      </c>
      <c r="U31" s="24">
        <v>1135.4676515271317</v>
      </c>
      <c r="V31" s="24">
        <v>1048.7426777624521</v>
      </c>
      <c r="W31" s="24">
        <v>1082.0935102234043</v>
      </c>
      <c r="X31" s="24">
        <v>816.55020024999999</v>
      </c>
      <c r="Y31" s="24">
        <v>692.22448150000002</v>
      </c>
      <c r="Z31" s="24">
        <v>1060.0659948552436</v>
      </c>
      <c r="AA31" s="25">
        <v>0.59987165075116056</v>
      </c>
      <c r="AB31" s="25">
        <v>0.60000000004530141</v>
      </c>
      <c r="AC31" s="25">
        <v>0.60000000007275101</v>
      </c>
      <c r="AD31" s="25">
        <v>0.60000000003061649</v>
      </c>
      <c r="AE31" s="25">
        <v>0.60000000002407694</v>
      </c>
      <c r="AF31" s="25">
        <v>0.59994760787826762</v>
      </c>
      <c r="AG31" s="66">
        <f t="shared" si="0"/>
        <v>2.8323041652024029E-3</v>
      </c>
      <c r="AH31" s="66">
        <f t="shared" si="1"/>
        <v>8.4557729026697184E-2</v>
      </c>
      <c r="AI31" s="66">
        <f t="shared" si="2"/>
        <v>6.655480453699196E-2</v>
      </c>
    </row>
    <row r="32" spans="1:36" x14ac:dyDescent="0.25">
      <c r="B32" s="10" t="s">
        <v>18</v>
      </c>
      <c r="C32" s="18">
        <v>71517</v>
      </c>
      <c r="D32" s="18">
        <v>68813</v>
      </c>
      <c r="E32" s="18">
        <v>63173</v>
      </c>
      <c r="F32" s="18">
        <v>29255</v>
      </c>
      <c r="G32" s="18">
        <v>6270</v>
      </c>
      <c r="H32" s="19">
        <v>239028</v>
      </c>
      <c r="I32" s="18">
        <v>3733971.541741</v>
      </c>
      <c r="J32" s="18">
        <v>2682983.3083039997</v>
      </c>
      <c r="K32" s="18">
        <v>1320689.593134</v>
      </c>
      <c r="L32" s="18">
        <v>572987.13676599995</v>
      </c>
      <c r="M32" s="18">
        <v>176643.17042600003</v>
      </c>
      <c r="N32" s="19">
        <v>8487274.7503709998</v>
      </c>
      <c r="O32" s="18">
        <v>2839691.7600509999</v>
      </c>
      <c r="P32" s="18">
        <v>2019850.3773920001</v>
      </c>
      <c r="Q32" s="18">
        <v>1024037.7684669999</v>
      </c>
      <c r="R32" s="18">
        <v>449309.37518999999</v>
      </c>
      <c r="S32" s="18">
        <v>136383.82593300001</v>
      </c>
      <c r="T32" s="19">
        <v>6469273.1070330003</v>
      </c>
      <c r="U32" s="20">
        <v>52.210964410433881</v>
      </c>
      <c r="V32" s="20">
        <v>38.989483212532512</v>
      </c>
      <c r="W32" s="20">
        <v>20.905918559099614</v>
      </c>
      <c r="X32" s="20">
        <v>19.585955794428301</v>
      </c>
      <c r="Y32" s="20">
        <v>28.172754453907501</v>
      </c>
      <c r="Z32" s="20">
        <v>35.507449965573073</v>
      </c>
      <c r="AA32" s="21">
        <v>0.76050171467749494</v>
      </c>
      <c r="AB32" s="21">
        <v>0.75283747429230663</v>
      </c>
      <c r="AC32" s="21">
        <v>0.77538111437446511</v>
      </c>
      <c r="AD32" s="21">
        <v>0.78415263861934081</v>
      </c>
      <c r="AE32" s="21">
        <v>0.77208660603232548</v>
      </c>
      <c r="AF32" s="21">
        <v>0.76223208241847151</v>
      </c>
      <c r="AG32" s="66"/>
      <c r="AH32" s="66"/>
      <c r="AI32" s="66"/>
    </row>
    <row r="33" spans="2:35" x14ac:dyDescent="0.25">
      <c r="C33" s="18"/>
      <c r="D33" s="19"/>
      <c r="E33" s="19"/>
      <c r="F33" s="19"/>
      <c r="G33" s="19"/>
      <c r="H33" s="45"/>
      <c r="N33" s="11"/>
      <c r="T33" s="11"/>
      <c r="U33" s="18"/>
      <c r="V33" s="18"/>
      <c r="W33" s="18"/>
      <c r="X33" s="18"/>
      <c r="Y33" s="18"/>
      <c r="Z33" s="18"/>
      <c r="AF33" s="11"/>
    </row>
    <row r="34" spans="2:35" x14ac:dyDescent="0.25">
      <c r="B34" s="10" t="s">
        <v>26</v>
      </c>
      <c r="C34" s="18"/>
      <c r="D34" s="19"/>
      <c r="E34" s="19"/>
      <c r="F34" s="19"/>
      <c r="G34" s="19"/>
      <c r="H34" s="19"/>
      <c r="AF34" s="11"/>
    </row>
    <row r="35" spans="2:35" x14ac:dyDescent="0.25">
      <c r="C35" s="18"/>
      <c r="D35" s="19"/>
      <c r="E35" s="19"/>
      <c r="F35" s="19"/>
      <c r="G35" s="19"/>
      <c r="H35" s="19"/>
      <c r="AF35" s="11"/>
    </row>
    <row r="36" spans="2:35" x14ac:dyDescent="0.25">
      <c r="B36" s="16"/>
      <c r="C36" s="72" t="s">
        <v>79</v>
      </c>
      <c r="D36" s="72"/>
      <c r="E36" s="72"/>
      <c r="F36" s="72"/>
      <c r="G36" s="72"/>
      <c r="H36" s="72"/>
      <c r="I36" s="72" t="s">
        <v>13</v>
      </c>
      <c r="J36" s="72"/>
      <c r="K36" s="72"/>
      <c r="L36" s="72"/>
      <c r="M36" s="72"/>
      <c r="N36" s="72"/>
      <c r="O36" s="72" t="s">
        <v>14</v>
      </c>
      <c r="P36" s="72"/>
      <c r="Q36" s="72"/>
      <c r="R36" s="72"/>
      <c r="S36" s="72"/>
      <c r="T36" s="72"/>
      <c r="U36" s="72" t="s">
        <v>15</v>
      </c>
      <c r="V36" s="72"/>
      <c r="W36" s="72"/>
      <c r="X36" s="72"/>
      <c r="Y36" s="72"/>
      <c r="Z36" s="72"/>
      <c r="AA36" s="72" t="s">
        <v>16</v>
      </c>
      <c r="AB36" s="72"/>
      <c r="AC36" s="72"/>
      <c r="AD36" s="72"/>
      <c r="AE36" s="72"/>
      <c r="AF36" s="72"/>
    </row>
    <row r="37" spans="2:35" x14ac:dyDescent="0.25">
      <c r="B37" s="16"/>
      <c r="C37" s="17">
        <v>43952</v>
      </c>
      <c r="D37" s="17">
        <v>43983</v>
      </c>
      <c r="E37" s="17">
        <v>44013</v>
      </c>
      <c r="F37" s="17">
        <v>44044</v>
      </c>
      <c r="G37" s="17">
        <v>44075</v>
      </c>
      <c r="H37" s="17" t="s">
        <v>17</v>
      </c>
      <c r="I37" s="17">
        <v>43952</v>
      </c>
      <c r="J37" s="17">
        <v>43983</v>
      </c>
      <c r="K37" s="17">
        <v>44013</v>
      </c>
      <c r="L37" s="17">
        <v>44044</v>
      </c>
      <c r="M37" s="17">
        <v>44075</v>
      </c>
      <c r="N37" s="17" t="s">
        <v>17</v>
      </c>
      <c r="O37" s="17">
        <v>43952</v>
      </c>
      <c r="P37" s="17">
        <v>43983</v>
      </c>
      <c r="Q37" s="17">
        <v>44013</v>
      </c>
      <c r="R37" s="17">
        <v>44044</v>
      </c>
      <c r="S37" s="17">
        <v>44075</v>
      </c>
      <c r="T37" s="17" t="s">
        <v>17</v>
      </c>
      <c r="U37" s="17">
        <v>43952</v>
      </c>
      <c r="V37" s="17">
        <v>43983</v>
      </c>
      <c r="W37" s="17">
        <v>44013</v>
      </c>
      <c r="X37" s="17">
        <v>44044</v>
      </c>
      <c r="Y37" s="17">
        <v>44075</v>
      </c>
      <c r="Z37" s="17" t="s">
        <v>17</v>
      </c>
      <c r="AA37" s="17">
        <v>43952</v>
      </c>
      <c r="AB37" s="17">
        <v>43983</v>
      </c>
      <c r="AC37" s="17">
        <v>44013</v>
      </c>
      <c r="AD37" s="17">
        <v>44044</v>
      </c>
      <c r="AE37" s="17">
        <v>44075</v>
      </c>
      <c r="AF37" s="17" t="s">
        <v>17</v>
      </c>
    </row>
    <row r="38" spans="2:35" x14ac:dyDescent="0.25">
      <c r="B38" s="18" t="s">
        <v>27</v>
      </c>
      <c r="C38" s="18">
        <v>21770</v>
      </c>
      <c r="D38" s="18">
        <v>16809</v>
      </c>
      <c r="E38" s="18">
        <v>15304</v>
      </c>
      <c r="F38" s="18">
        <v>6462</v>
      </c>
      <c r="G38" s="18">
        <v>1405</v>
      </c>
      <c r="H38" s="19">
        <v>61750</v>
      </c>
      <c r="I38" s="18">
        <v>1154519.8584090001</v>
      </c>
      <c r="J38" s="18">
        <v>762177.56586900004</v>
      </c>
      <c r="K38" s="18">
        <v>337846.449371</v>
      </c>
      <c r="L38" s="18">
        <v>144114.495303</v>
      </c>
      <c r="M38" s="18">
        <v>49410.941581999999</v>
      </c>
      <c r="N38" s="19">
        <v>2448069.3105339999</v>
      </c>
      <c r="O38" s="18">
        <v>871615.640014</v>
      </c>
      <c r="P38" s="18">
        <v>568640.77492</v>
      </c>
      <c r="Q38" s="18">
        <v>260934.186843</v>
      </c>
      <c r="R38" s="18">
        <v>111500.65338</v>
      </c>
      <c r="S38" s="18">
        <v>37778.079338000003</v>
      </c>
      <c r="T38" s="19">
        <v>1850469.3344949998</v>
      </c>
      <c r="U38" s="20">
        <v>53.032607184611855</v>
      </c>
      <c r="V38" s="20">
        <v>45.34342113564162</v>
      </c>
      <c r="W38" s="20">
        <v>22.075695855397282</v>
      </c>
      <c r="X38" s="20">
        <v>22.301840808263695</v>
      </c>
      <c r="Y38" s="20">
        <v>35.167929951601423</v>
      </c>
      <c r="Z38" s="20">
        <v>39.644847134153842</v>
      </c>
      <c r="AA38" s="21">
        <v>0.75495941768826769</v>
      </c>
      <c r="AB38" s="21">
        <v>0.74607388144737874</v>
      </c>
      <c r="AC38" s="21">
        <v>0.77234550586162831</v>
      </c>
      <c r="AD38" s="21">
        <v>0.77369492323149336</v>
      </c>
      <c r="AE38" s="21">
        <v>0.76456910409823575</v>
      </c>
      <c r="AF38" s="21">
        <v>0.75588927426705699</v>
      </c>
      <c r="AG38" s="66">
        <f>H38/SUM($H$38:$H$53)</f>
        <v>0.35649543339452933</v>
      </c>
      <c r="AH38" s="66">
        <f>N38/SUM($N$38:$N$53)</f>
        <v>0.30859644353408261</v>
      </c>
      <c r="AI38" s="66">
        <f>T38/SUM($T$38:$T$53)</f>
        <v>0.30787029765203278</v>
      </c>
    </row>
    <row r="39" spans="2:35" x14ac:dyDescent="0.25">
      <c r="B39" s="18" t="s">
        <v>28</v>
      </c>
      <c r="C39" s="18">
        <v>11463</v>
      </c>
      <c r="D39" s="18">
        <v>8152</v>
      </c>
      <c r="E39" s="18">
        <v>5949</v>
      </c>
      <c r="F39" s="18">
        <v>2652</v>
      </c>
      <c r="G39" s="18">
        <v>623</v>
      </c>
      <c r="H39" s="19">
        <v>28839</v>
      </c>
      <c r="I39" s="18">
        <v>612642.10977800004</v>
      </c>
      <c r="J39" s="18">
        <v>387174.94156200002</v>
      </c>
      <c r="K39" s="18">
        <v>200160.257381</v>
      </c>
      <c r="L39" s="18">
        <v>82882.639622000002</v>
      </c>
      <c r="M39" s="18">
        <v>22852.418183000002</v>
      </c>
      <c r="N39" s="19">
        <v>1305712.3665260002</v>
      </c>
      <c r="O39" s="18">
        <v>476772.36852600001</v>
      </c>
      <c r="P39" s="18">
        <v>297867.12685499998</v>
      </c>
      <c r="Q39" s="18">
        <v>156384.217818</v>
      </c>
      <c r="R39" s="18">
        <v>65497.627409000001</v>
      </c>
      <c r="S39" s="18">
        <v>18088.609214</v>
      </c>
      <c r="T39" s="19">
        <v>1014609.949822</v>
      </c>
      <c r="U39" s="20">
        <v>53.445180997819072</v>
      </c>
      <c r="V39" s="20">
        <v>47.494472713689895</v>
      </c>
      <c r="W39" s="20">
        <v>33.646034187426459</v>
      </c>
      <c r="X39" s="20">
        <v>31.252880702111614</v>
      </c>
      <c r="Y39" s="20">
        <v>36.681249089887643</v>
      </c>
      <c r="Z39" s="20">
        <v>45.275923802004236</v>
      </c>
      <c r="AA39" s="21">
        <v>0.77822330675043794</v>
      </c>
      <c r="AB39" s="21">
        <v>0.76933472412573789</v>
      </c>
      <c r="AC39" s="21">
        <v>0.78129504759941726</v>
      </c>
      <c r="AD39" s="21">
        <v>0.79024543267097636</v>
      </c>
      <c r="AE39" s="21">
        <v>0.79154026804288846</v>
      </c>
      <c r="AF39" s="21">
        <v>0.77705471421817651</v>
      </c>
      <c r="AG39" s="66">
        <f t="shared" ref="AG39:AG53" si="3">H39/SUM($H$38:$H$53)</f>
        <v>0.16649347050469362</v>
      </c>
      <c r="AH39" s="66">
        <f t="shared" ref="AH39:AH53" si="4">N39/SUM($N$38:$N$53)</f>
        <v>0.16459427470233712</v>
      </c>
      <c r="AI39" s="66">
        <f t="shared" ref="AI39:AI53" si="5">T39/SUM($T$38:$T$53)</f>
        <v>0.16880488718699013</v>
      </c>
    </row>
    <row r="40" spans="2:35" x14ac:dyDescent="0.25">
      <c r="B40" s="18" t="s">
        <v>29</v>
      </c>
      <c r="C40" s="18">
        <v>7917</v>
      </c>
      <c r="D40" s="18">
        <v>5872</v>
      </c>
      <c r="E40" s="18">
        <v>5995</v>
      </c>
      <c r="F40" s="18">
        <v>2568</v>
      </c>
      <c r="G40" s="18">
        <v>593</v>
      </c>
      <c r="H40" s="19">
        <v>22945</v>
      </c>
      <c r="I40" s="18">
        <v>254005.239997</v>
      </c>
      <c r="J40" s="18">
        <v>178138.47912599999</v>
      </c>
      <c r="K40" s="18">
        <v>105447.13396599999</v>
      </c>
      <c r="L40" s="18">
        <v>53510.135047000003</v>
      </c>
      <c r="M40" s="18">
        <v>12166.62</v>
      </c>
      <c r="N40" s="19">
        <v>603267.608136</v>
      </c>
      <c r="O40" s="18">
        <v>196980.43154600001</v>
      </c>
      <c r="P40" s="18">
        <v>136724.90004400001</v>
      </c>
      <c r="Q40" s="18">
        <v>82017.521116000004</v>
      </c>
      <c r="R40" s="18">
        <v>41872.004321</v>
      </c>
      <c r="S40" s="18">
        <v>9879.0326879999993</v>
      </c>
      <c r="T40" s="19">
        <v>467473.88971500006</v>
      </c>
      <c r="U40" s="20">
        <v>32.0835215355564</v>
      </c>
      <c r="V40" s="20">
        <v>30.336934456062668</v>
      </c>
      <c r="W40" s="20">
        <v>17.58917997764804</v>
      </c>
      <c r="X40" s="20">
        <v>20.837280002725858</v>
      </c>
      <c r="Y40" s="20">
        <v>20.517065767284993</v>
      </c>
      <c r="Z40" s="20">
        <v>26.291898371584224</v>
      </c>
      <c r="AA40" s="21">
        <v>0.77549751158018043</v>
      </c>
      <c r="AB40" s="21">
        <v>0.76752030619556633</v>
      </c>
      <c r="AC40" s="21">
        <v>0.77780702074316643</v>
      </c>
      <c r="AD40" s="21">
        <v>0.78250604832565296</v>
      </c>
      <c r="AE40" s="21">
        <v>0.81197840386237086</v>
      </c>
      <c r="AF40" s="21">
        <v>0.77490301718572174</v>
      </c>
      <c r="AG40" s="66">
        <f t="shared" si="3"/>
        <v>0.13246619788238825</v>
      </c>
      <c r="AH40" s="66">
        <f t="shared" si="4"/>
        <v>7.6046146883591945E-2</v>
      </c>
      <c r="AI40" s="66">
        <f t="shared" si="5"/>
        <v>7.7775579896538674E-2</v>
      </c>
    </row>
    <row r="41" spans="2:35" x14ac:dyDescent="0.25">
      <c r="B41" s="18" t="s">
        <v>30</v>
      </c>
      <c r="C41" s="18">
        <v>3500</v>
      </c>
      <c r="D41" s="18">
        <v>2584</v>
      </c>
      <c r="E41" s="18">
        <v>1933</v>
      </c>
      <c r="F41" s="18">
        <v>824</v>
      </c>
      <c r="G41" s="18">
        <v>181</v>
      </c>
      <c r="H41" s="19">
        <v>9022</v>
      </c>
      <c r="I41" s="18">
        <v>223633.93678700001</v>
      </c>
      <c r="J41" s="18">
        <v>142797.68850399999</v>
      </c>
      <c r="K41" s="18">
        <v>55942.755657000002</v>
      </c>
      <c r="L41" s="18">
        <v>20875.425285000001</v>
      </c>
      <c r="M41" s="18">
        <v>8723.9056970000001</v>
      </c>
      <c r="N41" s="19">
        <v>451973.71192999999</v>
      </c>
      <c r="O41" s="18">
        <v>172743.327024</v>
      </c>
      <c r="P41" s="18">
        <v>108547.465216</v>
      </c>
      <c r="Q41" s="18">
        <v>43956.673076999999</v>
      </c>
      <c r="R41" s="18">
        <v>16665.443491000002</v>
      </c>
      <c r="S41" s="18">
        <v>6493.9668579999998</v>
      </c>
      <c r="T41" s="19">
        <v>348406.87566599995</v>
      </c>
      <c r="U41" s="20">
        <v>63.895410510571431</v>
      </c>
      <c r="V41" s="20">
        <v>55.262263352941176</v>
      </c>
      <c r="W41" s="20">
        <v>28.94089790843249</v>
      </c>
      <c r="X41" s="20">
        <v>25.334253986650488</v>
      </c>
      <c r="Y41" s="20">
        <v>48.19837401657459</v>
      </c>
      <c r="Z41" s="20">
        <v>50.096842377521611</v>
      </c>
      <c r="AA41" s="21">
        <v>0.77243789339776847</v>
      </c>
      <c r="AB41" s="21">
        <v>0.76014861552159796</v>
      </c>
      <c r="AC41" s="21">
        <v>0.78574379400453775</v>
      </c>
      <c r="AD41" s="21">
        <v>0.79832833408069181</v>
      </c>
      <c r="AE41" s="21">
        <v>0.74438755799861089</v>
      </c>
      <c r="AF41" s="21">
        <v>0.77085650441537168</v>
      </c>
      <c r="AG41" s="66">
        <f t="shared" si="3"/>
        <v>5.2085859110695437E-2</v>
      </c>
      <c r="AH41" s="66">
        <f t="shared" si="4"/>
        <v>5.6974481675141624E-2</v>
      </c>
      <c r="AI41" s="66">
        <f t="shared" si="5"/>
        <v>5.796590438748285E-2</v>
      </c>
    </row>
    <row r="42" spans="2:35" x14ac:dyDescent="0.25">
      <c r="B42" s="18" t="s">
        <v>117</v>
      </c>
      <c r="C42" s="18">
        <v>3289</v>
      </c>
      <c r="D42" s="18">
        <v>2706</v>
      </c>
      <c r="E42" s="18">
        <v>1894</v>
      </c>
      <c r="F42" s="18">
        <v>853</v>
      </c>
      <c r="G42" s="18">
        <v>242</v>
      </c>
      <c r="H42" s="19">
        <v>8984</v>
      </c>
      <c r="I42" s="18">
        <v>278208.400929</v>
      </c>
      <c r="J42" s="18">
        <v>224223.90303799999</v>
      </c>
      <c r="K42" s="18">
        <v>106097.284369</v>
      </c>
      <c r="L42" s="18">
        <v>34534.409186999997</v>
      </c>
      <c r="M42" s="18">
        <v>14922.972839</v>
      </c>
      <c r="N42" s="19">
        <v>657986.97036200005</v>
      </c>
      <c r="O42" s="18">
        <v>206764.652749</v>
      </c>
      <c r="P42" s="18">
        <v>161620.847496</v>
      </c>
      <c r="Q42" s="18">
        <v>77453.893612</v>
      </c>
      <c r="R42" s="18">
        <v>26373.939760000001</v>
      </c>
      <c r="S42" s="18">
        <v>11192.662333</v>
      </c>
      <c r="T42" s="19">
        <v>483405.99594999995</v>
      </c>
      <c r="U42" s="20">
        <v>84.587534487382186</v>
      </c>
      <c r="V42" s="20">
        <v>82.861752785661494</v>
      </c>
      <c r="W42" s="20">
        <v>56.017573584477297</v>
      </c>
      <c r="X42" s="20">
        <v>40.485825541617814</v>
      </c>
      <c r="Y42" s="20">
        <v>61.665177020661154</v>
      </c>
      <c r="Z42" s="20">
        <v>73.239867582591273</v>
      </c>
      <c r="AA42" s="21">
        <v>0.74320060810013877</v>
      </c>
      <c r="AB42" s="21">
        <v>0.72080115146603962</v>
      </c>
      <c r="AC42" s="21">
        <v>0.73002710741040266</v>
      </c>
      <c r="AD42" s="21">
        <v>0.76370033195553</v>
      </c>
      <c r="AE42" s="21">
        <v>0.75002899581435067</v>
      </c>
      <c r="AF42" s="21">
        <v>0.73467411624283063</v>
      </c>
      <c r="AG42" s="66">
        <f t="shared" si="3"/>
        <v>5.1866477305529575E-2</v>
      </c>
      <c r="AH42" s="66">
        <f t="shared" si="4"/>
        <v>8.2943909337757679E-2</v>
      </c>
      <c r="AI42" s="66">
        <f t="shared" si="5"/>
        <v>8.0426270830648003E-2</v>
      </c>
    </row>
    <row r="43" spans="2:35" x14ac:dyDescent="0.25">
      <c r="B43" s="18" t="s">
        <v>31</v>
      </c>
      <c r="C43" s="18">
        <v>2540</v>
      </c>
      <c r="D43" s="18">
        <v>2037</v>
      </c>
      <c r="E43" s="18">
        <v>1609</v>
      </c>
      <c r="F43" s="18">
        <v>726</v>
      </c>
      <c r="G43" s="18">
        <v>166</v>
      </c>
      <c r="H43" s="19">
        <v>7078</v>
      </c>
      <c r="I43" s="18">
        <v>129799.885721</v>
      </c>
      <c r="J43" s="18">
        <v>77761.981366000007</v>
      </c>
      <c r="K43" s="18">
        <v>37749.948471000003</v>
      </c>
      <c r="L43" s="18">
        <v>18884.598946999999</v>
      </c>
      <c r="M43" s="18">
        <v>5843.3756219999996</v>
      </c>
      <c r="N43" s="19">
        <v>270039.79012700001</v>
      </c>
      <c r="O43" s="18">
        <v>99690.692311999999</v>
      </c>
      <c r="P43" s="18">
        <v>60850.631493000001</v>
      </c>
      <c r="Q43" s="18">
        <v>29450.516486</v>
      </c>
      <c r="R43" s="18">
        <v>14535.71955</v>
      </c>
      <c r="S43" s="18">
        <v>4262.2749839999997</v>
      </c>
      <c r="T43" s="19">
        <v>208789.834825</v>
      </c>
      <c r="U43" s="20">
        <v>51.102317212992126</v>
      </c>
      <c r="V43" s="20">
        <v>38.174757666175751</v>
      </c>
      <c r="W43" s="20">
        <v>23.461745476072096</v>
      </c>
      <c r="X43" s="20">
        <v>26.011844279614323</v>
      </c>
      <c r="Y43" s="20">
        <v>35.201057963855419</v>
      </c>
      <c r="Z43" s="20">
        <v>38.151990693274939</v>
      </c>
      <c r="AA43" s="21">
        <v>0.76803374485460962</v>
      </c>
      <c r="AB43" s="21">
        <v>0.78252419015143326</v>
      </c>
      <c r="AC43" s="21">
        <v>0.78014719698556056</v>
      </c>
      <c r="AD43" s="21">
        <v>0.76971290683984261</v>
      </c>
      <c r="AE43" s="21">
        <v>0.72941998935559782</v>
      </c>
      <c r="AF43" s="21">
        <v>0.77318174009395391</v>
      </c>
      <c r="AG43" s="66">
        <f t="shared" si="3"/>
        <v>4.0862747814841754E-2</v>
      </c>
      <c r="AH43" s="66">
        <f t="shared" si="4"/>
        <v>3.4040424626582445E-2</v>
      </c>
      <c r="AI43" s="66">
        <f t="shared" si="5"/>
        <v>3.4737235249474599E-2</v>
      </c>
    </row>
    <row r="44" spans="2:35" x14ac:dyDescent="0.25">
      <c r="B44" s="18" t="s">
        <v>118</v>
      </c>
      <c r="C44" s="18">
        <v>2423</v>
      </c>
      <c r="D44" s="18">
        <v>3432</v>
      </c>
      <c r="E44" s="18">
        <v>3738</v>
      </c>
      <c r="F44" s="18">
        <v>2004</v>
      </c>
      <c r="G44" s="18">
        <v>433</v>
      </c>
      <c r="H44" s="19">
        <v>12030</v>
      </c>
      <c r="I44" s="18">
        <v>160300.95877999999</v>
      </c>
      <c r="J44" s="18">
        <v>158908.088304</v>
      </c>
      <c r="K44" s="18">
        <v>103213.10175099999</v>
      </c>
      <c r="L44" s="18">
        <v>45279.279753000003</v>
      </c>
      <c r="M44" s="18">
        <v>13328.749425</v>
      </c>
      <c r="N44" s="19">
        <v>481030.17801299994</v>
      </c>
      <c r="O44" s="18">
        <v>122959.03745</v>
      </c>
      <c r="P44" s="18">
        <v>122647.523367</v>
      </c>
      <c r="Q44" s="18">
        <v>81609.764643000002</v>
      </c>
      <c r="R44" s="18">
        <v>36351.953889999997</v>
      </c>
      <c r="S44" s="18">
        <v>10499.30515</v>
      </c>
      <c r="T44" s="19">
        <v>374067.5845</v>
      </c>
      <c r="U44" s="20">
        <v>66.158051498142797</v>
      </c>
      <c r="V44" s="20">
        <v>46.30189053146853</v>
      </c>
      <c r="W44" s="20">
        <v>27.61185172578919</v>
      </c>
      <c r="X44" s="20">
        <v>22.594450974550899</v>
      </c>
      <c r="Y44" s="20">
        <v>30.78233123556582</v>
      </c>
      <c r="Z44" s="20">
        <v>39.98588345910224</v>
      </c>
      <c r="AA44" s="21">
        <v>0.76705116666676509</v>
      </c>
      <c r="AB44" s="21">
        <v>0.77181422717998138</v>
      </c>
      <c r="AC44" s="21">
        <v>0.79069191079909884</v>
      </c>
      <c r="AD44" s="21">
        <v>0.80283860715764765</v>
      </c>
      <c r="AE44" s="21">
        <v>0.78771869852298615</v>
      </c>
      <c r="AF44" s="21">
        <v>0.77763849670548268</v>
      </c>
      <c r="AG44" s="66">
        <f t="shared" si="3"/>
        <v>6.9451660951193317E-2</v>
      </c>
      <c r="AH44" s="66">
        <f t="shared" si="4"/>
        <v>6.0637254643332854E-2</v>
      </c>
      <c r="AI44" s="66">
        <f t="shared" si="5"/>
        <v>6.2235183493824661E-2</v>
      </c>
    </row>
    <row r="45" spans="2:35" x14ac:dyDescent="0.25">
      <c r="B45" s="18" t="s">
        <v>119</v>
      </c>
      <c r="C45" s="18">
        <v>1798</v>
      </c>
      <c r="D45" s="18">
        <v>1317</v>
      </c>
      <c r="E45" s="18">
        <v>901</v>
      </c>
      <c r="F45" s="18">
        <v>419</v>
      </c>
      <c r="G45" s="18">
        <v>88</v>
      </c>
      <c r="H45" s="19">
        <v>4523</v>
      </c>
      <c r="I45" s="18">
        <v>149075.03835300001</v>
      </c>
      <c r="J45" s="18">
        <v>91646.960298999998</v>
      </c>
      <c r="K45" s="18">
        <v>35129.557120999998</v>
      </c>
      <c r="L45" s="18">
        <v>13509.239385999999</v>
      </c>
      <c r="M45" s="18">
        <v>4385.9869349999999</v>
      </c>
      <c r="N45" s="19">
        <v>293746.78209399997</v>
      </c>
      <c r="O45" s="18">
        <v>110411.056233</v>
      </c>
      <c r="P45" s="18">
        <v>68371.583247000002</v>
      </c>
      <c r="Q45" s="18">
        <v>26730.446359000001</v>
      </c>
      <c r="R45" s="18">
        <v>10743.515638000001</v>
      </c>
      <c r="S45" s="18">
        <v>3402.9375850000001</v>
      </c>
      <c r="T45" s="19">
        <v>219659.53906200003</v>
      </c>
      <c r="U45" s="20">
        <v>82.911589740266976</v>
      </c>
      <c r="V45" s="20">
        <v>69.58766917160213</v>
      </c>
      <c r="W45" s="20">
        <v>38.989519557158708</v>
      </c>
      <c r="X45" s="20">
        <v>32.241621446300712</v>
      </c>
      <c r="Y45" s="20">
        <v>49.840760625000001</v>
      </c>
      <c r="Z45" s="20">
        <v>64.945120958213565</v>
      </c>
      <c r="AA45" s="21">
        <v>0.740640803804818</v>
      </c>
      <c r="AB45" s="21">
        <v>0.74603219816496236</v>
      </c>
      <c r="AC45" s="21">
        <v>0.76091042841587331</v>
      </c>
      <c r="AD45" s="21">
        <v>0.7952716900652308</v>
      </c>
      <c r="AE45" s="21">
        <v>0.7758658736177928</v>
      </c>
      <c r="AF45" s="21">
        <v>0.74778534592323886</v>
      </c>
      <c r="AG45" s="66">
        <f t="shared" si="3"/>
        <v>2.6112208020136942E-2</v>
      </c>
      <c r="AH45" s="66">
        <f t="shared" si="4"/>
        <v>3.7028858563655669E-2</v>
      </c>
      <c r="AI45" s="66">
        <f t="shared" si="5"/>
        <v>3.6545673258390872E-2</v>
      </c>
    </row>
    <row r="46" spans="2:35" x14ac:dyDescent="0.25">
      <c r="B46" s="18" t="s">
        <v>32</v>
      </c>
      <c r="C46" s="18">
        <v>853</v>
      </c>
      <c r="D46" s="18">
        <v>771</v>
      </c>
      <c r="E46" s="18">
        <v>527</v>
      </c>
      <c r="F46" s="18">
        <v>234</v>
      </c>
      <c r="G46" s="18">
        <v>48</v>
      </c>
      <c r="H46" s="19">
        <v>2433</v>
      </c>
      <c r="I46" s="18">
        <v>62963.532857999999</v>
      </c>
      <c r="J46" s="18">
        <v>51479.857322999997</v>
      </c>
      <c r="K46" s="18">
        <v>19856.169661</v>
      </c>
      <c r="L46" s="18">
        <v>8097.4868120000001</v>
      </c>
      <c r="M46" s="18">
        <v>1836.100109</v>
      </c>
      <c r="N46" s="19">
        <v>144233.14676299997</v>
      </c>
      <c r="O46" s="18">
        <v>46905.478038000001</v>
      </c>
      <c r="P46" s="18">
        <v>38629.174539</v>
      </c>
      <c r="Q46" s="18">
        <v>15486.453678</v>
      </c>
      <c r="R46" s="18">
        <v>6400.6717410000001</v>
      </c>
      <c r="S46" s="18">
        <v>1411.984627</v>
      </c>
      <c r="T46" s="19">
        <v>108833.762623</v>
      </c>
      <c r="U46" s="20">
        <v>73.814223749120742</v>
      </c>
      <c r="V46" s="20">
        <v>66.770242961089494</v>
      </c>
      <c r="W46" s="20">
        <v>37.677741292220112</v>
      </c>
      <c r="X46" s="20">
        <v>34.604644495726497</v>
      </c>
      <c r="Y46" s="20">
        <v>38.252085604166666</v>
      </c>
      <c r="Z46" s="20">
        <v>59.28201675421289</v>
      </c>
      <c r="AA46" s="21">
        <v>0.74496261421328902</v>
      </c>
      <c r="AB46" s="21">
        <v>0.75037454545821725</v>
      </c>
      <c r="AC46" s="21">
        <v>0.77993157504175292</v>
      </c>
      <c r="AD46" s="21">
        <v>0.79045164130611245</v>
      </c>
      <c r="AE46" s="21">
        <v>0.76901287684635722</v>
      </c>
      <c r="AF46" s="21">
        <v>0.75456831571339644</v>
      </c>
      <c r="AG46" s="66">
        <f t="shared" si="3"/>
        <v>1.404620873601441E-2</v>
      </c>
      <c r="AH46" s="66">
        <f t="shared" si="4"/>
        <v>1.8181607824282634E-2</v>
      </c>
      <c r="AI46" s="66">
        <f t="shared" si="5"/>
        <v>1.8107126807631099E-2</v>
      </c>
    </row>
    <row r="47" spans="2:35" x14ac:dyDescent="0.25">
      <c r="B47" s="18" t="s">
        <v>33</v>
      </c>
      <c r="C47" s="18">
        <v>769</v>
      </c>
      <c r="D47" s="18">
        <v>570</v>
      </c>
      <c r="E47" s="18">
        <v>429</v>
      </c>
      <c r="F47" s="18">
        <v>203</v>
      </c>
      <c r="G47" s="18">
        <v>45</v>
      </c>
      <c r="H47" s="19">
        <v>2016</v>
      </c>
      <c r="I47" s="18">
        <v>87594.154164000007</v>
      </c>
      <c r="J47" s="18">
        <v>64477.460579999999</v>
      </c>
      <c r="K47" s="18">
        <v>37743.959307999998</v>
      </c>
      <c r="L47" s="18">
        <v>10933.688532</v>
      </c>
      <c r="M47" s="18">
        <v>1817.8384619999999</v>
      </c>
      <c r="N47" s="19">
        <v>202567.10104600003</v>
      </c>
      <c r="O47" s="18">
        <v>63508.327769000003</v>
      </c>
      <c r="P47" s="18">
        <v>46448.571787000001</v>
      </c>
      <c r="Q47" s="18">
        <v>27133.537065</v>
      </c>
      <c r="R47" s="18">
        <v>8229.2034349999994</v>
      </c>
      <c r="S47" s="18">
        <v>1386.565229</v>
      </c>
      <c r="T47" s="19">
        <v>146706.205285</v>
      </c>
      <c r="U47" s="20">
        <v>113.90657238491548</v>
      </c>
      <c r="V47" s="20">
        <v>113.11835189473685</v>
      </c>
      <c r="W47" s="20">
        <v>87.981257128205129</v>
      </c>
      <c r="X47" s="20">
        <v>53.860534640394093</v>
      </c>
      <c r="Y47" s="20">
        <v>40.396410266666663</v>
      </c>
      <c r="Z47" s="20">
        <v>100.47971282043652</v>
      </c>
      <c r="AA47" s="21">
        <v>0.72502929419348228</v>
      </c>
      <c r="AB47" s="21">
        <v>0.72038463315981915</v>
      </c>
      <c r="AC47" s="21">
        <v>0.71888422842934041</v>
      </c>
      <c r="AD47" s="21">
        <v>0.75264659414023993</v>
      </c>
      <c r="AE47" s="21">
        <v>0.76275491908917492</v>
      </c>
      <c r="AF47" s="21">
        <v>0.72423510297303983</v>
      </c>
      <c r="AG47" s="66">
        <f t="shared" si="3"/>
        <v>1.1638782084589006E-2</v>
      </c>
      <c r="AH47" s="66">
        <f t="shared" si="4"/>
        <v>2.553501516105729E-2</v>
      </c>
      <c r="AI47" s="66">
        <f t="shared" si="5"/>
        <v>2.4408122980767621E-2</v>
      </c>
    </row>
    <row r="48" spans="2:35" x14ac:dyDescent="0.25">
      <c r="B48" s="18" t="s">
        <v>34</v>
      </c>
      <c r="C48" s="18">
        <v>652</v>
      </c>
      <c r="D48" s="18">
        <v>649</v>
      </c>
      <c r="E48" s="18">
        <v>430</v>
      </c>
      <c r="F48" s="18">
        <v>170</v>
      </c>
      <c r="G48" s="18">
        <v>45</v>
      </c>
      <c r="H48" s="19">
        <v>1946</v>
      </c>
      <c r="I48" s="18">
        <v>57080.785368999997</v>
      </c>
      <c r="J48" s="18">
        <v>59192.765846000002</v>
      </c>
      <c r="K48" s="18">
        <v>32437.816340000001</v>
      </c>
      <c r="L48" s="18">
        <v>11416.592633</v>
      </c>
      <c r="M48" s="18">
        <v>2886.4445909999999</v>
      </c>
      <c r="N48" s="19">
        <v>163014.404779</v>
      </c>
      <c r="O48" s="18">
        <v>42984.456920999997</v>
      </c>
      <c r="P48" s="18">
        <v>43609.574978999997</v>
      </c>
      <c r="Q48" s="18">
        <v>24064.264587000001</v>
      </c>
      <c r="R48" s="18">
        <v>8701.2918050000007</v>
      </c>
      <c r="S48" s="18">
        <v>2232.1677119999999</v>
      </c>
      <c r="T48" s="19">
        <v>121591.756004</v>
      </c>
      <c r="U48" s="20">
        <v>87.547216823619621</v>
      </c>
      <c r="V48" s="20">
        <v>91.206110702619412</v>
      </c>
      <c r="W48" s="20">
        <v>75.436782186046514</v>
      </c>
      <c r="X48" s="20">
        <v>67.156427252941171</v>
      </c>
      <c r="Y48" s="20">
        <v>64.143213133333333</v>
      </c>
      <c r="Z48" s="20">
        <v>83.768964429085301</v>
      </c>
      <c r="AA48" s="21">
        <v>0.75304599688189333</v>
      </c>
      <c r="AB48" s="21">
        <v>0.73673825434104034</v>
      </c>
      <c r="AC48" s="21">
        <v>0.74185834011661467</v>
      </c>
      <c r="AD48" s="21">
        <v>0.76216188881511449</v>
      </c>
      <c r="AE48" s="21">
        <v>0.77332775379092666</v>
      </c>
      <c r="AF48" s="21">
        <v>0.7458957763201538</v>
      </c>
      <c r="AG48" s="66">
        <f t="shared" si="3"/>
        <v>1.1234657706651887E-2</v>
      </c>
      <c r="AH48" s="66">
        <f t="shared" si="4"/>
        <v>2.0549118173721778E-2</v>
      </c>
      <c r="AI48" s="66">
        <f t="shared" si="5"/>
        <v>2.0229727353574783E-2</v>
      </c>
    </row>
    <row r="49" spans="1:35" x14ac:dyDescent="0.25">
      <c r="B49" s="18" t="s">
        <v>35</v>
      </c>
      <c r="C49" s="18">
        <v>625</v>
      </c>
      <c r="D49" s="18">
        <v>485</v>
      </c>
      <c r="E49" s="18">
        <v>380</v>
      </c>
      <c r="F49" s="18">
        <v>171</v>
      </c>
      <c r="G49" s="18">
        <v>48</v>
      </c>
      <c r="H49" s="19">
        <v>1709</v>
      </c>
      <c r="I49" s="18">
        <v>58072.580416999997</v>
      </c>
      <c r="J49" s="18">
        <v>41101.652242999997</v>
      </c>
      <c r="K49" s="18">
        <v>15781.122423000001</v>
      </c>
      <c r="L49" s="18">
        <v>9350.9324340000003</v>
      </c>
      <c r="M49" s="18">
        <v>2754.2984550000001</v>
      </c>
      <c r="N49" s="19">
        <v>127060.585972</v>
      </c>
      <c r="O49" s="18">
        <v>43315.240139000001</v>
      </c>
      <c r="P49" s="18">
        <v>30480.206639</v>
      </c>
      <c r="Q49" s="18">
        <v>12122.768737</v>
      </c>
      <c r="R49" s="18">
        <v>6709.9058660000001</v>
      </c>
      <c r="S49" s="18">
        <v>2042.3463650000001</v>
      </c>
      <c r="T49" s="19">
        <v>94670.467746000009</v>
      </c>
      <c r="U49" s="20">
        <v>92.916128667199999</v>
      </c>
      <c r="V49" s="20">
        <v>84.745674727835052</v>
      </c>
      <c r="W49" s="20">
        <v>41.529269534210528</v>
      </c>
      <c r="X49" s="20">
        <v>54.683815403508774</v>
      </c>
      <c r="Y49" s="20">
        <v>57.381217812500005</v>
      </c>
      <c r="Z49" s="20">
        <v>74.347914553540079</v>
      </c>
      <c r="AA49" s="21">
        <v>0.74588109961650717</v>
      </c>
      <c r="AB49" s="21">
        <v>0.74158105515553985</v>
      </c>
      <c r="AC49" s="21">
        <v>0.76818165476821987</v>
      </c>
      <c r="AD49" s="21">
        <v>0.71756543140048523</v>
      </c>
      <c r="AE49" s="21">
        <v>0.74151236634956474</v>
      </c>
      <c r="AF49" s="21">
        <v>0.74508130921781113</v>
      </c>
      <c r="AG49" s="66">
        <f t="shared" si="3"/>
        <v>9.8664080270647863E-3</v>
      </c>
      <c r="AH49" s="66">
        <f t="shared" si="4"/>
        <v>1.6016885132946964E-2</v>
      </c>
      <c r="AI49" s="66">
        <f t="shared" si="5"/>
        <v>1.5750720393198143E-2</v>
      </c>
    </row>
    <row r="50" spans="1:35" x14ac:dyDescent="0.25">
      <c r="B50" s="18" t="s">
        <v>36</v>
      </c>
      <c r="C50" s="18">
        <v>553</v>
      </c>
      <c r="D50" s="18">
        <v>436</v>
      </c>
      <c r="E50" s="18">
        <v>325</v>
      </c>
      <c r="F50" s="18">
        <v>117</v>
      </c>
      <c r="G50" s="18">
        <v>30</v>
      </c>
      <c r="H50" s="19">
        <v>1461</v>
      </c>
      <c r="I50" s="18">
        <v>70150.599952999997</v>
      </c>
      <c r="J50" s="18">
        <v>53143.910887999999</v>
      </c>
      <c r="K50" s="18">
        <v>11720.759152000001</v>
      </c>
      <c r="L50" s="18">
        <v>6204.1466140000002</v>
      </c>
      <c r="M50" s="18">
        <v>1813.2986739999999</v>
      </c>
      <c r="N50" s="19">
        <v>143032.71528099998</v>
      </c>
      <c r="O50" s="18">
        <v>50671.779784999999</v>
      </c>
      <c r="P50" s="18">
        <v>36446.949697999997</v>
      </c>
      <c r="Q50" s="18">
        <v>8639.7983719999993</v>
      </c>
      <c r="R50" s="18">
        <v>4570.7217549999996</v>
      </c>
      <c r="S50" s="18">
        <v>1314.82115</v>
      </c>
      <c r="T50" s="19">
        <v>101644.07076000002</v>
      </c>
      <c r="U50" s="20">
        <v>126.85461112658227</v>
      </c>
      <c r="V50" s="20">
        <v>121.88970387155963</v>
      </c>
      <c r="W50" s="20">
        <v>36.063874313846156</v>
      </c>
      <c r="X50" s="20">
        <v>53.026894136752141</v>
      </c>
      <c r="Y50" s="20">
        <v>60.44328913333333</v>
      </c>
      <c r="Z50" s="20">
        <v>97.900558029431878</v>
      </c>
      <c r="AA50" s="21">
        <v>0.7223285306034366</v>
      </c>
      <c r="AB50" s="21">
        <v>0.68581609988793257</v>
      </c>
      <c r="AC50" s="21">
        <v>0.73713641411407438</v>
      </c>
      <c r="AD50" s="21">
        <v>0.73672046122925483</v>
      </c>
      <c r="AE50" s="21">
        <v>0.72509905227008409</v>
      </c>
      <c r="AF50" s="21">
        <v>0.71063511980676286</v>
      </c>
      <c r="AG50" s="66">
        <f t="shared" si="3"/>
        <v>8.4346530880875688E-3</v>
      </c>
      <c r="AH50" s="66">
        <f t="shared" si="4"/>
        <v>1.8030284949371575E-2</v>
      </c>
      <c r="AI50" s="66">
        <f t="shared" si="5"/>
        <v>1.691094779908121E-2</v>
      </c>
    </row>
    <row r="51" spans="1:35" x14ac:dyDescent="0.25">
      <c r="B51" s="18" t="s">
        <v>37</v>
      </c>
      <c r="C51" s="18">
        <v>424</v>
      </c>
      <c r="D51" s="18">
        <v>353</v>
      </c>
      <c r="E51" s="18">
        <v>183</v>
      </c>
      <c r="F51" s="18">
        <v>87</v>
      </c>
      <c r="G51" s="18">
        <v>20</v>
      </c>
      <c r="H51" s="19">
        <v>1067</v>
      </c>
      <c r="I51" s="18">
        <v>27048.343424999999</v>
      </c>
      <c r="J51" s="18">
        <v>26511.022560000001</v>
      </c>
      <c r="K51" s="18">
        <v>5830.4671980000003</v>
      </c>
      <c r="L51" s="18">
        <v>3484.3406490000002</v>
      </c>
      <c r="M51" s="18">
        <v>1244.5093649999999</v>
      </c>
      <c r="N51" s="19">
        <v>64118.683196999991</v>
      </c>
      <c r="O51" s="18">
        <v>20327.021358000002</v>
      </c>
      <c r="P51" s="18">
        <v>19368.799625</v>
      </c>
      <c r="Q51" s="18">
        <v>4614.7578830000002</v>
      </c>
      <c r="R51" s="18">
        <v>2616.2252960000001</v>
      </c>
      <c r="S51" s="18">
        <v>961.38198399999999</v>
      </c>
      <c r="T51" s="19">
        <v>47888.186145999993</v>
      </c>
      <c r="U51" s="20">
        <v>63.793262794811319</v>
      </c>
      <c r="V51" s="20">
        <v>75.102046912181308</v>
      </c>
      <c r="W51" s="20">
        <v>31.860476491803279</v>
      </c>
      <c r="X51" s="20">
        <v>40.049892517241382</v>
      </c>
      <c r="Y51" s="20">
        <v>62.225468249999992</v>
      </c>
      <c r="Z51" s="20">
        <v>60.092486595126516</v>
      </c>
      <c r="AA51" s="21">
        <v>0.75150707156477192</v>
      </c>
      <c r="AB51" s="21">
        <v>0.73059421156480653</v>
      </c>
      <c r="AC51" s="21">
        <v>0.79149024019601388</v>
      </c>
      <c r="AD51" s="21">
        <v>0.7508523303399891</v>
      </c>
      <c r="AE51" s="21">
        <v>0.77249879433410296</v>
      </c>
      <c r="AF51" s="21">
        <v>0.74686789806439136</v>
      </c>
      <c r="AG51" s="66">
        <f t="shared" si="3"/>
        <v>6.1600101608415021E-3</v>
      </c>
      <c r="AH51" s="66">
        <f t="shared" si="4"/>
        <v>8.0826133122704046E-3</v>
      </c>
      <c r="AI51" s="66">
        <f t="shared" si="5"/>
        <v>7.967357171475899E-3</v>
      </c>
    </row>
    <row r="52" spans="1:35" x14ac:dyDescent="0.25">
      <c r="B52" s="18" t="s">
        <v>38</v>
      </c>
      <c r="C52" s="18">
        <v>355</v>
      </c>
      <c r="D52" s="18">
        <v>310</v>
      </c>
      <c r="E52" s="18">
        <v>250</v>
      </c>
      <c r="F52" s="18">
        <v>133</v>
      </c>
      <c r="G52" s="18">
        <v>23</v>
      </c>
      <c r="H52" s="19">
        <v>1071</v>
      </c>
      <c r="I52" s="18">
        <v>19019.382758</v>
      </c>
      <c r="J52" s="18">
        <v>18781.726054999999</v>
      </c>
      <c r="K52" s="18">
        <v>3949.9555319999999</v>
      </c>
      <c r="L52" s="18">
        <v>3296.4475539999999</v>
      </c>
      <c r="M52" s="18">
        <v>419.22144900000001</v>
      </c>
      <c r="N52" s="19">
        <v>45466.733347999994</v>
      </c>
      <c r="O52" s="18">
        <v>14809.770696</v>
      </c>
      <c r="P52" s="18">
        <v>14151.972583000001</v>
      </c>
      <c r="Q52" s="18">
        <v>3203.1533760000002</v>
      </c>
      <c r="R52" s="18">
        <v>2581.3706609999999</v>
      </c>
      <c r="S52" s="18">
        <v>348.33830999999998</v>
      </c>
      <c r="T52" s="19">
        <v>35094.605626000004</v>
      </c>
      <c r="U52" s="20">
        <v>53.575726078873238</v>
      </c>
      <c r="V52" s="20">
        <v>60.586213080645159</v>
      </c>
      <c r="W52" s="20">
        <v>15.799822128000001</v>
      </c>
      <c r="X52" s="20">
        <v>24.785319954887218</v>
      </c>
      <c r="Y52" s="20">
        <v>18.22701952173913</v>
      </c>
      <c r="Z52" s="20">
        <v>42.452598830999058</v>
      </c>
      <c r="AA52" s="21">
        <v>0.77866726194206604</v>
      </c>
      <c r="AB52" s="21">
        <v>0.75349691192160251</v>
      </c>
      <c r="AC52" s="21">
        <v>0.81093403458598745</v>
      </c>
      <c r="AD52" s="21">
        <v>0.78307651455509852</v>
      </c>
      <c r="AE52" s="21">
        <v>0.83091719383852414</v>
      </c>
      <c r="AF52" s="21">
        <v>0.77187435827834239</v>
      </c>
      <c r="AG52" s="66">
        <f t="shared" si="3"/>
        <v>6.183102982437909E-3</v>
      </c>
      <c r="AH52" s="66">
        <f t="shared" si="4"/>
        <v>5.7314031714423572E-3</v>
      </c>
      <c r="AI52" s="66">
        <f t="shared" si="5"/>
        <v>5.8388358448565906E-3</v>
      </c>
    </row>
    <row r="53" spans="1:35" x14ac:dyDescent="0.25">
      <c r="B53" s="2" t="s">
        <v>39</v>
      </c>
      <c r="C53" s="18">
        <v>2008</v>
      </c>
      <c r="D53" s="18">
        <v>1945</v>
      </c>
      <c r="E53" s="18">
        <v>1484</v>
      </c>
      <c r="F53" s="18">
        <v>724</v>
      </c>
      <c r="G53" s="18">
        <v>179</v>
      </c>
      <c r="H53" s="19">
        <v>6340</v>
      </c>
      <c r="I53" s="18">
        <v>221664.19022399979</v>
      </c>
      <c r="J53" s="18">
        <v>186340.81282499991</v>
      </c>
      <c r="K53" s="18">
        <v>77317.603864999954</v>
      </c>
      <c r="L53" s="18">
        <v>35017.420111999905</v>
      </c>
      <c r="M53" s="18">
        <v>11254.737993999966</v>
      </c>
      <c r="N53" s="19">
        <v>531594.76501999958</v>
      </c>
      <c r="O53" s="18">
        <v>161676.94471399952</v>
      </c>
      <c r="P53" s="18">
        <v>133474.17798099993</v>
      </c>
      <c r="Q53" s="18">
        <v>58037.278267999995</v>
      </c>
      <c r="R53" s="18">
        <v>26017.695590000018</v>
      </c>
      <c r="S53" s="18">
        <v>8030.2761929999688</v>
      </c>
      <c r="T53" s="19">
        <v>387236.37274599943</v>
      </c>
      <c r="U53" s="20">
        <v>110.39053298007957</v>
      </c>
      <c r="V53" s="20">
        <v>95.805045154241597</v>
      </c>
      <c r="W53" s="20">
        <v>52.100811229784334</v>
      </c>
      <c r="X53" s="20">
        <v>48.366602364640755</v>
      </c>
      <c r="Y53" s="20">
        <v>62.875631251396463</v>
      </c>
      <c r="Z53" s="20">
        <v>83.847754735015712</v>
      </c>
      <c r="AA53" s="21">
        <v>0.72937782395351747</v>
      </c>
      <c r="AB53" s="21">
        <v>0.71629062875426464</v>
      </c>
      <c r="AC53" s="21">
        <v>0.75063472439388723</v>
      </c>
      <c r="AD53" s="21">
        <v>0.74299293056955307</v>
      </c>
      <c r="AE53" s="21">
        <v>0.71350183338617068</v>
      </c>
      <c r="AF53" s="21">
        <v>0.72844278805384943</v>
      </c>
      <c r="AG53" s="66">
        <f t="shared" si="3"/>
        <v>3.6602122230304707E-2</v>
      </c>
      <c r="AH53" s="66">
        <f t="shared" si="4"/>
        <v>6.7011278308425098E-2</v>
      </c>
      <c r="AI53" s="66">
        <f t="shared" si="5"/>
        <v>6.4426129694032219E-2</v>
      </c>
    </row>
    <row r="54" spans="1:35" x14ac:dyDescent="0.25">
      <c r="B54" s="46" t="s">
        <v>40</v>
      </c>
      <c r="C54" s="22">
        <v>10578</v>
      </c>
      <c r="D54" s="22">
        <v>20385</v>
      </c>
      <c r="E54" s="22">
        <v>21842</v>
      </c>
      <c r="F54" s="22">
        <v>10908</v>
      </c>
      <c r="G54" s="22">
        <v>2101</v>
      </c>
      <c r="H54" s="23">
        <v>65814</v>
      </c>
      <c r="I54" s="22">
        <v>168192.54381900001</v>
      </c>
      <c r="J54" s="22">
        <v>159124.49191599991</v>
      </c>
      <c r="K54" s="22">
        <v>134465.25156800007</v>
      </c>
      <c r="L54" s="22">
        <v>71595.858895999962</v>
      </c>
      <c r="M54" s="22">
        <v>20981.751044000033</v>
      </c>
      <c r="N54" s="23">
        <v>554359.89724299998</v>
      </c>
      <c r="O54" s="22">
        <v>137555.53477700008</v>
      </c>
      <c r="P54" s="22">
        <v>131970.09692299995</v>
      </c>
      <c r="Q54" s="22">
        <v>112198.53654699982</v>
      </c>
      <c r="R54" s="22">
        <v>59941.431601999968</v>
      </c>
      <c r="S54" s="22">
        <v>17059.076213000008</v>
      </c>
      <c r="T54" s="23">
        <v>458724.67606199981</v>
      </c>
      <c r="U54" s="24">
        <v>15.900221574872377</v>
      </c>
      <c r="V54" s="24">
        <v>7.805959868334555</v>
      </c>
      <c r="W54" s="24">
        <v>6.1562701020053137</v>
      </c>
      <c r="X54" s="24">
        <v>6.5636100931426444</v>
      </c>
      <c r="Y54" s="24">
        <v>9.9865545188005864</v>
      </c>
      <c r="Z54" s="24">
        <v>8.423130295119579</v>
      </c>
      <c r="AA54" s="25">
        <v>0.81784561701516401</v>
      </c>
      <c r="AB54" s="25">
        <v>0.8293512540650595</v>
      </c>
      <c r="AC54" s="25">
        <v>0.83440543366150022</v>
      </c>
      <c r="AD54" s="25">
        <v>0.8372192543855197</v>
      </c>
      <c r="AE54" s="25">
        <v>0.81304349561798095</v>
      </c>
      <c r="AF54" s="25">
        <v>0.82748531837056905</v>
      </c>
      <c r="AI54" s="66"/>
    </row>
    <row r="55" spans="1:35" x14ac:dyDescent="0.25">
      <c r="B55" s="10" t="s">
        <v>18</v>
      </c>
      <c r="C55" s="18">
        <v>71517</v>
      </c>
      <c r="D55" s="18">
        <v>68813</v>
      </c>
      <c r="E55" s="18">
        <v>63173</v>
      </c>
      <c r="F55" s="18">
        <v>29255</v>
      </c>
      <c r="G55" s="18">
        <v>6270</v>
      </c>
      <c r="H55" s="19">
        <v>239028</v>
      </c>
      <c r="I55" s="18">
        <v>3733971.541741</v>
      </c>
      <c r="J55" s="18">
        <v>2682983.3083039997</v>
      </c>
      <c r="K55" s="18">
        <v>1320689.593134</v>
      </c>
      <c r="L55" s="18">
        <v>572987.13676599995</v>
      </c>
      <c r="M55" s="18">
        <v>176643.17042600003</v>
      </c>
      <c r="N55" s="19">
        <v>8487274.7503709998</v>
      </c>
      <c r="O55" s="18">
        <v>2839691.7600509999</v>
      </c>
      <c r="P55" s="18">
        <v>2019850.3773920001</v>
      </c>
      <c r="Q55" s="18">
        <v>1024037.7684669999</v>
      </c>
      <c r="R55" s="18">
        <v>449309.37518999999</v>
      </c>
      <c r="S55" s="18">
        <v>136383.82593300001</v>
      </c>
      <c r="T55" s="19">
        <v>6469273.1070330003</v>
      </c>
      <c r="U55" s="20">
        <v>52.210964410433881</v>
      </c>
      <c r="V55" s="20">
        <v>38.989483212532512</v>
      </c>
      <c r="W55" s="20">
        <v>20.905918559099614</v>
      </c>
      <c r="X55" s="20">
        <v>19.585955794428301</v>
      </c>
      <c r="Y55" s="20">
        <v>28.172754453907501</v>
      </c>
      <c r="Z55" s="20">
        <v>35.507449965573073</v>
      </c>
      <c r="AA55" s="21">
        <v>0.76050171467749494</v>
      </c>
      <c r="AB55" s="21">
        <v>0.75283747429230663</v>
      </c>
      <c r="AC55" s="21">
        <v>0.77538111437446511</v>
      </c>
      <c r="AD55" s="21">
        <v>0.78415263861934081</v>
      </c>
      <c r="AE55" s="21">
        <v>0.77208660603232548</v>
      </c>
      <c r="AF55" s="21">
        <v>0.76223208241847151</v>
      </c>
    </row>
    <row r="56" spans="1:35" x14ac:dyDescent="0.25">
      <c r="J56" s="2"/>
      <c r="K56" s="2"/>
      <c r="L56" s="2"/>
      <c r="M56" s="2"/>
      <c r="AF56" s="11"/>
    </row>
    <row r="57" spans="1:35" x14ac:dyDescent="0.25">
      <c r="B57" s="10" t="s">
        <v>41</v>
      </c>
      <c r="AF57" s="11"/>
    </row>
    <row r="58" spans="1:35" x14ac:dyDescent="0.25">
      <c r="AF58" s="11"/>
    </row>
    <row r="59" spans="1:35" x14ac:dyDescent="0.25">
      <c r="B59" s="16"/>
      <c r="C59" s="72" t="s">
        <v>79</v>
      </c>
      <c r="D59" s="72"/>
      <c r="E59" s="72"/>
      <c r="F59" s="72"/>
      <c r="G59" s="72"/>
      <c r="H59" s="72"/>
      <c r="I59" s="72" t="s">
        <v>13</v>
      </c>
      <c r="J59" s="72"/>
      <c r="K59" s="72"/>
      <c r="L59" s="72"/>
      <c r="M59" s="72"/>
      <c r="N59" s="72"/>
      <c r="O59" s="72" t="s">
        <v>14</v>
      </c>
      <c r="P59" s="72"/>
      <c r="Q59" s="72"/>
      <c r="R59" s="72"/>
      <c r="S59" s="72"/>
      <c r="T59" s="72"/>
      <c r="U59" s="72" t="s">
        <v>15</v>
      </c>
      <c r="V59" s="72"/>
      <c r="W59" s="72"/>
      <c r="X59" s="72"/>
      <c r="Y59" s="72"/>
      <c r="Z59" s="72"/>
      <c r="AA59" s="72" t="s">
        <v>16</v>
      </c>
      <c r="AB59" s="72"/>
      <c r="AC59" s="72"/>
      <c r="AD59" s="72"/>
      <c r="AE59" s="72"/>
      <c r="AF59" s="72"/>
    </row>
    <row r="60" spans="1:35" x14ac:dyDescent="0.25">
      <c r="B60" s="16"/>
      <c r="C60" s="17">
        <v>43952</v>
      </c>
      <c r="D60" s="17">
        <v>43983</v>
      </c>
      <c r="E60" s="17">
        <v>44013</v>
      </c>
      <c r="F60" s="17">
        <v>44044</v>
      </c>
      <c r="G60" s="17">
        <v>44075</v>
      </c>
      <c r="H60" s="17" t="s">
        <v>17</v>
      </c>
      <c r="I60" s="17">
        <v>43952</v>
      </c>
      <c r="J60" s="17">
        <v>43983</v>
      </c>
      <c r="K60" s="17">
        <v>44013</v>
      </c>
      <c r="L60" s="17">
        <v>44044</v>
      </c>
      <c r="M60" s="17">
        <v>44075</v>
      </c>
      <c r="N60" s="17" t="s">
        <v>17</v>
      </c>
      <c r="O60" s="17">
        <v>43952</v>
      </c>
      <c r="P60" s="17">
        <v>43983</v>
      </c>
      <c r="Q60" s="17">
        <v>44013</v>
      </c>
      <c r="R60" s="17">
        <v>44044</v>
      </c>
      <c r="S60" s="17">
        <v>44075</v>
      </c>
      <c r="T60" s="17" t="s">
        <v>17</v>
      </c>
      <c r="U60" s="17">
        <v>43952</v>
      </c>
      <c r="V60" s="17">
        <v>43983</v>
      </c>
      <c r="W60" s="17">
        <v>44013</v>
      </c>
      <c r="X60" s="17">
        <v>44044</v>
      </c>
      <c r="Y60" s="17">
        <v>44075</v>
      </c>
      <c r="Z60" s="17" t="s">
        <v>17</v>
      </c>
      <c r="AA60" s="17">
        <v>43952</v>
      </c>
      <c r="AB60" s="17">
        <v>43983</v>
      </c>
      <c r="AC60" s="17">
        <v>44013</v>
      </c>
      <c r="AD60" s="17">
        <v>44044</v>
      </c>
      <c r="AE60" s="17">
        <v>44075</v>
      </c>
      <c r="AF60" s="17" t="s">
        <v>17</v>
      </c>
    </row>
    <row r="61" spans="1:35" x14ac:dyDescent="0.25">
      <c r="A61" s="9"/>
      <c r="B61" s="18" t="s">
        <v>42</v>
      </c>
      <c r="C61" s="47">
        <v>906</v>
      </c>
      <c r="D61" s="47">
        <v>851</v>
      </c>
      <c r="E61" s="47">
        <v>924</v>
      </c>
      <c r="F61" s="47">
        <v>396</v>
      </c>
      <c r="G61" s="47">
        <v>87</v>
      </c>
      <c r="H61" s="19">
        <v>3164</v>
      </c>
      <c r="I61" s="47">
        <v>17766.588076</v>
      </c>
      <c r="J61" s="47">
        <v>11886.808405</v>
      </c>
      <c r="K61" s="47">
        <v>9915.2431390000002</v>
      </c>
      <c r="L61" s="47">
        <v>4189.8424709999999</v>
      </c>
      <c r="M61" s="47">
        <v>802.592716</v>
      </c>
      <c r="N61" s="19">
        <v>44561.074806999997</v>
      </c>
      <c r="O61" s="47">
        <v>14558.579738</v>
      </c>
      <c r="P61" s="47">
        <v>9847.4062570000006</v>
      </c>
      <c r="Q61" s="47">
        <v>8272.3182649999999</v>
      </c>
      <c r="R61" s="47">
        <v>3513.5577429999998</v>
      </c>
      <c r="S61" s="47">
        <v>677.66868599999998</v>
      </c>
      <c r="T61" s="19">
        <v>36869.530688999999</v>
      </c>
      <c r="U61" s="48">
        <v>19.609920613686533</v>
      </c>
      <c r="V61" s="48">
        <v>13.968047479435958</v>
      </c>
      <c r="W61" s="48">
        <v>10.730782617965367</v>
      </c>
      <c r="X61" s="48">
        <v>10.580410280303029</v>
      </c>
      <c r="Y61" s="48">
        <v>9.2252036321839075</v>
      </c>
      <c r="Z61" s="48">
        <v>14.083778384007584</v>
      </c>
      <c r="AA61" s="49">
        <v>0.81943588018829916</v>
      </c>
      <c r="AB61" s="49">
        <v>0.82843147811298479</v>
      </c>
      <c r="AC61" s="49">
        <v>0.83430311783905509</v>
      </c>
      <c r="AD61" s="49">
        <v>0.83858946185187011</v>
      </c>
      <c r="AE61" s="49">
        <v>0.84434940971978623</v>
      </c>
      <c r="AF61" s="49">
        <v>0.82739320917834436</v>
      </c>
      <c r="AG61" s="67">
        <f>H61/SUM($H$61:$H$76)</f>
        <v>1.3347620293107668E-2</v>
      </c>
      <c r="AH61" s="67">
        <f>N61/SUM($N$61:$N$76)</f>
        <v>5.2575917376243893E-3</v>
      </c>
      <c r="AI61" s="67">
        <f>T61/SUM($T$61:$T$76)</f>
        <v>5.7078229076844003E-3</v>
      </c>
    </row>
    <row r="62" spans="1:35" x14ac:dyDescent="0.25">
      <c r="A62" s="9"/>
      <c r="B62" s="18" t="s">
        <v>43</v>
      </c>
      <c r="C62" s="47">
        <v>1293</v>
      </c>
      <c r="D62" s="47">
        <v>1449</v>
      </c>
      <c r="E62" s="47">
        <v>1345</v>
      </c>
      <c r="F62" s="47">
        <v>558</v>
      </c>
      <c r="G62" s="47">
        <v>117</v>
      </c>
      <c r="H62" s="19">
        <v>4762</v>
      </c>
      <c r="I62" s="47">
        <v>75491.524470999997</v>
      </c>
      <c r="J62" s="47">
        <v>48551.395296000002</v>
      </c>
      <c r="K62" s="47">
        <v>29631.201696</v>
      </c>
      <c r="L62" s="47">
        <v>10763.623908</v>
      </c>
      <c r="M62" s="47">
        <v>3888.7187789999998</v>
      </c>
      <c r="N62" s="19">
        <v>168326.46414999999</v>
      </c>
      <c r="O62" s="47">
        <v>56027.285917000001</v>
      </c>
      <c r="P62" s="47">
        <v>36994.890521000001</v>
      </c>
      <c r="Q62" s="47">
        <v>23024.141232999998</v>
      </c>
      <c r="R62" s="47">
        <v>8423.2751320000007</v>
      </c>
      <c r="S62" s="47">
        <v>3014.7443130000001</v>
      </c>
      <c r="T62" s="19">
        <v>127484.337116</v>
      </c>
      <c r="U62" s="48">
        <v>58.384783040216547</v>
      </c>
      <c r="V62" s="48">
        <v>33.506829051759837</v>
      </c>
      <c r="W62" s="48">
        <v>22.030633231226766</v>
      </c>
      <c r="X62" s="48">
        <v>19.28964858064516</v>
      </c>
      <c r="Y62" s="48">
        <v>33.23691264102564</v>
      </c>
      <c r="Z62" s="48">
        <v>35.347850514489707</v>
      </c>
      <c r="AA62" s="49">
        <v>0.74216657180532675</v>
      </c>
      <c r="AB62" s="49">
        <v>0.76197378665341664</v>
      </c>
      <c r="AC62" s="49">
        <v>0.77702353988930839</v>
      </c>
      <c r="AD62" s="49">
        <v>0.7825686965650529</v>
      </c>
      <c r="AE62" s="49">
        <v>0.77525387777597388</v>
      </c>
      <c r="AF62" s="49">
        <v>0.75736360149759618</v>
      </c>
      <c r="AG62" s="67">
        <f t="shared" ref="AG62:AG76" si="6">H62/SUM($H$61:$H$76)</f>
        <v>2.0088927887414256E-2</v>
      </c>
      <c r="AH62" s="67">
        <f t="shared" ref="AH62:AH76" si="7">N62/SUM($N$61:$N$76)</f>
        <v>1.9860199310083666E-2</v>
      </c>
      <c r="AI62" s="67">
        <f t="shared" ref="AI62:AI76" si="8">T62/SUM($T$61:$T$76)</f>
        <v>1.9736026094271976E-2</v>
      </c>
    </row>
    <row r="63" spans="1:35" x14ac:dyDescent="0.25">
      <c r="A63" s="9"/>
      <c r="B63" s="18" t="s">
        <v>44</v>
      </c>
      <c r="C63" s="47">
        <v>2050</v>
      </c>
      <c r="D63" s="47">
        <v>2203</v>
      </c>
      <c r="E63" s="47">
        <v>2063</v>
      </c>
      <c r="F63" s="47">
        <v>837</v>
      </c>
      <c r="G63" s="47">
        <v>178</v>
      </c>
      <c r="H63" s="19">
        <v>7331</v>
      </c>
      <c r="I63" s="47">
        <v>81201.355421999993</v>
      </c>
      <c r="J63" s="47">
        <v>64375.112257000001</v>
      </c>
      <c r="K63" s="47">
        <v>34740.099331999998</v>
      </c>
      <c r="L63" s="47">
        <v>14114.657031000001</v>
      </c>
      <c r="M63" s="47">
        <v>5864.2448729999996</v>
      </c>
      <c r="N63" s="19">
        <v>200295.468915</v>
      </c>
      <c r="O63" s="47">
        <v>63647.372902000003</v>
      </c>
      <c r="P63" s="47">
        <v>49537.245395999998</v>
      </c>
      <c r="Q63" s="47">
        <v>27656.266538</v>
      </c>
      <c r="R63" s="47">
        <v>11471.549364</v>
      </c>
      <c r="S63" s="47">
        <v>4392.731812</v>
      </c>
      <c r="T63" s="19">
        <v>156705.16601200003</v>
      </c>
      <c r="U63" s="48">
        <v>39.610417279024389</v>
      </c>
      <c r="V63" s="48">
        <v>29.221567070812529</v>
      </c>
      <c r="W63" s="48">
        <v>16.839602196800776</v>
      </c>
      <c r="X63" s="48">
        <v>16.863389523297492</v>
      </c>
      <c r="Y63" s="48">
        <v>32.945195915730338</v>
      </c>
      <c r="Z63" s="48">
        <v>27.321711760332835</v>
      </c>
      <c r="AA63" s="49">
        <v>0.78382155779576967</v>
      </c>
      <c r="AB63" s="49">
        <v>0.7695092662244396</v>
      </c>
      <c r="AC63" s="49">
        <v>0.79609060048153357</v>
      </c>
      <c r="AD63" s="49">
        <v>0.8127402131560868</v>
      </c>
      <c r="AE63" s="49">
        <v>0.74907032484692082</v>
      </c>
      <c r="AF63" s="49">
        <v>0.78236999998487977</v>
      </c>
      <c r="AG63" s="67">
        <f t="shared" si="6"/>
        <v>3.0926486842216279E-2</v>
      </c>
      <c r="AH63" s="67">
        <f t="shared" si="7"/>
        <v>2.3632100594792704E-2</v>
      </c>
      <c r="AI63" s="67">
        <f t="shared" si="8"/>
        <v>2.4259742925955872E-2</v>
      </c>
    </row>
    <row r="64" spans="1:35" x14ac:dyDescent="0.25">
      <c r="A64" s="9"/>
      <c r="B64" s="18" t="s">
        <v>45</v>
      </c>
      <c r="C64" s="47">
        <v>1401</v>
      </c>
      <c r="D64" s="47">
        <v>1326</v>
      </c>
      <c r="E64" s="47">
        <v>1183</v>
      </c>
      <c r="F64" s="47">
        <v>588</v>
      </c>
      <c r="G64" s="47">
        <v>96</v>
      </c>
      <c r="H64" s="19">
        <v>4594</v>
      </c>
      <c r="I64" s="47">
        <v>40876.363872000002</v>
      </c>
      <c r="J64" s="47">
        <v>20773.258697000001</v>
      </c>
      <c r="K64" s="47">
        <v>15343.947228999999</v>
      </c>
      <c r="L64" s="47">
        <v>6466.9508969999997</v>
      </c>
      <c r="M64" s="47">
        <v>1030.05421</v>
      </c>
      <c r="N64" s="19">
        <v>84490.574905000001</v>
      </c>
      <c r="O64" s="47">
        <v>32036.483334</v>
      </c>
      <c r="P64" s="47">
        <v>16771.839886999998</v>
      </c>
      <c r="Q64" s="47">
        <v>12346.050601999999</v>
      </c>
      <c r="R64" s="47">
        <v>5341.2406860000001</v>
      </c>
      <c r="S64" s="47">
        <v>865.54589899999996</v>
      </c>
      <c r="T64" s="19">
        <v>67361.160408000011</v>
      </c>
      <c r="U64" s="48">
        <v>29.176562364025695</v>
      </c>
      <c r="V64" s="48">
        <v>15.666107614630468</v>
      </c>
      <c r="W64" s="48">
        <v>12.970369593406593</v>
      </c>
      <c r="X64" s="48">
        <v>10.998215811224489</v>
      </c>
      <c r="Y64" s="48">
        <v>10.729731354166667</v>
      </c>
      <c r="Z64" s="48">
        <v>18.391505203526339</v>
      </c>
      <c r="AA64" s="49">
        <v>0.78374102535927237</v>
      </c>
      <c r="AB64" s="49">
        <v>0.80737645121716639</v>
      </c>
      <c r="AC64" s="49">
        <v>0.80462024652079178</v>
      </c>
      <c r="AD64" s="49">
        <v>0.8259287523704234</v>
      </c>
      <c r="AE64" s="49">
        <v>0.84029159882759952</v>
      </c>
      <c r="AF64" s="49">
        <v>0.79726242227301614</v>
      </c>
      <c r="AG64" s="67">
        <f t="shared" si="6"/>
        <v>1.9380204686010309E-2</v>
      </c>
      <c r="AH64" s="67">
        <f t="shared" si="7"/>
        <v>9.9687215905726219E-3</v>
      </c>
      <c r="AI64" s="67">
        <f t="shared" si="8"/>
        <v>1.0428274167853645E-2</v>
      </c>
    </row>
    <row r="65" spans="1:35" x14ac:dyDescent="0.25">
      <c r="A65" s="9"/>
      <c r="B65" s="18" t="s">
        <v>46</v>
      </c>
      <c r="C65" s="47">
        <v>2850</v>
      </c>
      <c r="D65" s="47">
        <v>3059</v>
      </c>
      <c r="E65" s="47">
        <v>2820</v>
      </c>
      <c r="F65" s="47">
        <v>1231</v>
      </c>
      <c r="G65" s="47">
        <v>251</v>
      </c>
      <c r="H65" s="19">
        <v>10211</v>
      </c>
      <c r="I65" s="47">
        <v>109891.561886</v>
      </c>
      <c r="J65" s="47">
        <v>67726.496188999998</v>
      </c>
      <c r="K65" s="47">
        <v>36072.452095000001</v>
      </c>
      <c r="L65" s="47">
        <v>15923.177062000001</v>
      </c>
      <c r="M65" s="47">
        <v>5892.597487</v>
      </c>
      <c r="N65" s="19">
        <v>235506.28471900002</v>
      </c>
      <c r="O65" s="47">
        <v>85055.600321000005</v>
      </c>
      <c r="P65" s="47">
        <v>53284.797749999998</v>
      </c>
      <c r="Q65" s="47">
        <v>28961.550343999999</v>
      </c>
      <c r="R65" s="47">
        <v>12922.883502999999</v>
      </c>
      <c r="S65" s="47">
        <v>4652.8660490000002</v>
      </c>
      <c r="T65" s="19">
        <v>184877.69796699999</v>
      </c>
      <c r="U65" s="48">
        <v>38.558442767017546</v>
      </c>
      <c r="V65" s="48">
        <v>22.140077211180124</v>
      </c>
      <c r="W65" s="48">
        <v>12.791649679078015</v>
      </c>
      <c r="X65" s="48">
        <v>12.93515602112104</v>
      </c>
      <c r="Y65" s="48">
        <v>23.476484011952191</v>
      </c>
      <c r="Z65" s="48">
        <v>23.063978525022037</v>
      </c>
      <c r="AA65" s="49">
        <v>0.77399573598958871</v>
      </c>
      <c r="AB65" s="49">
        <v>0.78676442379805867</v>
      </c>
      <c r="AC65" s="49">
        <v>0.80287168356969996</v>
      </c>
      <c r="AD65" s="49">
        <v>0.81157695180316258</v>
      </c>
      <c r="AE65" s="49">
        <v>0.78961206144912444</v>
      </c>
      <c r="AF65" s="49">
        <v>0.7850223538093315</v>
      </c>
      <c r="AG65" s="67">
        <f t="shared" si="6"/>
        <v>4.3076027437712515E-2</v>
      </c>
      <c r="AH65" s="67">
        <f t="shared" si="7"/>
        <v>2.7786490834433963E-2</v>
      </c>
      <c r="AI65" s="67">
        <f t="shared" si="8"/>
        <v>2.8621171462072152E-2</v>
      </c>
    </row>
    <row r="66" spans="1:35" x14ac:dyDescent="0.25">
      <c r="A66" s="9"/>
      <c r="B66" s="18" t="s">
        <v>47</v>
      </c>
      <c r="C66" s="47">
        <v>6663</v>
      </c>
      <c r="D66" s="47">
        <v>5973</v>
      </c>
      <c r="E66" s="47">
        <v>5718</v>
      </c>
      <c r="F66" s="47">
        <v>2622</v>
      </c>
      <c r="G66" s="47">
        <v>512</v>
      </c>
      <c r="H66" s="19">
        <v>21488</v>
      </c>
      <c r="I66" s="47">
        <v>245013.33276300001</v>
      </c>
      <c r="J66" s="47">
        <v>143332.14349700001</v>
      </c>
      <c r="K66" s="47">
        <v>90303.763074999995</v>
      </c>
      <c r="L66" s="47">
        <v>48902.100833999997</v>
      </c>
      <c r="M66" s="47">
        <v>10942.752743999999</v>
      </c>
      <c r="N66" s="19">
        <v>538494.09291300015</v>
      </c>
      <c r="O66" s="47">
        <v>192514.001682</v>
      </c>
      <c r="P66" s="47">
        <v>113097.108284</v>
      </c>
      <c r="Q66" s="47">
        <v>71858.223517000006</v>
      </c>
      <c r="R66" s="47">
        <v>38560.273452000001</v>
      </c>
      <c r="S66" s="47">
        <v>8793.1476949999997</v>
      </c>
      <c r="T66" s="19">
        <v>424822.75463000004</v>
      </c>
      <c r="U66" s="48">
        <v>36.7722246380009</v>
      </c>
      <c r="V66" s="48">
        <v>23.996675623137453</v>
      </c>
      <c r="W66" s="48">
        <v>15.792893157572577</v>
      </c>
      <c r="X66" s="48">
        <v>18.650686816933636</v>
      </c>
      <c r="Y66" s="48">
        <v>21.372563953124999</v>
      </c>
      <c r="Z66" s="48">
        <v>25.060223981431502</v>
      </c>
      <c r="AA66" s="49">
        <v>0.785728676521525</v>
      </c>
      <c r="AB66" s="49">
        <v>0.7890561427790771</v>
      </c>
      <c r="AC66" s="49">
        <v>0.79573897111374625</v>
      </c>
      <c r="AD66" s="49">
        <v>0.78851977306443921</v>
      </c>
      <c r="AE66" s="49">
        <v>0.80355902218674857</v>
      </c>
      <c r="AF66" s="49">
        <v>0.78890884825107077</v>
      </c>
      <c r="AG66" s="67">
        <f t="shared" si="6"/>
        <v>9.0649072331952449E-2</v>
      </c>
      <c r="AH66" s="67">
        <f t="shared" si="7"/>
        <v>6.3534869971632421E-2</v>
      </c>
      <c r="AI66" s="67">
        <f t="shared" si="8"/>
        <v>6.5767396689596178E-2</v>
      </c>
    </row>
    <row r="67" spans="1:35" x14ac:dyDescent="0.25">
      <c r="A67" s="9"/>
      <c r="B67" s="18" t="s">
        <v>48</v>
      </c>
      <c r="C67" s="47">
        <v>31991</v>
      </c>
      <c r="D67" s="47">
        <v>29370</v>
      </c>
      <c r="E67" s="47">
        <v>24906</v>
      </c>
      <c r="F67" s="47">
        <v>10806</v>
      </c>
      <c r="G67" s="47">
        <v>2380</v>
      </c>
      <c r="H67" s="19">
        <v>99453</v>
      </c>
      <c r="I67" s="47">
        <v>2270412.6896449998</v>
      </c>
      <c r="J67" s="47">
        <v>1728704.081311</v>
      </c>
      <c r="K67" s="47">
        <v>734484.47054600006</v>
      </c>
      <c r="L67" s="47">
        <v>302531.57813699997</v>
      </c>
      <c r="M67" s="47">
        <v>97675.032045</v>
      </c>
      <c r="N67" s="19">
        <v>5133807.8516840003</v>
      </c>
      <c r="O67" s="47">
        <v>1697267.7371970001</v>
      </c>
      <c r="P67" s="47">
        <v>1271067.5526680001</v>
      </c>
      <c r="Q67" s="47">
        <v>555970.89317099995</v>
      </c>
      <c r="R67" s="47">
        <v>231165.91273400001</v>
      </c>
      <c r="S67" s="47">
        <v>73333.568924000007</v>
      </c>
      <c r="T67" s="19">
        <v>3828805.664694</v>
      </c>
      <c r="U67" s="48">
        <v>70.970356964302454</v>
      </c>
      <c r="V67" s="48">
        <v>58.859519281954377</v>
      </c>
      <c r="W67" s="48">
        <v>29.490262207741107</v>
      </c>
      <c r="X67" s="48">
        <v>27.996629477790115</v>
      </c>
      <c r="Y67" s="48">
        <v>41.039929430672267</v>
      </c>
      <c r="Z67" s="48">
        <v>51.620442336420219</v>
      </c>
      <c r="AA67" s="49">
        <v>0.74755913096239068</v>
      </c>
      <c r="AB67" s="49">
        <v>0.73527191056554841</v>
      </c>
      <c r="AC67" s="49">
        <v>0.75695391184745275</v>
      </c>
      <c r="AD67" s="49">
        <v>0.76410507014681828</v>
      </c>
      <c r="AE67" s="49">
        <v>0.75079134747777099</v>
      </c>
      <c r="AF67" s="49">
        <v>0.74580229243252039</v>
      </c>
      <c r="AG67" s="67">
        <f t="shared" si="6"/>
        <v>0.41955147945968291</v>
      </c>
      <c r="AH67" s="67">
        <f t="shared" si="7"/>
        <v>0.60571846304131316</v>
      </c>
      <c r="AI67" s="67">
        <f t="shared" si="8"/>
        <v>0.59274268680974507</v>
      </c>
    </row>
    <row r="68" spans="1:35" x14ac:dyDescent="0.25">
      <c r="A68" s="9"/>
      <c r="B68" s="18" t="s">
        <v>49</v>
      </c>
      <c r="C68" s="47">
        <v>2991</v>
      </c>
      <c r="D68" s="47">
        <v>2905</v>
      </c>
      <c r="E68" s="47">
        <v>2906</v>
      </c>
      <c r="F68" s="47">
        <v>1486</v>
      </c>
      <c r="G68" s="47">
        <v>278</v>
      </c>
      <c r="H68" s="19">
        <v>10566</v>
      </c>
      <c r="I68" s="47">
        <v>103369.110355</v>
      </c>
      <c r="J68" s="47">
        <v>70335.953026999996</v>
      </c>
      <c r="K68" s="47">
        <v>47828.768734999998</v>
      </c>
      <c r="L68" s="47">
        <v>26130.740420999999</v>
      </c>
      <c r="M68" s="47">
        <v>6194.0523970000004</v>
      </c>
      <c r="N68" s="19">
        <v>253858.62493499997</v>
      </c>
      <c r="O68" s="47">
        <v>81730.362552999999</v>
      </c>
      <c r="P68" s="47">
        <v>55477.370418999999</v>
      </c>
      <c r="Q68" s="47">
        <v>38365.332187</v>
      </c>
      <c r="R68" s="47">
        <v>20955.768133000001</v>
      </c>
      <c r="S68" s="47">
        <v>5006.8424999999997</v>
      </c>
      <c r="T68" s="19">
        <v>201535.67579199999</v>
      </c>
      <c r="U68" s="48">
        <v>34.560050269140753</v>
      </c>
      <c r="V68" s="48">
        <v>24.212032023063681</v>
      </c>
      <c r="W68" s="48">
        <v>16.458626543358569</v>
      </c>
      <c r="X68" s="48">
        <v>17.584616703230147</v>
      </c>
      <c r="Y68" s="48">
        <v>22.280764017985614</v>
      </c>
      <c r="Z68" s="48">
        <v>24.025991381317432</v>
      </c>
      <c r="AA68" s="49">
        <v>0.7906652410213636</v>
      </c>
      <c r="AB68" s="49">
        <v>0.78874840009210934</v>
      </c>
      <c r="AC68" s="49">
        <v>0.80213923966069256</v>
      </c>
      <c r="AD68" s="49">
        <v>0.80195845182247016</v>
      </c>
      <c r="AE68" s="49">
        <v>0.80833066611205795</v>
      </c>
      <c r="AF68" s="49">
        <v>0.79388941716517547</v>
      </c>
      <c r="AG68" s="67">
        <f t="shared" si="6"/>
        <v>4.4573627059726804E-2</v>
      </c>
      <c r="AH68" s="67">
        <f t="shared" si="7"/>
        <v>2.9951813657180505E-2</v>
      </c>
      <c r="AI68" s="67">
        <f t="shared" si="8"/>
        <v>3.1200015988932406E-2</v>
      </c>
    </row>
    <row r="69" spans="1:35" x14ac:dyDescent="0.25">
      <c r="A69" s="9"/>
      <c r="B69" s="18" t="s">
        <v>50</v>
      </c>
      <c r="C69" s="47">
        <v>3808</v>
      </c>
      <c r="D69" s="47">
        <v>3923</v>
      </c>
      <c r="E69" s="47">
        <v>3784</v>
      </c>
      <c r="F69" s="47">
        <v>1771</v>
      </c>
      <c r="G69" s="47">
        <v>377</v>
      </c>
      <c r="H69" s="19">
        <v>13663</v>
      </c>
      <c r="I69" s="47">
        <v>152535.54289300001</v>
      </c>
      <c r="J69" s="47">
        <v>108114.39751900001</v>
      </c>
      <c r="K69" s="47">
        <v>63599.789250000002</v>
      </c>
      <c r="L69" s="47">
        <v>27930.305453000001</v>
      </c>
      <c r="M69" s="47">
        <v>7709.9807629999996</v>
      </c>
      <c r="N69" s="19">
        <v>359890.01587799995</v>
      </c>
      <c r="O69" s="47">
        <v>119303.979693</v>
      </c>
      <c r="P69" s="47">
        <v>84785.638340999998</v>
      </c>
      <c r="Q69" s="47">
        <v>50784.581808000003</v>
      </c>
      <c r="R69" s="47">
        <v>22817.842515</v>
      </c>
      <c r="S69" s="47">
        <v>6208.8211979999996</v>
      </c>
      <c r="T69" s="19">
        <v>283900.86355499999</v>
      </c>
      <c r="U69" s="48">
        <v>40.056602650472691</v>
      </c>
      <c r="V69" s="48">
        <v>27.559112291358655</v>
      </c>
      <c r="W69" s="48">
        <v>16.807555298625793</v>
      </c>
      <c r="X69" s="48">
        <v>15.770923463015246</v>
      </c>
      <c r="Y69" s="48">
        <v>20.450877355437665</v>
      </c>
      <c r="Z69" s="48">
        <v>26.340482754739071</v>
      </c>
      <c r="AA69" s="49">
        <v>0.78213888665075826</v>
      </c>
      <c r="AB69" s="49">
        <v>0.78422153095844416</v>
      </c>
      <c r="AC69" s="49">
        <v>0.79850235994296159</v>
      </c>
      <c r="AD69" s="49">
        <v>0.81695642582201444</v>
      </c>
      <c r="AE69" s="49">
        <v>0.80529658748254906</v>
      </c>
      <c r="AF69" s="49">
        <v>0.78885451396139949</v>
      </c>
      <c r="AG69" s="67">
        <f t="shared" si="6"/>
        <v>5.7638601790369802E-2</v>
      </c>
      <c r="AH69" s="67">
        <f t="shared" si="7"/>
        <v>4.2462054206027562E-2</v>
      </c>
      <c r="AI69" s="67">
        <f t="shared" si="8"/>
        <v>4.3951084329751831E-2</v>
      </c>
    </row>
    <row r="70" spans="1:35" x14ac:dyDescent="0.25">
      <c r="A70" s="9"/>
      <c r="B70" s="18" t="s">
        <v>51</v>
      </c>
      <c r="C70" s="47">
        <v>1377</v>
      </c>
      <c r="D70" s="47">
        <v>1484</v>
      </c>
      <c r="E70" s="47">
        <v>1577</v>
      </c>
      <c r="F70" s="47">
        <v>484</v>
      </c>
      <c r="G70" s="47">
        <v>130</v>
      </c>
      <c r="H70" s="19">
        <v>5052</v>
      </c>
      <c r="I70" s="47">
        <v>55003.127099999998</v>
      </c>
      <c r="J70" s="47">
        <v>33203.545398000002</v>
      </c>
      <c r="K70" s="47">
        <v>22675.484519000001</v>
      </c>
      <c r="L70" s="47">
        <v>8573.2162050000006</v>
      </c>
      <c r="M70" s="47">
        <v>2531.0398850000001</v>
      </c>
      <c r="N70" s="19">
        <v>121986.41310700001</v>
      </c>
      <c r="O70" s="47">
        <v>42432.261555999998</v>
      </c>
      <c r="P70" s="47">
        <v>26136.677927000001</v>
      </c>
      <c r="Q70" s="47">
        <v>18137.839877999999</v>
      </c>
      <c r="R70" s="47">
        <v>6831.540481</v>
      </c>
      <c r="S70" s="47">
        <v>1964.47299</v>
      </c>
      <c r="T70" s="19">
        <v>95502.792831999992</v>
      </c>
      <c r="U70" s="48">
        <v>39.944173638344225</v>
      </c>
      <c r="V70" s="48">
        <v>22.374356737196766</v>
      </c>
      <c r="W70" s="48">
        <v>14.378874140139507</v>
      </c>
      <c r="X70" s="48">
        <v>17.713256621900829</v>
      </c>
      <c r="Y70" s="48">
        <v>19.469537576923077</v>
      </c>
      <c r="Z70" s="48">
        <v>24.146162531076804</v>
      </c>
      <c r="AA70" s="49">
        <v>0.77145180271032265</v>
      </c>
      <c r="AB70" s="49">
        <v>0.78716527448223439</v>
      </c>
      <c r="AC70" s="49">
        <v>0.79988764353864772</v>
      </c>
      <c r="AD70" s="49">
        <v>0.79684686792522097</v>
      </c>
      <c r="AE70" s="49">
        <v>0.7761525219899883</v>
      </c>
      <c r="AF70" s="49">
        <v>0.78289696696164024</v>
      </c>
      <c r="AG70" s="67">
        <f t="shared" si="6"/>
        <v>2.1312319127932976E-2</v>
      </c>
      <c r="AH70" s="67">
        <f t="shared" si="7"/>
        <v>1.4392712932342689E-2</v>
      </c>
      <c r="AI70" s="67">
        <f t="shared" si="8"/>
        <v>1.4784919104949747E-2</v>
      </c>
    </row>
    <row r="71" spans="1:35" x14ac:dyDescent="0.25">
      <c r="A71" s="9"/>
      <c r="B71" s="18" t="s">
        <v>52</v>
      </c>
      <c r="C71" s="47">
        <v>5292</v>
      </c>
      <c r="D71" s="47">
        <v>5197</v>
      </c>
      <c r="E71" s="47">
        <v>5118</v>
      </c>
      <c r="F71" s="47">
        <v>2210</v>
      </c>
      <c r="G71" s="47">
        <v>445</v>
      </c>
      <c r="H71" s="19">
        <v>18262</v>
      </c>
      <c r="I71" s="47">
        <v>201621.40060200001</v>
      </c>
      <c r="J71" s="47">
        <v>134419.36434</v>
      </c>
      <c r="K71" s="47">
        <v>77864.268819000004</v>
      </c>
      <c r="L71" s="47">
        <v>30843.614535000001</v>
      </c>
      <c r="M71" s="47">
        <v>10652.160383</v>
      </c>
      <c r="N71" s="19">
        <v>455400.80867900001</v>
      </c>
      <c r="O71" s="47">
        <v>157823.17521099999</v>
      </c>
      <c r="P71" s="47">
        <v>104514.000012</v>
      </c>
      <c r="Q71" s="47">
        <v>62156.451160999997</v>
      </c>
      <c r="R71" s="47">
        <v>25024.767006999999</v>
      </c>
      <c r="S71" s="47">
        <v>8377.7089059999998</v>
      </c>
      <c r="T71" s="19">
        <v>357896.102297</v>
      </c>
      <c r="U71" s="48">
        <v>38.099282048752833</v>
      </c>
      <c r="V71" s="48">
        <v>25.864799757552433</v>
      </c>
      <c r="W71" s="48">
        <v>15.213807897420869</v>
      </c>
      <c r="X71" s="48">
        <v>13.956386667420814</v>
      </c>
      <c r="Y71" s="48">
        <v>23.937439062921349</v>
      </c>
      <c r="Z71" s="48">
        <v>24.937071989869676</v>
      </c>
      <c r="AA71" s="49">
        <v>0.78276995765217616</v>
      </c>
      <c r="AB71" s="49">
        <v>0.77752190337429772</v>
      </c>
      <c r="AC71" s="49">
        <v>0.79826667743437318</v>
      </c>
      <c r="AD71" s="49">
        <v>0.81134352715382874</v>
      </c>
      <c r="AE71" s="49">
        <v>0.78647979421809644</v>
      </c>
      <c r="AF71" s="49">
        <v>0.78589254888493509</v>
      </c>
      <c r="AG71" s="67">
        <f t="shared" si="6"/>
        <v>7.7039899428802849E-2</v>
      </c>
      <c r="AH71" s="67">
        <f t="shared" si="7"/>
        <v>5.3731009393024311E-2</v>
      </c>
      <c r="AI71" s="67">
        <f t="shared" si="8"/>
        <v>5.5406389316239563E-2</v>
      </c>
    </row>
    <row r="72" spans="1:35" x14ac:dyDescent="0.25">
      <c r="A72" s="9"/>
      <c r="B72" s="18" t="s">
        <v>53</v>
      </c>
      <c r="C72" s="47">
        <v>3531</v>
      </c>
      <c r="D72" s="47">
        <v>3737</v>
      </c>
      <c r="E72" s="47">
        <v>3890</v>
      </c>
      <c r="F72" s="47">
        <v>1814</v>
      </c>
      <c r="G72" s="47">
        <v>373</v>
      </c>
      <c r="H72" s="19">
        <v>13345</v>
      </c>
      <c r="I72" s="47">
        <v>117955.248555</v>
      </c>
      <c r="J72" s="47">
        <v>74121.921413000004</v>
      </c>
      <c r="K72" s="47">
        <v>44831.169765999999</v>
      </c>
      <c r="L72" s="47">
        <v>22056.905146000001</v>
      </c>
      <c r="M72" s="47">
        <v>6509.5415190000003</v>
      </c>
      <c r="N72" s="19">
        <v>265474.78639900003</v>
      </c>
      <c r="O72" s="47">
        <v>92105.854680000004</v>
      </c>
      <c r="P72" s="47">
        <v>58825.289521999999</v>
      </c>
      <c r="Q72" s="47">
        <v>36608.329052000001</v>
      </c>
      <c r="R72" s="47">
        <v>18010.219143999999</v>
      </c>
      <c r="S72" s="47">
        <v>5272.9546639999999</v>
      </c>
      <c r="T72" s="19">
        <v>210822.647062</v>
      </c>
      <c r="U72" s="48">
        <v>33.405621227697537</v>
      </c>
      <c r="V72" s="48">
        <v>19.834605676478461</v>
      </c>
      <c r="W72" s="48">
        <v>11.524722304884319</v>
      </c>
      <c r="X72" s="48">
        <v>12.159264137816979</v>
      </c>
      <c r="Y72" s="48">
        <v>17.451853938337802</v>
      </c>
      <c r="Z72" s="48">
        <v>19.893202427800677</v>
      </c>
      <c r="AA72" s="49">
        <v>0.78085422911090741</v>
      </c>
      <c r="AB72" s="49">
        <v>0.79362877271126464</v>
      </c>
      <c r="AC72" s="49">
        <v>0.8165820620581663</v>
      </c>
      <c r="AD72" s="49">
        <v>0.81653427916500498</v>
      </c>
      <c r="AE72" s="49">
        <v>0.81003472343011251</v>
      </c>
      <c r="AF72" s="49">
        <v>0.79413435046573644</v>
      </c>
      <c r="AG72" s="67">
        <f t="shared" si="6"/>
        <v>5.629709001628376E-2</v>
      </c>
      <c r="AH72" s="67">
        <f t="shared" si="7"/>
        <v>3.132236036864456E-2</v>
      </c>
      <c r="AI72" s="67">
        <f t="shared" si="8"/>
        <v>3.263774482266904E-2</v>
      </c>
    </row>
    <row r="73" spans="1:35" x14ac:dyDescent="0.25">
      <c r="A73" s="9"/>
      <c r="B73" s="18" t="s">
        <v>54</v>
      </c>
      <c r="C73" s="47">
        <v>1755</v>
      </c>
      <c r="D73" s="47">
        <v>1638</v>
      </c>
      <c r="E73" s="47">
        <v>1741</v>
      </c>
      <c r="F73" s="47">
        <v>707</v>
      </c>
      <c r="G73" s="47">
        <v>152</v>
      </c>
      <c r="H73" s="19">
        <v>5993</v>
      </c>
      <c r="I73" s="47">
        <v>51058.122461999999</v>
      </c>
      <c r="J73" s="47">
        <v>31224.691194999999</v>
      </c>
      <c r="K73" s="47">
        <v>21416.137057</v>
      </c>
      <c r="L73" s="47">
        <v>11459.590917</v>
      </c>
      <c r="M73" s="47">
        <v>2231.9908190000001</v>
      </c>
      <c r="N73" s="19">
        <v>117390.53244999998</v>
      </c>
      <c r="O73" s="47">
        <v>40058.836651999998</v>
      </c>
      <c r="P73" s="47">
        <v>24799.384484999999</v>
      </c>
      <c r="Q73" s="47">
        <v>17355.714959000001</v>
      </c>
      <c r="R73" s="47">
        <v>9251.4703449999997</v>
      </c>
      <c r="S73" s="47">
        <v>1849.1921030000001</v>
      </c>
      <c r="T73" s="19">
        <v>93314.598543999993</v>
      </c>
      <c r="U73" s="48">
        <v>29.09294727179487</v>
      </c>
      <c r="V73" s="48">
        <v>19.062693037240535</v>
      </c>
      <c r="W73" s="48">
        <v>12.301055173463526</v>
      </c>
      <c r="X73" s="48">
        <v>16.20875660113154</v>
      </c>
      <c r="Y73" s="48">
        <v>14.684150125</v>
      </c>
      <c r="Z73" s="48">
        <v>19.587941339896542</v>
      </c>
      <c r="AA73" s="49">
        <v>0.78457324163875752</v>
      </c>
      <c r="AB73" s="49">
        <v>0.79422353067085305</v>
      </c>
      <c r="AC73" s="49">
        <v>0.81040361820654183</v>
      </c>
      <c r="AD73" s="49">
        <v>0.80731244352498555</v>
      </c>
      <c r="AE73" s="49">
        <v>0.82849449346234072</v>
      </c>
      <c r="AF73" s="49">
        <v>0.79490736259966599</v>
      </c>
      <c r="AG73" s="67">
        <f t="shared" si="6"/>
        <v>2.5282012773891988E-2</v>
      </c>
      <c r="AH73" s="67">
        <f t="shared" si="7"/>
        <v>1.3850462453107046E-2</v>
      </c>
      <c r="AI73" s="67">
        <f t="shared" si="8"/>
        <v>1.4446161728598415E-2</v>
      </c>
    </row>
    <row r="74" spans="1:35" x14ac:dyDescent="0.25">
      <c r="A74" s="9"/>
      <c r="B74" s="18" t="s">
        <v>55</v>
      </c>
      <c r="C74" s="47">
        <v>3833</v>
      </c>
      <c r="D74" s="47">
        <v>3999</v>
      </c>
      <c r="E74" s="47">
        <v>3529</v>
      </c>
      <c r="F74" s="47">
        <v>1594</v>
      </c>
      <c r="G74" s="47">
        <v>381</v>
      </c>
      <c r="H74" s="19">
        <v>13336</v>
      </c>
      <c r="I74" s="47">
        <v>151837.25814200001</v>
      </c>
      <c r="J74" s="47">
        <v>102316.06287199999</v>
      </c>
      <c r="K74" s="47">
        <v>64008.727813999998</v>
      </c>
      <c r="L74" s="47">
        <v>28171.629377000001</v>
      </c>
      <c r="M74" s="47">
        <v>9477.1530989999992</v>
      </c>
      <c r="N74" s="19">
        <v>355810.83130399993</v>
      </c>
      <c r="O74" s="47">
        <v>117707.275154</v>
      </c>
      <c r="P74" s="47">
        <v>80171.836827000006</v>
      </c>
      <c r="Q74" s="47">
        <v>50828.663386</v>
      </c>
      <c r="R74" s="47">
        <v>22689.727508</v>
      </c>
      <c r="S74" s="47">
        <v>7652.3919379999998</v>
      </c>
      <c r="T74" s="19">
        <v>279049.89481299999</v>
      </c>
      <c r="U74" s="48">
        <v>39.613164138272893</v>
      </c>
      <c r="V74" s="48">
        <v>25.585412071017753</v>
      </c>
      <c r="W74" s="48">
        <v>18.137922304902236</v>
      </c>
      <c r="X74" s="48">
        <v>17.673544151191969</v>
      </c>
      <c r="Y74" s="48">
        <v>24.874417582677165</v>
      </c>
      <c r="Z74" s="48">
        <v>26.680476252549486</v>
      </c>
      <c r="AA74" s="49">
        <v>0.7752199729786925</v>
      </c>
      <c r="AB74" s="49">
        <v>0.78357038549555036</v>
      </c>
      <c r="AC74" s="49">
        <v>0.7940895737484529</v>
      </c>
      <c r="AD74" s="49">
        <v>0.80541054989614624</v>
      </c>
      <c r="AE74" s="49">
        <v>0.80745682359056303</v>
      </c>
      <c r="AF74" s="49">
        <v>0.78426475605118262</v>
      </c>
      <c r="AG74" s="67">
        <f t="shared" si="6"/>
        <v>5.6259122701922834E-2</v>
      </c>
      <c r="AH74" s="67">
        <f t="shared" si="7"/>
        <v>4.198076673247815E-2</v>
      </c>
      <c r="AI74" s="67">
        <f t="shared" si="8"/>
        <v>4.3200099166864764E-2</v>
      </c>
    </row>
    <row r="75" spans="1:35" x14ac:dyDescent="0.25">
      <c r="A75" s="9"/>
      <c r="B75" s="18" t="s">
        <v>56</v>
      </c>
      <c r="C75" s="47">
        <v>668</v>
      </c>
      <c r="D75" s="47">
        <v>650</v>
      </c>
      <c r="E75" s="47">
        <v>678</v>
      </c>
      <c r="F75" s="47">
        <v>339</v>
      </c>
      <c r="G75" s="47">
        <v>69</v>
      </c>
      <c r="H75" s="19">
        <v>2404</v>
      </c>
      <c r="I75" s="47">
        <v>15872.142394</v>
      </c>
      <c r="J75" s="47">
        <v>9891.9119119999996</v>
      </c>
      <c r="K75" s="47">
        <v>6087.0725009999996</v>
      </c>
      <c r="L75" s="47">
        <v>3288.5877679999999</v>
      </c>
      <c r="M75" s="47">
        <v>974.77070300000003</v>
      </c>
      <c r="N75" s="19">
        <v>36114.485278</v>
      </c>
      <c r="O75" s="47">
        <v>12951.881079999999</v>
      </c>
      <c r="P75" s="47">
        <v>8099.7707019999998</v>
      </c>
      <c r="Q75" s="47">
        <v>5078.5999949999996</v>
      </c>
      <c r="R75" s="47">
        <v>2753.2343380000002</v>
      </c>
      <c r="S75" s="47">
        <v>814.99867300000005</v>
      </c>
      <c r="T75" s="19">
        <v>29698.484788000002</v>
      </c>
      <c r="U75" s="48">
        <v>23.760692206586828</v>
      </c>
      <c r="V75" s="48">
        <v>15.218326018461537</v>
      </c>
      <c r="W75" s="48">
        <v>8.9779830398230089</v>
      </c>
      <c r="X75" s="48">
        <v>9.7008488731563425</v>
      </c>
      <c r="Y75" s="48">
        <v>14.127111637681161</v>
      </c>
      <c r="Z75" s="48">
        <v>15.022664425124793</v>
      </c>
      <c r="AA75" s="49">
        <v>0.81601341258733162</v>
      </c>
      <c r="AB75" s="49">
        <v>0.81882762139986998</v>
      </c>
      <c r="AC75" s="49">
        <v>0.83432553073183768</v>
      </c>
      <c r="AD75" s="49">
        <v>0.83720871457063706</v>
      </c>
      <c r="AE75" s="49">
        <v>0.83609270415259906</v>
      </c>
      <c r="AF75" s="49">
        <v>0.82234274029904397</v>
      </c>
      <c r="AG75" s="67">
        <f t="shared" si="6"/>
        <v>1.0141491524851717E-2</v>
      </c>
      <c r="AH75" s="67">
        <f t="shared" si="7"/>
        <v>4.2610107639581302E-3</v>
      </c>
      <c r="AI75" s="67">
        <f t="shared" si="8"/>
        <v>4.5976633992533406E-3</v>
      </c>
    </row>
    <row r="76" spans="1:35" x14ac:dyDescent="0.25">
      <c r="A76" s="9"/>
      <c r="B76" s="2" t="s">
        <v>57</v>
      </c>
      <c r="C76" s="47">
        <v>1102</v>
      </c>
      <c r="D76" s="47">
        <v>1002</v>
      </c>
      <c r="E76" s="47">
        <v>872</v>
      </c>
      <c r="F76" s="47">
        <v>362</v>
      </c>
      <c r="G76" s="47">
        <v>84</v>
      </c>
      <c r="H76" s="19">
        <v>3422</v>
      </c>
      <c r="I76" s="47">
        <v>43949.018309999999</v>
      </c>
      <c r="J76" s="47">
        <v>33028.683840999998</v>
      </c>
      <c r="K76" s="47">
        <v>19786.836859999999</v>
      </c>
      <c r="L76" s="47">
        <v>5445.9273149999999</v>
      </c>
      <c r="M76" s="47">
        <v>1948.941773</v>
      </c>
      <c r="N76" s="19">
        <v>104159.40809899999</v>
      </c>
      <c r="O76" s="47">
        <v>34375.440809</v>
      </c>
      <c r="P76" s="47">
        <v>25636.70897</v>
      </c>
      <c r="Q76" s="47">
        <v>14946.174811999999</v>
      </c>
      <c r="R76" s="47">
        <v>4329.0273269999998</v>
      </c>
      <c r="S76" s="47">
        <v>1538.754829</v>
      </c>
      <c r="T76" s="19">
        <v>80826.106746999998</v>
      </c>
      <c r="U76" s="48">
        <v>39.881141842105265</v>
      </c>
      <c r="V76" s="48">
        <v>32.962758324351299</v>
      </c>
      <c r="W76" s="48">
        <v>22.691326674311927</v>
      </c>
      <c r="X76" s="48">
        <v>15.043998107734806</v>
      </c>
      <c r="Y76" s="48">
        <v>23.201687773809525</v>
      </c>
      <c r="Z76" s="48">
        <v>30.438167182641727</v>
      </c>
      <c r="AA76" s="49">
        <v>0.78216629474015664</v>
      </c>
      <c r="AB76" s="49">
        <v>0.77619529416960886</v>
      </c>
      <c r="AC76" s="49">
        <v>0.75535948053498025</v>
      </c>
      <c r="AD76" s="49">
        <v>0.79491096311115561</v>
      </c>
      <c r="AE76" s="49">
        <v>0.78953350496018126</v>
      </c>
      <c r="AF76" s="49">
        <v>0.77598469713055129</v>
      </c>
      <c r="AG76" s="67">
        <f t="shared" si="6"/>
        <v>1.4436016638120872E-2</v>
      </c>
      <c r="AH76" s="67">
        <f t="shared" si="7"/>
        <v>1.2289372412783987E-2</v>
      </c>
      <c r="AI76" s="67">
        <f t="shared" si="8"/>
        <v>1.2512801085561744E-2</v>
      </c>
    </row>
    <row r="77" spans="1:35" x14ac:dyDescent="0.25">
      <c r="A77" s="9"/>
      <c r="B77" s="46" t="s">
        <v>40</v>
      </c>
      <c r="C77" s="50">
        <v>6</v>
      </c>
      <c r="D77" s="50">
        <v>47</v>
      </c>
      <c r="E77" s="50">
        <v>119</v>
      </c>
      <c r="F77" s="50">
        <v>1450</v>
      </c>
      <c r="G77" s="50">
        <v>360</v>
      </c>
      <c r="H77" s="23">
        <v>1982</v>
      </c>
      <c r="I77" s="50">
        <v>117.154793</v>
      </c>
      <c r="J77" s="50">
        <v>977.48113499999999</v>
      </c>
      <c r="K77" s="50">
        <v>2100.1607009999998</v>
      </c>
      <c r="L77" s="50">
        <v>6194.6892889999999</v>
      </c>
      <c r="M77" s="50">
        <v>2317.5462309999998</v>
      </c>
      <c r="N77" s="23">
        <v>11707.032148999999</v>
      </c>
      <c r="O77" s="50">
        <v>95.631572000000006</v>
      </c>
      <c r="P77" s="50">
        <v>802.85942399999999</v>
      </c>
      <c r="Q77" s="50">
        <v>1686.637559</v>
      </c>
      <c r="R77" s="50">
        <v>5247.0857779999997</v>
      </c>
      <c r="S77" s="50">
        <v>1967.4147539999999</v>
      </c>
      <c r="T77" s="23">
        <v>9799.6290869999993</v>
      </c>
      <c r="U77" s="51">
        <v>19.525798833333333</v>
      </c>
      <c r="V77" s="51">
        <v>20.797470957446809</v>
      </c>
      <c r="W77" s="51">
        <v>17.648409252100837</v>
      </c>
      <c r="X77" s="51">
        <v>4.2721995096551719</v>
      </c>
      <c r="Y77" s="51">
        <v>6.4376284194444438</v>
      </c>
      <c r="Z77" s="51">
        <v>5.9066761599394546</v>
      </c>
      <c r="AA77" s="52">
        <v>0.81628390568706832</v>
      </c>
      <c r="AB77" s="52">
        <v>0.82135541572370085</v>
      </c>
      <c r="AC77" s="52">
        <v>0.80309928578175038</v>
      </c>
      <c r="AD77" s="52">
        <v>0.84702969482542512</v>
      </c>
      <c r="AE77" s="52">
        <v>0.84892147033937637</v>
      </c>
      <c r="AF77" s="52">
        <v>0.83707202323153029</v>
      </c>
      <c r="AI77" s="67"/>
    </row>
    <row r="78" spans="1:35" x14ac:dyDescent="0.25">
      <c r="A78" s="9"/>
      <c r="B78" s="10" t="s">
        <v>18</v>
      </c>
      <c r="C78" s="47">
        <v>71517</v>
      </c>
      <c r="D78" s="47">
        <v>68813</v>
      </c>
      <c r="E78" s="47">
        <v>63173</v>
      </c>
      <c r="F78" s="47">
        <v>29255</v>
      </c>
      <c r="G78" s="47">
        <v>6270</v>
      </c>
      <c r="H78" s="19">
        <v>239028</v>
      </c>
      <c r="I78" s="47">
        <v>3733971.541741</v>
      </c>
      <c r="J78" s="47">
        <v>2682983.3083039997</v>
      </c>
      <c r="K78" s="47">
        <v>1320689.5931340002</v>
      </c>
      <c r="L78" s="47">
        <v>572987.13676599995</v>
      </c>
      <c r="M78" s="47">
        <v>176643.17042599997</v>
      </c>
      <c r="N78" s="19">
        <v>8487274.7503709998</v>
      </c>
      <c r="O78" s="47">
        <v>2839691.7600510004</v>
      </c>
      <c r="P78" s="47">
        <v>2019850.3773920001</v>
      </c>
      <c r="Q78" s="47">
        <v>1024037.7684669999</v>
      </c>
      <c r="R78" s="47">
        <v>449309.37518999993</v>
      </c>
      <c r="S78" s="47">
        <v>136383.82593300001</v>
      </c>
      <c r="T78" s="19">
        <v>6469273.1070330003</v>
      </c>
      <c r="U78" s="48">
        <v>52.210964410433881</v>
      </c>
      <c r="V78" s="48">
        <v>38.989483212532512</v>
      </c>
      <c r="W78" s="48">
        <v>20.905918559099618</v>
      </c>
      <c r="X78" s="48">
        <v>19.585955794428301</v>
      </c>
      <c r="Y78" s="48">
        <v>28.172754453907491</v>
      </c>
      <c r="Z78" s="48">
        <v>35.507449965573073</v>
      </c>
      <c r="AA78" s="49">
        <v>0.76050171467749506</v>
      </c>
      <c r="AB78" s="49">
        <v>0.75283747429230663</v>
      </c>
      <c r="AC78" s="49">
        <v>0.775381114374465</v>
      </c>
      <c r="AD78" s="49">
        <v>0.7841526386193407</v>
      </c>
      <c r="AE78" s="49">
        <v>0.77208660603232582</v>
      </c>
      <c r="AF78" s="49">
        <v>0.76223208241847151</v>
      </c>
    </row>
    <row r="79" spans="1:35" x14ac:dyDescent="0.25">
      <c r="A79" s="9"/>
      <c r="D79" s="2"/>
      <c r="E79" s="2"/>
      <c r="F79" s="2"/>
      <c r="G79" s="2"/>
      <c r="P79" s="2"/>
      <c r="Q79" s="2"/>
      <c r="R79" s="2"/>
      <c r="S79" s="2"/>
    </row>
    <row r="80" spans="1:35" x14ac:dyDescent="0.25">
      <c r="A80" s="9"/>
      <c r="C80" s="17">
        <v>43952</v>
      </c>
      <c r="D80" s="17">
        <v>43983</v>
      </c>
      <c r="E80" s="17">
        <v>44013</v>
      </c>
      <c r="F80" s="17">
        <v>44044</v>
      </c>
      <c r="G80" s="53">
        <v>44075</v>
      </c>
      <c r="P80" s="2"/>
      <c r="Q80" s="2"/>
      <c r="R80" s="2"/>
      <c r="S80" s="2"/>
    </row>
    <row r="81" spans="1:32" x14ac:dyDescent="0.25">
      <c r="A81" s="9"/>
      <c r="B81" s="10" t="s">
        <v>58</v>
      </c>
      <c r="C81" s="47">
        <v>28713.19</v>
      </c>
      <c r="D81" s="47">
        <v>28709.15</v>
      </c>
      <c r="E81" s="47">
        <v>28681.360000000001</v>
      </c>
      <c r="F81" s="47">
        <v>28667.73</v>
      </c>
      <c r="G81" s="47">
        <v>28694.02</v>
      </c>
      <c r="P81" s="2"/>
      <c r="Q81" s="2"/>
      <c r="R81" s="2"/>
      <c r="S81" s="2"/>
    </row>
    <row r="82" spans="1:32" x14ac:dyDescent="0.25">
      <c r="A82" s="9"/>
      <c r="B82" s="10" t="s">
        <v>59</v>
      </c>
      <c r="C82" s="47">
        <v>821.81</v>
      </c>
      <c r="D82" s="47">
        <v>793.72</v>
      </c>
      <c r="E82" s="47">
        <v>784.73</v>
      </c>
      <c r="F82" s="47">
        <f>E82</f>
        <v>784.73</v>
      </c>
      <c r="G82" s="47">
        <v>773</v>
      </c>
      <c r="P82" s="2"/>
      <c r="Q82" s="2"/>
      <c r="R82" s="2"/>
      <c r="S82" s="2"/>
    </row>
    <row r="83" spans="1:32" s="55" customFormat="1" x14ac:dyDescent="0.25">
      <c r="B83" s="68"/>
      <c r="C83" s="69">
        <f>C20-C32</f>
        <v>0</v>
      </c>
      <c r="D83" s="69">
        <f t="shared" ref="D83:AF83" si="9">D20-D32</f>
        <v>0</v>
      </c>
      <c r="E83" s="69">
        <f t="shared" si="9"/>
        <v>0</v>
      </c>
      <c r="F83" s="69">
        <f t="shared" si="9"/>
        <v>0</v>
      </c>
      <c r="G83" s="69">
        <f t="shared" si="9"/>
        <v>0</v>
      </c>
      <c r="H83" s="69">
        <f t="shared" si="9"/>
        <v>0</v>
      </c>
      <c r="I83" s="69">
        <f t="shared" si="9"/>
        <v>0</v>
      </c>
      <c r="J83" s="69">
        <f t="shared" si="9"/>
        <v>0</v>
      </c>
      <c r="K83" s="69">
        <f t="shared" si="9"/>
        <v>0</v>
      </c>
      <c r="L83" s="69">
        <f t="shared" si="9"/>
        <v>0</v>
      </c>
      <c r="M83" s="69">
        <f t="shared" si="9"/>
        <v>0</v>
      </c>
      <c r="N83" s="69">
        <f t="shared" si="9"/>
        <v>0</v>
      </c>
      <c r="O83" s="69">
        <f t="shared" si="9"/>
        <v>0</v>
      </c>
      <c r="P83" s="69">
        <f t="shared" si="9"/>
        <v>0</v>
      </c>
      <c r="Q83" s="69">
        <f t="shared" si="9"/>
        <v>0</v>
      </c>
      <c r="R83" s="69">
        <f t="shared" si="9"/>
        <v>0</v>
      </c>
      <c r="S83" s="69">
        <f t="shared" si="9"/>
        <v>0</v>
      </c>
      <c r="T83" s="69">
        <f t="shared" si="9"/>
        <v>0</v>
      </c>
      <c r="U83" s="69">
        <f t="shared" si="9"/>
        <v>0</v>
      </c>
      <c r="V83" s="69">
        <f t="shared" si="9"/>
        <v>0</v>
      </c>
      <c r="W83" s="69">
        <f t="shared" si="9"/>
        <v>0</v>
      </c>
      <c r="X83" s="69">
        <f t="shared" si="9"/>
        <v>0</v>
      </c>
      <c r="Y83" s="69">
        <f t="shared" si="9"/>
        <v>0</v>
      </c>
      <c r="Z83" s="69">
        <f t="shared" si="9"/>
        <v>0</v>
      </c>
      <c r="AA83" s="69">
        <f t="shared" si="9"/>
        <v>0</v>
      </c>
      <c r="AB83" s="69">
        <f t="shared" si="9"/>
        <v>0</v>
      </c>
      <c r="AC83" s="69">
        <f t="shared" si="9"/>
        <v>0</v>
      </c>
      <c r="AD83" s="69">
        <f t="shared" si="9"/>
        <v>0</v>
      </c>
      <c r="AE83" s="69">
        <f t="shared" si="9"/>
        <v>0</v>
      </c>
      <c r="AF83" s="69">
        <f t="shared" si="9"/>
        <v>0</v>
      </c>
    </row>
    <row r="84" spans="1:32" s="55" customFormat="1" x14ac:dyDescent="0.25">
      <c r="B84" s="68"/>
      <c r="C84" s="69">
        <f>C32-C55</f>
        <v>0</v>
      </c>
      <c r="D84" s="69">
        <f t="shared" ref="D84:AF84" si="10">D32-D55</f>
        <v>0</v>
      </c>
      <c r="E84" s="69">
        <f t="shared" si="10"/>
        <v>0</v>
      </c>
      <c r="F84" s="69">
        <f t="shared" si="10"/>
        <v>0</v>
      </c>
      <c r="G84" s="69">
        <f t="shared" si="10"/>
        <v>0</v>
      </c>
      <c r="H84" s="69">
        <f t="shared" si="10"/>
        <v>0</v>
      </c>
      <c r="I84" s="69">
        <f t="shared" si="10"/>
        <v>0</v>
      </c>
      <c r="J84" s="69">
        <f t="shared" si="10"/>
        <v>0</v>
      </c>
      <c r="K84" s="69">
        <f t="shared" si="10"/>
        <v>0</v>
      </c>
      <c r="L84" s="69">
        <f t="shared" si="10"/>
        <v>0</v>
      </c>
      <c r="M84" s="69">
        <f t="shared" si="10"/>
        <v>0</v>
      </c>
      <c r="N84" s="69">
        <f t="shared" si="10"/>
        <v>0</v>
      </c>
      <c r="O84" s="69">
        <f t="shared" si="10"/>
        <v>0</v>
      </c>
      <c r="P84" s="69">
        <f t="shared" si="10"/>
        <v>0</v>
      </c>
      <c r="Q84" s="69">
        <f t="shared" si="10"/>
        <v>0</v>
      </c>
      <c r="R84" s="69">
        <f t="shared" si="10"/>
        <v>0</v>
      </c>
      <c r="S84" s="69">
        <f t="shared" si="10"/>
        <v>0</v>
      </c>
      <c r="T84" s="69">
        <f t="shared" si="10"/>
        <v>0</v>
      </c>
      <c r="U84" s="69">
        <f t="shared" si="10"/>
        <v>0</v>
      </c>
      <c r="V84" s="69">
        <f t="shared" si="10"/>
        <v>0</v>
      </c>
      <c r="W84" s="69">
        <f t="shared" si="10"/>
        <v>0</v>
      </c>
      <c r="X84" s="69">
        <f t="shared" si="10"/>
        <v>0</v>
      </c>
      <c r="Y84" s="69">
        <f t="shared" si="10"/>
        <v>0</v>
      </c>
      <c r="Z84" s="69">
        <f t="shared" si="10"/>
        <v>0</v>
      </c>
      <c r="AA84" s="69">
        <f t="shared" si="10"/>
        <v>0</v>
      </c>
      <c r="AB84" s="69">
        <f t="shared" si="10"/>
        <v>0</v>
      </c>
      <c r="AC84" s="69">
        <f t="shared" si="10"/>
        <v>0</v>
      </c>
      <c r="AD84" s="69">
        <f t="shared" si="10"/>
        <v>0</v>
      </c>
      <c r="AE84" s="69">
        <f t="shared" si="10"/>
        <v>0</v>
      </c>
      <c r="AF84" s="69">
        <f t="shared" si="10"/>
        <v>0</v>
      </c>
    </row>
    <row r="85" spans="1:32" s="55" customFormat="1" x14ac:dyDescent="0.25">
      <c r="B85" s="68"/>
      <c r="C85" s="69">
        <f>C55-C78</f>
        <v>0</v>
      </c>
      <c r="D85" s="69">
        <f t="shared" ref="D85:AF85" si="11">D55-D78</f>
        <v>0</v>
      </c>
      <c r="E85" s="69">
        <f t="shared" si="11"/>
        <v>0</v>
      </c>
      <c r="F85" s="69">
        <f t="shared" si="11"/>
        <v>0</v>
      </c>
      <c r="G85" s="69">
        <f t="shared" si="11"/>
        <v>0</v>
      </c>
      <c r="H85" s="69">
        <f t="shared" si="11"/>
        <v>0</v>
      </c>
      <c r="I85" s="69">
        <f t="shared" si="11"/>
        <v>0</v>
      </c>
      <c r="J85" s="69">
        <f t="shared" si="11"/>
        <v>0</v>
      </c>
      <c r="K85" s="69">
        <f t="shared" si="11"/>
        <v>0</v>
      </c>
      <c r="L85" s="69">
        <f t="shared" si="11"/>
        <v>0</v>
      </c>
      <c r="M85" s="69">
        <f t="shared" si="11"/>
        <v>0</v>
      </c>
      <c r="N85" s="69">
        <f t="shared" si="11"/>
        <v>0</v>
      </c>
      <c r="O85" s="69">
        <f t="shared" si="11"/>
        <v>0</v>
      </c>
      <c r="P85" s="69">
        <f t="shared" si="11"/>
        <v>0</v>
      </c>
      <c r="Q85" s="69">
        <f t="shared" si="11"/>
        <v>0</v>
      </c>
      <c r="R85" s="69">
        <f t="shared" si="11"/>
        <v>0</v>
      </c>
      <c r="S85" s="69">
        <f t="shared" si="11"/>
        <v>0</v>
      </c>
      <c r="T85" s="69">
        <f t="shared" si="11"/>
        <v>0</v>
      </c>
      <c r="U85" s="69">
        <f t="shared" si="11"/>
        <v>0</v>
      </c>
      <c r="V85" s="69">
        <f t="shared" si="11"/>
        <v>0</v>
      </c>
      <c r="W85" s="69">
        <f t="shared" si="11"/>
        <v>0</v>
      </c>
      <c r="X85" s="69">
        <f t="shared" si="11"/>
        <v>0</v>
      </c>
      <c r="Y85" s="69">
        <f t="shared" si="11"/>
        <v>0</v>
      </c>
      <c r="Z85" s="69">
        <f t="shared" si="11"/>
        <v>0</v>
      </c>
      <c r="AA85" s="69">
        <f t="shared" si="11"/>
        <v>0</v>
      </c>
      <c r="AB85" s="69">
        <f t="shared" si="11"/>
        <v>0</v>
      </c>
      <c r="AC85" s="69">
        <f t="shared" si="11"/>
        <v>0</v>
      </c>
      <c r="AD85" s="69">
        <f t="shared" si="11"/>
        <v>0</v>
      </c>
      <c r="AE85" s="69">
        <f t="shared" si="11"/>
        <v>0</v>
      </c>
      <c r="AF85" s="69">
        <f t="shared" si="11"/>
        <v>0</v>
      </c>
    </row>
    <row r="86" spans="1:32" s="12" customFormat="1" x14ac:dyDescent="0.25">
      <c r="A86" s="3"/>
      <c r="B86" s="70"/>
      <c r="D86" s="70"/>
      <c r="E86" s="70"/>
      <c r="F86" s="70"/>
      <c r="G86" s="70"/>
      <c r="H86" s="70"/>
      <c r="J86" s="70"/>
      <c r="K86" s="70"/>
      <c r="L86" s="70"/>
      <c r="M86" s="70"/>
      <c r="P86" s="70"/>
      <c r="Q86" s="70"/>
      <c r="R86" s="70"/>
      <c r="S86" s="70"/>
      <c r="AA86" s="71"/>
      <c r="AB86" s="71"/>
      <c r="AC86" s="71"/>
      <c r="AD86" s="71"/>
      <c r="AE86" s="71"/>
    </row>
    <row r="87" spans="1:32" x14ac:dyDescent="0.25">
      <c r="B87" s="56"/>
      <c r="C87" s="13"/>
      <c r="D87" s="56"/>
      <c r="E87" s="56"/>
      <c r="F87" s="56"/>
      <c r="G87" s="56"/>
      <c r="H87" s="56"/>
      <c r="I87" s="13"/>
      <c r="J87" s="56"/>
      <c r="K87" s="56"/>
      <c r="L87" s="56"/>
      <c r="M87" s="56"/>
      <c r="N87" s="13"/>
      <c r="O87" s="13"/>
      <c r="P87" s="56"/>
      <c r="Q87" s="56"/>
      <c r="R87" s="56"/>
      <c r="S87" s="56"/>
      <c r="T87" s="13"/>
      <c r="U87" s="13"/>
      <c r="V87" s="13"/>
      <c r="W87" s="13"/>
      <c r="X87" s="13"/>
      <c r="Y87" s="13"/>
      <c r="Z87" s="13"/>
      <c r="AA87" s="57"/>
      <c r="AB87" s="57"/>
      <c r="AC87" s="57"/>
      <c r="AD87" s="57"/>
      <c r="AE87" s="57"/>
      <c r="AF87" s="13"/>
    </row>
    <row r="88" spans="1:32" x14ac:dyDescent="0.25">
      <c r="B88" s="56"/>
      <c r="C88" s="13"/>
      <c r="D88" s="56"/>
      <c r="E88" s="56"/>
      <c r="F88" s="56"/>
      <c r="G88" s="56"/>
      <c r="H88" s="56"/>
      <c r="I88" s="13"/>
      <c r="J88" s="56"/>
      <c r="K88" s="56"/>
      <c r="L88" s="56"/>
      <c r="M88" s="56"/>
      <c r="N88" s="13"/>
      <c r="O88" s="13"/>
      <c r="P88" s="56"/>
      <c r="Q88" s="56"/>
      <c r="R88" s="56"/>
      <c r="S88" s="56"/>
      <c r="T88" s="13"/>
      <c r="U88" s="13"/>
      <c r="V88" s="13"/>
      <c r="W88" s="13"/>
      <c r="X88" s="13"/>
      <c r="Y88" s="13"/>
      <c r="Z88" s="13"/>
      <c r="AA88" s="57"/>
      <c r="AB88" s="57"/>
      <c r="AC88" s="57"/>
      <c r="AD88" s="57"/>
      <c r="AE88" s="57"/>
      <c r="AF88" s="13"/>
    </row>
    <row r="89" spans="1:32" x14ac:dyDescent="0.25">
      <c r="B89" s="56"/>
      <c r="C89" s="13"/>
      <c r="D89" s="56"/>
      <c r="E89" s="56"/>
      <c r="F89" s="56"/>
      <c r="G89" s="56"/>
      <c r="H89" s="56"/>
      <c r="I89" s="13"/>
      <c r="J89" s="56"/>
      <c r="K89" s="56"/>
      <c r="L89" s="56"/>
      <c r="M89" s="56"/>
      <c r="N89" s="13"/>
      <c r="O89" s="13"/>
      <c r="P89" s="56"/>
      <c r="Q89" s="56"/>
      <c r="R89" s="56"/>
      <c r="S89" s="56"/>
      <c r="T89" s="13"/>
      <c r="U89" s="13"/>
      <c r="V89" s="13"/>
      <c r="W89" s="13"/>
      <c r="X89" s="13"/>
      <c r="Y89" s="13"/>
      <c r="Z89" s="13"/>
      <c r="AA89" s="57"/>
      <c r="AB89" s="57"/>
      <c r="AC89" s="57"/>
      <c r="AD89" s="57"/>
      <c r="AE89" s="57"/>
      <c r="AF89" s="13"/>
    </row>
    <row r="90" spans="1:32" x14ac:dyDescent="0.25">
      <c r="B90" s="56"/>
      <c r="C90" s="13"/>
      <c r="D90" s="56"/>
      <c r="E90" s="56"/>
      <c r="F90" s="56"/>
      <c r="G90" s="56"/>
      <c r="H90" s="56"/>
      <c r="I90" s="13"/>
      <c r="J90" s="56"/>
      <c r="K90" s="56"/>
      <c r="L90" s="56"/>
      <c r="M90" s="56"/>
      <c r="N90" s="13"/>
      <c r="O90" s="13"/>
      <c r="P90" s="56"/>
      <c r="Q90" s="56"/>
      <c r="R90" s="56"/>
      <c r="S90" s="56"/>
      <c r="T90" s="13"/>
      <c r="U90" s="13"/>
      <c r="V90" s="13"/>
      <c r="W90" s="13"/>
      <c r="X90" s="13"/>
      <c r="Y90" s="13"/>
      <c r="Z90" s="13"/>
      <c r="AA90" s="57"/>
      <c r="AB90" s="57"/>
      <c r="AC90" s="57"/>
      <c r="AD90" s="57"/>
      <c r="AE90" s="57"/>
      <c r="AF90" s="13"/>
    </row>
    <row r="91" spans="1:32" x14ac:dyDescent="0.25">
      <c r="B91" s="56"/>
      <c r="C91" s="13"/>
      <c r="D91" s="56"/>
      <c r="E91" s="56"/>
      <c r="F91" s="56"/>
      <c r="G91" s="56"/>
      <c r="H91" s="56"/>
      <c r="I91" s="13"/>
      <c r="J91" s="56"/>
      <c r="K91" s="56"/>
      <c r="L91" s="56"/>
      <c r="M91" s="56"/>
      <c r="N91" s="13"/>
      <c r="O91" s="13"/>
      <c r="P91" s="56"/>
      <c r="Q91" s="56"/>
      <c r="R91" s="56"/>
      <c r="S91" s="56"/>
      <c r="T91" s="13"/>
      <c r="U91" s="13"/>
      <c r="V91" s="13"/>
      <c r="W91" s="13"/>
      <c r="X91" s="13"/>
      <c r="Y91" s="13"/>
      <c r="Z91" s="13"/>
      <c r="AA91" s="57"/>
      <c r="AB91" s="57"/>
      <c r="AC91" s="57"/>
      <c r="AD91" s="57"/>
      <c r="AE91" s="57"/>
      <c r="AF91" s="13"/>
    </row>
    <row r="92" spans="1:32" x14ac:dyDescent="0.25">
      <c r="B92" s="56"/>
      <c r="C92" s="13"/>
      <c r="D92" s="56"/>
      <c r="E92" s="56"/>
      <c r="F92" s="56"/>
      <c r="G92" s="56"/>
      <c r="H92" s="56"/>
      <c r="I92" s="13"/>
      <c r="J92" s="56"/>
      <c r="K92" s="56"/>
      <c r="L92" s="56"/>
      <c r="M92" s="56"/>
      <c r="N92" s="13"/>
      <c r="O92" s="13"/>
      <c r="P92" s="56"/>
      <c r="Q92" s="56"/>
      <c r="R92" s="56"/>
      <c r="S92" s="56"/>
      <c r="T92" s="13"/>
      <c r="U92" s="13"/>
      <c r="V92" s="13"/>
      <c r="W92" s="13"/>
      <c r="X92" s="13"/>
      <c r="Y92" s="13"/>
      <c r="Z92" s="13"/>
      <c r="AA92" s="57"/>
      <c r="AB92" s="57"/>
      <c r="AC92" s="57"/>
      <c r="AD92" s="57"/>
      <c r="AE92" s="57"/>
      <c r="AF92" s="13"/>
    </row>
    <row r="93" spans="1:32" x14ac:dyDescent="0.25">
      <c r="B93" s="56"/>
      <c r="C93" s="13"/>
      <c r="D93" s="56"/>
      <c r="E93" s="56"/>
      <c r="F93" s="56"/>
      <c r="G93" s="56"/>
      <c r="H93" s="56"/>
      <c r="I93" s="13"/>
      <c r="J93" s="56"/>
      <c r="K93" s="56"/>
      <c r="L93" s="56"/>
      <c r="M93" s="56"/>
      <c r="N93" s="13"/>
      <c r="O93" s="13"/>
      <c r="P93" s="56"/>
      <c r="Q93" s="56"/>
      <c r="R93" s="56"/>
      <c r="S93" s="56"/>
      <c r="T93" s="13"/>
      <c r="U93" s="13"/>
      <c r="V93" s="13"/>
      <c r="W93" s="13"/>
      <c r="X93" s="13"/>
      <c r="Y93" s="13"/>
      <c r="Z93" s="13"/>
      <c r="AA93" s="57"/>
      <c r="AB93" s="57"/>
      <c r="AC93" s="57"/>
      <c r="AD93" s="57"/>
      <c r="AE93" s="57"/>
      <c r="AF93" s="13"/>
    </row>
    <row r="94" spans="1:32" x14ac:dyDescent="0.25">
      <c r="B94" s="56"/>
      <c r="C94" s="13"/>
      <c r="D94" s="56"/>
      <c r="E94" s="56"/>
      <c r="F94" s="56"/>
      <c r="G94" s="56"/>
      <c r="H94" s="56"/>
      <c r="I94" s="13"/>
      <c r="J94" s="56"/>
      <c r="K94" s="56"/>
      <c r="L94" s="56"/>
      <c r="M94" s="56"/>
      <c r="N94" s="13"/>
      <c r="O94" s="13"/>
      <c r="P94" s="56"/>
      <c r="Q94" s="56"/>
      <c r="R94" s="56"/>
      <c r="S94" s="56"/>
      <c r="T94" s="13"/>
      <c r="U94" s="13"/>
      <c r="V94" s="13"/>
      <c r="W94" s="13"/>
      <c r="X94" s="13"/>
      <c r="Y94" s="13"/>
      <c r="Z94" s="13"/>
      <c r="AA94" s="57"/>
      <c r="AB94" s="57"/>
      <c r="AC94" s="57"/>
      <c r="AD94" s="57"/>
      <c r="AE94" s="57"/>
      <c r="AF94" s="13"/>
    </row>
  </sheetData>
  <mergeCells count="20">
    <mergeCell ref="C36:H36"/>
    <mergeCell ref="I36:N36"/>
    <mergeCell ref="O36:T36"/>
    <mergeCell ref="U36:Z36"/>
    <mergeCell ref="AA36:AF36"/>
    <mergeCell ref="C59:H59"/>
    <mergeCell ref="I59:N59"/>
    <mergeCell ref="O59:T59"/>
    <mergeCell ref="U59:Z59"/>
    <mergeCell ref="AA59:AF59"/>
    <mergeCell ref="C7:H7"/>
    <mergeCell ref="I7:N7"/>
    <mergeCell ref="O7:T7"/>
    <mergeCell ref="U7:Z7"/>
    <mergeCell ref="AA7:AF7"/>
    <mergeCell ref="C26:H26"/>
    <mergeCell ref="I26:N26"/>
    <mergeCell ref="O26:T26"/>
    <mergeCell ref="U26:Z26"/>
    <mergeCell ref="AA26:AF26"/>
  </mergeCells>
  <conditionalFormatting sqref="AA8:AB8 AF8">
    <cfRule type="timePeriod" dxfId="3" priority="4" timePeriod="lastWeek">
      <formula>AND(TODAY()-ROUNDDOWN(AA8,0)&gt;=(WEEKDAY(TODAY())),TODAY()-ROUNDDOWN(AA8,0)&lt;(WEEKDAY(TODAY())+7))</formula>
    </cfRule>
  </conditionalFormatting>
  <conditionalFormatting sqref="AA27:AB27 AF27">
    <cfRule type="timePeriod" dxfId="2" priority="3" timePeriod="lastWeek">
      <formula>AND(TODAY()-ROUNDDOWN(AA27,0)&gt;=(WEEKDAY(TODAY())),TODAY()-ROUNDDOWN(AA27,0)&lt;(WEEKDAY(TODAY())+7))</formula>
    </cfRule>
  </conditionalFormatting>
  <conditionalFormatting sqref="AA37:AB37 AF37">
    <cfRule type="timePeriod" dxfId="1" priority="2" timePeriod="lastWeek">
      <formula>AND(TODAY()-ROUNDDOWN(AA37,0)&gt;=(WEEKDAY(TODAY())),TODAY()-ROUNDDOWN(AA37,0)&lt;(WEEKDAY(TODAY())+7))</formula>
    </cfRule>
  </conditionalFormatting>
  <conditionalFormatting sqref="AA60:AB60 AF60">
    <cfRule type="timePeriod" dxfId="0" priority="1" timePeriod="lastWeek">
      <formula>AND(TODAY()-ROUNDDOWN(AA60,0)&gt;=(WEEKDAY(TODAY())),TODAY()-ROUNDDOWN(AA60,0)&lt;(WEEKDAY(TODAY())+7))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10" zoomScale="70" zoomScaleNormal="70" workbookViewId="0">
      <selection activeCell="B1" sqref="B1"/>
    </sheetView>
  </sheetViews>
  <sheetFormatPr baseColWidth="10" defaultColWidth="11.42578125" defaultRowHeight="15.75" x14ac:dyDescent="0.25"/>
  <cols>
    <col min="1" max="1" width="6.85546875" style="3" bestFit="1" customWidth="1"/>
    <col min="2" max="2" width="72.7109375" style="10" customWidth="1"/>
    <col min="3" max="4" width="7.7109375" style="54" bestFit="1" customWidth="1"/>
    <col min="5" max="5" width="8.85546875" style="54" bestFit="1" customWidth="1"/>
    <col min="6" max="6" width="16.140625" style="54" bestFit="1" customWidth="1"/>
    <col min="7" max="7" width="17.140625" style="54" bestFit="1" customWidth="1"/>
    <col min="8" max="8" width="19.42578125" style="54" bestFit="1" customWidth="1"/>
    <col min="9" max="16384" width="11.42578125" style="2"/>
  </cols>
  <sheetData>
    <row r="1" spans="1:21" x14ac:dyDescent="0.25">
      <c r="A1" s="1" t="s">
        <v>10</v>
      </c>
    </row>
    <row r="2" spans="1:21" ht="18.75" x14ac:dyDescent="0.3">
      <c r="B2" s="14" t="s">
        <v>60</v>
      </c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x14ac:dyDescent="0.25">
      <c r="B3" s="2" t="str">
        <f>índice!B4</f>
        <v>Información al: 27-09-2020</v>
      </c>
    </row>
    <row r="4" spans="1:21" x14ac:dyDescent="0.25">
      <c r="B4" s="37"/>
    </row>
    <row r="5" spans="1:21" x14ac:dyDescent="0.25">
      <c r="B5" s="10" t="s">
        <v>61</v>
      </c>
    </row>
    <row r="7" spans="1:21" x14ac:dyDescent="0.25">
      <c r="B7" s="60"/>
      <c r="C7" s="73" t="s">
        <v>62</v>
      </c>
      <c r="D7" s="73"/>
      <c r="E7" s="73"/>
      <c r="F7" s="73"/>
      <c r="G7" s="73"/>
      <c r="H7" s="73"/>
    </row>
    <row r="8" spans="1:21" ht="15" customHeight="1" x14ac:dyDescent="0.25">
      <c r="B8" s="16"/>
      <c r="C8" s="72" t="s">
        <v>63</v>
      </c>
      <c r="D8" s="72"/>
      <c r="E8" s="72"/>
      <c r="F8" s="72" t="s">
        <v>64</v>
      </c>
      <c r="G8" s="72"/>
      <c r="H8" s="72"/>
    </row>
    <row r="9" spans="1:21" x14ac:dyDescent="0.25">
      <c r="B9" s="16"/>
      <c r="C9" s="61" t="s">
        <v>65</v>
      </c>
      <c r="D9" s="61" t="s">
        <v>66</v>
      </c>
      <c r="E9" s="61" t="s">
        <v>67</v>
      </c>
      <c r="F9" s="61" t="s">
        <v>68</v>
      </c>
      <c r="G9" s="61" t="s">
        <v>69</v>
      </c>
      <c r="H9" s="61" t="s">
        <v>70</v>
      </c>
    </row>
    <row r="10" spans="1:21" x14ac:dyDescent="0.25">
      <c r="A10" s="3">
        <v>1</v>
      </c>
      <c r="B10" s="2" t="s">
        <v>22</v>
      </c>
      <c r="C10" s="47">
        <v>70.640838623046875</v>
      </c>
      <c r="D10" s="47">
        <v>182.99693298339844</v>
      </c>
      <c r="E10" s="47">
        <v>529.80633544921875</v>
      </c>
      <c r="F10" s="62">
        <v>42.13</v>
      </c>
      <c r="G10" s="62">
        <v>7.07</v>
      </c>
      <c r="H10" s="62">
        <v>42.13</v>
      </c>
    </row>
    <row r="11" spans="1:21" x14ac:dyDescent="0.25">
      <c r="A11" s="3">
        <v>2</v>
      </c>
      <c r="B11" s="2" t="s">
        <v>23</v>
      </c>
      <c r="C11" s="47">
        <v>2517.77783203125</v>
      </c>
      <c r="D11" s="47">
        <v>3482.31201171875</v>
      </c>
      <c r="E11" s="47">
        <v>5223.44091796875</v>
      </c>
      <c r="F11" s="62">
        <v>48</v>
      </c>
      <c r="G11" s="62">
        <v>7.13</v>
      </c>
      <c r="H11" s="62">
        <v>48</v>
      </c>
    </row>
    <row r="12" spans="1:21" x14ac:dyDescent="0.25">
      <c r="A12" s="3">
        <v>3</v>
      </c>
      <c r="B12" s="2" t="s">
        <v>24</v>
      </c>
      <c r="C12" s="47">
        <v>6964.515625</v>
      </c>
      <c r="D12" s="47">
        <v>10446.828125</v>
      </c>
      <c r="E12" s="47">
        <v>17411.328125</v>
      </c>
      <c r="F12" s="62">
        <v>48</v>
      </c>
      <c r="G12" s="62">
        <v>7.13</v>
      </c>
      <c r="H12" s="62">
        <v>48</v>
      </c>
    </row>
    <row r="13" spans="1:21" x14ac:dyDescent="0.25">
      <c r="A13" s="3">
        <v>4</v>
      </c>
      <c r="B13" s="22" t="s">
        <v>25</v>
      </c>
      <c r="C13" s="50">
        <v>17411.2890625</v>
      </c>
      <c r="D13" s="50">
        <v>34822.578125</v>
      </c>
      <c r="E13" s="50">
        <v>52233.8671875</v>
      </c>
      <c r="F13" s="63">
        <v>47.77</v>
      </c>
      <c r="G13" s="63">
        <v>7.13</v>
      </c>
      <c r="H13" s="63">
        <v>47.77</v>
      </c>
    </row>
    <row r="15" spans="1:21" x14ac:dyDescent="0.25">
      <c r="B15" s="10" t="s">
        <v>71</v>
      </c>
    </row>
    <row r="17" spans="2:8" x14ac:dyDescent="0.25">
      <c r="B17" s="60"/>
      <c r="C17" s="73" t="s">
        <v>62</v>
      </c>
      <c r="D17" s="73"/>
      <c r="E17" s="73"/>
      <c r="F17" s="73"/>
      <c r="G17" s="73"/>
      <c r="H17" s="73"/>
    </row>
    <row r="18" spans="2:8" x14ac:dyDescent="0.25">
      <c r="B18" s="16"/>
      <c r="C18" s="72" t="s">
        <v>63</v>
      </c>
      <c r="D18" s="72"/>
      <c r="E18" s="72"/>
      <c r="F18" s="72" t="s">
        <v>64</v>
      </c>
      <c r="G18" s="72"/>
      <c r="H18" s="72"/>
    </row>
    <row r="19" spans="2:8" x14ac:dyDescent="0.25">
      <c r="B19" s="16"/>
      <c r="C19" s="61" t="s">
        <v>65</v>
      </c>
      <c r="D19" s="61" t="s">
        <v>66</v>
      </c>
      <c r="E19" s="61" t="s">
        <v>67</v>
      </c>
      <c r="F19" s="61" t="s">
        <v>68</v>
      </c>
      <c r="G19" s="61" t="s">
        <v>69</v>
      </c>
      <c r="H19" s="61" t="s">
        <v>70</v>
      </c>
    </row>
    <row r="20" spans="2:8" x14ac:dyDescent="0.25">
      <c r="B20" s="18" t="s">
        <v>27</v>
      </c>
      <c r="C20" s="47">
        <v>105.96128082275391</v>
      </c>
      <c r="D20" s="47">
        <v>303.4429931640625</v>
      </c>
      <c r="E20" s="47">
        <v>1044.6773681640625</v>
      </c>
      <c r="F20" s="62">
        <v>42.5</v>
      </c>
      <c r="G20" s="62">
        <v>7.03</v>
      </c>
      <c r="H20" s="62">
        <v>42.5</v>
      </c>
    </row>
    <row r="21" spans="2:8" x14ac:dyDescent="0.25">
      <c r="B21" s="18" t="s">
        <v>28</v>
      </c>
      <c r="C21" s="47">
        <v>176.60211181640625</v>
      </c>
      <c r="D21" s="47">
        <v>529.80633544921875</v>
      </c>
      <c r="E21" s="47">
        <v>1741.18310546875</v>
      </c>
      <c r="F21" s="62">
        <v>47.57</v>
      </c>
      <c r="G21" s="62">
        <v>7.13</v>
      </c>
      <c r="H21" s="62">
        <v>47.57</v>
      </c>
    </row>
    <row r="22" spans="2:8" x14ac:dyDescent="0.25">
      <c r="B22" s="18" t="s">
        <v>29</v>
      </c>
      <c r="C22" s="47">
        <v>98.897171020507813</v>
      </c>
      <c r="D22" s="47">
        <v>181.64442443847656</v>
      </c>
      <c r="E22" s="47">
        <v>620.0904541015625</v>
      </c>
      <c r="F22" s="62">
        <v>42</v>
      </c>
      <c r="G22" s="62">
        <v>6.93</v>
      </c>
      <c r="H22" s="62">
        <v>42</v>
      </c>
    </row>
    <row r="23" spans="2:8" x14ac:dyDescent="0.25">
      <c r="B23" s="18" t="s">
        <v>30</v>
      </c>
      <c r="C23" s="47">
        <v>141.28167724609375</v>
      </c>
      <c r="D23" s="47">
        <v>522.33868408203125</v>
      </c>
      <c r="E23" s="47">
        <v>1887.43798828125</v>
      </c>
      <c r="F23" s="62">
        <v>47.57</v>
      </c>
      <c r="G23" s="62">
        <v>6.93</v>
      </c>
      <c r="H23" s="62">
        <v>47.57</v>
      </c>
    </row>
    <row r="24" spans="2:8" x14ac:dyDescent="0.25">
      <c r="B24" s="18" t="s">
        <v>117</v>
      </c>
      <c r="C24" s="47">
        <v>213.31216430664063</v>
      </c>
      <c r="D24" s="47">
        <v>696.5037841796875</v>
      </c>
      <c r="E24" s="47">
        <v>2090.3916015625</v>
      </c>
      <c r="F24" s="62">
        <v>47.33</v>
      </c>
      <c r="G24" s="62">
        <v>7.13</v>
      </c>
      <c r="H24" s="62">
        <v>47.33</v>
      </c>
    </row>
    <row r="25" spans="2:8" x14ac:dyDescent="0.25">
      <c r="B25" s="18" t="s">
        <v>31</v>
      </c>
      <c r="C25" s="47">
        <v>140.10098266601563</v>
      </c>
      <c r="D25" s="47">
        <v>353.24029541015625</v>
      </c>
      <c r="E25" s="47">
        <v>1218.844482421875</v>
      </c>
      <c r="F25" s="62">
        <v>47.57</v>
      </c>
      <c r="G25" s="62">
        <v>7.1000000000000005</v>
      </c>
      <c r="H25" s="62">
        <v>47.57</v>
      </c>
    </row>
    <row r="26" spans="2:8" x14ac:dyDescent="0.25">
      <c r="B26" s="18" t="s">
        <v>118</v>
      </c>
      <c r="C26" s="47">
        <v>106.13361358642578</v>
      </c>
      <c r="D26" s="47">
        <v>362.3748779296875</v>
      </c>
      <c r="E26" s="47">
        <v>1339.2763671875</v>
      </c>
      <c r="F26" s="62">
        <v>45.43</v>
      </c>
      <c r="G26" s="62">
        <v>7.17</v>
      </c>
      <c r="H26" s="62">
        <v>45.43</v>
      </c>
    </row>
    <row r="27" spans="2:8" x14ac:dyDescent="0.25">
      <c r="B27" s="18" t="s">
        <v>119</v>
      </c>
      <c r="C27" s="47">
        <v>178.21119689941406</v>
      </c>
      <c r="D27" s="47">
        <v>557.49267578125</v>
      </c>
      <c r="E27" s="47">
        <v>2067.92138671875</v>
      </c>
      <c r="F27" s="62">
        <v>47.57</v>
      </c>
      <c r="G27" s="62">
        <v>7.1000000000000005</v>
      </c>
      <c r="H27" s="62">
        <v>47.57</v>
      </c>
    </row>
    <row r="28" spans="2:8" x14ac:dyDescent="0.25">
      <c r="B28" s="18" t="s">
        <v>32</v>
      </c>
      <c r="C28" s="47">
        <v>254.204833984375</v>
      </c>
      <c r="D28" s="47">
        <v>623.498291015625</v>
      </c>
      <c r="E28" s="47">
        <v>1741.12890625</v>
      </c>
      <c r="F28" s="62">
        <v>47.97</v>
      </c>
      <c r="G28" s="62">
        <v>7.13</v>
      </c>
      <c r="H28" s="62">
        <v>47.97</v>
      </c>
    </row>
    <row r="29" spans="2:8" x14ac:dyDescent="0.25">
      <c r="B29" s="18" t="s">
        <v>33</v>
      </c>
      <c r="C29" s="47">
        <v>231.07392883300781</v>
      </c>
      <c r="D29" s="47">
        <v>811.91455078125</v>
      </c>
      <c r="E29" s="47">
        <v>3482.2578125</v>
      </c>
      <c r="F29" s="62">
        <v>47.77</v>
      </c>
      <c r="G29" s="62">
        <v>7.13</v>
      </c>
      <c r="H29" s="62">
        <v>47.77</v>
      </c>
    </row>
    <row r="30" spans="2:8" x14ac:dyDescent="0.25">
      <c r="B30" s="18" t="s">
        <v>34</v>
      </c>
      <c r="C30" s="47">
        <v>262.91046142578125</v>
      </c>
      <c r="D30" s="47">
        <v>772.0775146484375</v>
      </c>
      <c r="E30" s="47">
        <v>2267.716064453125</v>
      </c>
      <c r="F30" s="62">
        <v>47.870000000000005</v>
      </c>
      <c r="G30" s="62">
        <v>7.13</v>
      </c>
      <c r="H30" s="62">
        <v>47.870000000000005</v>
      </c>
    </row>
    <row r="31" spans="2:8" x14ac:dyDescent="0.25">
      <c r="B31" s="18" t="s">
        <v>35</v>
      </c>
      <c r="C31" s="47">
        <v>229.58271789550781</v>
      </c>
      <c r="D31" s="47">
        <v>766.09674072265625</v>
      </c>
      <c r="E31" s="47">
        <v>2480.760498046875</v>
      </c>
      <c r="F31" s="62">
        <v>47.6</v>
      </c>
      <c r="G31" s="62">
        <v>7.13</v>
      </c>
      <c r="H31" s="62">
        <v>47.6</v>
      </c>
    </row>
    <row r="32" spans="2:8" x14ac:dyDescent="0.25">
      <c r="B32" s="18" t="s">
        <v>36</v>
      </c>
      <c r="C32" s="47">
        <v>88.301040649414063</v>
      </c>
      <c r="D32" s="47">
        <v>271.93246459960938</v>
      </c>
      <c r="E32" s="47">
        <v>1741.12890625</v>
      </c>
      <c r="F32" s="62">
        <v>43.37</v>
      </c>
      <c r="G32" s="62">
        <v>7.03</v>
      </c>
      <c r="H32" s="62">
        <v>43.37</v>
      </c>
    </row>
    <row r="33" spans="1:8" x14ac:dyDescent="0.25">
      <c r="B33" s="18" t="s">
        <v>37</v>
      </c>
      <c r="C33" s="47">
        <v>191.52418518066406</v>
      </c>
      <c r="D33" s="47">
        <v>633.6142578125</v>
      </c>
      <c r="E33" s="47">
        <v>2089.354736328125</v>
      </c>
      <c r="F33" s="62">
        <v>47.77</v>
      </c>
      <c r="G33" s="62">
        <v>7.13</v>
      </c>
      <c r="H33" s="62">
        <v>47.77</v>
      </c>
    </row>
    <row r="34" spans="1:8" x14ac:dyDescent="0.25">
      <c r="B34" s="22" t="s">
        <v>38</v>
      </c>
      <c r="C34" s="50">
        <v>113.15819549560547</v>
      </c>
      <c r="D34" s="50">
        <v>348.38247680664063</v>
      </c>
      <c r="E34" s="50">
        <v>1376.7764892578125</v>
      </c>
      <c r="F34" s="63">
        <v>42.7</v>
      </c>
      <c r="G34" s="63">
        <v>7.1000000000000005</v>
      </c>
      <c r="H34" s="63">
        <v>42.7</v>
      </c>
    </row>
    <row r="35" spans="1:8" x14ac:dyDescent="0.25">
      <c r="B35" s="2" t="s">
        <v>72</v>
      </c>
    </row>
    <row r="37" spans="1:8" x14ac:dyDescent="0.25">
      <c r="B37" s="10" t="s">
        <v>73</v>
      </c>
    </row>
    <row r="39" spans="1:8" x14ac:dyDescent="0.25">
      <c r="B39" s="60"/>
      <c r="C39" s="73" t="s">
        <v>62</v>
      </c>
      <c r="D39" s="73"/>
      <c r="E39" s="73"/>
      <c r="F39" s="73"/>
      <c r="G39" s="73"/>
      <c r="H39" s="73"/>
    </row>
    <row r="40" spans="1:8" x14ac:dyDescent="0.25">
      <c r="B40" s="16"/>
      <c r="C40" s="72" t="s">
        <v>63</v>
      </c>
      <c r="D40" s="72"/>
      <c r="E40" s="72"/>
      <c r="F40" s="72" t="s">
        <v>64</v>
      </c>
      <c r="G40" s="72"/>
      <c r="H40" s="72"/>
    </row>
    <row r="41" spans="1:8" x14ac:dyDescent="0.25">
      <c r="B41" s="16"/>
      <c r="C41" s="61" t="s">
        <v>65</v>
      </c>
      <c r="D41" s="61" t="s">
        <v>66</v>
      </c>
      <c r="E41" s="61" t="s">
        <v>67</v>
      </c>
      <c r="F41" s="61" t="s">
        <v>68</v>
      </c>
      <c r="G41" s="61" t="s">
        <v>69</v>
      </c>
      <c r="H41" s="61" t="s">
        <v>70</v>
      </c>
    </row>
    <row r="42" spans="1:8" x14ac:dyDescent="0.25">
      <c r="A42" s="64">
        <v>15</v>
      </c>
      <c r="B42" s="18" t="s">
        <v>42</v>
      </c>
      <c r="C42" s="47">
        <v>70.6761474609375</v>
      </c>
      <c r="D42" s="47">
        <v>174.27980041503906</v>
      </c>
      <c r="E42" s="47">
        <v>417.87094116210938</v>
      </c>
      <c r="F42" s="62">
        <v>41.6</v>
      </c>
      <c r="G42" s="62">
        <v>7</v>
      </c>
      <c r="H42" s="62">
        <v>41.6</v>
      </c>
    </row>
    <row r="43" spans="1:8" x14ac:dyDescent="0.25">
      <c r="A43" s="64">
        <v>1</v>
      </c>
      <c r="B43" s="18" t="s">
        <v>43</v>
      </c>
      <c r="C43" s="47">
        <v>86.113380432128906</v>
      </c>
      <c r="D43" s="47">
        <v>226.36416625976563</v>
      </c>
      <c r="E43" s="47">
        <v>919.53521728515625</v>
      </c>
      <c r="F43" s="62">
        <v>41.77</v>
      </c>
      <c r="G43" s="62">
        <v>6.9</v>
      </c>
      <c r="H43" s="62">
        <v>41.77</v>
      </c>
    </row>
    <row r="44" spans="1:8" x14ac:dyDescent="0.25">
      <c r="A44" s="64">
        <v>2</v>
      </c>
      <c r="B44" s="18" t="s">
        <v>44</v>
      </c>
      <c r="C44" s="47">
        <v>70.490615844726563</v>
      </c>
      <c r="D44" s="47">
        <v>207.18731689453125</v>
      </c>
      <c r="E44" s="47">
        <v>835.89862060546875</v>
      </c>
      <c r="F44" s="62">
        <v>41.67</v>
      </c>
      <c r="G44" s="62">
        <v>7.07</v>
      </c>
      <c r="H44" s="62">
        <v>41.67</v>
      </c>
    </row>
    <row r="45" spans="1:8" x14ac:dyDescent="0.25">
      <c r="A45" s="64">
        <v>3</v>
      </c>
      <c r="B45" s="18" t="s">
        <v>45</v>
      </c>
      <c r="C45" s="47">
        <v>70.802902221679688</v>
      </c>
      <c r="D45" s="47">
        <v>174.11289978027344</v>
      </c>
      <c r="E45" s="47">
        <v>474.49423217773438</v>
      </c>
      <c r="F45" s="62">
        <v>41.77</v>
      </c>
      <c r="G45" s="62">
        <v>7</v>
      </c>
      <c r="H45" s="62">
        <v>41.77</v>
      </c>
    </row>
    <row r="46" spans="1:8" x14ac:dyDescent="0.25">
      <c r="A46" s="64">
        <v>4</v>
      </c>
      <c r="B46" s="18" t="s">
        <v>46</v>
      </c>
      <c r="C46" s="47">
        <v>70.455406188964844</v>
      </c>
      <c r="D46" s="47">
        <v>174.21736145019531</v>
      </c>
      <c r="E46" s="47">
        <v>529.80633544921875</v>
      </c>
      <c r="F46" s="62">
        <v>42</v>
      </c>
      <c r="G46" s="62">
        <v>7</v>
      </c>
      <c r="H46" s="62">
        <v>42</v>
      </c>
    </row>
    <row r="47" spans="1:8" x14ac:dyDescent="0.25">
      <c r="A47" s="64">
        <v>5</v>
      </c>
      <c r="B47" s="18" t="s">
        <v>47</v>
      </c>
      <c r="C47" s="47">
        <v>82.28759765625</v>
      </c>
      <c r="D47" s="47">
        <v>216.36138916015625</v>
      </c>
      <c r="E47" s="47">
        <v>724.36383056640625</v>
      </c>
      <c r="F47" s="62">
        <v>42.6</v>
      </c>
      <c r="G47" s="62">
        <v>7.07</v>
      </c>
      <c r="H47" s="62">
        <v>42.6</v>
      </c>
    </row>
    <row r="48" spans="1:8" x14ac:dyDescent="0.25">
      <c r="A48" s="64">
        <v>13</v>
      </c>
      <c r="B48" s="18" t="s">
        <v>48</v>
      </c>
      <c r="C48" s="47">
        <v>105.63028717041016</v>
      </c>
      <c r="D48" s="47">
        <v>348.22579956054688</v>
      </c>
      <c r="E48" s="47">
        <v>1418.82861328125</v>
      </c>
      <c r="F48" s="62">
        <v>46.300000000000004</v>
      </c>
      <c r="G48" s="62">
        <v>7.07</v>
      </c>
      <c r="H48" s="62">
        <v>46.300000000000004</v>
      </c>
    </row>
    <row r="49" spans="1:8" x14ac:dyDescent="0.25">
      <c r="A49" s="64">
        <v>6</v>
      </c>
      <c r="B49" s="18" t="s">
        <v>49</v>
      </c>
      <c r="C49" s="47">
        <v>103.20082092285156</v>
      </c>
      <c r="D49" s="47">
        <v>261.16934204101563</v>
      </c>
      <c r="E49" s="47">
        <v>739.42266845703125</v>
      </c>
      <c r="F49" s="62">
        <v>42.63</v>
      </c>
      <c r="G49" s="62">
        <v>7.1000000000000005</v>
      </c>
      <c r="H49" s="62">
        <v>42.63</v>
      </c>
    </row>
    <row r="50" spans="1:8" x14ac:dyDescent="0.25">
      <c r="A50" s="64">
        <v>7</v>
      </c>
      <c r="B50" s="18" t="s">
        <v>50</v>
      </c>
      <c r="C50" s="47">
        <v>105.63028717041016</v>
      </c>
      <c r="D50" s="47">
        <v>282.63400268554688</v>
      </c>
      <c r="E50" s="47">
        <v>826.20050048828125</v>
      </c>
      <c r="F50" s="62">
        <v>42.53</v>
      </c>
      <c r="G50" s="62">
        <v>7.13</v>
      </c>
      <c r="H50" s="62">
        <v>42.53</v>
      </c>
    </row>
    <row r="51" spans="1:8" x14ac:dyDescent="0.25">
      <c r="A51" s="64">
        <v>16</v>
      </c>
      <c r="B51" s="18" t="s">
        <v>51</v>
      </c>
      <c r="C51" s="47">
        <v>70.640838623046875</v>
      </c>
      <c r="D51" s="47">
        <v>186.64056396484375</v>
      </c>
      <c r="E51" s="47">
        <v>557.918701171875</v>
      </c>
      <c r="F51" s="62">
        <v>42.25</v>
      </c>
      <c r="G51" s="62">
        <v>7.07</v>
      </c>
      <c r="H51" s="62">
        <v>42.25</v>
      </c>
    </row>
    <row r="52" spans="1:8" x14ac:dyDescent="0.25">
      <c r="A52" s="64">
        <v>8</v>
      </c>
      <c r="B52" s="18" t="s">
        <v>52</v>
      </c>
      <c r="C52" s="47">
        <v>70.640838623046875</v>
      </c>
      <c r="D52" s="47">
        <v>200.0819091796875</v>
      </c>
      <c r="E52" s="47">
        <v>696.45159912109375</v>
      </c>
      <c r="F52" s="62">
        <v>42.230000000000004</v>
      </c>
      <c r="G52" s="62">
        <v>7.1000000000000005</v>
      </c>
      <c r="H52" s="62">
        <v>42.230000000000004</v>
      </c>
    </row>
    <row r="53" spans="1:8" x14ac:dyDescent="0.25">
      <c r="A53" s="64">
        <v>9</v>
      </c>
      <c r="B53" s="18" t="s">
        <v>53</v>
      </c>
      <c r="C53" s="47">
        <v>70.420204162597656</v>
      </c>
      <c r="D53" s="47">
        <v>176.60211181640625</v>
      </c>
      <c r="E53" s="47">
        <v>557.1612548828125</v>
      </c>
      <c r="F53" s="62">
        <v>42.07</v>
      </c>
      <c r="G53" s="62">
        <v>7.1000000000000005</v>
      </c>
      <c r="H53" s="62">
        <v>42.07</v>
      </c>
    </row>
    <row r="54" spans="1:8" x14ac:dyDescent="0.25">
      <c r="A54" s="64">
        <v>14</v>
      </c>
      <c r="B54" s="18" t="s">
        <v>54</v>
      </c>
      <c r="C54" s="47">
        <v>70.420204162597656</v>
      </c>
      <c r="D54" s="47">
        <v>174.26959228515625</v>
      </c>
      <c r="E54" s="47">
        <v>546.7686767578125</v>
      </c>
      <c r="F54" s="62">
        <v>42.17</v>
      </c>
      <c r="G54" s="62">
        <v>7.07</v>
      </c>
      <c r="H54" s="62">
        <v>42.17</v>
      </c>
    </row>
    <row r="55" spans="1:8" x14ac:dyDescent="0.25">
      <c r="A55" s="64">
        <v>10</v>
      </c>
      <c r="B55" s="18" t="s">
        <v>55</v>
      </c>
      <c r="C55" s="47">
        <v>80.1441650390625</v>
      </c>
      <c r="D55" s="47">
        <v>231.43927001953125</v>
      </c>
      <c r="E55" s="47">
        <v>791.4542236328125</v>
      </c>
      <c r="F55" s="62">
        <v>42.33</v>
      </c>
      <c r="G55" s="62">
        <v>7.03</v>
      </c>
      <c r="H55" s="62">
        <v>42.33</v>
      </c>
    </row>
    <row r="56" spans="1:8" x14ac:dyDescent="0.25">
      <c r="A56" s="64">
        <v>11</v>
      </c>
      <c r="B56" s="18" t="s">
        <v>56</v>
      </c>
      <c r="C56" s="47">
        <v>69.714805603027344</v>
      </c>
      <c r="D56" s="47">
        <v>142.59846496582031</v>
      </c>
      <c r="E56" s="47">
        <v>498.81680297851563</v>
      </c>
      <c r="F56" s="62">
        <v>41.67</v>
      </c>
      <c r="G56" s="62">
        <v>7.03</v>
      </c>
      <c r="H56" s="62">
        <v>41.67</v>
      </c>
    </row>
    <row r="57" spans="1:8" x14ac:dyDescent="0.25">
      <c r="A57" s="64">
        <v>12</v>
      </c>
      <c r="B57" s="46" t="s">
        <v>57</v>
      </c>
      <c r="C57" s="50">
        <v>77.46282958984375</v>
      </c>
      <c r="D57" s="50">
        <v>201.998046875</v>
      </c>
      <c r="E57" s="50">
        <v>766.25341796875</v>
      </c>
      <c r="F57" s="63">
        <v>42.6</v>
      </c>
      <c r="G57" s="63">
        <v>7.13</v>
      </c>
      <c r="H57" s="63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topLeftCell="A7" zoomScale="70" zoomScaleNormal="70" workbookViewId="0">
      <selection activeCell="B1" sqref="B1"/>
    </sheetView>
  </sheetViews>
  <sheetFormatPr baseColWidth="10" defaultColWidth="11.42578125" defaultRowHeight="15.75" x14ac:dyDescent="0.25"/>
  <cols>
    <col min="1" max="1" width="6.85546875" style="2" bestFit="1" customWidth="1"/>
    <col min="2" max="16384" width="11.42578125" style="2"/>
  </cols>
  <sheetData>
    <row r="1" spans="1:27" x14ac:dyDescent="0.25">
      <c r="A1" s="1" t="s">
        <v>10</v>
      </c>
    </row>
    <row r="2" spans="1:27" ht="18.75" x14ac:dyDescent="0.3">
      <c r="B2" s="14" t="s">
        <v>74</v>
      </c>
      <c r="F2" s="12" t="s">
        <v>95</v>
      </c>
      <c r="G2" s="12" t="s">
        <v>96</v>
      </c>
      <c r="H2" s="12" t="s">
        <v>97</v>
      </c>
      <c r="I2" s="12" t="s">
        <v>98</v>
      </c>
      <c r="J2" s="12" t="s">
        <v>99</v>
      </c>
      <c r="K2" s="12" t="s">
        <v>100</v>
      </c>
      <c r="L2" s="12" t="s">
        <v>101</v>
      </c>
      <c r="M2" s="12" t="s">
        <v>102</v>
      </c>
      <c r="N2" s="12" t="s">
        <v>103</v>
      </c>
      <c r="O2" s="12" t="s">
        <v>104</v>
      </c>
      <c r="P2" s="12" t="s">
        <v>105</v>
      </c>
      <c r="Q2" s="12" t="s">
        <v>106</v>
      </c>
      <c r="R2" s="12" t="s">
        <v>107</v>
      </c>
      <c r="S2" s="12" t="s">
        <v>108</v>
      </c>
      <c r="T2" s="12" t="s">
        <v>109</v>
      </c>
      <c r="U2" s="12" t="s">
        <v>110</v>
      </c>
      <c r="V2" s="12" t="s">
        <v>111</v>
      </c>
      <c r="W2" s="12" t="s">
        <v>112</v>
      </c>
      <c r="X2" s="12" t="s">
        <v>113</v>
      </c>
      <c r="Y2" s="12" t="s">
        <v>114</v>
      </c>
      <c r="Z2" s="12" t="s">
        <v>115</v>
      </c>
      <c r="AA2" s="12" t="s">
        <v>116</v>
      </c>
    </row>
    <row r="3" spans="1:27" x14ac:dyDescent="0.25">
      <c r="B3" s="2" t="str">
        <f>índice!B4</f>
        <v>Información al: 27-09-2020</v>
      </c>
    </row>
  </sheetData>
  <hyperlinks>
    <hyperlink ref="A1" location="indice!A1" display="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70" zoomScaleNormal="70" workbookViewId="0">
      <selection activeCell="B1" sqref="B1"/>
    </sheetView>
  </sheetViews>
  <sheetFormatPr baseColWidth="10" defaultColWidth="11.42578125" defaultRowHeight="15.75" x14ac:dyDescent="0.25"/>
  <cols>
    <col min="1" max="1" width="6.85546875" style="3" bestFit="1" customWidth="1"/>
    <col min="2" max="16384" width="11.42578125" style="2"/>
  </cols>
  <sheetData>
    <row r="1" spans="1:23" x14ac:dyDescent="0.25">
      <c r="A1" s="1" t="s">
        <v>10</v>
      </c>
    </row>
    <row r="2" spans="1:23" ht="18.75" x14ac:dyDescent="0.3">
      <c r="B2" s="14" t="s">
        <v>75</v>
      </c>
    </row>
    <row r="3" spans="1:23" x14ac:dyDescent="0.25">
      <c r="B3" s="2" t="str">
        <f>índice!B4</f>
        <v>Información al: 27-09-2020</v>
      </c>
    </row>
    <row r="4" spans="1:23" s="10" customFormat="1" x14ac:dyDescent="0.25">
      <c r="A4" s="3"/>
    </row>
    <row r="5" spans="1:23" s="10" customFormat="1" x14ac:dyDescent="0.25">
      <c r="A5" s="8"/>
      <c r="B5" s="10" t="s">
        <v>76</v>
      </c>
      <c r="J5" s="10" t="s">
        <v>77</v>
      </c>
      <c r="W5" s="10" t="s">
        <v>78</v>
      </c>
    </row>
    <row r="6" spans="1:23" s="10" customFormat="1" x14ac:dyDescent="0.25">
      <c r="A6" s="3"/>
    </row>
    <row r="7" spans="1:23" s="10" customFormat="1" x14ac:dyDescent="0.25">
      <c r="A7" s="3"/>
    </row>
    <row r="34" spans="2:23" x14ac:dyDescent="0.25">
      <c r="B34" s="12"/>
      <c r="C34" s="12"/>
      <c r="D34" s="12"/>
      <c r="E34" s="12"/>
      <c r="F34" s="12"/>
      <c r="G34" s="12"/>
    </row>
    <row r="35" spans="2:23" x14ac:dyDescent="0.25">
      <c r="B35" s="12"/>
      <c r="C35" s="12" t="s">
        <v>79</v>
      </c>
      <c r="D35" s="12" t="s">
        <v>80</v>
      </c>
      <c r="E35" s="12" t="s">
        <v>81</v>
      </c>
      <c r="F35" s="12"/>
      <c r="G35" s="12"/>
    </row>
    <row r="36" spans="2:23" x14ac:dyDescent="0.25">
      <c r="B36" s="12"/>
      <c r="C36" s="12"/>
      <c r="D36" s="12"/>
      <c r="E36" s="12"/>
      <c r="F36" s="12"/>
      <c r="G36" s="12"/>
    </row>
    <row r="42" spans="2:23" x14ac:dyDescent="0.25">
      <c r="J42" s="2" t="s">
        <v>82</v>
      </c>
      <c r="W42" s="2" t="s">
        <v>83</v>
      </c>
    </row>
  </sheetData>
  <hyperlinks>
    <hyperlink ref="A1" location="indice!A1" display="I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Olivares Chávez Osvaldo Felipe</cp:lastModifiedBy>
  <cp:lastPrinted>2020-09-30T19:06:52Z</cp:lastPrinted>
  <dcterms:created xsi:type="dcterms:W3CDTF">2020-09-30T12:22:34Z</dcterms:created>
  <dcterms:modified xsi:type="dcterms:W3CDTF">2020-10-01T14:49:20Z</dcterms:modified>
</cp:coreProperties>
</file>