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solicitudes\"/>
    </mc:Choice>
  </mc:AlternateContent>
  <xr:revisionPtr revIDLastSave="0" documentId="8_{24D918A7-B469-404C-B362-A9AAB0E77E1E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6" l="1"/>
  <c r="D39" i="6"/>
  <c r="C40" i="6"/>
  <c r="D40" i="6"/>
  <c r="C41" i="6"/>
  <c r="D41" i="6"/>
  <c r="C42" i="6"/>
  <c r="D42" i="6"/>
  <c r="D38" i="6"/>
  <c r="C38" i="6"/>
  <c r="E39" i="6"/>
  <c r="E40" i="6"/>
  <c r="E42" i="6"/>
  <c r="E30" i="6"/>
  <c r="E31" i="6"/>
  <c r="E32" i="6"/>
  <c r="E41" i="6" s="1"/>
  <c r="E33" i="6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3" i="4" l="1"/>
  <c r="B68" i="3"/>
  <c r="B51" i="6"/>
  <c r="B22" i="6"/>
  <c r="B86" i="4" l="1"/>
  <c r="B71" i="3"/>
  <c r="B53" i="6" l="1"/>
  <c r="B50" i="6"/>
</calcChain>
</file>

<file path=xl/sharedStrings.xml><?xml version="1.0" encoding="utf-8"?>
<sst xmlns="http://schemas.openxmlformats.org/spreadsheetml/2006/main" count="294" uniqueCount="94">
  <si>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</si>
  <si>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</si>
  <si>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</si>
  <si>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</si>
  <si>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</si>
  <si>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</si>
  <si>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</si>
  <si>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</si>
  <si>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</si>
  <si>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</si>
  <si>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</si>
  <si>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</si>
  <si>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</si>
  <si>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</si>
  <si>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</si>
  <si>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</si>
  <si>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</si>
  <si>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</si>
  <si>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</si>
  <si>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</si>
  <si>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</si>
  <si>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</si>
  <si>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</si>
  <si>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</si>
  <si>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</si>
  <si>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</si>
  <si>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</si>
  <si>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</si>
  <si>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</si>
  <si>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</si>
  <si>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</si>
  <si>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</si>
  <si>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</si>
  <si>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</si>
  <si>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</si>
  <si>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</si>
  <si>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</si>
  <si>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</si>
  <si>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</si>
  <si>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</si>
  <si>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</si>
  <si>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</si>
  <si>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</si>
  <si>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</si>
  <si>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</si>
  <si>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</si>
  <si>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</si>
  <si>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</si>
  <si>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</si>
  <si>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</si>
  <si>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</si>
  <si>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</si>
  <si>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</si>
  <si>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</si>
  <si>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</si>
  <si>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</si>
  <si>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</si>
  <si>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</si>
  <si>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</si>
  <si>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</si>
  <si>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</si>
  <si>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</si>
  <si>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</si>
  <si>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</si>
  <si>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</si>
  <si>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</si>
  <si>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</si>
  <si>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</si>
  <si>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</si>
  <si>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</si>
  <si>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</si>
  <si>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</si>
  <si>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</si>
  <si>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</si>
  <si>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</si>
  <si>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</si>
  <si>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</si>
  <si>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</si>
  <si>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</si>
  <si>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</si>
  <si>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</si>
  <si>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</si>
  <si>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</si>
  <si>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</si>
  <si>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</si>
  <si>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</si>
  <si>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</si>
  <si>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SOLICITUDES Y CURSES DE CREDITO ASOCIADOS AL PROGRAMA FOGAPE COVID</t>
  </si>
  <si>
    <t>Fuente: Fogape</t>
  </si>
  <si>
    <t>SOLICITUDES Y CURSES DE CREDITO ASOCIADOS AL PROGRAMA FOGAPE COVID (*)</t>
  </si>
  <si>
    <t>Información al: 4/9/2020</t>
  </si>
  <si>
    <t>Actualización: 8/9/2020</t>
  </si>
  <si>
    <t>Banco del Estado**</t>
  </si>
  <si>
    <t>**La información de Banco Estado reportada en esta planilla corresponde a la vigente al 28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</si>
</sst>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4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6" fillId="3" borderId="20" xfId="4" applyNumberFormat="1" applyFont="1" applyFill="1" applyBorder="1" applyAlignment="1">
      <alignment horizontal="left" vertical="top" wrapText="1"/>
    </xf>
    <xf numFmtId="166" fontId="0" fillId="2" borderId="20" xfId="4" applyNumberFormat="1" applyFont="1" applyFill="1" applyBorder="1"/>
    <xf numFmtId="166" fontId="17" fillId="2" borderId="20" xfId="4" applyNumberFormat="1" applyFont="1" applyFill="1" applyBorder="1"/>
    <xf numFmtId="166" fontId="0" fillId="2" borderId="0" xfId="4" applyNumberFormat="1" applyFont="1" applyFill="1"/>
    <xf numFmtId="0" fontId="18" fillId="0" borderId="0" xfId="0" applyFont="1"/>
    <xf numFmtId="9" fontId="8" fillId="2" borderId="20" xfId="2" applyFont="1" applyFill="1" applyBorder="1"/>
    <xf numFmtId="9" fontId="8" fillId="0" borderId="20" xfId="2" applyFont="1" applyBorder="1"/>
    <xf numFmtId="9" fontId="7" fillId="2" borderId="20" xfId="2" applyFont="1" applyFill="1" applyBorder="1"/>
    <xf numFmtId="166" fontId="8" fillId="0" borderId="20" xfId="4" applyNumberFormat="1" applyFont="1" applyBorder="1"/>
    <xf numFmtId="166" fontId="19" fillId="2" borderId="20" xfId="4" applyNumberFormat="1" applyFont="1" applyFill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166" fontId="16" fillId="3" borderId="20" xfId="4" applyNumberFormat="1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0" fillId="2" borderId="0" xfId="4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2" borderId="0" xfId="0" applyFill="1" applyAlignment="1">
      <alignment horizontal="left" vertical="top" wrapText="1"/>
    </xf>
    <xf numFmtId="9" fontId="21" fillId="2" borderId="20" xfId="2" applyFont="1" applyFill="1" applyBorder="1"/>
    <xf numFmtId="9" fontId="21" fillId="0" borderId="20" xfId="2" applyFont="1" applyBorder="1"/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759078"/>
          <a:ext cx="6043781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4/9/2020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tabSelected="1" zoomScale="85" zoomScaleNormal="85" workbookViewId="0">
      <selection activeCell="B1" sqref="B1"/>
    </sheetView>
  </sheetViews>
  <sheetFormatPr baseColWidth="10" defaultColWidth="11.453125" defaultRowHeight="14.5" x14ac:dyDescent="0.35"/>
  <cols>
    <col min="1" max="1" width="5.7265625" style="87" customWidth="1"/>
    <col min="2" max="2" width="13.453125" style="88" customWidth="1"/>
    <col min="3" max="3" width="73" style="88" customWidth="1"/>
    <col min="4" max="16384" width="11.453125" style="88"/>
  </cols>
  <sheetData>
    <row r="2" spans="2:13" ht="15.5" x14ac:dyDescent="0.35">
      <c r="B2" s="45" t="s">
        <v>55</v>
      </c>
    </row>
    <row r="4" spans="2:13" x14ac:dyDescent="0.35">
      <c r="B4" s="13" t="s">
        <v>63</v>
      </c>
      <c r="C4" s="46"/>
      <c r="D4" s="46"/>
    </row>
    <row r="6" spans="2:13" x14ac:dyDescent="0.35">
      <c r="B6" s="89" t="s">
        <v>56</v>
      </c>
      <c r="C6" s="87" t="s">
        <v>57</v>
      </c>
    </row>
    <row r="7" spans="2:13" x14ac:dyDescent="0.35">
      <c r="B7" s="89" t="s">
        <v>58</v>
      </c>
      <c r="C7" s="87" t="s">
        <v>59</v>
      </c>
    </row>
    <row r="9" spans="2:13" x14ac:dyDescent="0.35">
      <c r="B9" s="86" t="s">
        <v>87</v>
      </c>
      <c r="C9" s="47"/>
      <c r="D9" s="47"/>
    </row>
    <row r="10" spans="2:13" x14ac:dyDescent="0.35">
      <c r="B10" s="85"/>
      <c r="C10" s="47"/>
      <c r="D10" s="47"/>
    </row>
    <row r="11" spans="2:13" x14ac:dyDescent="0.35">
      <c r="B11" s="89" t="s">
        <v>50</v>
      </c>
      <c r="C11" s="101" t="s">
        <v>60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2:13" x14ac:dyDescent="0.35">
      <c r="B12" s="89" t="s">
        <v>3</v>
      </c>
      <c r="C12" s="101" t="s">
        <v>61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2:13" x14ac:dyDescent="0.35">
      <c r="B13" s="89" t="s">
        <v>5</v>
      </c>
      <c r="C13" s="101" t="s">
        <v>62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2:13" x14ac:dyDescent="0.35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2:13" x14ac:dyDescent="0.35">
      <c r="B15" s="88" t="s">
        <v>90</v>
      </c>
    </row>
    <row r="16" spans="2:13" x14ac:dyDescent="0.35">
      <c r="B16" s="87" t="s">
        <v>91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G55"/>
  <sheetViews>
    <sheetView showGridLines="0" zoomScale="85" zoomScaleNormal="85" workbookViewId="0">
      <selection activeCell="B1" sqref="B1"/>
    </sheetView>
  </sheetViews>
  <sheetFormatPr baseColWidth="10" defaultRowHeight="14.5" x14ac:dyDescent="0.35"/>
  <cols>
    <col min="1" max="1" width="5.7265625" style="6" customWidth="1"/>
    <col min="2" max="2" width="42.453125" bestFit="1" customWidth="1"/>
    <col min="3" max="4" width="18.26953125" customWidth="1"/>
    <col min="6" max="6" width="5.453125" customWidth="1"/>
  </cols>
  <sheetData>
    <row r="2" spans="2:5" x14ac:dyDescent="0.35">
      <c r="B2" s="48" t="s">
        <v>63</v>
      </c>
    </row>
    <row r="4" spans="2:5" x14ac:dyDescent="0.35">
      <c r="B4" s="48" t="s">
        <v>64</v>
      </c>
    </row>
    <row r="5" spans="2:5" x14ac:dyDescent="0.35">
      <c r="B5" s="49" t="s">
        <v>57</v>
      </c>
      <c r="C5" s="50"/>
      <c r="D5" s="50"/>
      <c r="E5" s="50"/>
    </row>
    <row r="6" spans="2:5" x14ac:dyDescent="0.35">
      <c r="B6" s="50" t="s">
        <v>65</v>
      </c>
      <c r="C6" s="50"/>
      <c r="D6" s="50"/>
      <c r="E6" s="50"/>
    </row>
    <row r="8" spans="2:5" ht="31" x14ac:dyDescent="0.35">
      <c r="B8" s="51" t="s">
        <v>2</v>
      </c>
      <c r="C8" s="84" t="s">
        <v>66</v>
      </c>
      <c r="D8" s="84" t="s">
        <v>67</v>
      </c>
      <c r="E8" s="84" t="s">
        <v>68</v>
      </c>
    </row>
    <row r="9" spans="2:5" x14ac:dyDescent="0.35">
      <c r="B9" s="52" t="s">
        <v>69</v>
      </c>
      <c r="C9" s="61">
        <v>49000000</v>
      </c>
      <c r="D9" s="61">
        <v>47224915.001699992</v>
      </c>
      <c r="E9" s="56">
        <f>D9/C9</f>
        <v>0.96377377554489774</v>
      </c>
    </row>
    <row r="10" spans="2:5" x14ac:dyDescent="0.35">
      <c r="B10" s="52" t="s">
        <v>70</v>
      </c>
      <c r="C10" s="61">
        <v>1670721.50134</v>
      </c>
      <c r="D10" s="61">
        <v>1101834.7614999998</v>
      </c>
      <c r="E10" s="56">
        <f t="shared" ref="E10:E20" si="0">D10/C10</f>
        <v>0.65949636765689235</v>
      </c>
    </row>
    <row r="11" spans="2:5" x14ac:dyDescent="0.35">
      <c r="B11" s="52" t="s">
        <v>71</v>
      </c>
      <c r="C11" s="61">
        <v>39600000</v>
      </c>
      <c r="D11" s="61">
        <v>37687403.124200001</v>
      </c>
      <c r="E11" s="56">
        <f t="shared" si="0"/>
        <v>0.9517020990959596</v>
      </c>
    </row>
    <row r="12" spans="2:5" x14ac:dyDescent="0.35">
      <c r="B12" s="52" t="s">
        <v>72</v>
      </c>
      <c r="C12" s="61">
        <v>16273000</v>
      </c>
      <c r="D12" s="61">
        <v>15171833.897500001</v>
      </c>
      <c r="E12" s="56">
        <f t="shared" si="0"/>
        <v>0.93233170881214289</v>
      </c>
    </row>
    <row r="13" spans="2:5" x14ac:dyDescent="0.35">
      <c r="B13" s="52" t="s">
        <v>73</v>
      </c>
      <c r="C13" s="61">
        <v>49800000</v>
      </c>
      <c r="D13" s="61">
        <v>47811083.566700004</v>
      </c>
      <c r="E13" s="56">
        <f t="shared" si="0"/>
        <v>0.96006191901004023</v>
      </c>
    </row>
    <row r="14" spans="2:5" x14ac:dyDescent="0.35">
      <c r="B14" s="52" t="s">
        <v>74</v>
      </c>
      <c r="C14" s="61">
        <v>20776100.035999998</v>
      </c>
      <c r="D14" s="61">
        <v>19302937.8039</v>
      </c>
      <c r="E14" s="56">
        <f t="shared" si="0"/>
        <v>0.92909341842081228</v>
      </c>
    </row>
    <row r="15" spans="2:5" x14ac:dyDescent="0.35">
      <c r="B15" s="52" t="s">
        <v>75</v>
      </c>
      <c r="C15" s="61">
        <v>1828000</v>
      </c>
      <c r="D15" s="61">
        <v>1416831.8758</v>
      </c>
      <c r="E15" s="56">
        <f t="shared" si="0"/>
        <v>0.77507214212253828</v>
      </c>
    </row>
    <row r="16" spans="2:5" x14ac:dyDescent="0.35">
      <c r="B16" s="52" t="s">
        <v>76</v>
      </c>
      <c r="C16" s="61">
        <v>53322500.100000001</v>
      </c>
      <c r="D16" s="61">
        <v>50655057.05030001</v>
      </c>
      <c r="E16" s="56">
        <f t="shared" si="0"/>
        <v>0.94997528164100487</v>
      </c>
    </row>
    <row r="17" spans="1:7" x14ac:dyDescent="0.35">
      <c r="B17" s="52" t="s">
        <v>77</v>
      </c>
      <c r="C17" s="61">
        <v>1646000</v>
      </c>
      <c r="D17" s="61">
        <v>1271566.3227000001</v>
      </c>
      <c r="E17" s="56">
        <f t="shared" si="0"/>
        <v>0.77251902958687735</v>
      </c>
    </row>
    <row r="18" spans="1:7" x14ac:dyDescent="0.35">
      <c r="B18" s="52" t="s">
        <v>78</v>
      </c>
      <c r="C18" s="61">
        <v>856933.33600000001</v>
      </c>
      <c r="D18" s="61">
        <v>631677.33530000004</v>
      </c>
      <c r="E18" s="56">
        <f t="shared" si="0"/>
        <v>0.73713707795351779</v>
      </c>
    </row>
    <row r="19" spans="1:7" x14ac:dyDescent="0.35">
      <c r="B19" s="52" t="s">
        <v>0</v>
      </c>
      <c r="C19" s="61">
        <v>63537.360000000008</v>
      </c>
      <c r="D19" s="61">
        <v>51050.603799999997</v>
      </c>
      <c r="E19" s="56">
        <f t="shared" si="0"/>
        <v>0.80347379557476095</v>
      </c>
    </row>
    <row r="20" spans="1:7" ht="15.5" x14ac:dyDescent="0.35">
      <c r="B20" s="53" t="s">
        <v>4</v>
      </c>
      <c r="C20" s="60">
        <v>231296792.33333999</v>
      </c>
      <c r="D20" s="60">
        <v>219121388.76539999</v>
      </c>
      <c r="E20" s="99">
        <f t="shared" si="0"/>
        <v>0.94736025759322651</v>
      </c>
    </row>
    <row r="21" spans="1:7" s="93" customFormat="1" x14ac:dyDescent="0.35">
      <c r="A21" s="91"/>
      <c r="B21" s="92" t="s">
        <v>88</v>
      </c>
    </row>
    <row r="22" spans="1:7" s="93" customFormat="1" x14ac:dyDescent="0.35">
      <c r="A22" s="91"/>
      <c r="B22" s="92" t="str">
        <f>Indice!B15</f>
        <v>Información al: 4/9/2020</v>
      </c>
    </row>
    <row r="23" spans="1:7" x14ac:dyDescent="0.35">
      <c r="B23" s="54"/>
    </row>
    <row r="24" spans="1:7" x14ac:dyDescent="0.35">
      <c r="B24" s="48" t="s">
        <v>79</v>
      </c>
    </row>
    <row r="25" spans="1:7" x14ac:dyDescent="0.35">
      <c r="B25" s="49" t="s">
        <v>59</v>
      </c>
      <c r="C25" s="50"/>
      <c r="D25" s="50"/>
      <c r="E25" s="50"/>
    </row>
    <row r="26" spans="1:7" x14ac:dyDescent="0.35">
      <c r="B26" s="50" t="s">
        <v>65</v>
      </c>
      <c r="C26" s="50"/>
      <c r="D26" s="50"/>
      <c r="E26" s="50"/>
    </row>
    <row r="28" spans="1:7" ht="31" x14ac:dyDescent="0.35">
      <c r="B28" s="51" t="s">
        <v>80</v>
      </c>
      <c r="C28" s="84" t="s">
        <v>66</v>
      </c>
      <c r="D28" s="84" t="s">
        <v>67</v>
      </c>
      <c r="E28" s="84" t="s">
        <v>68</v>
      </c>
    </row>
    <row r="29" spans="1:7" x14ac:dyDescent="0.35">
      <c r="B29" s="52" t="s">
        <v>81</v>
      </c>
      <c r="C29" s="59">
        <v>78280798.060499996</v>
      </c>
      <c r="D29" s="59">
        <v>75943509.439300001</v>
      </c>
      <c r="E29" s="56">
        <f t="shared" ref="E29:E33" si="1">D29/C29</f>
        <v>0.9701422484298946</v>
      </c>
    </row>
    <row r="30" spans="1:7" x14ac:dyDescent="0.35">
      <c r="B30" s="52" t="s">
        <v>1</v>
      </c>
      <c r="C30" s="59">
        <v>63524239.299500003</v>
      </c>
      <c r="D30" s="59">
        <v>60982454.892000005</v>
      </c>
      <c r="E30" s="56">
        <f t="shared" si="1"/>
        <v>0.95998717284096613</v>
      </c>
      <c r="G30" s="55"/>
    </row>
    <row r="31" spans="1:7" x14ac:dyDescent="0.35">
      <c r="B31" s="52" t="s">
        <v>82</v>
      </c>
      <c r="C31" s="59">
        <v>72675000</v>
      </c>
      <c r="D31" s="59">
        <v>69410455.289900005</v>
      </c>
      <c r="E31" s="56">
        <f t="shared" si="1"/>
        <v>0.95508022414723093</v>
      </c>
      <c r="G31" s="55"/>
    </row>
    <row r="32" spans="1:7" x14ac:dyDescent="0.35">
      <c r="B32" s="52" t="s">
        <v>83</v>
      </c>
      <c r="C32" s="59">
        <v>20356754.973340001</v>
      </c>
      <c r="D32" s="59">
        <v>15989771.722200001</v>
      </c>
      <c r="E32" s="56">
        <f t="shared" si="1"/>
        <v>0.78547743700510364</v>
      </c>
      <c r="G32" s="55"/>
    </row>
    <row r="33" spans="1:5" ht="15.5" x14ac:dyDescent="0.35">
      <c r="B33" s="53" t="s">
        <v>4</v>
      </c>
      <c r="C33" s="60">
        <v>231296792.33334002</v>
      </c>
      <c r="D33" s="60">
        <v>219121388.76540002</v>
      </c>
      <c r="E33" s="99">
        <f t="shared" si="1"/>
        <v>0.94736025759322651</v>
      </c>
    </row>
    <row r="35" spans="1:5" x14ac:dyDescent="0.35">
      <c r="B35" s="50" t="s">
        <v>84</v>
      </c>
      <c r="C35" s="50"/>
      <c r="D35" s="50"/>
      <c r="E35" s="50"/>
    </row>
    <row r="37" spans="1:5" ht="31" x14ac:dyDescent="0.35">
      <c r="B37" s="51" t="s">
        <v>80</v>
      </c>
      <c r="C37" s="84" t="s">
        <v>66</v>
      </c>
      <c r="D37" s="84" t="s">
        <v>67</v>
      </c>
      <c r="E37" s="84" t="s">
        <v>68</v>
      </c>
    </row>
    <row r="38" spans="1:5" x14ac:dyDescent="0.35">
      <c r="A38" s="24"/>
      <c r="B38" s="52" t="s">
        <v>81</v>
      </c>
      <c r="C38" s="56">
        <f>C29/C$33</f>
        <v>0.33844307683992164</v>
      </c>
      <c r="D38" s="56">
        <f>D29/D$33</f>
        <v>0.34658190999605298</v>
      </c>
      <c r="E38" s="57">
        <f>E29</f>
        <v>0.9701422484298946</v>
      </c>
    </row>
    <row r="39" spans="1:5" x14ac:dyDescent="0.35">
      <c r="B39" s="52" t="s">
        <v>1</v>
      </c>
      <c r="C39" s="56">
        <f t="shared" ref="C39:D39" si="2">C30/C$33</f>
        <v>0.27464384031729339</v>
      </c>
      <c r="D39" s="56">
        <f t="shared" si="2"/>
        <v>0.27830443771643953</v>
      </c>
      <c r="E39" s="57">
        <f t="shared" ref="E39:E42" si="3">E30</f>
        <v>0.95998717284096613</v>
      </c>
    </row>
    <row r="40" spans="1:5" x14ac:dyDescent="0.35">
      <c r="B40" s="52" t="s">
        <v>82</v>
      </c>
      <c r="C40" s="56">
        <f t="shared" ref="C40:D40" si="4">C31/C$33</f>
        <v>0.31420669204639179</v>
      </c>
      <c r="D40" s="56">
        <f t="shared" si="4"/>
        <v>0.31676713843856463</v>
      </c>
      <c r="E40" s="57">
        <f t="shared" si="3"/>
        <v>0.95508022414723093</v>
      </c>
    </row>
    <row r="41" spans="1:5" x14ac:dyDescent="0.35">
      <c r="B41" s="52" t="s">
        <v>83</v>
      </c>
      <c r="C41" s="56">
        <f t="shared" ref="C41:D41" si="5">C32/C$33</f>
        <v>8.8011402008559975E-2</v>
      </c>
      <c r="D41" s="56">
        <f t="shared" si="5"/>
        <v>7.2972208748271844E-2</v>
      </c>
      <c r="E41" s="57">
        <f t="shared" si="3"/>
        <v>0.78547743700510364</v>
      </c>
    </row>
    <row r="42" spans="1:5" ht="15.5" x14ac:dyDescent="0.35">
      <c r="B42" s="53" t="s">
        <v>85</v>
      </c>
      <c r="C42" s="58">
        <f t="shared" ref="C42:D42" si="6">C33/C$33</f>
        <v>1</v>
      </c>
      <c r="D42" s="58">
        <f t="shared" si="6"/>
        <v>1</v>
      </c>
      <c r="E42" s="100">
        <f t="shared" si="3"/>
        <v>0.94736025759322651</v>
      </c>
    </row>
    <row r="50" spans="2:2" x14ac:dyDescent="0.35">
      <c r="B50" s="94" t="str">
        <f>+B21</f>
        <v>Fuente: Fogape</v>
      </c>
    </row>
    <row r="51" spans="2:2" x14ac:dyDescent="0.35">
      <c r="B51" s="94" t="str">
        <f>Indice!B15</f>
        <v>Información al: 4/9/2020</v>
      </c>
    </row>
    <row r="52" spans="2:2" x14ac:dyDescent="0.35">
      <c r="B52" s="95"/>
    </row>
    <row r="53" spans="2:2" x14ac:dyDescent="0.35">
      <c r="B53" s="96" t="str">
        <f>+Indice!B16</f>
        <v>Actualización: 8/9/2020</v>
      </c>
    </row>
    <row r="54" spans="2:2" x14ac:dyDescent="0.35">
      <c r="B54" s="97"/>
    </row>
    <row r="55" spans="2:2" x14ac:dyDescent="0.35">
      <c r="B55" s="9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1"/>
  <sheetViews>
    <sheetView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89</v>
      </c>
    </row>
    <row r="3" spans="2:24" x14ac:dyDescent="0.35">
      <c r="B3" s="7"/>
    </row>
    <row r="4" spans="2:24" x14ac:dyDescent="0.35">
      <c r="B4" s="7" t="s">
        <v>50</v>
      </c>
    </row>
    <row r="5" spans="2:24" x14ac:dyDescent="0.35">
      <c r="B5" s="111" t="s">
        <v>46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2:24" x14ac:dyDescent="0.35">
      <c r="B6" s="112" t="s">
        <v>2</v>
      </c>
      <c r="C6" s="114" t="s">
        <v>6</v>
      </c>
      <c r="D6" s="114"/>
      <c r="E6" s="116" t="s">
        <v>7</v>
      </c>
      <c r="F6" s="122"/>
      <c r="G6" s="114" t="s">
        <v>8</v>
      </c>
      <c r="H6" s="114"/>
      <c r="I6" s="108" t="s">
        <v>9</v>
      </c>
      <c r="J6" s="109"/>
      <c r="K6" s="109"/>
      <c r="L6" s="109"/>
      <c r="M6" s="109"/>
      <c r="N6" s="110"/>
      <c r="O6" s="109" t="s">
        <v>10</v>
      </c>
      <c r="P6" s="110"/>
      <c r="Q6" s="108" t="s">
        <v>11</v>
      </c>
      <c r="R6" s="109"/>
      <c r="S6" s="109"/>
      <c r="T6" s="109"/>
      <c r="U6" s="109"/>
      <c r="V6" s="109"/>
      <c r="W6" s="109"/>
      <c r="X6" s="110"/>
    </row>
    <row r="7" spans="2:24" x14ac:dyDescent="0.35">
      <c r="B7" s="112"/>
      <c r="C7" s="115"/>
      <c r="D7" s="115"/>
      <c r="E7" s="116"/>
      <c r="F7" s="122"/>
      <c r="G7" s="115"/>
      <c r="H7" s="115"/>
      <c r="I7" s="123" t="s">
        <v>12</v>
      </c>
      <c r="J7" s="124"/>
      <c r="K7" s="124" t="s">
        <v>13</v>
      </c>
      <c r="L7" s="124"/>
      <c r="M7" s="125" t="s">
        <v>4</v>
      </c>
      <c r="N7" s="126"/>
      <c r="O7" s="124" t="s">
        <v>14</v>
      </c>
      <c r="P7" s="129"/>
      <c r="Q7" s="123" t="s">
        <v>15</v>
      </c>
      <c r="R7" s="124"/>
      <c r="S7" s="124" t="s">
        <v>16</v>
      </c>
      <c r="T7" s="124"/>
      <c r="U7" s="124" t="s">
        <v>17</v>
      </c>
      <c r="V7" s="124"/>
      <c r="W7" s="125" t="s">
        <v>4</v>
      </c>
      <c r="X7" s="126"/>
    </row>
    <row r="8" spans="2:24" x14ac:dyDescent="0.35">
      <c r="B8" s="112"/>
      <c r="C8" s="115"/>
      <c r="D8" s="115"/>
      <c r="E8" s="118"/>
      <c r="F8" s="119"/>
      <c r="G8" s="115"/>
      <c r="H8" s="115"/>
      <c r="I8" s="123"/>
      <c r="J8" s="124"/>
      <c r="K8" s="124"/>
      <c r="L8" s="124"/>
      <c r="M8" s="127"/>
      <c r="N8" s="128"/>
      <c r="O8" s="124"/>
      <c r="P8" s="129"/>
      <c r="Q8" s="123"/>
      <c r="R8" s="124"/>
      <c r="S8" s="124"/>
      <c r="T8" s="124"/>
      <c r="U8" s="124"/>
      <c r="V8" s="124"/>
      <c r="W8" s="127"/>
      <c r="X8" s="128"/>
    </row>
    <row r="9" spans="2:24" x14ac:dyDescent="0.35">
      <c r="B9" s="113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39331</v>
      </c>
      <c r="D10" s="2">
        <v>76839868.911901549</v>
      </c>
      <c r="E10" s="3">
        <v>123</v>
      </c>
      <c r="F10" s="4">
        <v>116479.82923035068</v>
      </c>
      <c r="G10" s="2">
        <v>376</v>
      </c>
      <c r="H10" s="2">
        <v>3309941.4158603707</v>
      </c>
      <c r="I10" s="3">
        <v>1636</v>
      </c>
      <c r="J10" s="28">
        <v>5765854.6504733134</v>
      </c>
      <c r="K10" s="28">
        <v>0</v>
      </c>
      <c r="L10" s="28">
        <v>0</v>
      </c>
      <c r="M10" s="29">
        <v>1636</v>
      </c>
      <c r="N10" s="5">
        <v>5765854.6504733134</v>
      </c>
      <c r="O10" s="28">
        <v>35888</v>
      </c>
      <c r="P10" s="4">
        <v>60836401.186493292</v>
      </c>
      <c r="Q10" s="3">
        <v>3</v>
      </c>
      <c r="R10" s="28">
        <v>19358.079120480499</v>
      </c>
      <c r="S10" s="28">
        <v>224</v>
      </c>
      <c r="T10" s="28">
        <v>1278789.3003885567</v>
      </c>
      <c r="U10" s="28">
        <v>1081</v>
      </c>
      <c r="V10" s="28">
        <v>5513044.4503351916</v>
      </c>
      <c r="W10" s="29">
        <v>1308</v>
      </c>
      <c r="X10" s="5">
        <v>6811191.829844228</v>
      </c>
    </row>
    <row r="11" spans="2:24" x14ac:dyDescent="0.35">
      <c r="B11" s="1" t="s">
        <v>21</v>
      </c>
      <c r="C11" s="2">
        <v>400</v>
      </c>
      <c r="D11" s="2">
        <v>2431317.3085642932</v>
      </c>
      <c r="E11" s="3">
        <v>0</v>
      </c>
      <c r="F11" s="4">
        <v>0</v>
      </c>
      <c r="G11" s="2">
        <v>59</v>
      </c>
      <c r="H11" s="2">
        <v>414716.32566218579</v>
      </c>
      <c r="I11" s="3">
        <v>10</v>
      </c>
      <c r="J11" s="28">
        <v>32612.259419187867</v>
      </c>
      <c r="K11" s="28">
        <v>0</v>
      </c>
      <c r="L11" s="28">
        <v>0</v>
      </c>
      <c r="M11" s="29">
        <v>10</v>
      </c>
      <c r="N11" s="5">
        <v>32612.259419187867</v>
      </c>
      <c r="O11" s="28">
        <v>247</v>
      </c>
      <c r="P11" s="4">
        <v>1497351.0299893268</v>
      </c>
      <c r="Q11" s="3">
        <v>24</v>
      </c>
      <c r="R11" s="28">
        <v>162049.79386261693</v>
      </c>
      <c r="S11" s="28">
        <v>16</v>
      </c>
      <c r="T11" s="28">
        <v>72026.006096922938</v>
      </c>
      <c r="U11" s="28">
        <v>44</v>
      </c>
      <c r="V11" s="28">
        <v>252561.89353405277</v>
      </c>
      <c r="W11" s="29">
        <v>84</v>
      </c>
      <c r="X11" s="5">
        <v>486637.69349359261</v>
      </c>
    </row>
    <row r="12" spans="2:24" x14ac:dyDescent="0.35">
      <c r="B12" s="6" t="s">
        <v>92</v>
      </c>
      <c r="C12" s="2">
        <v>225317</v>
      </c>
      <c r="D12" s="2">
        <v>125699917.82757008</v>
      </c>
      <c r="E12" s="3">
        <v>0</v>
      </c>
      <c r="F12" s="4">
        <v>0</v>
      </c>
      <c r="G12" s="2">
        <v>36457</v>
      </c>
      <c r="H12" s="2">
        <v>29435574.101436336</v>
      </c>
      <c r="I12" s="3">
        <v>15899</v>
      </c>
      <c r="J12" s="28">
        <v>14996554.835404009</v>
      </c>
      <c r="K12" s="28">
        <v>6016</v>
      </c>
      <c r="L12" s="28">
        <v>5976361.5890018204</v>
      </c>
      <c r="M12" s="29">
        <v>21915</v>
      </c>
      <c r="N12" s="5">
        <v>20972916.424405828</v>
      </c>
      <c r="O12" s="28">
        <v>126412</v>
      </c>
      <c r="P12" s="4">
        <v>47762657.173755325</v>
      </c>
      <c r="Q12" s="3">
        <v>0</v>
      </c>
      <c r="R12" s="28">
        <v>0</v>
      </c>
      <c r="S12" s="28">
        <v>28050</v>
      </c>
      <c r="T12" s="28">
        <v>16191616.919868017</v>
      </c>
      <c r="U12" s="28">
        <v>12483</v>
      </c>
      <c r="V12" s="28">
        <v>11337153.208104583</v>
      </c>
      <c r="W12" s="29">
        <v>40533</v>
      </c>
      <c r="X12" s="5">
        <v>27528770.127972599</v>
      </c>
    </row>
    <row r="13" spans="2:24" x14ac:dyDescent="0.35">
      <c r="B13" s="1" t="s">
        <v>22</v>
      </c>
      <c r="C13" s="2">
        <v>10778</v>
      </c>
      <c r="D13" s="2">
        <v>35882563.241693467</v>
      </c>
      <c r="E13" s="3">
        <v>1388</v>
      </c>
      <c r="F13" s="4">
        <v>6258834.6995137809</v>
      </c>
      <c r="G13" s="2">
        <v>41</v>
      </c>
      <c r="H13" s="2">
        <v>37093.313091642194</v>
      </c>
      <c r="I13" s="3">
        <v>108</v>
      </c>
      <c r="J13" s="28">
        <v>209639.24280263128</v>
      </c>
      <c r="K13" s="28">
        <v>14</v>
      </c>
      <c r="L13" s="28">
        <v>28144.679737148675</v>
      </c>
      <c r="M13" s="29">
        <v>122</v>
      </c>
      <c r="N13" s="5">
        <v>237783.92253977997</v>
      </c>
      <c r="O13" s="28">
        <v>4546</v>
      </c>
      <c r="P13" s="4">
        <v>20523376.44550788</v>
      </c>
      <c r="Q13" s="3">
        <v>550</v>
      </c>
      <c r="R13" s="28">
        <v>518402.6699499829</v>
      </c>
      <c r="S13" s="28">
        <v>184</v>
      </c>
      <c r="T13" s="28">
        <v>2508423.5579800629</v>
      </c>
      <c r="U13" s="28">
        <v>3947</v>
      </c>
      <c r="V13" s="28">
        <v>5798648.633110337</v>
      </c>
      <c r="W13" s="29">
        <v>4681</v>
      </c>
      <c r="X13" s="5">
        <v>8825474.8610403836</v>
      </c>
    </row>
    <row r="14" spans="2:24" x14ac:dyDescent="0.35">
      <c r="B14" s="6" t="s">
        <v>23</v>
      </c>
      <c r="C14" s="2">
        <v>31554</v>
      </c>
      <c r="D14" s="2">
        <v>84041896.818368897</v>
      </c>
      <c r="E14" s="3">
        <v>0</v>
      </c>
      <c r="F14" s="4">
        <v>0</v>
      </c>
      <c r="G14" s="2">
        <v>1939</v>
      </c>
      <c r="H14" s="2">
        <v>3411883.1711672745</v>
      </c>
      <c r="I14" s="3">
        <v>6618</v>
      </c>
      <c r="J14" s="28">
        <v>11590062.868309254</v>
      </c>
      <c r="K14" s="28">
        <v>0</v>
      </c>
      <c r="L14" s="28">
        <v>0</v>
      </c>
      <c r="M14" s="29">
        <v>6618</v>
      </c>
      <c r="N14" s="5">
        <v>11590062.868309254</v>
      </c>
      <c r="O14" s="28">
        <v>21215</v>
      </c>
      <c r="P14" s="4">
        <v>64594746.562179543</v>
      </c>
      <c r="Q14" s="3">
        <v>0</v>
      </c>
      <c r="R14" s="28">
        <v>0</v>
      </c>
      <c r="S14" s="28">
        <v>493</v>
      </c>
      <c r="T14" s="28">
        <v>1114397.5442445467</v>
      </c>
      <c r="U14" s="28">
        <v>1289</v>
      </c>
      <c r="V14" s="28">
        <v>3330806.6724682772</v>
      </c>
      <c r="W14" s="29">
        <v>1782</v>
      </c>
      <c r="X14" s="5">
        <v>4445204.2167128241</v>
      </c>
    </row>
    <row r="15" spans="2:24" x14ac:dyDescent="0.35">
      <c r="B15" s="6" t="s">
        <v>24</v>
      </c>
      <c r="C15" s="2">
        <v>662</v>
      </c>
      <c r="D15" s="2">
        <v>3467136.3978277096</v>
      </c>
      <c r="E15" s="3">
        <v>7</v>
      </c>
      <c r="F15" s="4">
        <v>19992.326527195484</v>
      </c>
      <c r="G15" s="2">
        <v>108</v>
      </c>
      <c r="H15" s="2">
        <v>543830.91153881035</v>
      </c>
      <c r="I15" s="3">
        <v>134</v>
      </c>
      <c r="J15" s="28">
        <v>836525.44987478282</v>
      </c>
      <c r="K15" s="28">
        <v>0</v>
      </c>
      <c r="L15" s="28">
        <v>0</v>
      </c>
      <c r="M15" s="29">
        <v>134</v>
      </c>
      <c r="N15" s="5">
        <v>836525.44987478282</v>
      </c>
      <c r="O15" s="28">
        <v>383</v>
      </c>
      <c r="P15" s="4">
        <v>1992302.7045503694</v>
      </c>
      <c r="Q15" s="3">
        <v>0</v>
      </c>
      <c r="R15" s="28">
        <v>0</v>
      </c>
      <c r="S15" s="28">
        <v>0</v>
      </c>
      <c r="T15" s="28">
        <v>0</v>
      </c>
      <c r="U15" s="28">
        <v>30</v>
      </c>
      <c r="V15" s="28">
        <v>74485.005336551534</v>
      </c>
      <c r="W15" s="29">
        <v>30</v>
      </c>
      <c r="X15" s="5">
        <v>74485.005336551534</v>
      </c>
    </row>
    <row r="16" spans="2:24" x14ac:dyDescent="0.35">
      <c r="B16" s="6" t="s">
        <v>25</v>
      </c>
      <c r="C16" s="2">
        <v>58103</v>
      </c>
      <c r="D16" s="2">
        <v>92930096.361378714</v>
      </c>
      <c r="E16" s="3">
        <v>0</v>
      </c>
      <c r="F16" s="4">
        <v>0</v>
      </c>
      <c r="G16" s="2">
        <v>0</v>
      </c>
      <c r="H16" s="2">
        <v>0</v>
      </c>
      <c r="I16" s="3">
        <v>12571</v>
      </c>
      <c r="J16" s="28">
        <v>15547171.516975814</v>
      </c>
      <c r="K16" s="28">
        <v>464</v>
      </c>
      <c r="L16" s="28">
        <v>871642.57751951506</v>
      </c>
      <c r="M16" s="29">
        <v>13035</v>
      </c>
      <c r="N16" s="5">
        <v>16418814.09449533</v>
      </c>
      <c r="O16" s="28">
        <v>35318</v>
      </c>
      <c r="P16" s="4">
        <v>65976456.06225279</v>
      </c>
      <c r="Q16" s="3">
        <v>0</v>
      </c>
      <c r="R16" s="28">
        <v>0</v>
      </c>
      <c r="S16" s="28">
        <v>2804</v>
      </c>
      <c r="T16" s="28">
        <v>0</v>
      </c>
      <c r="U16" s="28">
        <v>6946</v>
      </c>
      <c r="V16" s="28">
        <v>10534826.204630591</v>
      </c>
      <c r="W16" s="29">
        <v>9750</v>
      </c>
      <c r="X16" s="5">
        <v>10534826.204630591</v>
      </c>
    </row>
    <row r="17" spans="2:24" x14ac:dyDescent="0.35">
      <c r="B17" s="6" t="s">
        <v>26</v>
      </c>
      <c r="C17" s="2">
        <v>14791</v>
      </c>
      <c r="D17" s="2">
        <v>39955915.32455302</v>
      </c>
      <c r="E17" s="3">
        <v>0</v>
      </c>
      <c r="F17" s="4">
        <v>0</v>
      </c>
      <c r="G17" s="2">
        <v>239</v>
      </c>
      <c r="H17" s="2">
        <v>842932.185265537</v>
      </c>
      <c r="I17" s="3">
        <v>2055</v>
      </c>
      <c r="J17" s="28">
        <v>4832418.0415553432</v>
      </c>
      <c r="K17" s="28">
        <v>0</v>
      </c>
      <c r="L17" s="28">
        <v>0</v>
      </c>
      <c r="M17" s="29">
        <v>2055</v>
      </c>
      <c r="N17" s="5">
        <v>4832418.0415553432</v>
      </c>
      <c r="O17" s="28">
        <v>9264</v>
      </c>
      <c r="P17" s="4">
        <v>25919462.110030625</v>
      </c>
      <c r="Q17" s="3">
        <v>0</v>
      </c>
      <c r="R17" s="28">
        <v>0</v>
      </c>
      <c r="S17" s="28">
        <v>599</v>
      </c>
      <c r="T17" s="28">
        <v>1042903.53583163</v>
      </c>
      <c r="U17" s="28">
        <v>2634</v>
      </c>
      <c r="V17" s="28">
        <v>7318199.4518698854</v>
      </c>
      <c r="W17" s="29">
        <v>3233</v>
      </c>
      <c r="X17" s="5">
        <v>8361102.9877015157</v>
      </c>
    </row>
    <row r="18" spans="2:24" x14ac:dyDescent="0.35">
      <c r="B18" s="6" t="s">
        <v>27</v>
      </c>
      <c r="C18" s="2">
        <v>1423</v>
      </c>
      <c r="D18" s="2">
        <v>6939671.9855459677</v>
      </c>
      <c r="E18" s="3">
        <v>10</v>
      </c>
      <c r="F18" s="4">
        <v>79438.819715244405</v>
      </c>
      <c r="G18" s="2">
        <v>46</v>
      </c>
      <c r="H18" s="2">
        <v>221733.8476885407</v>
      </c>
      <c r="I18" s="3">
        <v>91</v>
      </c>
      <c r="J18" s="28">
        <v>547046.41851120675</v>
      </c>
      <c r="K18" s="28">
        <v>129</v>
      </c>
      <c r="L18" s="28">
        <v>673769.38849397632</v>
      </c>
      <c r="M18" s="29">
        <v>220</v>
      </c>
      <c r="N18" s="5">
        <v>1220815.8070051831</v>
      </c>
      <c r="O18" s="28">
        <v>412</v>
      </c>
      <c r="P18" s="4">
        <v>1728323.8934852215</v>
      </c>
      <c r="Q18" s="3">
        <v>104</v>
      </c>
      <c r="R18" s="28">
        <v>866585.67108007614</v>
      </c>
      <c r="S18" s="28">
        <v>45</v>
      </c>
      <c r="T18" s="28">
        <v>261891.67281707138</v>
      </c>
      <c r="U18" s="28">
        <v>586</v>
      </c>
      <c r="V18" s="28">
        <v>2560882.2737546302</v>
      </c>
      <c r="W18" s="29">
        <v>735</v>
      </c>
      <c r="X18" s="5">
        <v>3689359.6176517778</v>
      </c>
    </row>
    <row r="19" spans="2:24" x14ac:dyDescent="0.35">
      <c r="B19" s="6" t="s">
        <v>28</v>
      </c>
      <c r="C19" s="2">
        <v>161</v>
      </c>
      <c r="D19" s="2">
        <v>1722420.7365138715</v>
      </c>
      <c r="E19" s="3">
        <v>2</v>
      </c>
      <c r="F19" s="4">
        <v>41855.306206444322</v>
      </c>
      <c r="G19" s="2">
        <v>7</v>
      </c>
      <c r="H19" s="2">
        <v>97662.381148370085</v>
      </c>
      <c r="I19" s="3">
        <v>19</v>
      </c>
      <c r="J19" s="2">
        <v>245167.4561042476</v>
      </c>
      <c r="K19" s="2">
        <v>5</v>
      </c>
      <c r="L19" s="2">
        <v>31217.082545639722</v>
      </c>
      <c r="M19" s="62">
        <v>24</v>
      </c>
      <c r="N19" s="5">
        <v>276384.53864988731</v>
      </c>
      <c r="O19" s="2">
        <v>102</v>
      </c>
      <c r="P19" s="4">
        <v>903353.34249499475</v>
      </c>
      <c r="Q19" s="3">
        <v>4</v>
      </c>
      <c r="R19" s="2">
        <v>47436.013700636897</v>
      </c>
      <c r="S19" s="2">
        <v>0</v>
      </c>
      <c r="T19" s="2">
        <v>0</v>
      </c>
      <c r="U19" s="2">
        <v>22</v>
      </c>
      <c r="V19" s="2">
        <v>355729.15431353811</v>
      </c>
      <c r="W19" s="62">
        <v>26</v>
      </c>
      <c r="X19" s="5">
        <v>403165.16801417497</v>
      </c>
    </row>
    <row r="20" spans="2:24" x14ac:dyDescent="0.35">
      <c r="B20" s="6" t="s">
        <v>0</v>
      </c>
      <c r="C20" s="2">
        <v>263</v>
      </c>
      <c r="D20" s="2">
        <v>127478.65899086857</v>
      </c>
      <c r="E20" s="3">
        <v>12</v>
      </c>
      <c r="F20" s="4">
        <v>4844.7516933959305</v>
      </c>
      <c r="G20" s="2">
        <v>0</v>
      </c>
      <c r="H20" s="2">
        <v>0</v>
      </c>
      <c r="I20" s="3">
        <v>5</v>
      </c>
      <c r="J20" s="28">
        <v>1541.6704452706992</v>
      </c>
      <c r="K20" s="28">
        <v>23</v>
      </c>
      <c r="L20" s="28">
        <v>29183.612252443301</v>
      </c>
      <c r="M20" s="29">
        <v>28</v>
      </c>
      <c r="N20" s="5">
        <v>30725.282697714003</v>
      </c>
      <c r="O20" s="28">
        <v>202</v>
      </c>
      <c r="P20" s="4">
        <v>61050.800099057553</v>
      </c>
      <c r="Q20" s="3">
        <v>0</v>
      </c>
      <c r="R20" s="28">
        <v>0</v>
      </c>
      <c r="S20" s="28">
        <v>12</v>
      </c>
      <c r="T20" s="28">
        <v>26724.613012814698</v>
      </c>
      <c r="U20" s="28">
        <v>9</v>
      </c>
      <c r="V20" s="28">
        <v>4133.2114878863767</v>
      </c>
      <c r="W20" s="29">
        <v>21</v>
      </c>
      <c r="X20" s="5">
        <v>30857.824500701077</v>
      </c>
    </row>
    <row r="21" spans="2:24" x14ac:dyDescent="0.35">
      <c r="B21" s="7" t="s">
        <v>4</v>
      </c>
      <c r="C21" s="8">
        <v>382783</v>
      </c>
      <c r="D21" s="8">
        <v>470038283.5729084</v>
      </c>
      <c r="E21" s="9">
        <v>1542</v>
      </c>
      <c r="F21" s="10">
        <v>6521445.7328864112</v>
      </c>
      <c r="G21" s="8">
        <v>39272</v>
      </c>
      <c r="H21" s="8">
        <v>38315367.652859062</v>
      </c>
      <c r="I21" s="9">
        <v>39146</v>
      </c>
      <c r="J21" s="30">
        <v>54604594.409875058</v>
      </c>
      <c r="K21" s="30">
        <v>6651</v>
      </c>
      <c r="L21" s="30">
        <v>7610318.9295505434</v>
      </c>
      <c r="M21" s="31">
        <v>45797</v>
      </c>
      <c r="N21" s="11">
        <v>62214913.339425601</v>
      </c>
      <c r="O21" s="30">
        <v>233989</v>
      </c>
      <c r="P21" s="10">
        <v>291795481.31083852</v>
      </c>
      <c r="Q21" s="9">
        <v>685</v>
      </c>
      <c r="R21" s="30">
        <v>1613832.2277137933</v>
      </c>
      <c r="S21" s="30">
        <v>32427</v>
      </c>
      <c r="T21" s="30">
        <v>22496773.15023962</v>
      </c>
      <c r="U21" s="30">
        <v>29071</v>
      </c>
      <c r="V21" s="30">
        <v>47080470.158945531</v>
      </c>
      <c r="W21" s="31">
        <v>62183</v>
      </c>
      <c r="X21" s="11">
        <v>71191075.536898926</v>
      </c>
    </row>
    <row r="22" spans="2:24" s="24" customFormat="1" x14ac:dyDescent="0.35">
      <c r="B22" s="24" t="s">
        <v>49</v>
      </c>
      <c r="D22" s="25">
        <v>17148.645522869792</v>
      </c>
      <c r="E22" s="27"/>
      <c r="F22" s="34">
        <v>237.92521817545554</v>
      </c>
      <c r="H22" s="25">
        <v>1397.8790258589531</v>
      </c>
      <c r="I22" s="27"/>
      <c r="J22" s="25">
        <v>1992.1671620813397</v>
      </c>
      <c r="K22" s="32"/>
      <c r="L22" s="25">
        <v>277.651132258475</v>
      </c>
      <c r="M22" s="32"/>
      <c r="N22" s="34">
        <v>2269.8182943398147</v>
      </c>
      <c r="P22" s="25">
        <v>10645.722803977913</v>
      </c>
      <c r="Q22" s="27"/>
      <c r="R22" s="25">
        <v>58.878261140944723</v>
      </c>
      <c r="S22" s="32"/>
      <c r="T22" s="25">
        <v>820.76120529878858</v>
      </c>
      <c r="U22" s="32"/>
      <c r="V22" s="25">
        <v>1717.6607140779295</v>
      </c>
      <c r="W22" s="32"/>
      <c r="X22" s="34">
        <v>2597.3001805176618</v>
      </c>
    </row>
    <row r="24" spans="2:24" x14ac:dyDescent="0.35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x14ac:dyDescent="0.35">
      <c r="B27" s="7" t="s">
        <v>3</v>
      </c>
    </row>
    <row r="28" spans="2:24" x14ac:dyDescent="0.35">
      <c r="B28" s="111" t="s">
        <v>47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2:24" ht="15" customHeight="1" x14ac:dyDescent="0.35">
      <c r="B29" s="112" t="s">
        <v>30</v>
      </c>
      <c r="C29" s="114" t="s">
        <v>6</v>
      </c>
      <c r="D29" s="114"/>
      <c r="E29" s="116" t="s">
        <v>7</v>
      </c>
      <c r="F29" s="117"/>
      <c r="G29" s="118" t="s">
        <v>8</v>
      </c>
      <c r="H29" s="119"/>
      <c r="I29" s="108" t="s">
        <v>9</v>
      </c>
      <c r="J29" s="109"/>
      <c r="K29" s="109"/>
      <c r="L29" s="109"/>
      <c r="M29" s="109"/>
      <c r="N29" s="110"/>
      <c r="O29" s="108" t="s">
        <v>10</v>
      </c>
      <c r="P29" s="110"/>
      <c r="Q29" s="108" t="s">
        <v>11</v>
      </c>
      <c r="R29" s="109"/>
      <c r="S29" s="109"/>
      <c r="T29" s="109"/>
      <c r="U29" s="109"/>
      <c r="V29" s="109"/>
      <c r="W29" s="109"/>
      <c r="X29" s="110"/>
    </row>
    <row r="30" spans="2:24" ht="15" customHeight="1" x14ac:dyDescent="0.35">
      <c r="B30" s="112"/>
      <c r="C30" s="115"/>
      <c r="D30" s="115"/>
      <c r="E30" s="116"/>
      <c r="F30" s="117"/>
      <c r="G30" s="120"/>
      <c r="H30" s="121"/>
      <c r="I30" s="123" t="s">
        <v>12</v>
      </c>
      <c r="J30" s="124"/>
      <c r="K30" s="124" t="s">
        <v>13</v>
      </c>
      <c r="L30" s="124"/>
      <c r="M30" s="125" t="s">
        <v>4</v>
      </c>
      <c r="N30" s="126"/>
      <c r="O30" s="123" t="s">
        <v>14</v>
      </c>
      <c r="P30" s="129"/>
      <c r="Q30" s="123" t="s">
        <v>15</v>
      </c>
      <c r="R30" s="124"/>
      <c r="S30" s="124" t="s">
        <v>16</v>
      </c>
      <c r="T30" s="124"/>
      <c r="U30" s="124" t="s">
        <v>17</v>
      </c>
      <c r="V30" s="124"/>
      <c r="W30" s="125" t="s">
        <v>4</v>
      </c>
      <c r="X30" s="126"/>
    </row>
    <row r="31" spans="2:24" x14ac:dyDescent="0.35">
      <c r="B31" s="112"/>
      <c r="C31" s="115"/>
      <c r="D31" s="115"/>
      <c r="E31" s="118"/>
      <c r="F31" s="114"/>
      <c r="G31" s="120"/>
      <c r="H31" s="121"/>
      <c r="I31" s="123"/>
      <c r="J31" s="124"/>
      <c r="K31" s="124"/>
      <c r="L31" s="124"/>
      <c r="M31" s="127"/>
      <c r="N31" s="128"/>
      <c r="O31" s="123"/>
      <c r="P31" s="129"/>
      <c r="Q31" s="123"/>
      <c r="R31" s="124"/>
      <c r="S31" s="124"/>
      <c r="T31" s="124"/>
      <c r="U31" s="124"/>
      <c r="V31" s="124"/>
      <c r="W31" s="127"/>
      <c r="X31" s="128"/>
    </row>
    <row r="32" spans="2:24" x14ac:dyDescent="0.35">
      <c r="B32" s="113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x14ac:dyDescent="0.35">
      <c r="B33" s="6" t="s">
        <v>31</v>
      </c>
      <c r="C33" s="2">
        <v>343613</v>
      </c>
      <c r="D33" s="2">
        <v>161784474.50028253</v>
      </c>
      <c r="E33" s="3">
        <v>1162</v>
      </c>
      <c r="F33" s="28">
        <v>1524819.3596138151</v>
      </c>
      <c r="G33" s="3">
        <v>37357</v>
      </c>
      <c r="H33" s="4">
        <v>18738688.489128083</v>
      </c>
      <c r="I33" s="3">
        <v>34249</v>
      </c>
      <c r="J33" s="28">
        <v>16090679.996023746</v>
      </c>
      <c r="K33" s="28">
        <v>6132</v>
      </c>
      <c r="L33" s="28">
        <v>4719830.9951796634</v>
      </c>
      <c r="M33" s="29">
        <v>40381</v>
      </c>
      <c r="N33" s="5">
        <v>20810510.991203409</v>
      </c>
      <c r="O33" s="3">
        <v>207917</v>
      </c>
      <c r="P33" s="4">
        <v>92169213.609496966</v>
      </c>
      <c r="Q33" s="3">
        <v>577</v>
      </c>
      <c r="R33" s="28">
        <v>453744.0152144038</v>
      </c>
      <c r="S33" s="28">
        <v>30529</v>
      </c>
      <c r="T33" s="28">
        <v>12216423.12924221</v>
      </c>
      <c r="U33" s="28">
        <v>25690</v>
      </c>
      <c r="V33" s="28">
        <v>15871074.906383632</v>
      </c>
      <c r="W33" s="29">
        <v>56796</v>
      </c>
      <c r="X33" s="5">
        <v>28541242.050840244</v>
      </c>
    </row>
    <row r="34" spans="2:24" x14ac:dyDescent="0.35">
      <c r="B34" s="6" t="s">
        <v>1</v>
      </c>
      <c r="C34" s="2">
        <v>27673</v>
      </c>
      <c r="D34" s="2">
        <v>116808032.14557275</v>
      </c>
      <c r="E34" s="3">
        <v>273</v>
      </c>
      <c r="F34" s="28">
        <v>2562361.506825903</v>
      </c>
      <c r="G34" s="3">
        <v>1376</v>
      </c>
      <c r="H34" s="4">
        <v>7467020.0846872358</v>
      </c>
      <c r="I34" s="3">
        <v>3693</v>
      </c>
      <c r="J34" s="28">
        <v>14956747.706329219</v>
      </c>
      <c r="K34" s="28">
        <v>394</v>
      </c>
      <c r="L34" s="28">
        <v>1545630.9135966962</v>
      </c>
      <c r="M34" s="29">
        <v>4087</v>
      </c>
      <c r="N34" s="5">
        <v>16502378.619925916</v>
      </c>
      <c r="O34" s="3">
        <v>18355</v>
      </c>
      <c r="P34" s="4">
        <v>75392476.082901403</v>
      </c>
      <c r="Q34" s="3">
        <v>57</v>
      </c>
      <c r="R34" s="28">
        <v>366610.90822526527</v>
      </c>
      <c r="S34" s="28">
        <v>1092</v>
      </c>
      <c r="T34" s="28">
        <v>2990707.0598740154</v>
      </c>
      <c r="U34" s="28">
        <v>2433</v>
      </c>
      <c r="V34" s="28">
        <v>11526477.883133009</v>
      </c>
      <c r="W34" s="29">
        <v>3582</v>
      </c>
      <c r="X34" s="5">
        <v>14883795.85123229</v>
      </c>
    </row>
    <row r="35" spans="2:24" x14ac:dyDescent="0.35">
      <c r="B35" s="6" t="s">
        <v>32</v>
      </c>
      <c r="C35" s="2">
        <v>10254</v>
      </c>
      <c r="D35" s="2">
        <v>149083358.93760768</v>
      </c>
      <c r="E35" s="3">
        <v>93</v>
      </c>
      <c r="F35" s="28">
        <v>1918063.6145544851</v>
      </c>
      <c r="G35" s="3">
        <v>497</v>
      </c>
      <c r="H35" s="4">
        <v>10191415.035437493</v>
      </c>
      <c r="I35" s="3">
        <v>1067</v>
      </c>
      <c r="J35" s="28">
        <v>16202419.928985497</v>
      </c>
      <c r="K35" s="28">
        <v>115</v>
      </c>
      <c r="L35" s="28">
        <v>1189236.1150951162</v>
      </c>
      <c r="M35" s="29">
        <v>1182</v>
      </c>
      <c r="N35" s="5">
        <v>17391656.044080611</v>
      </c>
      <c r="O35" s="3">
        <v>7006</v>
      </c>
      <c r="P35" s="4">
        <v>98788115.228739247</v>
      </c>
      <c r="Q35" s="3">
        <v>42</v>
      </c>
      <c r="R35" s="28">
        <v>476450.04768016963</v>
      </c>
      <c r="S35" s="28">
        <v>588</v>
      </c>
      <c r="T35" s="28">
        <v>4866133.5332156736</v>
      </c>
      <c r="U35" s="28">
        <v>846</v>
      </c>
      <c r="V35" s="28">
        <v>15451525.433900008</v>
      </c>
      <c r="W35" s="29">
        <v>1476</v>
      </c>
      <c r="X35" s="5">
        <v>20794109.014795851</v>
      </c>
    </row>
    <row r="36" spans="2:24" x14ac:dyDescent="0.35">
      <c r="B36" s="6" t="s">
        <v>33</v>
      </c>
      <c r="C36" s="2">
        <v>1243</v>
      </c>
      <c r="D36" s="2">
        <v>42362417.989445485</v>
      </c>
      <c r="E36" s="3">
        <v>14</v>
      </c>
      <c r="F36" s="28">
        <v>516201.25189220865</v>
      </c>
      <c r="G36" s="3">
        <v>42</v>
      </c>
      <c r="H36" s="4">
        <v>1918244.0436062531</v>
      </c>
      <c r="I36" s="3">
        <v>137</v>
      </c>
      <c r="J36" s="28">
        <v>7354746.7785365991</v>
      </c>
      <c r="K36" s="28">
        <v>10</v>
      </c>
      <c r="L36" s="28">
        <v>155620.90567906745</v>
      </c>
      <c r="M36" s="29">
        <v>147</v>
      </c>
      <c r="N36" s="5">
        <v>7510367.6842156658</v>
      </c>
      <c r="O36" s="3">
        <v>711</v>
      </c>
      <c r="P36" s="4">
        <v>25445676.389700804</v>
      </c>
      <c r="Q36" s="3">
        <v>9</v>
      </c>
      <c r="R36" s="28">
        <v>317027.25659395469</v>
      </c>
      <c r="S36" s="28">
        <v>218</v>
      </c>
      <c r="T36" s="28">
        <v>2423509.427907723</v>
      </c>
      <c r="U36" s="28">
        <v>102</v>
      </c>
      <c r="V36" s="28">
        <v>4231391.9355288763</v>
      </c>
      <c r="W36" s="29">
        <v>329</v>
      </c>
      <c r="X36" s="5">
        <v>6971928.620030554</v>
      </c>
    </row>
    <row r="37" spans="2:24" x14ac:dyDescent="0.35">
      <c r="B37" s="7" t="s">
        <v>4</v>
      </c>
      <c r="C37" s="8">
        <v>382783</v>
      </c>
      <c r="D37" s="8">
        <v>470038283.57290846</v>
      </c>
      <c r="E37" s="9">
        <v>1542</v>
      </c>
      <c r="F37" s="30">
        <v>6521445.7328864122</v>
      </c>
      <c r="G37" s="9">
        <v>39272</v>
      </c>
      <c r="H37" s="10">
        <v>38315367.652859062</v>
      </c>
      <c r="I37" s="9">
        <v>39146</v>
      </c>
      <c r="J37" s="30">
        <v>54604594.409875065</v>
      </c>
      <c r="K37" s="30">
        <v>6651</v>
      </c>
      <c r="L37" s="30">
        <v>7610318.9295505434</v>
      </c>
      <c r="M37" s="31">
        <v>45797</v>
      </c>
      <c r="N37" s="11">
        <v>62214913.339425609</v>
      </c>
      <c r="O37" s="9">
        <v>233989</v>
      </c>
      <c r="P37" s="10">
        <v>291795481.31083846</v>
      </c>
      <c r="Q37" s="9">
        <v>685</v>
      </c>
      <c r="R37" s="30">
        <v>1613832.2277137935</v>
      </c>
      <c r="S37" s="30">
        <v>32427</v>
      </c>
      <c r="T37" s="30">
        <v>22496773.15023962</v>
      </c>
      <c r="U37" s="30">
        <v>29071</v>
      </c>
      <c r="V37" s="30">
        <v>47080470.158945523</v>
      </c>
      <c r="W37" s="31">
        <v>62183</v>
      </c>
      <c r="X37" s="11">
        <v>71191075.536898941</v>
      </c>
    </row>
    <row r="38" spans="2:24" s="24" customFormat="1" x14ac:dyDescent="0.35">
      <c r="B38" s="24" t="s">
        <v>49</v>
      </c>
      <c r="D38" s="25">
        <v>17148.645522869796</v>
      </c>
      <c r="E38" s="27"/>
      <c r="F38" s="34">
        <v>237.9252181754556</v>
      </c>
      <c r="H38" s="25">
        <v>1397.8790258589531</v>
      </c>
      <c r="I38" s="27"/>
      <c r="J38" s="25">
        <v>1992.1671620813399</v>
      </c>
      <c r="K38" s="32"/>
      <c r="L38" s="25">
        <v>277.651132258475</v>
      </c>
      <c r="M38" s="32"/>
      <c r="N38" s="34">
        <v>2269.8182943398151</v>
      </c>
      <c r="P38" s="25">
        <v>10645.722803977909</v>
      </c>
      <c r="Q38" s="27"/>
      <c r="R38" s="25">
        <v>58.87826114094473</v>
      </c>
      <c r="S38" s="32"/>
      <c r="T38" s="25">
        <v>820.76120529878858</v>
      </c>
      <c r="U38" s="32"/>
      <c r="V38" s="25">
        <v>1717.6607140779292</v>
      </c>
      <c r="W38" s="32"/>
      <c r="X38" s="34">
        <v>2597.3001805176627</v>
      </c>
    </row>
    <row r="39" spans="2:24" x14ac:dyDescent="0.35">
      <c r="P39" s="26"/>
    </row>
    <row r="40" spans="2:24" x14ac:dyDescent="0.35">
      <c r="B40" s="6" t="s">
        <v>29</v>
      </c>
      <c r="P40" s="26"/>
    </row>
    <row r="41" spans="2:24" x14ac:dyDescent="0.35">
      <c r="C41" s="26"/>
    </row>
    <row r="42" spans="2:24" x14ac:dyDescent="0.35">
      <c r="B42" s="6" t="s">
        <v>34</v>
      </c>
    </row>
    <row r="43" spans="2:24" x14ac:dyDescent="0.35">
      <c r="B43" s="6" t="s">
        <v>54</v>
      </c>
    </row>
    <row r="44" spans="2:24" x14ac:dyDescent="0.35">
      <c r="B44" s="6" t="s">
        <v>51</v>
      </c>
    </row>
    <row r="45" spans="2:24" x14ac:dyDescent="0.35">
      <c r="B45" s="6" t="s">
        <v>52</v>
      </c>
    </row>
    <row r="46" spans="2:24" x14ac:dyDescent="0.35">
      <c r="B46" s="6" t="s">
        <v>53</v>
      </c>
    </row>
    <row r="47" spans="2:24" x14ac:dyDescent="0.35">
      <c r="B47" s="103" t="s">
        <v>86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</row>
    <row r="48" spans="2:24" x14ac:dyDescent="0.35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</row>
    <row r="49" spans="2:24" ht="19.5" customHeight="1" x14ac:dyDescent="0.35">
      <c r="B49" s="103" t="s">
        <v>93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</row>
    <row r="51" spans="2:24" x14ac:dyDescent="0.35">
      <c r="B51" s="104" t="s">
        <v>35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</row>
    <row r="52" spans="2:24" x14ac:dyDescent="0.35">
      <c r="B52" s="105" t="s">
        <v>36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</row>
    <row r="53" spans="2:24" x14ac:dyDescent="0.35">
      <c r="B53" s="106" t="s">
        <v>37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</row>
    <row r="54" spans="2:24" x14ac:dyDescent="0.35"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</row>
    <row r="55" spans="2:24" x14ac:dyDescent="0.35"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</row>
    <row r="56" spans="2:24" x14ac:dyDescent="0.35">
      <c r="B56" s="106" t="s">
        <v>38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</row>
    <row r="57" spans="2:24" x14ac:dyDescent="0.35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</row>
    <row r="58" spans="2:24" x14ac:dyDescent="0.35">
      <c r="B58" s="102" t="s">
        <v>39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</row>
    <row r="59" spans="2:24" x14ac:dyDescent="0.35">
      <c r="B59" s="107" t="s">
        <v>40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</row>
    <row r="60" spans="2:24" x14ac:dyDescent="0.35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</row>
    <row r="61" spans="2:24" x14ac:dyDescent="0.35">
      <c r="B61" s="102" t="s">
        <v>41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</row>
    <row r="62" spans="2:24" x14ac:dyDescent="0.35">
      <c r="B62" s="102" t="s">
        <v>42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</row>
    <row r="63" spans="2:24" x14ac:dyDescent="0.35">
      <c r="B63" s="102" t="s">
        <v>43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</row>
    <row r="64" spans="2:24" x14ac:dyDescent="0.35">
      <c r="B64" s="102" t="s">
        <v>44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</row>
    <row r="66" spans="2:22" x14ac:dyDescent="0.3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83"/>
      <c r="N66" s="83"/>
      <c r="O66" s="17"/>
      <c r="P66" s="17"/>
      <c r="Q66" s="17"/>
      <c r="R66" s="17"/>
      <c r="S66" s="17"/>
      <c r="T66" s="17"/>
      <c r="U66" s="17"/>
      <c r="V66" s="17"/>
    </row>
    <row r="67" spans="2:22" x14ac:dyDescent="0.35">
      <c r="B67" s="33" t="s">
        <v>45</v>
      </c>
    </row>
    <row r="68" spans="2:22" x14ac:dyDescent="0.35">
      <c r="B68" s="23" t="str">
        <f>Indice!B15</f>
        <v>Información al: 4/9/2020</v>
      </c>
    </row>
    <row r="69" spans="2:22" x14ac:dyDescent="0.35">
      <c r="B69" s="6" t="s">
        <v>29</v>
      </c>
    </row>
    <row r="71" spans="2:22" x14ac:dyDescent="0.35">
      <c r="B71" s="6" t="str">
        <f>+Indice!B16</f>
        <v>Actualización: 8/9/2020</v>
      </c>
    </row>
  </sheetData>
  <mergeCells count="44"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  <mergeCell ref="K7:L8"/>
    <mergeCell ref="M7:N8"/>
    <mergeCell ref="O7:P8"/>
    <mergeCell ref="Q7:R8"/>
    <mergeCell ref="O29:P29"/>
    <mergeCell ref="Q29:X2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B61:V61"/>
    <mergeCell ref="B62:V62"/>
    <mergeCell ref="B47:X48"/>
    <mergeCell ref="B63:V63"/>
    <mergeCell ref="B64:V64"/>
    <mergeCell ref="B51:V51"/>
    <mergeCell ref="B52:V52"/>
    <mergeCell ref="B53:V55"/>
    <mergeCell ref="B56:V57"/>
    <mergeCell ref="B58:V58"/>
    <mergeCell ref="B59:V60"/>
    <mergeCell ref="B49:X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6"/>
  <sheetViews>
    <sheetView zoomScale="75" zoomScaleNormal="75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48</v>
      </c>
      <c r="C3" s="14"/>
    </row>
    <row r="4" spans="2:25" x14ac:dyDescent="0.35">
      <c r="B4" s="112" t="s">
        <v>2</v>
      </c>
      <c r="C4" s="112" t="s">
        <v>30</v>
      </c>
      <c r="D4" s="114" t="s">
        <v>6</v>
      </c>
      <c r="E4" s="114"/>
      <c r="F4" s="116" t="s">
        <v>7</v>
      </c>
      <c r="G4" s="122"/>
      <c r="H4" s="114" t="s">
        <v>8</v>
      </c>
      <c r="I4" s="114"/>
      <c r="J4" s="108" t="s">
        <v>9</v>
      </c>
      <c r="K4" s="109"/>
      <c r="L4" s="109"/>
      <c r="M4" s="109"/>
      <c r="N4" s="109"/>
      <c r="O4" s="110"/>
      <c r="P4" s="109" t="s">
        <v>10</v>
      </c>
      <c r="Q4" s="109"/>
      <c r="R4" s="108" t="s">
        <v>11</v>
      </c>
      <c r="S4" s="109"/>
      <c r="T4" s="109"/>
      <c r="U4" s="109"/>
      <c r="V4" s="109"/>
      <c r="W4" s="109"/>
      <c r="X4" s="109"/>
      <c r="Y4" s="110"/>
    </row>
    <row r="5" spans="2:25" x14ac:dyDescent="0.35">
      <c r="B5" s="112"/>
      <c r="C5" s="112"/>
      <c r="D5" s="115"/>
      <c r="E5" s="115"/>
      <c r="F5" s="116"/>
      <c r="G5" s="122"/>
      <c r="H5" s="115"/>
      <c r="I5" s="115"/>
      <c r="J5" s="123" t="s">
        <v>12</v>
      </c>
      <c r="K5" s="124"/>
      <c r="L5" s="124" t="s">
        <v>13</v>
      </c>
      <c r="M5" s="124"/>
      <c r="N5" s="125" t="s">
        <v>4</v>
      </c>
      <c r="O5" s="126"/>
      <c r="P5" s="124" t="s">
        <v>14</v>
      </c>
      <c r="Q5" s="124"/>
      <c r="R5" s="123" t="s">
        <v>15</v>
      </c>
      <c r="S5" s="124"/>
      <c r="T5" s="124" t="s">
        <v>16</v>
      </c>
      <c r="U5" s="124"/>
      <c r="V5" s="124" t="s">
        <v>17</v>
      </c>
      <c r="W5" s="124"/>
      <c r="X5" s="125" t="s">
        <v>4</v>
      </c>
      <c r="Y5" s="126"/>
    </row>
    <row r="6" spans="2:25" x14ac:dyDescent="0.35">
      <c r="B6" s="112"/>
      <c r="C6" s="112"/>
      <c r="D6" s="115"/>
      <c r="E6" s="115"/>
      <c r="F6" s="118"/>
      <c r="G6" s="119"/>
      <c r="H6" s="115"/>
      <c r="I6" s="115"/>
      <c r="J6" s="123"/>
      <c r="K6" s="124"/>
      <c r="L6" s="124"/>
      <c r="M6" s="124"/>
      <c r="N6" s="127"/>
      <c r="O6" s="128"/>
      <c r="P6" s="124"/>
      <c r="Q6" s="124"/>
      <c r="R6" s="123"/>
      <c r="S6" s="124"/>
      <c r="T6" s="124"/>
      <c r="U6" s="124"/>
      <c r="V6" s="124"/>
      <c r="W6" s="124"/>
      <c r="X6" s="127"/>
      <c r="Y6" s="128"/>
    </row>
    <row r="7" spans="2:25" x14ac:dyDescent="0.35">
      <c r="B7" s="113"/>
      <c r="C7" s="113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30" t="s">
        <v>20</v>
      </c>
      <c r="C8" s="6" t="s">
        <v>31</v>
      </c>
      <c r="D8" s="36">
        <v>31835</v>
      </c>
      <c r="E8" s="36">
        <v>25862138.777371626</v>
      </c>
      <c r="F8" s="65">
        <v>105</v>
      </c>
      <c r="G8" s="35">
        <v>70752.907199810259</v>
      </c>
      <c r="H8" s="36">
        <v>196</v>
      </c>
      <c r="I8" s="36">
        <v>299121.81920600485</v>
      </c>
      <c r="J8" s="65">
        <v>1192</v>
      </c>
      <c r="K8" s="37">
        <v>817402.9480087338</v>
      </c>
      <c r="L8" s="37">
        <v>0</v>
      </c>
      <c r="M8" s="37">
        <v>0</v>
      </c>
      <c r="N8" s="66">
        <v>1192</v>
      </c>
      <c r="O8" s="42">
        <v>817402.9480087338</v>
      </c>
      <c r="P8" s="36">
        <v>29373</v>
      </c>
      <c r="Q8" s="36">
        <v>23925105.886739541</v>
      </c>
      <c r="R8" s="65">
        <v>2</v>
      </c>
      <c r="S8" s="37">
        <v>1918.368201128698</v>
      </c>
      <c r="T8" s="37">
        <v>173</v>
      </c>
      <c r="U8" s="37">
        <v>132756.13703427251</v>
      </c>
      <c r="V8" s="37">
        <v>794</v>
      </c>
      <c r="W8" s="37">
        <v>615080.7109821348</v>
      </c>
      <c r="X8" s="66">
        <v>969</v>
      </c>
      <c r="Y8" s="42">
        <v>749755.21621753601</v>
      </c>
    </row>
    <row r="9" spans="2:25" x14ac:dyDescent="0.35">
      <c r="B9" s="133"/>
      <c r="C9" s="6" t="s">
        <v>1</v>
      </c>
      <c r="D9" s="36">
        <v>5519</v>
      </c>
      <c r="E9" s="36">
        <v>20144412.057502214</v>
      </c>
      <c r="F9" s="65">
        <v>18</v>
      </c>
      <c r="G9" s="35">
        <v>45726.922030540423</v>
      </c>
      <c r="H9" s="36">
        <v>82</v>
      </c>
      <c r="I9" s="36">
        <v>516599.11685303901</v>
      </c>
      <c r="J9" s="65">
        <v>226</v>
      </c>
      <c r="K9" s="37">
        <v>1031632.1476655203</v>
      </c>
      <c r="L9" s="37">
        <v>0</v>
      </c>
      <c r="M9" s="37">
        <v>0</v>
      </c>
      <c r="N9" s="66">
        <v>226</v>
      </c>
      <c r="O9" s="42">
        <v>1031632.1476655203</v>
      </c>
      <c r="P9" s="36">
        <v>5010</v>
      </c>
      <c r="Q9" s="36">
        <v>17488738.221951712</v>
      </c>
      <c r="R9" s="65">
        <v>1</v>
      </c>
      <c r="S9" s="37">
        <v>17439.710919351801</v>
      </c>
      <c r="T9" s="37">
        <v>26</v>
      </c>
      <c r="U9" s="37">
        <v>139029.37544907254</v>
      </c>
      <c r="V9" s="37">
        <v>156</v>
      </c>
      <c r="W9" s="37">
        <v>905246.56263297773</v>
      </c>
      <c r="X9" s="66">
        <v>183</v>
      </c>
      <c r="Y9" s="42">
        <v>1061715.6490014021</v>
      </c>
    </row>
    <row r="10" spans="2:25" x14ac:dyDescent="0.35">
      <c r="B10" s="133"/>
      <c r="C10" s="6" t="s">
        <v>32</v>
      </c>
      <c r="D10" s="36">
        <v>1770</v>
      </c>
      <c r="E10" s="36">
        <v>23718240.531632148</v>
      </c>
      <c r="F10" s="65">
        <v>0</v>
      </c>
      <c r="G10" s="35">
        <v>0</v>
      </c>
      <c r="H10" s="36">
        <v>83</v>
      </c>
      <c r="I10" s="36">
        <v>1818606.0787856381</v>
      </c>
      <c r="J10" s="65">
        <v>186</v>
      </c>
      <c r="K10" s="37">
        <v>2801584.9209283506</v>
      </c>
      <c r="L10" s="37">
        <v>0</v>
      </c>
      <c r="M10" s="37">
        <v>0</v>
      </c>
      <c r="N10" s="66">
        <v>186</v>
      </c>
      <c r="O10" s="42">
        <v>2801584.9209283506</v>
      </c>
      <c r="P10" s="36">
        <v>1365</v>
      </c>
      <c r="Q10" s="36">
        <v>15358312.801794197</v>
      </c>
      <c r="R10" s="65">
        <v>0</v>
      </c>
      <c r="S10" s="37">
        <v>0</v>
      </c>
      <c r="T10" s="37">
        <v>16</v>
      </c>
      <c r="U10" s="37">
        <v>416704.45270699193</v>
      </c>
      <c r="V10" s="37">
        <v>120</v>
      </c>
      <c r="W10" s="37">
        <v>3323032.2774169696</v>
      </c>
      <c r="X10" s="66">
        <v>136</v>
      </c>
      <c r="Y10" s="42">
        <v>3739736.7301239613</v>
      </c>
    </row>
    <row r="11" spans="2:25" x14ac:dyDescent="0.35">
      <c r="B11" s="133"/>
      <c r="C11" s="6" t="s">
        <v>33</v>
      </c>
      <c r="D11" s="36">
        <v>207</v>
      </c>
      <c r="E11" s="36">
        <v>7115077.5453955671</v>
      </c>
      <c r="F11" s="65">
        <v>0</v>
      </c>
      <c r="G11" s="35">
        <v>0</v>
      </c>
      <c r="H11" s="36">
        <v>15</v>
      </c>
      <c r="I11" s="36">
        <v>675614.40101568878</v>
      </c>
      <c r="J11" s="65">
        <v>32</v>
      </c>
      <c r="K11" s="37">
        <v>1115234.633870709</v>
      </c>
      <c r="L11" s="37">
        <v>0</v>
      </c>
      <c r="M11" s="37">
        <v>0</v>
      </c>
      <c r="N11" s="66">
        <v>32</v>
      </c>
      <c r="O11" s="42">
        <v>1115234.633870709</v>
      </c>
      <c r="P11" s="36">
        <v>140</v>
      </c>
      <c r="Q11" s="36">
        <v>4064244.2760078409</v>
      </c>
      <c r="R11" s="65">
        <v>0</v>
      </c>
      <c r="S11" s="37">
        <v>0</v>
      </c>
      <c r="T11" s="37">
        <v>9</v>
      </c>
      <c r="U11" s="37">
        <v>590299.33519821975</v>
      </c>
      <c r="V11" s="37">
        <v>11</v>
      </c>
      <c r="W11" s="37">
        <v>669684.89930310915</v>
      </c>
      <c r="X11" s="66">
        <v>20</v>
      </c>
      <c r="Y11" s="42">
        <v>1259984.2345013288</v>
      </c>
    </row>
    <row r="12" spans="2:25" x14ac:dyDescent="0.35">
      <c r="B12" s="130" t="s">
        <v>21</v>
      </c>
      <c r="C12" s="16" t="s">
        <v>31</v>
      </c>
      <c r="D12" s="39">
        <v>154</v>
      </c>
      <c r="E12" s="39">
        <v>267153.08927039226</v>
      </c>
      <c r="F12" s="67">
        <v>0</v>
      </c>
      <c r="G12" s="38">
        <v>0</v>
      </c>
      <c r="H12" s="39">
        <v>15</v>
      </c>
      <c r="I12" s="39">
        <v>28984.799547962692</v>
      </c>
      <c r="J12" s="67">
        <v>2</v>
      </c>
      <c r="K12" s="39">
        <v>4534.3248390314684</v>
      </c>
      <c r="L12" s="39">
        <v>0</v>
      </c>
      <c r="M12" s="39">
        <v>0</v>
      </c>
      <c r="N12" s="68">
        <v>2</v>
      </c>
      <c r="O12" s="43">
        <v>4534.3248390314684</v>
      </c>
      <c r="P12" s="39">
        <v>105</v>
      </c>
      <c r="Q12" s="39">
        <v>167397.94281169996</v>
      </c>
      <c r="R12" s="67">
        <v>10</v>
      </c>
      <c r="S12" s="39">
        <v>26020.048691672888</v>
      </c>
      <c r="T12" s="39">
        <v>6</v>
      </c>
      <c r="U12" s="39">
        <v>8196.6641320953458</v>
      </c>
      <c r="V12" s="39">
        <v>16</v>
      </c>
      <c r="W12" s="39">
        <v>32019.309247929905</v>
      </c>
      <c r="X12" s="68">
        <v>32</v>
      </c>
      <c r="Y12" s="43">
        <v>66236.022071698142</v>
      </c>
    </row>
    <row r="13" spans="2:25" x14ac:dyDescent="0.35">
      <c r="B13" s="131"/>
      <c r="C13" s="33" t="s">
        <v>1</v>
      </c>
      <c r="D13" s="37">
        <v>140</v>
      </c>
      <c r="E13" s="37">
        <v>527063.67587250867</v>
      </c>
      <c r="F13" s="65">
        <v>0</v>
      </c>
      <c r="G13" s="35">
        <v>0</v>
      </c>
      <c r="H13" s="37">
        <v>24</v>
      </c>
      <c r="I13" s="37">
        <v>94104.680120822319</v>
      </c>
      <c r="J13" s="65">
        <v>4</v>
      </c>
      <c r="K13" s="37">
        <v>12556.591861933297</v>
      </c>
      <c r="L13" s="37">
        <v>0</v>
      </c>
      <c r="M13" s="37">
        <v>0</v>
      </c>
      <c r="N13" s="66">
        <v>4</v>
      </c>
      <c r="O13" s="42">
        <v>12556.591861933297</v>
      </c>
      <c r="P13" s="37">
        <v>83</v>
      </c>
      <c r="Q13" s="37">
        <v>307741.87135074049</v>
      </c>
      <c r="R13" s="65">
        <v>7</v>
      </c>
      <c r="S13" s="37">
        <v>32089.068091607314</v>
      </c>
      <c r="T13" s="37">
        <v>8</v>
      </c>
      <c r="U13" s="37">
        <v>35925.804493864707</v>
      </c>
      <c r="V13" s="37">
        <v>14</v>
      </c>
      <c r="W13" s="37">
        <v>44645.659953540606</v>
      </c>
      <c r="X13" s="66">
        <v>29</v>
      </c>
      <c r="Y13" s="42">
        <v>112660.53253901262</v>
      </c>
    </row>
    <row r="14" spans="2:25" x14ac:dyDescent="0.35">
      <c r="B14" s="131"/>
      <c r="C14" s="33" t="s">
        <v>32</v>
      </c>
      <c r="D14" s="37">
        <v>101</v>
      </c>
      <c r="E14" s="37">
        <v>1465493.7879749704</v>
      </c>
      <c r="F14" s="65">
        <v>0</v>
      </c>
      <c r="G14" s="35">
        <v>0</v>
      </c>
      <c r="H14" s="37">
        <v>18</v>
      </c>
      <c r="I14" s="37">
        <v>138157.38990310495</v>
      </c>
      <c r="J14" s="65">
        <v>3</v>
      </c>
      <c r="K14" s="37">
        <v>8545.4583504823822</v>
      </c>
      <c r="L14" s="37">
        <v>0</v>
      </c>
      <c r="M14" s="37">
        <v>0</v>
      </c>
      <c r="N14" s="66">
        <v>3</v>
      </c>
      <c r="O14" s="42">
        <v>8545.4583504823822</v>
      </c>
      <c r="P14" s="37">
        <v>57</v>
      </c>
      <c r="Q14" s="37">
        <v>1011049.8008385013</v>
      </c>
      <c r="R14" s="65">
        <v>7</v>
      </c>
      <c r="S14" s="37">
        <v>103940.67707933673</v>
      </c>
      <c r="T14" s="37">
        <v>2</v>
      </c>
      <c r="U14" s="37">
        <v>27903.537470962881</v>
      </c>
      <c r="V14" s="37">
        <v>14</v>
      </c>
      <c r="W14" s="37">
        <v>175896.92433258225</v>
      </c>
      <c r="X14" s="66">
        <v>23</v>
      </c>
      <c r="Y14" s="42">
        <v>307741.13888288185</v>
      </c>
    </row>
    <row r="15" spans="2:25" x14ac:dyDescent="0.35">
      <c r="B15" s="132"/>
      <c r="C15" s="17" t="s">
        <v>33</v>
      </c>
      <c r="D15" s="41">
        <v>5</v>
      </c>
      <c r="E15" s="41">
        <v>171606.75544642171</v>
      </c>
      <c r="F15" s="69">
        <v>0</v>
      </c>
      <c r="G15" s="40">
        <v>0</v>
      </c>
      <c r="H15" s="41">
        <v>2</v>
      </c>
      <c r="I15" s="41">
        <v>153469.45609029583</v>
      </c>
      <c r="J15" s="69">
        <v>1</v>
      </c>
      <c r="K15" s="41">
        <v>6975.8843677407203</v>
      </c>
      <c r="L15" s="41">
        <v>0</v>
      </c>
      <c r="M15" s="41">
        <v>0</v>
      </c>
      <c r="N15" s="70">
        <v>1</v>
      </c>
      <c r="O15" s="44">
        <v>6975.8843677407203</v>
      </c>
      <c r="P15" s="41">
        <v>2</v>
      </c>
      <c r="Q15" s="41">
        <v>11161.414988385151</v>
      </c>
      <c r="R15" s="69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70">
        <v>0</v>
      </c>
      <c r="Y15" s="44">
        <v>0</v>
      </c>
    </row>
    <row r="16" spans="2:25" x14ac:dyDescent="0.35">
      <c r="B16" s="133" t="s">
        <v>92</v>
      </c>
      <c r="C16" s="6" t="s">
        <v>31</v>
      </c>
      <c r="D16" s="36">
        <v>218884</v>
      </c>
      <c r="E16" s="36">
        <v>70240899.515210912</v>
      </c>
      <c r="F16" s="65">
        <v>0</v>
      </c>
      <c r="G16" s="35">
        <v>0</v>
      </c>
      <c r="H16" s="36">
        <v>35127</v>
      </c>
      <c r="I16" s="36">
        <v>17857714.154313538</v>
      </c>
      <c r="J16" s="65">
        <v>15058</v>
      </c>
      <c r="K16" s="37">
        <v>4523153.9241442336</v>
      </c>
      <c r="L16" s="37">
        <v>5659</v>
      </c>
      <c r="M16" s="37">
        <v>4328640.8119580606</v>
      </c>
      <c r="N16" s="66">
        <v>20717</v>
      </c>
      <c r="O16" s="42">
        <v>8851794.7361022942</v>
      </c>
      <c r="P16" s="36">
        <v>123771</v>
      </c>
      <c r="Q16" s="36">
        <v>25307284.035095673</v>
      </c>
      <c r="R16" s="65">
        <v>0</v>
      </c>
      <c r="S16" s="37">
        <v>0</v>
      </c>
      <c r="T16" s="37">
        <v>27471</v>
      </c>
      <c r="U16" s="37">
        <v>11353498.522682087</v>
      </c>
      <c r="V16" s="37">
        <v>11798</v>
      </c>
      <c r="W16" s="37">
        <v>6870608.0670173205</v>
      </c>
      <c r="X16" s="66">
        <v>39269</v>
      </c>
      <c r="Y16" s="42">
        <v>18224106.58969941</v>
      </c>
    </row>
    <row r="17" spans="2:25" x14ac:dyDescent="0.35">
      <c r="B17" s="133"/>
      <c r="C17" s="6" t="s">
        <v>1</v>
      </c>
      <c r="D17" s="36">
        <v>4699</v>
      </c>
      <c r="E17" s="36">
        <v>18678889.742485229</v>
      </c>
      <c r="F17" s="65">
        <v>0</v>
      </c>
      <c r="G17" s="35">
        <v>0</v>
      </c>
      <c r="H17" s="36">
        <v>1050</v>
      </c>
      <c r="I17" s="36">
        <v>5923570.4726161659</v>
      </c>
      <c r="J17" s="65">
        <v>578</v>
      </c>
      <c r="K17" s="37">
        <v>1242666.1042824953</v>
      </c>
      <c r="L17" s="37">
        <v>289</v>
      </c>
      <c r="M17" s="37">
        <v>1085420.8977265593</v>
      </c>
      <c r="N17" s="66">
        <v>867</v>
      </c>
      <c r="O17" s="42">
        <v>2328087.0020090546</v>
      </c>
      <c r="P17" s="36">
        <v>1807</v>
      </c>
      <c r="Q17" s="36">
        <v>5793196.9306806372</v>
      </c>
      <c r="R17" s="65">
        <v>0</v>
      </c>
      <c r="S17" s="37">
        <v>0</v>
      </c>
      <c r="T17" s="37">
        <v>463</v>
      </c>
      <c r="U17" s="37">
        <v>2111595.2820001254</v>
      </c>
      <c r="V17" s="37">
        <v>512</v>
      </c>
      <c r="W17" s="37">
        <v>2522440.0551792453</v>
      </c>
      <c r="X17" s="66">
        <v>975</v>
      </c>
      <c r="Y17" s="42">
        <v>4634035.3371793712</v>
      </c>
    </row>
    <row r="18" spans="2:25" x14ac:dyDescent="0.35">
      <c r="B18" s="133"/>
      <c r="C18" s="6" t="s">
        <v>32</v>
      </c>
      <c r="D18" s="36">
        <v>1525</v>
      </c>
      <c r="E18" s="36">
        <v>26946485.05486533</v>
      </c>
      <c r="F18" s="65">
        <v>0</v>
      </c>
      <c r="G18" s="35">
        <v>0</v>
      </c>
      <c r="H18" s="36">
        <v>271</v>
      </c>
      <c r="I18" s="36">
        <v>5319272.6277458826</v>
      </c>
      <c r="J18" s="65">
        <v>201</v>
      </c>
      <c r="K18" s="37">
        <v>4475940.673068203</v>
      </c>
      <c r="L18" s="37">
        <v>62</v>
      </c>
      <c r="M18" s="37">
        <v>509980.74655914505</v>
      </c>
      <c r="N18" s="66">
        <v>263</v>
      </c>
      <c r="O18" s="42">
        <v>4985921.419627348</v>
      </c>
      <c r="P18" s="36">
        <v>739</v>
      </c>
      <c r="Q18" s="36">
        <v>12608101.680211509</v>
      </c>
      <c r="R18" s="65">
        <v>0</v>
      </c>
      <c r="S18" s="37">
        <v>0</v>
      </c>
      <c r="T18" s="37">
        <v>104</v>
      </c>
      <c r="U18" s="37">
        <v>2326299.1892975983</v>
      </c>
      <c r="V18" s="37">
        <v>148</v>
      </c>
      <c r="W18" s="37">
        <v>1706890.1379829927</v>
      </c>
      <c r="X18" s="66">
        <v>252</v>
      </c>
      <c r="Y18" s="42">
        <v>4033189.3272805908</v>
      </c>
    </row>
    <row r="19" spans="2:25" x14ac:dyDescent="0.35">
      <c r="B19" s="133"/>
      <c r="C19" s="6" t="s">
        <v>33</v>
      </c>
      <c r="D19" s="36">
        <v>209</v>
      </c>
      <c r="E19" s="36">
        <v>9833643.5150086153</v>
      </c>
      <c r="F19" s="65">
        <v>0</v>
      </c>
      <c r="G19" s="35">
        <v>0</v>
      </c>
      <c r="H19" s="36">
        <v>9</v>
      </c>
      <c r="I19" s="36">
        <v>335016.84676074807</v>
      </c>
      <c r="J19" s="65">
        <v>62</v>
      </c>
      <c r="K19" s="37">
        <v>4754794.1339090765</v>
      </c>
      <c r="L19" s="37">
        <v>6</v>
      </c>
      <c r="M19" s="37">
        <v>52319.132758055399</v>
      </c>
      <c r="N19" s="66">
        <v>68</v>
      </c>
      <c r="O19" s="42">
        <v>4807113.2666671313</v>
      </c>
      <c r="P19" s="36">
        <v>95</v>
      </c>
      <c r="Q19" s="36">
        <v>4054074.5277675078</v>
      </c>
      <c r="R19" s="65">
        <v>0</v>
      </c>
      <c r="S19" s="37">
        <v>0</v>
      </c>
      <c r="T19" s="37">
        <v>12</v>
      </c>
      <c r="U19" s="37">
        <v>400223.92588820448</v>
      </c>
      <c r="V19" s="37">
        <v>25</v>
      </c>
      <c r="W19" s="37">
        <v>237214.94792502318</v>
      </c>
      <c r="X19" s="66">
        <v>37</v>
      </c>
      <c r="Y19" s="42">
        <v>637438.87381322763</v>
      </c>
    </row>
    <row r="20" spans="2:25" x14ac:dyDescent="0.35">
      <c r="B20" s="130" t="s">
        <v>22</v>
      </c>
      <c r="C20" s="16" t="s">
        <v>31</v>
      </c>
      <c r="D20" s="39">
        <v>8179</v>
      </c>
      <c r="E20" s="39">
        <v>7346800.471116351</v>
      </c>
      <c r="F20" s="67">
        <v>1037</v>
      </c>
      <c r="G20" s="38">
        <v>1396541.1040034599</v>
      </c>
      <c r="H20" s="39">
        <v>37</v>
      </c>
      <c r="I20" s="39">
        <v>19514.084484935578</v>
      </c>
      <c r="J20" s="67">
        <v>84</v>
      </c>
      <c r="K20" s="39">
        <v>57234.595294068407</v>
      </c>
      <c r="L20" s="39">
        <v>12</v>
      </c>
      <c r="M20" s="39">
        <v>7670.4591178296623</v>
      </c>
      <c r="N20" s="68">
        <v>96</v>
      </c>
      <c r="O20" s="43">
        <v>64905.054411898069</v>
      </c>
      <c r="P20" s="39">
        <v>2753</v>
      </c>
      <c r="Q20" s="39">
        <v>2708997.0715586217</v>
      </c>
      <c r="R20" s="67">
        <v>525</v>
      </c>
      <c r="S20" s="39">
        <v>305552.75697414041</v>
      </c>
      <c r="T20" s="39">
        <v>96</v>
      </c>
      <c r="U20" s="39">
        <v>134454.42522200753</v>
      </c>
      <c r="V20" s="39">
        <v>3635</v>
      </c>
      <c r="W20" s="39">
        <v>2716835.9744612873</v>
      </c>
      <c r="X20" s="68">
        <v>4256</v>
      </c>
      <c r="Y20" s="43">
        <v>3156843.156657435</v>
      </c>
    </row>
    <row r="21" spans="2:25" x14ac:dyDescent="0.35">
      <c r="B21" s="131"/>
      <c r="C21" s="33" t="s">
        <v>1</v>
      </c>
      <c r="D21" s="37">
        <v>1673</v>
      </c>
      <c r="E21" s="37">
        <v>11579838.973952048</v>
      </c>
      <c r="F21" s="65">
        <v>250</v>
      </c>
      <c r="G21" s="35">
        <v>2500921.857608248</v>
      </c>
      <c r="H21" s="37">
        <v>3</v>
      </c>
      <c r="I21" s="37">
        <v>14788.874859610327</v>
      </c>
      <c r="J21" s="65">
        <v>16</v>
      </c>
      <c r="K21" s="37">
        <v>66885.222147037683</v>
      </c>
      <c r="L21" s="37">
        <v>1</v>
      </c>
      <c r="M21" s="37">
        <v>4778.4807919023933</v>
      </c>
      <c r="N21" s="66">
        <v>17</v>
      </c>
      <c r="O21" s="42">
        <v>71663.702938940085</v>
      </c>
      <c r="P21" s="37">
        <v>1088</v>
      </c>
      <c r="Q21" s="37">
        <v>6314200.1696883868</v>
      </c>
      <c r="R21" s="65">
        <v>25</v>
      </c>
      <c r="S21" s="37">
        <v>212849.91297584251</v>
      </c>
      <c r="T21" s="37">
        <v>22</v>
      </c>
      <c r="U21" s="37">
        <v>219012.47043968999</v>
      </c>
      <c r="V21" s="37">
        <v>268</v>
      </c>
      <c r="W21" s="37">
        <v>2246401.9854413294</v>
      </c>
      <c r="X21" s="66">
        <v>315</v>
      </c>
      <c r="Y21" s="42">
        <v>2678264.3688568617</v>
      </c>
    </row>
    <row r="22" spans="2:25" x14ac:dyDescent="0.35">
      <c r="B22" s="131"/>
      <c r="C22" s="33" t="s">
        <v>32</v>
      </c>
      <c r="D22" s="37">
        <v>827</v>
      </c>
      <c r="E22" s="37">
        <v>13517671.999916289</v>
      </c>
      <c r="F22" s="65">
        <v>88</v>
      </c>
      <c r="G22" s="35">
        <v>1897475.4274473146</v>
      </c>
      <c r="H22" s="37">
        <v>1</v>
      </c>
      <c r="I22" s="37">
        <v>2790.3537470962879</v>
      </c>
      <c r="J22" s="65">
        <v>6</v>
      </c>
      <c r="K22" s="37">
        <v>50640.003522821607</v>
      </c>
      <c r="L22" s="37">
        <v>1</v>
      </c>
      <c r="M22" s="37">
        <v>15695.739827416621</v>
      </c>
      <c r="N22" s="66">
        <v>7</v>
      </c>
      <c r="O22" s="42">
        <v>66335.743350238219</v>
      </c>
      <c r="P22" s="37">
        <v>633</v>
      </c>
      <c r="Q22" s="37">
        <v>9174580.9642067365</v>
      </c>
      <c r="R22" s="65">
        <v>0</v>
      </c>
      <c r="S22" s="37">
        <v>0</v>
      </c>
      <c r="T22" s="37">
        <v>57</v>
      </c>
      <c r="U22" s="37">
        <v>1586422.0863474966</v>
      </c>
      <c r="V22" s="37">
        <v>41</v>
      </c>
      <c r="W22" s="37">
        <v>790067.42481740622</v>
      </c>
      <c r="X22" s="66">
        <v>98</v>
      </c>
      <c r="Y22" s="42">
        <v>2376489.5111649027</v>
      </c>
    </row>
    <row r="23" spans="2:25" x14ac:dyDescent="0.35">
      <c r="B23" s="132"/>
      <c r="C23" s="17" t="s">
        <v>33</v>
      </c>
      <c r="D23" s="41">
        <v>99</v>
      </c>
      <c r="E23" s="41">
        <v>3438251.7967087775</v>
      </c>
      <c r="F23" s="69">
        <v>13</v>
      </c>
      <c r="G23" s="40">
        <v>463896.31045475788</v>
      </c>
      <c r="H23" s="41">
        <v>0</v>
      </c>
      <c r="I23" s="41">
        <v>0</v>
      </c>
      <c r="J23" s="69">
        <v>2</v>
      </c>
      <c r="K23" s="41">
        <v>34879.421838703602</v>
      </c>
      <c r="L23" s="41">
        <v>0</v>
      </c>
      <c r="M23" s="41">
        <v>0</v>
      </c>
      <c r="N23" s="70">
        <v>2</v>
      </c>
      <c r="O23" s="44">
        <v>34879.421838703602</v>
      </c>
      <c r="P23" s="41">
        <v>72</v>
      </c>
      <c r="Q23" s="41">
        <v>2325598.2400541329</v>
      </c>
      <c r="R23" s="69">
        <v>0</v>
      </c>
      <c r="S23" s="41">
        <v>0</v>
      </c>
      <c r="T23" s="41">
        <v>9</v>
      </c>
      <c r="U23" s="41">
        <v>568534.5759708687</v>
      </c>
      <c r="V23" s="41">
        <v>3</v>
      </c>
      <c r="W23" s="41">
        <v>45343.248390314679</v>
      </c>
      <c r="X23" s="70">
        <v>12</v>
      </c>
      <c r="Y23" s="44">
        <v>613877.82436118333</v>
      </c>
    </row>
    <row r="24" spans="2:25" x14ac:dyDescent="0.35">
      <c r="B24" s="133" t="s">
        <v>23</v>
      </c>
      <c r="C24" s="6" t="s">
        <v>31</v>
      </c>
      <c r="D24" s="36">
        <v>25081</v>
      </c>
      <c r="E24" s="36">
        <v>18318856.154822778</v>
      </c>
      <c r="F24" s="65">
        <v>0</v>
      </c>
      <c r="G24" s="35">
        <v>0</v>
      </c>
      <c r="H24" s="36">
        <v>1748</v>
      </c>
      <c r="I24" s="36">
        <v>265578.74734044407</v>
      </c>
      <c r="J24" s="65">
        <v>5412</v>
      </c>
      <c r="K24" s="37">
        <v>3160117.6566260438</v>
      </c>
      <c r="L24" s="37">
        <v>0</v>
      </c>
      <c r="M24" s="37">
        <v>0</v>
      </c>
      <c r="N24" s="66">
        <v>5412</v>
      </c>
      <c r="O24" s="42">
        <v>3160117.6566260438</v>
      </c>
      <c r="P24" s="36">
        <v>16517</v>
      </c>
      <c r="Q24" s="36">
        <v>14774934.818034057</v>
      </c>
      <c r="R24" s="65">
        <v>0</v>
      </c>
      <c r="S24" s="37">
        <v>0</v>
      </c>
      <c r="T24" s="37">
        <v>345</v>
      </c>
      <c r="U24" s="37">
        <v>3487.9541823914724</v>
      </c>
      <c r="V24" s="37">
        <v>1059</v>
      </c>
      <c r="W24" s="37">
        <v>114736.97863984207</v>
      </c>
      <c r="X24" s="66">
        <v>1404</v>
      </c>
      <c r="Y24" s="42">
        <v>118224.93282223353</v>
      </c>
    </row>
    <row r="25" spans="2:25" x14ac:dyDescent="0.35">
      <c r="B25" s="133"/>
      <c r="C25" s="6" t="s">
        <v>1</v>
      </c>
      <c r="D25" s="36">
        <v>4485</v>
      </c>
      <c r="E25" s="36">
        <v>21868491.432602491</v>
      </c>
      <c r="F25" s="65">
        <v>0</v>
      </c>
      <c r="G25" s="35">
        <v>0</v>
      </c>
      <c r="H25" s="36">
        <v>116</v>
      </c>
      <c r="I25" s="36">
        <v>443212.81588548387</v>
      </c>
      <c r="J25" s="65">
        <v>955</v>
      </c>
      <c r="K25" s="37">
        <v>4213387.7166884085</v>
      </c>
      <c r="L25" s="37">
        <v>0</v>
      </c>
      <c r="M25" s="37">
        <v>0</v>
      </c>
      <c r="N25" s="66">
        <v>955</v>
      </c>
      <c r="O25" s="42">
        <v>4213387.7166884085</v>
      </c>
      <c r="P25" s="36">
        <v>3157</v>
      </c>
      <c r="Q25" s="36">
        <v>16603186.698209289</v>
      </c>
      <c r="R25" s="65">
        <v>0</v>
      </c>
      <c r="S25" s="37">
        <v>0</v>
      </c>
      <c r="T25" s="37">
        <v>122</v>
      </c>
      <c r="U25" s="37">
        <v>32995.937210064803</v>
      </c>
      <c r="V25" s="37">
        <v>135</v>
      </c>
      <c r="W25" s="37">
        <v>575708.26460924582</v>
      </c>
      <c r="X25" s="66">
        <v>257</v>
      </c>
      <c r="Y25" s="42">
        <v>608704.20181931066</v>
      </c>
    </row>
    <row r="26" spans="2:25" x14ac:dyDescent="0.35">
      <c r="B26" s="133"/>
      <c r="C26" s="6" t="s">
        <v>32</v>
      </c>
      <c r="D26" s="36">
        <v>1782</v>
      </c>
      <c r="E26" s="36">
        <v>33127527.214703768</v>
      </c>
      <c r="F26" s="65">
        <v>0</v>
      </c>
      <c r="G26" s="35">
        <v>0</v>
      </c>
      <c r="H26" s="36">
        <v>66</v>
      </c>
      <c r="I26" s="36">
        <v>2143381.5256956699</v>
      </c>
      <c r="J26" s="65">
        <v>238</v>
      </c>
      <c r="K26" s="37">
        <v>3421712.1220291452</v>
      </c>
      <c r="L26" s="37">
        <v>0</v>
      </c>
      <c r="M26" s="37">
        <v>0</v>
      </c>
      <c r="N26" s="66">
        <v>238</v>
      </c>
      <c r="O26" s="42">
        <v>3421712.1220291452</v>
      </c>
      <c r="P26" s="36">
        <v>1377</v>
      </c>
      <c r="Q26" s="36">
        <v>25361043.613019791</v>
      </c>
      <c r="R26" s="65">
        <v>0</v>
      </c>
      <c r="S26" s="37">
        <v>0</v>
      </c>
      <c r="T26" s="37">
        <v>18</v>
      </c>
      <c r="U26" s="37">
        <v>213462.06200166026</v>
      </c>
      <c r="V26" s="37">
        <v>83</v>
      </c>
      <c r="W26" s="37">
        <v>1987927.8919575028</v>
      </c>
      <c r="X26" s="66">
        <v>101</v>
      </c>
      <c r="Y26" s="42">
        <v>2201389.9539591633</v>
      </c>
    </row>
    <row r="27" spans="2:25" x14ac:dyDescent="0.35">
      <c r="B27" s="133"/>
      <c r="C27" s="6" t="s">
        <v>33</v>
      </c>
      <c r="D27" s="36">
        <v>206</v>
      </c>
      <c r="E27" s="36">
        <v>10727022.016239859</v>
      </c>
      <c r="F27" s="65">
        <v>0</v>
      </c>
      <c r="G27" s="35">
        <v>0</v>
      </c>
      <c r="H27" s="36">
        <v>9</v>
      </c>
      <c r="I27" s="36">
        <v>559710.08224567666</v>
      </c>
      <c r="J27" s="65">
        <v>13</v>
      </c>
      <c r="K27" s="37">
        <v>794845.37296565773</v>
      </c>
      <c r="L27" s="37">
        <v>0</v>
      </c>
      <c r="M27" s="37">
        <v>0</v>
      </c>
      <c r="N27" s="66">
        <v>13</v>
      </c>
      <c r="O27" s="42">
        <v>794845.37296565773</v>
      </c>
      <c r="P27" s="36">
        <v>164</v>
      </c>
      <c r="Q27" s="36">
        <v>7855581.4329164075</v>
      </c>
      <c r="R27" s="65">
        <v>0</v>
      </c>
      <c r="S27" s="37">
        <v>0</v>
      </c>
      <c r="T27" s="37">
        <v>8</v>
      </c>
      <c r="U27" s="37">
        <v>864451.59085043008</v>
      </c>
      <c r="V27" s="37">
        <v>12</v>
      </c>
      <c r="W27" s="37">
        <v>652433.53726168629</v>
      </c>
      <c r="X27" s="66">
        <v>20</v>
      </c>
      <c r="Y27" s="42">
        <v>1516885.1281121164</v>
      </c>
    </row>
    <row r="28" spans="2:25" x14ac:dyDescent="0.35">
      <c r="B28" s="130" t="s">
        <v>24</v>
      </c>
      <c r="C28" s="16" t="s">
        <v>31</v>
      </c>
      <c r="D28" s="39">
        <v>315</v>
      </c>
      <c r="E28" s="39">
        <v>279237.67535629327</v>
      </c>
      <c r="F28" s="67">
        <v>3</v>
      </c>
      <c r="G28" s="38">
        <v>3598.9982630047925</v>
      </c>
      <c r="H28" s="39">
        <v>64</v>
      </c>
      <c r="I28" s="39">
        <v>60079.490202370405</v>
      </c>
      <c r="J28" s="67">
        <v>65</v>
      </c>
      <c r="K28" s="39">
        <v>47712.607515817814</v>
      </c>
      <c r="L28" s="39">
        <v>0</v>
      </c>
      <c r="M28" s="39">
        <v>0</v>
      </c>
      <c r="N28" s="68">
        <v>65</v>
      </c>
      <c r="O28" s="43">
        <v>47712.607515817814</v>
      </c>
      <c r="P28" s="39">
        <v>165</v>
      </c>
      <c r="Q28" s="39">
        <v>153179.78249192541</v>
      </c>
      <c r="R28" s="67">
        <v>0</v>
      </c>
      <c r="S28" s="39">
        <v>0</v>
      </c>
      <c r="T28" s="39">
        <v>0</v>
      </c>
      <c r="U28" s="39">
        <v>0</v>
      </c>
      <c r="V28" s="39">
        <v>18</v>
      </c>
      <c r="W28" s="39">
        <v>14666.796883174864</v>
      </c>
      <c r="X28" s="68">
        <v>18</v>
      </c>
      <c r="Y28" s="43">
        <v>14666.796883174864</v>
      </c>
    </row>
    <row r="29" spans="2:25" x14ac:dyDescent="0.35">
      <c r="B29" s="131"/>
      <c r="C29" s="33" t="s">
        <v>1</v>
      </c>
      <c r="D29" s="37">
        <v>169</v>
      </c>
      <c r="E29" s="37">
        <v>712499.25009243051</v>
      </c>
      <c r="F29" s="65">
        <v>1</v>
      </c>
      <c r="G29" s="35">
        <v>1743.9710919351801</v>
      </c>
      <c r="H29" s="37">
        <v>22</v>
      </c>
      <c r="I29" s="37">
        <v>152641.06982162665</v>
      </c>
      <c r="J29" s="65">
        <v>23</v>
      </c>
      <c r="K29" s="37">
        <v>103347.72690807877</v>
      </c>
      <c r="L29" s="37">
        <v>0</v>
      </c>
      <c r="M29" s="37">
        <v>0</v>
      </c>
      <c r="N29" s="66">
        <v>23</v>
      </c>
      <c r="O29" s="42">
        <v>103347.72690807877</v>
      </c>
      <c r="P29" s="37">
        <v>115</v>
      </c>
      <c r="Q29" s="37">
        <v>416922.30957579648</v>
      </c>
      <c r="R29" s="65">
        <v>0</v>
      </c>
      <c r="S29" s="37">
        <v>0</v>
      </c>
      <c r="T29" s="37">
        <v>0</v>
      </c>
      <c r="U29" s="37">
        <v>0</v>
      </c>
      <c r="V29" s="37">
        <v>8</v>
      </c>
      <c r="W29" s="37">
        <v>37844.172694993409</v>
      </c>
      <c r="X29" s="66">
        <v>8</v>
      </c>
      <c r="Y29" s="42">
        <v>37844.172694993409</v>
      </c>
    </row>
    <row r="30" spans="2:25" x14ac:dyDescent="0.35">
      <c r="B30" s="131"/>
      <c r="C30" s="33" t="s">
        <v>32</v>
      </c>
      <c r="D30" s="37">
        <v>150</v>
      </c>
      <c r="E30" s="37">
        <v>1816463.5040215973</v>
      </c>
      <c r="F30" s="65">
        <v>3</v>
      </c>
      <c r="G30" s="35">
        <v>14649.357172255512</v>
      </c>
      <c r="H30" s="37">
        <v>18</v>
      </c>
      <c r="I30" s="37">
        <v>246771.90950882799</v>
      </c>
      <c r="J30" s="65">
        <v>37</v>
      </c>
      <c r="K30" s="37">
        <v>519090.27328027011</v>
      </c>
      <c r="L30" s="37">
        <v>0</v>
      </c>
      <c r="M30" s="37">
        <v>0</v>
      </c>
      <c r="N30" s="66">
        <v>37</v>
      </c>
      <c r="O30" s="42">
        <v>519090.27328027011</v>
      </c>
      <c r="P30" s="37">
        <v>89</v>
      </c>
      <c r="Q30" s="37">
        <v>1019209.841577666</v>
      </c>
      <c r="R30" s="65">
        <v>0</v>
      </c>
      <c r="S30" s="37">
        <v>0</v>
      </c>
      <c r="T30" s="37">
        <v>0</v>
      </c>
      <c r="U30" s="37">
        <v>0</v>
      </c>
      <c r="V30" s="37">
        <v>3</v>
      </c>
      <c r="W30" s="37">
        <v>16742.122482577728</v>
      </c>
      <c r="X30" s="66">
        <v>3</v>
      </c>
      <c r="Y30" s="42">
        <v>16742.122482577728</v>
      </c>
    </row>
    <row r="31" spans="2:25" x14ac:dyDescent="0.35">
      <c r="B31" s="132"/>
      <c r="C31" s="17" t="s">
        <v>33</v>
      </c>
      <c r="D31" s="41">
        <v>28</v>
      </c>
      <c r="E31" s="41">
        <v>658935.96835738851</v>
      </c>
      <c r="F31" s="69">
        <v>0</v>
      </c>
      <c r="G31" s="40">
        <v>0</v>
      </c>
      <c r="H31" s="41">
        <v>4</v>
      </c>
      <c r="I31" s="41">
        <v>84338.4420059853</v>
      </c>
      <c r="J31" s="69">
        <v>9</v>
      </c>
      <c r="K31" s="41">
        <v>166374.84217061618</v>
      </c>
      <c r="L31" s="41">
        <v>0</v>
      </c>
      <c r="M31" s="41">
        <v>0</v>
      </c>
      <c r="N31" s="70">
        <v>9</v>
      </c>
      <c r="O31" s="44">
        <v>166374.84217061618</v>
      </c>
      <c r="P31" s="41">
        <v>14</v>
      </c>
      <c r="Q31" s="41">
        <v>402990.77090498147</v>
      </c>
      <c r="R31" s="69">
        <v>0</v>
      </c>
      <c r="S31" s="41">
        <v>0</v>
      </c>
      <c r="T31" s="41">
        <v>0</v>
      </c>
      <c r="U31" s="41">
        <v>0</v>
      </c>
      <c r="V31" s="41">
        <v>1</v>
      </c>
      <c r="W31" s="41">
        <v>5231.9132758055403</v>
      </c>
      <c r="X31" s="70">
        <v>1</v>
      </c>
      <c r="Y31" s="44">
        <v>5231.9132758055403</v>
      </c>
    </row>
    <row r="32" spans="2:25" x14ac:dyDescent="0.35">
      <c r="B32" s="133" t="s">
        <v>25</v>
      </c>
      <c r="C32" s="6" t="s">
        <v>31</v>
      </c>
      <c r="D32" s="36">
        <v>47660</v>
      </c>
      <c r="E32" s="36">
        <v>28999272.782017566</v>
      </c>
      <c r="F32" s="65">
        <v>0</v>
      </c>
      <c r="G32" s="35">
        <v>0</v>
      </c>
      <c r="H32" s="36">
        <v>0</v>
      </c>
      <c r="I32" s="36">
        <v>0</v>
      </c>
      <c r="J32" s="65">
        <v>10850</v>
      </c>
      <c r="K32" s="37">
        <v>6312626.8329484966</v>
      </c>
      <c r="L32" s="37">
        <v>397</v>
      </c>
      <c r="M32" s="37">
        <v>301934.65779799235</v>
      </c>
      <c r="N32" s="66">
        <v>11247</v>
      </c>
      <c r="O32" s="42">
        <v>6614561.4907464888</v>
      </c>
      <c r="P32" s="36">
        <v>28618</v>
      </c>
      <c r="Q32" s="36">
        <v>19614229.814511236</v>
      </c>
      <c r="R32" s="65">
        <v>0</v>
      </c>
      <c r="S32" s="37">
        <v>0</v>
      </c>
      <c r="T32" s="37">
        <v>1895</v>
      </c>
      <c r="U32" s="37">
        <v>0</v>
      </c>
      <c r="V32" s="37">
        <v>5900</v>
      </c>
      <c r="W32" s="37">
        <v>2770481.4767598412</v>
      </c>
      <c r="X32" s="66">
        <v>7795</v>
      </c>
      <c r="Y32" s="42">
        <v>2770481.4767598412</v>
      </c>
    </row>
    <row r="33" spans="2:25" x14ac:dyDescent="0.35">
      <c r="B33" s="133"/>
      <c r="C33" s="6" t="s">
        <v>1</v>
      </c>
      <c r="D33" s="36">
        <v>7683</v>
      </c>
      <c r="E33" s="36">
        <v>30659734.937496074</v>
      </c>
      <c r="F33" s="65">
        <v>0</v>
      </c>
      <c r="G33" s="35">
        <v>0</v>
      </c>
      <c r="H33" s="36">
        <v>0</v>
      </c>
      <c r="I33" s="36">
        <v>0</v>
      </c>
      <c r="J33" s="65">
        <v>1511</v>
      </c>
      <c r="K33" s="37">
        <v>6703184.1075402331</v>
      </c>
      <c r="L33" s="37">
        <v>48</v>
      </c>
      <c r="M33" s="37">
        <v>236494.51346694477</v>
      </c>
      <c r="N33" s="66">
        <v>1559</v>
      </c>
      <c r="O33" s="42">
        <v>6939678.621007178</v>
      </c>
      <c r="P33" s="36">
        <v>4930</v>
      </c>
      <c r="Q33" s="36">
        <v>20675545.501775362</v>
      </c>
      <c r="R33" s="65">
        <v>0</v>
      </c>
      <c r="S33" s="37">
        <v>0</v>
      </c>
      <c r="T33" s="37">
        <v>358</v>
      </c>
      <c r="U33" s="37">
        <v>0</v>
      </c>
      <c r="V33" s="37">
        <v>836</v>
      </c>
      <c r="W33" s="37">
        <v>3044510.8147135354</v>
      </c>
      <c r="X33" s="66">
        <v>1194</v>
      </c>
      <c r="Y33" s="42">
        <v>3044510.8147135354</v>
      </c>
    </row>
    <row r="34" spans="2:25" x14ac:dyDescent="0.35">
      <c r="B34" s="133"/>
      <c r="C34" s="6" t="s">
        <v>32</v>
      </c>
      <c r="D34" s="36">
        <v>2415</v>
      </c>
      <c r="E34" s="36">
        <v>27981188.863767952</v>
      </c>
      <c r="F34" s="65">
        <v>0</v>
      </c>
      <c r="G34" s="35">
        <v>0</v>
      </c>
      <c r="H34" s="36">
        <v>0</v>
      </c>
      <c r="I34" s="36">
        <v>0</v>
      </c>
      <c r="J34" s="65">
        <v>207</v>
      </c>
      <c r="K34" s="37">
        <v>2375615.3427600781</v>
      </c>
      <c r="L34" s="37">
        <v>18</v>
      </c>
      <c r="M34" s="37">
        <v>263454.56257717073</v>
      </c>
      <c r="N34" s="66">
        <v>225</v>
      </c>
      <c r="O34" s="42">
        <v>2639069.9053372489</v>
      </c>
      <c r="P34" s="36">
        <v>1627</v>
      </c>
      <c r="Q34" s="36">
        <v>21759103.086933471</v>
      </c>
      <c r="R34" s="65">
        <v>0</v>
      </c>
      <c r="S34" s="37">
        <v>0</v>
      </c>
      <c r="T34" s="37">
        <v>371</v>
      </c>
      <c r="U34" s="37">
        <v>0</v>
      </c>
      <c r="V34" s="37">
        <v>192</v>
      </c>
      <c r="W34" s="37">
        <v>3583015.8714972339</v>
      </c>
      <c r="X34" s="66">
        <v>563</v>
      </c>
      <c r="Y34" s="42">
        <v>3583015.8714972339</v>
      </c>
    </row>
    <row r="35" spans="2:25" x14ac:dyDescent="0.35">
      <c r="B35" s="133"/>
      <c r="C35" s="6" t="s">
        <v>33</v>
      </c>
      <c r="D35" s="36">
        <v>345</v>
      </c>
      <c r="E35" s="36">
        <v>5289899.7780971183</v>
      </c>
      <c r="F35" s="65">
        <v>0</v>
      </c>
      <c r="G35" s="35">
        <v>0</v>
      </c>
      <c r="H35" s="36">
        <v>0</v>
      </c>
      <c r="I35" s="36">
        <v>0</v>
      </c>
      <c r="J35" s="65">
        <v>3</v>
      </c>
      <c r="K35" s="37">
        <v>155745.23372700575</v>
      </c>
      <c r="L35" s="37">
        <v>1</v>
      </c>
      <c r="M35" s="37">
        <v>69758.843677407203</v>
      </c>
      <c r="N35" s="66">
        <v>4</v>
      </c>
      <c r="O35" s="42">
        <v>225504.07740441294</v>
      </c>
      <c r="P35" s="36">
        <v>143</v>
      </c>
      <c r="Q35" s="36">
        <v>3927577.6590327239</v>
      </c>
      <c r="R35" s="65">
        <v>0</v>
      </c>
      <c r="S35" s="37">
        <v>0</v>
      </c>
      <c r="T35" s="37">
        <v>180</v>
      </c>
      <c r="U35" s="37">
        <v>0</v>
      </c>
      <c r="V35" s="37">
        <v>18</v>
      </c>
      <c r="W35" s="37">
        <v>1136818.0416599815</v>
      </c>
      <c r="X35" s="66">
        <v>198</v>
      </c>
      <c r="Y35" s="42">
        <v>1136818.0416599815</v>
      </c>
    </row>
    <row r="36" spans="2:25" x14ac:dyDescent="0.35">
      <c r="B36" s="130" t="s">
        <v>26</v>
      </c>
      <c r="C36" s="16" t="s">
        <v>31</v>
      </c>
      <c r="D36" s="39">
        <v>10611</v>
      </c>
      <c r="E36" s="39">
        <v>8942906.9427140374</v>
      </c>
      <c r="F36" s="67">
        <v>0</v>
      </c>
      <c r="G36" s="38">
        <v>0</v>
      </c>
      <c r="H36" s="39">
        <v>135</v>
      </c>
      <c r="I36" s="39">
        <v>130231.87494332093</v>
      </c>
      <c r="J36" s="67">
        <v>1521</v>
      </c>
      <c r="K36" s="39">
        <v>1023155.8566734798</v>
      </c>
      <c r="L36" s="39">
        <v>0</v>
      </c>
      <c r="M36" s="39">
        <v>0</v>
      </c>
      <c r="N36" s="68">
        <v>1521</v>
      </c>
      <c r="O36" s="43">
        <v>1023155.8566734798</v>
      </c>
      <c r="P36" s="39">
        <v>6288</v>
      </c>
      <c r="Q36" s="39">
        <v>5147687.0900098355</v>
      </c>
      <c r="R36" s="67">
        <v>0</v>
      </c>
      <c r="S36" s="39">
        <v>0</v>
      </c>
      <c r="T36" s="39">
        <v>513</v>
      </c>
      <c r="U36" s="39">
        <v>523810.16002678737</v>
      </c>
      <c r="V36" s="39">
        <v>2154</v>
      </c>
      <c r="W36" s="39">
        <v>2118021.9610606134</v>
      </c>
      <c r="X36" s="68">
        <v>2667</v>
      </c>
      <c r="Y36" s="43">
        <v>2641832.1210874007</v>
      </c>
    </row>
    <row r="37" spans="2:25" x14ac:dyDescent="0.35">
      <c r="B37" s="131"/>
      <c r="C37" s="33" t="s">
        <v>1</v>
      </c>
      <c r="D37" s="37">
        <v>2818</v>
      </c>
      <c r="E37" s="37">
        <v>10665734.589713361</v>
      </c>
      <c r="F37" s="65">
        <v>0</v>
      </c>
      <c r="G37" s="35">
        <v>0</v>
      </c>
      <c r="H37" s="37">
        <v>72</v>
      </c>
      <c r="I37" s="37">
        <v>305875.18643050973</v>
      </c>
      <c r="J37" s="65">
        <v>353</v>
      </c>
      <c r="K37" s="37">
        <v>1279124.3409533242</v>
      </c>
      <c r="L37" s="37">
        <v>0</v>
      </c>
      <c r="M37" s="37">
        <v>0</v>
      </c>
      <c r="N37" s="66">
        <v>353</v>
      </c>
      <c r="O37" s="42">
        <v>1279124.3409533242</v>
      </c>
      <c r="P37" s="37">
        <v>1995</v>
      </c>
      <c r="Q37" s="37">
        <v>7256571.2619374823</v>
      </c>
      <c r="R37" s="65">
        <v>0</v>
      </c>
      <c r="S37" s="37">
        <v>0</v>
      </c>
      <c r="T37" s="37">
        <v>76</v>
      </c>
      <c r="U37" s="37">
        <v>362914.53212743544</v>
      </c>
      <c r="V37" s="37">
        <v>322</v>
      </c>
      <c r="W37" s="37">
        <v>1461249.2682646092</v>
      </c>
      <c r="X37" s="66">
        <v>398</v>
      </c>
      <c r="Y37" s="42">
        <v>1824163.8003920447</v>
      </c>
    </row>
    <row r="38" spans="2:25" x14ac:dyDescent="0.35">
      <c r="B38" s="131"/>
      <c r="C38" s="33" t="s">
        <v>32</v>
      </c>
      <c r="D38" s="37">
        <v>1270</v>
      </c>
      <c r="E38" s="37">
        <v>16447235.578231055</v>
      </c>
      <c r="F38" s="65">
        <v>0</v>
      </c>
      <c r="G38" s="35">
        <v>0</v>
      </c>
      <c r="H38" s="37">
        <v>32</v>
      </c>
      <c r="I38" s="37">
        <v>406825.12389170635</v>
      </c>
      <c r="J38" s="65">
        <v>168</v>
      </c>
      <c r="K38" s="37">
        <v>2273371.6023257598</v>
      </c>
      <c r="L38" s="37">
        <v>0</v>
      </c>
      <c r="M38" s="37">
        <v>0</v>
      </c>
      <c r="N38" s="66">
        <v>168</v>
      </c>
      <c r="O38" s="42">
        <v>2273371.6023257598</v>
      </c>
      <c r="P38" s="37">
        <v>924</v>
      </c>
      <c r="Q38" s="37">
        <v>11050241.577840405</v>
      </c>
      <c r="R38" s="65">
        <v>0</v>
      </c>
      <c r="S38" s="37">
        <v>0</v>
      </c>
      <c r="T38" s="37">
        <v>10</v>
      </c>
      <c r="U38" s="37">
        <v>156178.84367740719</v>
      </c>
      <c r="V38" s="37">
        <v>136</v>
      </c>
      <c r="W38" s="37">
        <v>2560618.4304957762</v>
      </c>
      <c r="X38" s="66">
        <v>146</v>
      </c>
      <c r="Y38" s="42">
        <v>2716797.2741731834</v>
      </c>
    </row>
    <row r="39" spans="2:25" x14ac:dyDescent="0.35">
      <c r="B39" s="132"/>
      <c r="C39" s="17" t="s">
        <v>33</v>
      </c>
      <c r="D39" s="41">
        <v>92</v>
      </c>
      <c r="E39" s="41">
        <v>3900038.2138945665</v>
      </c>
      <c r="F39" s="69">
        <v>0</v>
      </c>
      <c r="G39" s="40">
        <v>0</v>
      </c>
      <c r="H39" s="41">
        <v>0</v>
      </c>
      <c r="I39" s="41">
        <v>0</v>
      </c>
      <c r="J39" s="69">
        <v>13</v>
      </c>
      <c r="K39" s="41">
        <v>256766.24160277919</v>
      </c>
      <c r="L39" s="41">
        <v>0</v>
      </c>
      <c r="M39" s="41">
        <v>0</v>
      </c>
      <c r="N39" s="70">
        <v>13</v>
      </c>
      <c r="O39" s="44">
        <v>256766.24160277919</v>
      </c>
      <c r="P39" s="41">
        <v>57</v>
      </c>
      <c r="Q39" s="41">
        <v>2464962.1802429003</v>
      </c>
      <c r="R39" s="69">
        <v>0</v>
      </c>
      <c r="S39" s="41">
        <v>0</v>
      </c>
      <c r="T39" s="41">
        <v>0</v>
      </c>
      <c r="U39" s="41">
        <v>0</v>
      </c>
      <c r="V39" s="41">
        <v>22</v>
      </c>
      <c r="W39" s="41">
        <v>1178309.7920488869</v>
      </c>
      <c r="X39" s="70">
        <v>22</v>
      </c>
      <c r="Y39" s="44">
        <v>1178309.7920488869</v>
      </c>
    </row>
    <row r="40" spans="2:25" x14ac:dyDescent="0.35">
      <c r="B40" s="133" t="s">
        <v>27</v>
      </c>
      <c r="C40" s="6" t="s">
        <v>31</v>
      </c>
      <c r="D40" s="36">
        <v>588</v>
      </c>
      <c r="E40" s="36">
        <v>843104.88817657356</v>
      </c>
      <c r="F40" s="65">
        <v>3</v>
      </c>
      <c r="G40" s="35">
        <v>7226.2922476997019</v>
      </c>
      <c r="H40" s="36">
        <v>30</v>
      </c>
      <c r="I40" s="36">
        <v>46072.039434674327</v>
      </c>
      <c r="J40" s="65">
        <v>49</v>
      </c>
      <c r="K40" s="37">
        <v>29632.182021750807</v>
      </c>
      <c r="L40" s="37">
        <v>43</v>
      </c>
      <c r="M40" s="37">
        <v>53099.042490111686</v>
      </c>
      <c r="N40" s="66">
        <v>92</v>
      </c>
      <c r="O40" s="42">
        <v>82731.224511862485</v>
      </c>
      <c r="P40" s="36">
        <v>103</v>
      </c>
      <c r="Q40" s="36">
        <v>76541.375260723682</v>
      </c>
      <c r="R40" s="65">
        <v>39</v>
      </c>
      <c r="S40" s="37">
        <v>102813.13042811002</v>
      </c>
      <c r="T40" s="37">
        <v>21</v>
      </c>
      <c r="U40" s="37">
        <v>48144.010122008214</v>
      </c>
      <c r="V40" s="37">
        <v>300</v>
      </c>
      <c r="W40" s="37">
        <v>479576.81617149513</v>
      </c>
      <c r="X40" s="66">
        <v>360</v>
      </c>
      <c r="Y40" s="42">
        <v>630533.95672161342</v>
      </c>
    </row>
    <row r="41" spans="2:25" x14ac:dyDescent="0.35">
      <c r="B41" s="133"/>
      <c r="C41" s="6" t="s">
        <v>1</v>
      </c>
      <c r="D41" s="36">
        <v>459</v>
      </c>
      <c r="E41" s="36">
        <v>1820289.5619842205</v>
      </c>
      <c r="F41" s="65">
        <v>4</v>
      </c>
      <c r="G41" s="35">
        <v>13968.756095178966</v>
      </c>
      <c r="H41" s="36">
        <v>7</v>
      </c>
      <c r="I41" s="36">
        <v>16227.868099978374</v>
      </c>
      <c r="J41" s="65">
        <v>26</v>
      </c>
      <c r="K41" s="37">
        <v>290011.97954670701</v>
      </c>
      <c r="L41" s="37">
        <v>51</v>
      </c>
      <c r="M41" s="37">
        <v>200102.13381838982</v>
      </c>
      <c r="N41" s="66">
        <v>77</v>
      </c>
      <c r="O41" s="42">
        <v>490114.11336509685</v>
      </c>
      <c r="P41" s="36">
        <v>153</v>
      </c>
      <c r="Q41" s="36">
        <v>441102.2688017523</v>
      </c>
      <c r="R41" s="65">
        <v>24</v>
      </c>
      <c r="S41" s="37">
        <v>104232.21623846363</v>
      </c>
      <c r="T41" s="37">
        <v>14</v>
      </c>
      <c r="U41" s="37">
        <v>74584.300981506924</v>
      </c>
      <c r="V41" s="37">
        <v>180</v>
      </c>
      <c r="W41" s="37">
        <v>680060.0384022434</v>
      </c>
      <c r="X41" s="66">
        <v>218</v>
      </c>
      <c r="Y41" s="42">
        <v>858876.55562221399</v>
      </c>
    </row>
    <row r="42" spans="2:25" x14ac:dyDescent="0.35">
      <c r="B42" s="133"/>
      <c r="C42" s="6" t="s">
        <v>32</v>
      </c>
      <c r="D42" s="36">
        <v>340</v>
      </c>
      <c r="E42" s="36">
        <v>3399994.5933408206</v>
      </c>
      <c r="F42" s="65">
        <v>2</v>
      </c>
      <c r="G42" s="35">
        <v>5938.8299349149984</v>
      </c>
      <c r="H42" s="36">
        <v>7</v>
      </c>
      <c r="I42" s="36">
        <v>63290.893401510977</v>
      </c>
      <c r="J42" s="65">
        <v>16</v>
      </c>
      <c r="K42" s="37">
        <v>227402.25694274891</v>
      </c>
      <c r="L42" s="37">
        <v>32</v>
      </c>
      <c r="M42" s="37">
        <v>387025.28294186993</v>
      </c>
      <c r="N42" s="66">
        <v>48</v>
      </c>
      <c r="O42" s="42">
        <v>614427.53988461883</v>
      </c>
      <c r="P42" s="36">
        <v>141</v>
      </c>
      <c r="Q42" s="36">
        <v>989935.10987017874</v>
      </c>
      <c r="R42" s="65">
        <v>33</v>
      </c>
      <c r="S42" s="37">
        <v>351581.71749761078</v>
      </c>
      <c r="T42" s="37">
        <v>10</v>
      </c>
      <c r="U42" s="37">
        <v>139163.36171355622</v>
      </c>
      <c r="V42" s="37">
        <v>99</v>
      </c>
      <c r="W42" s="37">
        <v>1235657.1410384302</v>
      </c>
      <c r="X42" s="66">
        <v>142</v>
      </c>
      <c r="Y42" s="42">
        <v>1726402.220249597</v>
      </c>
    </row>
    <row r="43" spans="2:25" x14ac:dyDescent="0.35">
      <c r="B43" s="133"/>
      <c r="C43" s="6" t="s">
        <v>33</v>
      </c>
      <c r="D43" s="36">
        <v>36</v>
      </c>
      <c r="E43" s="36">
        <v>876282.94204435265</v>
      </c>
      <c r="F43" s="65">
        <v>1</v>
      </c>
      <c r="G43" s="35">
        <v>52304.941437450732</v>
      </c>
      <c r="H43" s="36">
        <v>2</v>
      </c>
      <c r="I43" s="36">
        <v>96143.046752377035</v>
      </c>
      <c r="J43" s="65">
        <v>0</v>
      </c>
      <c r="K43" s="37">
        <v>0</v>
      </c>
      <c r="L43" s="37">
        <v>3</v>
      </c>
      <c r="M43" s="37">
        <v>33542.929243604856</v>
      </c>
      <c r="N43" s="66">
        <v>3</v>
      </c>
      <c r="O43" s="42">
        <v>33542.929243604856</v>
      </c>
      <c r="P43" s="36">
        <v>15</v>
      </c>
      <c r="Q43" s="36">
        <v>220745.13955256678</v>
      </c>
      <c r="R43" s="65">
        <v>8</v>
      </c>
      <c r="S43" s="37">
        <v>307958.60691589175</v>
      </c>
      <c r="T43" s="37">
        <v>0</v>
      </c>
      <c r="U43" s="37">
        <v>0</v>
      </c>
      <c r="V43" s="37">
        <v>7</v>
      </c>
      <c r="W43" s="37">
        <v>165588.2781424615</v>
      </c>
      <c r="X43" s="66">
        <v>15</v>
      </c>
      <c r="Y43" s="42">
        <v>473546.88505835325</v>
      </c>
    </row>
    <row r="44" spans="2:25" x14ac:dyDescent="0.35">
      <c r="B44" s="130" t="s">
        <v>28</v>
      </c>
      <c r="C44" s="16" t="s">
        <v>31</v>
      </c>
      <c r="D44" s="39">
        <v>53</v>
      </c>
      <c r="E44" s="39">
        <v>592461.85935221938</v>
      </c>
      <c r="F44" s="67">
        <v>2</v>
      </c>
      <c r="G44" s="38">
        <v>41855.306206444322</v>
      </c>
      <c r="H44" s="39">
        <v>5</v>
      </c>
      <c r="I44" s="39">
        <v>31391.479654833242</v>
      </c>
      <c r="J44" s="67">
        <v>11</v>
      </c>
      <c r="K44" s="39">
        <v>113567.39750681892</v>
      </c>
      <c r="L44" s="39">
        <v>2</v>
      </c>
      <c r="M44" s="39">
        <v>12207.797643546261</v>
      </c>
      <c r="N44" s="68">
        <v>13</v>
      </c>
      <c r="O44" s="43">
        <v>125775.19515036518</v>
      </c>
      <c r="P44" s="39">
        <v>25</v>
      </c>
      <c r="Q44" s="39">
        <v>241086.56374911929</v>
      </c>
      <c r="R44" s="67">
        <v>1</v>
      </c>
      <c r="S44" s="39">
        <v>17439.710919351801</v>
      </c>
      <c r="T44" s="39">
        <v>0</v>
      </c>
      <c r="U44" s="39">
        <v>0</v>
      </c>
      <c r="V44" s="39">
        <v>7</v>
      </c>
      <c r="W44" s="39">
        <v>134913.60367210553</v>
      </c>
      <c r="X44" s="68">
        <v>8</v>
      </c>
      <c r="Y44" s="43">
        <v>152353.31459145734</v>
      </c>
    </row>
    <row r="45" spans="2:25" x14ac:dyDescent="0.35">
      <c r="B45" s="131"/>
      <c r="C45" s="33" t="s">
        <v>1</v>
      </c>
      <c r="D45" s="36">
        <v>18</v>
      </c>
      <c r="E45" s="36">
        <v>115241.6097550767</v>
      </c>
      <c r="F45" s="65">
        <v>0</v>
      </c>
      <c r="G45" s="35">
        <v>0</v>
      </c>
      <c r="H45" s="36">
        <v>0</v>
      </c>
      <c r="I45" s="36">
        <v>0</v>
      </c>
      <c r="J45" s="65">
        <v>1</v>
      </c>
      <c r="K45" s="36">
        <v>13951.768735481441</v>
      </c>
      <c r="L45" s="36">
        <v>1</v>
      </c>
      <c r="M45" s="36">
        <v>5929.5017125796121</v>
      </c>
      <c r="N45" s="71">
        <v>2</v>
      </c>
      <c r="O45" s="42">
        <v>19881.270448061052</v>
      </c>
      <c r="P45" s="36">
        <v>14</v>
      </c>
      <c r="Q45" s="36">
        <v>86989.278065726787</v>
      </c>
      <c r="R45" s="65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8371.061241288864</v>
      </c>
      <c r="X45" s="71">
        <v>2</v>
      </c>
      <c r="Y45" s="42">
        <v>8371.061241288864</v>
      </c>
    </row>
    <row r="46" spans="2:25" x14ac:dyDescent="0.35">
      <c r="B46" s="131"/>
      <c r="C46" s="33" t="s">
        <v>32</v>
      </c>
      <c r="D46" s="36">
        <v>74</v>
      </c>
      <c r="E46" s="36">
        <v>663057.80915375543</v>
      </c>
      <c r="F46" s="65">
        <v>0</v>
      </c>
      <c r="G46" s="35">
        <v>0</v>
      </c>
      <c r="H46" s="36">
        <v>1</v>
      </c>
      <c r="I46" s="36">
        <v>52319.132758055399</v>
      </c>
      <c r="J46" s="65">
        <v>5</v>
      </c>
      <c r="K46" s="36">
        <v>48517.275777636707</v>
      </c>
      <c r="L46" s="36">
        <v>2</v>
      </c>
      <c r="M46" s="36">
        <v>13079.78318951385</v>
      </c>
      <c r="N46" s="71">
        <v>7</v>
      </c>
      <c r="O46" s="42">
        <v>61597.058967150559</v>
      </c>
      <c r="P46" s="36">
        <v>54</v>
      </c>
      <c r="Q46" s="36">
        <v>456536.75244679145</v>
      </c>
      <c r="R46" s="65">
        <v>2</v>
      </c>
      <c r="S46" s="36">
        <v>20927.653103222161</v>
      </c>
      <c r="T46" s="36">
        <v>0</v>
      </c>
      <c r="U46" s="36">
        <v>0</v>
      </c>
      <c r="V46" s="36">
        <v>10</v>
      </c>
      <c r="W46" s="36">
        <v>71677.211878535905</v>
      </c>
      <c r="X46" s="71">
        <v>12</v>
      </c>
      <c r="Y46" s="42">
        <v>92604.864981758059</v>
      </c>
    </row>
    <row r="47" spans="2:25" x14ac:dyDescent="0.35">
      <c r="B47" s="132"/>
      <c r="C47" s="17" t="s">
        <v>33</v>
      </c>
      <c r="D47" s="41">
        <v>16</v>
      </c>
      <c r="E47" s="41">
        <v>351659.45825282001</v>
      </c>
      <c r="F47" s="69">
        <v>0</v>
      </c>
      <c r="G47" s="40">
        <v>0</v>
      </c>
      <c r="H47" s="41">
        <v>1</v>
      </c>
      <c r="I47" s="41">
        <v>13951.768735481441</v>
      </c>
      <c r="J47" s="69">
        <v>2</v>
      </c>
      <c r="K47" s="41">
        <v>69131.014084310533</v>
      </c>
      <c r="L47" s="41">
        <v>0</v>
      </c>
      <c r="M47" s="41">
        <v>0</v>
      </c>
      <c r="N47" s="70">
        <v>2</v>
      </c>
      <c r="O47" s="44">
        <v>69131.014084310533</v>
      </c>
      <c r="P47" s="41">
        <v>9</v>
      </c>
      <c r="Q47" s="41">
        <v>118740.74823335728</v>
      </c>
      <c r="R47" s="69">
        <v>1</v>
      </c>
      <c r="S47" s="41">
        <v>9068.6496780629368</v>
      </c>
      <c r="T47" s="41">
        <v>0</v>
      </c>
      <c r="U47" s="41">
        <v>0</v>
      </c>
      <c r="V47" s="41">
        <v>3</v>
      </c>
      <c r="W47" s="41">
        <v>140767.27752160779</v>
      </c>
      <c r="X47" s="70">
        <v>4</v>
      </c>
      <c r="Y47" s="44">
        <v>149835.92719967072</v>
      </c>
    </row>
    <row r="48" spans="2:25" x14ac:dyDescent="0.35">
      <c r="B48" s="133" t="s">
        <v>0</v>
      </c>
      <c r="C48" s="6" t="s">
        <v>31</v>
      </c>
      <c r="D48" s="36">
        <v>253</v>
      </c>
      <c r="E48" s="36">
        <v>91642.344873771377</v>
      </c>
      <c r="F48" s="65">
        <v>12</v>
      </c>
      <c r="G48" s="35">
        <v>4844.7516933959305</v>
      </c>
      <c r="H48" s="36">
        <v>0</v>
      </c>
      <c r="I48" s="36">
        <v>0</v>
      </c>
      <c r="J48" s="65">
        <v>5</v>
      </c>
      <c r="K48" s="37">
        <v>1541.6704452706992</v>
      </c>
      <c r="L48" s="37">
        <v>19</v>
      </c>
      <c r="M48" s="37">
        <v>16278.22617212297</v>
      </c>
      <c r="N48" s="66">
        <v>24</v>
      </c>
      <c r="O48" s="42">
        <v>17819.896617393668</v>
      </c>
      <c r="P48" s="36">
        <v>199</v>
      </c>
      <c r="Q48" s="36">
        <v>52769.229234536208</v>
      </c>
      <c r="R48" s="65">
        <v>0</v>
      </c>
      <c r="S48" s="37">
        <v>0</v>
      </c>
      <c r="T48" s="37">
        <v>9</v>
      </c>
      <c r="U48" s="37">
        <v>12075.255840559186</v>
      </c>
      <c r="V48" s="37">
        <v>9</v>
      </c>
      <c r="W48" s="37">
        <v>4133.2114878863767</v>
      </c>
      <c r="X48" s="66">
        <v>18</v>
      </c>
      <c r="Y48" s="42">
        <v>16208.467328445564</v>
      </c>
    </row>
    <row r="49" spans="2:25" x14ac:dyDescent="0.35">
      <c r="B49" s="133"/>
      <c r="C49" s="6" t="s">
        <v>1</v>
      </c>
      <c r="D49" s="36">
        <v>10</v>
      </c>
      <c r="E49" s="36">
        <v>35836.314117097194</v>
      </c>
      <c r="F49" s="65">
        <v>0</v>
      </c>
      <c r="G49" s="35">
        <v>0</v>
      </c>
      <c r="H49" s="36">
        <v>0</v>
      </c>
      <c r="I49" s="36">
        <v>0</v>
      </c>
      <c r="J49" s="65">
        <v>0</v>
      </c>
      <c r="K49" s="37">
        <v>0</v>
      </c>
      <c r="L49" s="37">
        <v>4</v>
      </c>
      <c r="M49" s="37">
        <v>12905.386080320332</v>
      </c>
      <c r="N49" s="66">
        <v>4</v>
      </c>
      <c r="O49" s="42">
        <v>12905.386080320332</v>
      </c>
      <c r="P49" s="36">
        <v>3</v>
      </c>
      <c r="Q49" s="36">
        <v>8281.570864521349</v>
      </c>
      <c r="R49" s="65">
        <v>0</v>
      </c>
      <c r="S49" s="37">
        <v>0</v>
      </c>
      <c r="T49" s="37">
        <v>3</v>
      </c>
      <c r="U49" s="37">
        <v>14649.357172255512</v>
      </c>
      <c r="V49" s="37">
        <v>0</v>
      </c>
      <c r="W49" s="37">
        <v>0</v>
      </c>
      <c r="X49" s="66">
        <v>3</v>
      </c>
      <c r="Y49" s="42">
        <v>14649.357172255512</v>
      </c>
    </row>
    <row r="50" spans="2:25" x14ac:dyDescent="0.35">
      <c r="B50" s="63"/>
      <c r="C50" s="33" t="s">
        <v>32</v>
      </c>
      <c r="D50" s="36">
        <v>0</v>
      </c>
      <c r="E50" s="36">
        <v>0</v>
      </c>
      <c r="F50" s="65">
        <v>0</v>
      </c>
      <c r="G50" s="35">
        <v>0</v>
      </c>
      <c r="H50" s="36">
        <v>0</v>
      </c>
      <c r="I50" s="36">
        <v>0</v>
      </c>
      <c r="J50" s="65">
        <v>0</v>
      </c>
      <c r="K50" s="37">
        <v>0</v>
      </c>
      <c r="L50" s="37">
        <v>0</v>
      </c>
      <c r="M50" s="37">
        <v>0</v>
      </c>
      <c r="N50" s="66">
        <v>0</v>
      </c>
      <c r="O50" s="42">
        <v>0</v>
      </c>
      <c r="P50" s="36">
        <v>0</v>
      </c>
      <c r="Q50" s="36">
        <v>0</v>
      </c>
      <c r="R50" s="65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66">
        <v>0</v>
      </c>
      <c r="Y50" s="42">
        <v>0</v>
      </c>
    </row>
    <row r="51" spans="2:25" x14ac:dyDescent="0.35">
      <c r="B51" s="64"/>
      <c r="C51" s="17" t="s">
        <v>33</v>
      </c>
      <c r="D51" s="41">
        <v>0</v>
      </c>
      <c r="E51" s="41">
        <v>0</v>
      </c>
      <c r="F51" s="69">
        <v>0</v>
      </c>
      <c r="G51" s="40">
        <v>0</v>
      </c>
      <c r="H51" s="41">
        <v>0</v>
      </c>
      <c r="I51" s="41">
        <v>0</v>
      </c>
      <c r="J51" s="69">
        <v>0</v>
      </c>
      <c r="K51" s="41">
        <v>0</v>
      </c>
      <c r="L51" s="41">
        <v>0</v>
      </c>
      <c r="M51" s="41">
        <v>0</v>
      </c>
      <c r="N51" s="70">
        <v>0</v>
      </c>
      <c r="O51" s="44">
        <v>0</v>
      </c>
      <c r="P51" s="41">
        <v>0</v>
      </c>
      <c r="Q51" s="41">
        <v>0</v>
      </c>
      <c r="R51" s="69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70">
        <v>0</v>
      </c>
      <c r="Y51" s="44">
        <v>0</v>
      </c>
    </row>
    <row r="52" spans="2:25" x14ac:dyDescent="0.35">
      <c r="C52" s="7" t="s">
        <v>4</v>
      </c>
      <c r="D52" s="72">
        <v>382783</v>
      </c>
      <c r="E52" s="72">
        <v>470038283.57290834</v>
      </c>
      <c r="F52" s="73">
        <v>1542</v>
      </c>
      <c r="G52" s="74">
        <v>6521445.7328864122</v>
      </c>
      <c r="H52" s="72">
        <v>39272</v>
      </c>
      <c r="I52" s="72">
        <v>38315367.652859055</v>
      </c>
      <c r="J52" s="73">
        <v>39146</v>
      </c>
      <c r="K52" s="75">
        <v>54604594.409875065</v>
      </c>
      <c r="L52" s="75">
        <v>6651</v>
      </c>
      <c r="M52" s="75">
        <v>7610318.9295505425</v>
      </c>
      <c r="N52" s="76">
        <v>45797</v>
      </c>
      <c r="O52" s="77">
        <v>62214913.339425616</v>
      </c>
      <c r="P52" s="72">
        <v>233989</v>
      </c>
      <c r="Q52" s="72">
        <v>291795481.31083846</v>
      </c>
      <c r="R52" s="73">
        <v>685</v>
      </c>
      <c r="S52" s="75">
        <v>1613832.2277137933</v>
      </c>
      <c r="T52" s="75">
        <v>32427</v>
      </c>
      <c r="U52" s="75">
        <v>22496773.15023962</v>
      </c>
      <c r="V52" s="75">
        <v>29071</v>
      </c>
      <c r="W52" s="75">
        <v>47080470.158945531</v>
      </c>
      <c r="X52" s="76">
        <v>62183</v>
      </c>
      <c r="Y52" s="77">
        <v>71191075.536898941</v>
      </c>
    </row>
    <row r="53" spans="2:25" s="15" customFormat="1" x14ac:dyDescent="0.35">
      <c r="C53" s="24" t="s">
        <v>49</v>
      </c>
      <c r="D53" s="78"/>
      <c r="E53" s="79">
        <v>17148.645522869792</v>
      </c>
      <c r="F53" s="80"/>
      <c r="G53" s="81">
        <v>237.9252181754556</v>
      </c>
      <c r="H53" s="78"/>
      <c r="I53" s="79">
        <v>1397.8790258589529</v>
      </c>
      <c r="J53" s="80"/>
      <c r="K53" s="79">
        <v>1992.1671620813399</v>
      </c>
      <c r="L53" s="82"/>
      <c r="M53" s="79">
        <v>277.65113225847495</v>
      </c>
      <c r="N53" s="82"/>
      <c r="O53" s="81">
        <v>2269.8182943398151</v>
      </c>
      <c r="P53" s="78"/>
      <c r="Q53" s="79">
        <v>10645.722803977909</v>
      </c>
      <c r="R53" s="80"/>
      <c r="S53" s="79">
        <v>58.878261140944723</v>
      </c>
      <c r="T53" s="82"/>
      <c r="U53" s="79">
        <v>820.76120529878858</v>
      </c>
      <c r="V53" s="82"/>
      <c r="W53" s="79">
        <v>1717.6607140779295</v>
      </c>
      <c r="X53" s="82"/>
      <c r="Y53" s="81">
        <v>2597.3001805176627</v>
      </c>
    </row>
    <row r="55" spans="2:25" x14ac:dyDescent="0.35">
      <c r="B55" s="6" t="s">
        <v>29</v>
      </c>
    </row>
    <row r="57" spans="2:25" x14ac:dyDescent="0.35">
      <c r="B57" s="6" t="s">
        <v>34</v>
      </c>
    </row>
    <row r="58" spans="2:25" x14ac:dyDescent="0.35">
      <c r="B58" s="6" t="s">
        <v>54</v>
      </c>
    </row>
    <row r="59" spans="2:25" x14ac:dyDescent="0.35">
      <c r="B59" s="6" t="s">
        <v>51</v>
      </c>
    </row>
    <row r="60" spans="2:25" x14ac:dyDescent="0.35">
      <c r="B60" s="6" t="s">
        <v>52</v>
      </c>
    </row>
    <row r="61" spans="2:25" x14ac:dyDescent="0.35">
      <c r="B61" s="6" t="s">
        <v>53</v>
      </c>
    </row>
    <row r="62" spans="2:25" ht="15" customHeight="1" x14ac:dyDescent="0.35">
      <c r="B62" s="103" t="s">
        <v>86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</row>
    <row r="63" spans="2:25" ht="15" customHeight="1" x14ac:dyDescent="0.35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</row>
    <row r="64" spans="2:25" x14ac:dyDescent="0.35">
      <c r="B64" s="103" t="s">
        <v>93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</row>
    <row r="65" spans="2:24" x14ac:dyDescent="0.35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</row>
    <row r="66" spans="2:24" x14ac:dyDescent="0.35">
      <c r="B66" s="104" t="s">
        <v>35</v>
      </c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</row>
    <row r="67" spans="2:24" x14ac:dyDescent="0.35">
      <c r="B67" s="105" t="s">
        <v>36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</row>
    <row r="68" spans="2:24" x14ac:dyDescent="0.35">
      <c r="B68" s="106" t="s">
        <v>37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</row>
    <row r="69" spans="2:24" x14ac:dyDescent="0.35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</row>
    <row r="70" spans="2:24" x14ac:dyDescent="0.35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</row>
    <row r="71" spans="2:24" x14ac:dyDescent="0.35">
      <c r="B71" s="106" t="s">
        <v>38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</row>
    <row r="72" spans="2:24" x14ac:dyDescent="0.35"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</row>
    <row r="73" spans="2:24" x14ac:dyDescent="0.35">
      <c r="B73" s="102" t="s">
        <v>39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2:24" x14ac:dyDescent="0.35">
      <c r="B74" s="107" t="s">
        <v>40</v>
      </c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</row>
    <row r="75" spans="2:24" x14ac:dyDescent="0.35"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</row>
    <row r="76" spans="2:24" x14ac:dyDescent="0.35">
      <c r="B76" s="102" t="s">
        <v>41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</row>
    <row r="77" spans="2:24" x14ac:dyDescent="0.35">
      <c r="B77" s="102" t="s">
        <v>42</v>
      </c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</row>
    <row r="78" spans="2:24" x14ac:dyDescent="0.35">
      <c r="B78" s="102" t="s">
        <v>43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</row>
    <row r="79" spans="2:24" x14ac:dyDescent="0.35">
      <c r="B79" s="102" t="s">
        <v>44</v>
      </c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</row>
    <row r="81" spans="2:22" x14ac:dyDescent="0.3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83"/>
      <c r="O81" s="83"/>
      <c r="P81" s="17"/>
      <c r="Q81" s="17"/>
      <c r="R81" s="17"/>
      <c r="S81" s="17"/>
      <c r="T81" s="17"/>
      <c r="U81" s="17"/>
      <c r="V81" s="17"/>
    </row>
    <row r="82" spans="2:22" x14ac:dyDescent="0.35">
      <c r="B82" s="33" t="s">
        <v>45</v>
      </c>
    </row>
    <row r="83" spans="2:22" x14ac:dyDescent="0.35">
      <c r="B83" s="23" t="str">
        <f>Indice!B15</f>
        <v>Información al: 4/9/2020</v>
      </c>
    </row>
    <row r="84" spans="2:22" x14ac:dyDescent="0.35">
      <c r="B84" s="6" t="s">
        <v>29</v>
      </c>
    </row>
    <row r="86" spans="2:22" x14ac:dyDescent="0.35">
      <c r="B86" s="6" t="str">
        <f>+Indice!B16</f>
        <v>Actualización: 8/9/2020</v>
      </c>
    </row>
  </sheetData>
  <mergeCells count="39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B28:B31"/>
    <mergeCell ref="B32:B35"/>
    <mergeCell ref="B36:B39"/>
    <mergeCell ref="B40:B43"/>
    <mergeCell ref="B48:B49"/>
    <mergeCell ref="B44:B47"/>
    <mergeCell ref="B76:V76"/>
    <mergeCell ref="B77:V77"/>
    <mergeCell ref="B78:V78"/>
    <mergeCell ref="B62:Y63"/>
    <mergeCell ref="B79:V79"/>
    <mergeCell ref="B66:V66"/>
    <mergeCell ref="B67:V67"/>
    <mergeCell ref="B68:V70"/>
    <mergeCell ref="B71:V72"/>
    <mergeCell ref="B73:V73"/>
    <mergeCell ref="B74:V75"/>
    <mergeCell ref="B64:X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Representante del Personal y AFUSBIF en Bienestar</cp:lastModifiedBy>
  <dcterms:created xsi:type="dcterms:W3CDTF">2020-05-27T13:45:00Z</dcterms:created>
  <dcterms:modified xsi:type="dcterms:W3CDTF">2020-09-08T18:16:59Z</dcterms:modified>
</cp:coreProperties>
</file>