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"/>
    </mc:Choice>
  </mc:AlternateContent>
  <xr:revisionPtr revIDLastSave="0" documentId="8_{D1A36A07-64D8-4F7C-A040-255BD85C23EF}" xr6:coauthVersionLast="44" xr6:coauthVersionMax="44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1" i="4" l="1"/>
  <c r="B84" i="4"/>
  <c r="B70" i="3"/>
  <c r="B51" i="6" l="1"/>
  <c r="B49" i="6"/>
  <c r="C20" i="3" l="1"/>
  <c r="D20" i="3"/>
  <c r="D21" i="3" s="1"/>
  <c r="E20" i="3"/>
  <c r="F20" i="3"/>
  <c r="F21" i="3" s="1"/>
  <c r="G20" i="3"/>
  <c r="H20" i="3"/>
  <c r="H21" i="3" s="1"/>
  <c r="I20" i="3"/>
  <c r="J20" i="3"/>
  <c r="J21" i="3" s="1"/>
  <c r="K20" i="3"/>
  <c r="L20" i="3"/>
  <c r="L21" i="3" s="1"/>
  <c r="M20" i="3"/>
  <c r="N20" i="3"/>
  <c r="N21" i="3" s="1"/>
  <c r="D50" i="4" l="1"/>
  <c r="E50" i="4" l="1"/>
  <c r="E51" i="4" s="1"/>
  <c r="F50" i="4"/>
  <c r="G50" i="4"/>
  <c r="G51" i="4" s="1"/>
  <c r="H50" i="4"/>
  <c r="I50" i="4"/>
  <c r="I51" i="4" s="1"/>
  <c r="J50" i="4"/>
  <c r="K50" i="4"/>
  <c r="K51" i="4" s="1"/>
  <c r="L50" i="4"/>
  <c r="M50" i="4"/>
  <c r="M51" i="4" s="1"/>
  <c r="N50" i="4"/>
  <c r="O50" i="4"/>
  <c r="O51" i="4" s="1"/>
  <c r="P50" i="4"/>
  <c r="Q50" i="4"/>
  <c r="Q51" i="4" s="1"/>
  <c r="R50" i="4"/>
  <c r="S50" i="4"/>
  <c r="S51" i="4" s="1"/>
  <c r="T50" i="4"/>
  <c r="U50" i="4"/>
  <c r="U51" i="4" s="1"/>
  <c r="V50" i="4"/>
  <c r="W50" i="4"/>
  <c r="W51" i="4" s="1"/>
  <c r="X50" i="4"/>
  <c r="Y50" i="4"/>
  <c r="Y51" i="4" s="1"/>
  <c r="C36" i="3" l="1"/>
  <c r="D36" i="3"/>
  <c r="D37" i="3" s="1"/>
  <c r="X36" i="3"/>
  <c r="X37" i="3" s="1"/>
  <c r="W36" i="3"/>
  <c r="V36" i="3"/>
  <c r="V37" i="3" s="1"/>
  <c r="U36" i="3"/>
  <c r="T36" i="3"/>
  <c r="T37" i="3" s="1"/>
  <c r="S36" i="3"/>
  <c r="R36" i="3"/>
  <c r="R37" i="3" s="1"/>
  <c r="Q36" i="3"/>
  <c r="P36" i="3"/>
  <c r="P37" i="3" s="1"/>
  <c r="O36" i="3"/>
  <c r="N36" i="3"/>
  <c r="N37" i="3" s="1"/>
  <c r="M36" i="3"/>
  <c r="L36" i="3"/>
  <c r="L37" i="3" s="1"/>
  <c r="K36" i="3"/>
  <c r="J36" i="3"/>
  <c r="J37" i="3" s="1"/>
  <c r="I36" i="3"/>
  <c r="H36" i="3"/>
  <c r="H37" i="3" s="1"/>
  <c r="G36" i="3"/>
  <c r="F36" i="3"/>
  <c r="F37" i="3" s="1"/>
  <c r="E36" i="3"/>
  <c r="X20" i="3" l="1"/>
  <c r="X21" i="3" s="1"/>
  <c r="W20" i="3"/>
  <c r="V20" i="3"/>
  <c r="V21" i="3" s="1"/>
  <c r="U20" i="3"/>
  <c r="T20" i="3"/>
  <c r="T21" i="3" s="1"/>
  <c r="S20" i="3"/>
  <c r="R20" i="3"/>
  <c r="R21" i="3" s="1"/>
  <c r="Q20" i="3"/>
  <c r="P20" i="3"/>
  <c r="P21" i="3" s="1"/>
  <c r="O20" i="3"/>
</calcChain>
</file>

<file path=xl/sharedStrings.xml><?xml version="1.0" encoding="utf-8"?>
<sst xmlns="http://schemas.openxmlformats.org/spreadsheetml/2006/main" count="292" uniqueCount="95">
  <si>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</si>
  <si>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</si>
  <si>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</si>
  <si>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</si>
  <si>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</si>
  <si>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</si>
  <si>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</si>
  <si>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</si>
  <si>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</si>
  <si>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</si>
  <si>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</si>
  <si>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</si>
  <si>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</si>
  <si>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</si>
  <si>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</si>
  <si>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</si>
  <si>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</si>
  <si>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</si>
  <si>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</si>
  <si>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</si>
  <si>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</si>
  <si>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</si>
  <si>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</si>
  <si>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</si>
  <si>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</si>
  <si>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</si>
  <si>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</si>
  <si>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</si>
  <si>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</si>
  <si>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</si>
  <si>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</si>
  <si>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</si>
  <si>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</si>
  <si>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</si>
  <si>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</si>
  <si>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</si>
  <si>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</si>
  <si>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</si>
  <si>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</si>
  <si>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</si>
  <si>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</si>
  <si>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</si>
  <si>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</si>
  <si>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</si>
  <si>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</si>
  <si>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</si>
  <si>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</si>
  <si>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</si>
  <si>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</si>
  <si>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</si>
  <si>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</si>
  <si>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</si>
  <si>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</si>
  <si>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</si>
  <si>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</si>
  <si>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</si>
  <si>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</si>
  <si>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</si>
  <si>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</si>
  <si>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</si>
  <si>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</si>
  <si>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</si>
  <si>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</si>
  <si>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</si>
  <si>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 xml:space="preserve"> 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</si>
  <si>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</si>
  <si>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</si>
  <si>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</si>
  <si>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</si>
  <si>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</si>
  <si>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</si>
  <si>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</si>
  <si>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</si>
  <si>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</si>
  <si>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</si>
  <si>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</si>
  <si>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</si>
  <si>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</si>
  <si>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</si>
  <si>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</si>
  <si>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</si>
  <si>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</si>
  <si>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</si>
  <si>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</si>
  <si>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</si>
  <si>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</si>
  <si>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</si>
  <si>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</si>
  <si>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</si>
  <si>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DERECHOS DE GARANTIA ASOCIADOS AL PROGRAMA FOGAPE COVID (24/07/2020)</t>
  </si>
  <si>
    <t>SOLICITUDES Y CURSES DE CREDITO ASOCIADOS AL PROGRAMA FOGAPE COVID (24/07/2020)</t>
  </si>
  <si>
    <t>Actualización: 28/07/2020</t>
  </si>
  <si>
    <t>Fuente: Fogape (24/07/2020)</t>
  </si>
  <si>
    <t>SOLICITUDES Y CURSES DE CREDITO ASOCIADOS AL PROGRAMA FOGAPE COVID (24/07/2020) (*)</t>
  </si>
  <si>
    <t>Datos acumulados al 24/07/2020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</si>
</sst>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1" fontId="0" fillId="2" borderId="0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1" fontId="9" fillId="2" borderId="0" xfId="0" applyNumberFormat="1" applyFon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6" fillId="2" borderId="0" xfId="0" applyFont="1" applyFill="1"/>
    <xf numFmtId="0" fontId="14" fillId="2" borderId="0" xfId="0" applyFont="1" applyFill="1"/>
    <xf numFmtId="0" fontId="15" fillId="0" borderId="0" xfId="3"/>
    <xf numFmtId="0" fontId="16" fillId="0" borderId="0" xfId="0" applyFont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7" fillId="3" borderId="20" xfId="4" applyNumberFormat="1" applyFont="1" applyFill="1" applyBorder="1" applyAlignment="1">
      <alignment horizontal="left" vertical="top" wrapText="1"/>
    </xf>
    <xf numFmtId="166" fontId="17" fillId="3" borderId="20" xfId="4" applyNumberFormat="1" applyFont="1" applyFill="1" applyBorder="1" applyAlignment="1">
      <alignment horizontal="center" vertical="top" wrapText="1"/>
    </xf>
    <xf numFmtId="166" fontId="17" fillId="3" borderId="20" xfId="4" applyNumberFormat="1" applyFont="1" applyFill="1" applyBorder="1" applyAlignment="1">
      <alignment horizontal="right" vertical="top" wrapText="1"/>
    </xf>
    <xf numFmtId="166" fontId="0" fillId="2" borderId="20" xfId="4" applyNumberFormat="1" applyFont="1" applyFill="1" applyBorder="1"/>
    <xf numFmtId="166" fontId="18" fillId="2" borderId="20" xfId="4" applyNumberFormat="1" applyFont="1" applyFill="1" applyBorder="1"/>
    <xf numFmtId="166" fontId="0" fillId="2" borderId="0" xfId="4" applyNumberFormat="1" applyFont="1" applyFill="1"/>
    <xf numFmtId="0" fontId="19" fillId="0" borderId="0" xfId="0" applyFont="1"/>
    <xf numFmtId="0" fontId="8" fillId="0" borderId="0" xfId="0" applyFont="1"/>
    <xf numFmtId="9" fontId="8" fillId="2" borderId="20" xfId="2" applyFont="1" applyFill="1" applyBorder="1"/>
    <xf numFmtId="9" fontId="8" fillId="0" borderId="20" xfId="2" applyFont="1" applyBorder="1"/>
    <xf numFmtId="9" fontId="7" fillId="2" borderId="20" xfId="2" applyFont="1" applyFill="1" applyBorder="1"/>
    <xf numFmtId="166" fontId="8" fillId="0" borderId="20" xfId="4" applyNumberFormat="1" applyFont="1" applyBorder="1"/>
    <xf numFmtId="166" fontId="20" fillId="2" borderId="20" xfId="4" applyNumberFormat="1" applyFont="1" applyFill="1" applyBorder="1"/>
    <xf numFmtId="9" fontId="20" fillId="2" borderId="20" xfId="2" applyFont="1" applyFill="1" applyBorder="1"/>
    <xf numFmtId="166" fontId="8" fillId="2" borderId="20" xfId="4" applyNumberFormat="1" applyFont="1" applyFill="1" applyBorder="1"/>
    <xf numFmtId="1" fontId="9" fillId="2" borderId="0" xfId="0" applyNumberFormat="1" applyFont="1" applyFill="1"/>
    <xf numFmtId="164" fontId="9" fillId="2" borderId="0" xfId="1" applyFont="1" applyFill="1"/>
    <xf numFmtId="0" fontId="4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24/07/2020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B2:M24"/>
  <sheetViews>
    <sheetView showGridLines="0" tabSelected="1" topLeftCell="A15" workbookViewId="0">
      <selection activeCell="B25" sqref="B25"/>
    </sheetView>
  </sheetViews>
  <sheetFormatPr baseColWidth="10" defaultRowHeight="14.5" x14ac:dyDescent="0.35"/>
  <cols>
    <col min="1" max="1" width="3.453125" customWidth="1"/>
    <col min="2" max="2" width="13.453125" customWidth="1"/>
    <col min="3" max="3" width="54.54296875" bestFit="1" customWidth="1"/>
  </cols>
  <sheetData>
    <row r="2" spans="2:13" ht="15.5" x14ac:dyDescent="0.35">
      <c r="B2" s="55" t="s">
        <v>56</v>
      </c>
    </row>
    <row r="5" spans="2:13" x14ac:dyDescent="0.35">
      <c r="B5" s="56" t="s">
        <v>89</v>
      </c>
      <c r="C5" s="57"/>
      <c r="D5" s="57"/>
    </row>
    <row r="7" spans="2:13" x14ac:dyDescent="0.35">
      <c r="B7" s="58" t="s">
        <v>57</v>
      </c>
      <c r="C7" s="6" t="s">
        <v>58</v>
      </c>
    </row>
    <row r="8" spans="2:13" x14ac:dyDescent="0.35">
      <c r="B8" s="58" t="s">
        <v>59</v>
      </c>
      <c r="C8" s="6" t="s">
        <v>60</v>
      </c>
    </row>
    <row r="11" spans="2:13" x14ac:dyDescent="0.35">
      <c r="B11" s="59" t="s">
        <v>90</v>
      </c>
      <c r="C11" s="60"/>
      <c r="D11" s="60"/>
    </row>
    <row r="12" spans="2:13" x14ac:dyDescent="0.35">
      <c r="B12" s="58" t="s">
        <v>51</v>
      </c>
      <c r="C12" s="81" t="s">
        <v>61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x14ac:dyDescent="0.35">
      <c r="B13" s="58" t="s">
        <v>3</v>
      </c>
      <c r="C13" s="81" t="s">
        <v>62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2:13" x14ac:dyDescent="0.35">
      <c r="B14" s="58" t="s">
        <v>5</v>
      </c>
      <c r="C14" s="61" t="s">
        <v>63</v>
      </c>
    </row>
    <row r="18" spans="2:3" x14ac:dyDescent="0.35">
      <c r="C18" t="s">
        <v>64</v>
      </c>
    </row>
    <row r="24" spans="2:3" x14ac:dyDescent="0.35">
      <c r="B24" s="6" t="s">
        <v>91</v>
      </c>
    </row>
  </sheetData>
  <mergeCells count="2">
    <mergeCell ref="C12:M12"/>
    <mergeCell ref="C13:M13"/>
  </mergeCells>
  <hyperlinks>
    <hyperlink ref="B7" location="'Derechos de Garantía'!B7" display="Tabla 1" xr:uid="{D90E6927-C52C-46B2-94B5-958C546B7DF5}"/>
    <hyperlink ref="B8" location="'Derechos de Garantía'!B28" display="Tabla 2" xr:uid="{23A31FFF-28FD-4ED7-8658-43C6A9290596}"/>
    <hyperlink ref="B12" location="'Solicitudes y Curses'!A1" display="Tabla 3" xr:uid="{03214C8A-F7DB-49B7-BB09-6C8A04F77C47}"/>
    <hyperlink ref="B13" location="'Solicitudes y Curses'!B23" display="Tabla 4" xr:uid="{96D109D5-46BD-4315-A5F2-51F5A005DD0E}"/>
    <hyperlink ref="B14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sheetPr>
    <tabColor theme="9"/>
  </sheetPr>
  <dimension ref="B2:L51"/>
  <sheetViews>
    <sheetView showGridLines="0" topLeftCell="A25" zoomScale="85" zoomScaleNormal="85" workbookViewId="0">
      <selection activeCell="H39" sqref="H39"/>
    </sheetView>
  </sheetViews>
  <sheetFormatPr baseColWidth="10" defaultRowHeight="14.5" x14ac:dyDescent="0.35"/>
  <cols>
    <col min="1" max="1" width="3.54296875" customWidth="1"/>
    <col min="2" max="2" width="42.453125" bestFit="1" customWidth="1"/>
    <col min="3" max="3" width="14.453125" bestFit="1" customWidth="1"/>
    <col min="4" max="4" width="24.453125" customWidth="1"/>
    <col min="6" max="6" width="5.453125" customWidth="1"/>
  </cols>
  <sheetData>
    <row r="2" spans="2:5" x14ac:dyDescent="0.35">
      <c r="B2" s="61" t="s">
        <v>65</v>
      </c>
    </row>
    <row r="4" spans="2:5" x14ac:dyDescent="0.35">
      <c r="B4" s="61" t="s">
        <v>66</v>
      </c>
    </row>
    <row r="5" spans="2:5" x14ac:dyDescent="0.35">
      <c r="B5" s="62" t="s">
        <v>58</v>
      </c>
      <c r="C5" s="63"/>
      <c r="D5" s="63"/>
      <c r="E5" s="63"/>
    </row>
    <row r="6" spans="2:5" x14ac:dyDescent="0.35">
      <c r="B6" s="63" t="s">
        <v>67</v>
      </c>
      <c r="C6" s="63"/>
      <c r="D6" s="63"/>
      <c r="E6" s="63"/>
    </row>
    <row r="8" spans="2:5" ht="31" x14ac:dyDescent="0.35">
      <c r="B8" s="64" t="s">
        <v>2</v>
      </c>
      <c r="C8" s="65" t="s">
        <v>68</v>
      </c>
      <c r="D8" s="66" t="s">
        <v>69</v>
      </c>
      <c r="E8" s="65" t="s">
        <v>70</v>
      </c>
    </row>
    <row r="9" spans="2:5" x14ac:dyDescent="0.35">
      <c r="B9" s="67" t="s">
        <v>71</v>
      </c>
      <c r="C9" s="78">
        <v>40500000</v>
      </c>
      <c r="D9" s="78">
        <v>38976410.951200001</v>
      </c>
      <c r="E9" s="72">
        <v>0.96238051731358032</v>
      </c>
    </row>
    <row r="10" spans="2:5" x14ac:dyDescent="0.35">
      <c r="B10" s="67" t="s">
        <v>72</v>
      </c>
      <c r="C10" s="78">
        <v>1370721.50134</v>
      </c>
      <c r="D10" s="78">
        <v>879209.51379999996</v>
      </c>
      <c r="E10" s="72">
        <v>0.64142096913231161</v>
      </c>
    </row>
    <row r="11" spans="2:5" x14ac:dyDescent="0.35">
      <c r="B11" s="67" t="s">
        <v>73</v>
      </c>
      <c r="C11" s="78">
        <v>31600000</v>
      </c>
      <c r="D11" s="78">
        <v>30228833.070700001</v>
      </c>
      <c r="E11" s="72">
        <v>0.95660864147784819</v>
      </c>
    </row>
    <row r="12" spans="2:5" x14ac:dyDescent="0.35">
      <c r="B12" s="67" t="s">
        <v>74</v>
      </c>
      <c r="C12" s="78">
        <v>15873000</v>
      </c>
      <c r="D12" s="78">
        <v>14315801.160600003</v>
      </c>
      <c r="E12" s="72">
        <v>0.90189637501417519</v>
      </c>
    </row>
    <row r="13" spans="2:5" x14ac:dyDescent="0.35">
      <c r="B13" s="67" t="s">
        <v>75</v>
      </c>
      <c r="C13" s="78">
        <v>47800000</v>
      </c>
      <c r="D13" s="78">
        <v>45945192.703900002</v>
      </c>
      <c r="E13" s="72">
        <v>0.96119650008158997</v>
      </c>
    </row>
    <row r="14" spans="2:5" x14ac:dyDescent="0.35">
      <c r="B14" s="67" t="s">
        <v>76</v>
      </c>
      <c r="C14" s="78">
        <v>19476100.035999998</v>
      </c>
      <c r="D14" s="78">
        <v>17549442.5825</v>
      </c>
      <c r="E14" s="72">
        <v>0.90107580830152201</v>
      </c>
    </row>
    <row r="15" spans="2:5" x14ac:dyDescent="0.35">
      <c r="B15" s="67" t="s">
        <v>77</v>
      </c>
      <c r="C15" s="78">
        <v>1268000</v>
      </c>
      <c r="D15" s="78">
        <v>991935.55900000001</v>
      </c>
      <c r="E15" s="72">
        <v>0.78228356388012621</v>
      </c>
    </row>
    <row r="16" spans="2:5" x14ac:dyDescent="0.35">
      <c r="B16" s="67" t="s">
        <v>78</v>
      </c>
      <c r="C16" s="78">
        <v>47822500.100000001</v>
      </c>
      <c r="D16" s="78">
        <v>44550762.920000002</v>
      </c>
      <c r="E16" s="72">
        <v>0.9315858189521965</v>
      </c>
    </row>
    <row r="17" spans="2:12" x14ac:dyDescent="0.35">
      <c r="B17" s="67" t="s">
        <v>79</v>
      </c>
      <c r="C17" s="78">
        <v>1646000</v>
      </c>
      <c r="D17" s="78">
        <v>1099126.4659999998</v>
      </c>
      <c r="E17" s="72">
        <v>0.66775605467800714</v>
      </c>
    </row>
    <row r="18" spans="2:12" x14ac:dyDescent="0.35">
      <c r="B18" s="67" t="s">
        <v>80</v>
      </c>
      <c r="C18" s="78">
        <v>676933.33600000001</v>
      </c>
      <c r="D18" s="78">
        <v>386828.3529</v>
      </c>
      <c r="E18" s="72">
        <v>0.57144231540696344</v>
      </c>
    </row>
    <row r="19" spans="2:12" x14ac:dyDescent="0.35">
      <c r="B19" s="67" t="s">
        <v>0</v>
      </c>
      <c r="C19" s="78">
        <v>63537.360000000008</v>
      </c>
      <c r="D19" s="78">
        <v>41695.570800000001</v>
      </c>
      <c r="E19" s="72">
        <v>0.65623706745133881</v>
      </c>
    </row>
    <row r="20" spans="2:12" ht="15.5" x14ac:dyDescent="0.35">
      <c r="B20" s="68" t="s">
        <v>4</v>
      </c>
      <c r="C20" s="76">
        <v>208096792.33333999</v>
      </c>
      <c r="D20" s="76">
        <v>194965238.85139999</v>
      </c>
      <c r="E20" s="77">
        <v>0.93689689622459338</v>
      </c>
    </row>
    <row r="21" spans="2:12" x14ac:dyDescent="0.35">
      <c r="L21" t="s">
        <v>64</v>
      </c>
    </row>
    <row r="22" spans="2:12" x14ac:dyDescent="0.35">
      <c r="B22" s="69" t="s">
        <v>92</v>
      </c>
    </row>
    <row r="23" spans="2:12" x14ac:dyDescent="0.35">
      <c r="B23" s="69"/>
    </row>
    <row r="24" spans="2:12" x14ac:dyDescent="0.35">
      <c r="B24" s="61" t="s">
        <v>81</v>
      </c>
    </row>
    <row r="25" spans="2:12" x14ac:dyDescent="0.35">
      <c r="B25" s="62" t="s">
        <v>60</v>
      </c>
      <c r="C25" s="63"/>
      <c r="D25" s="63"/>
      <c r="E25" s="63"/>
    </row>
    <row r="26" spans="2:12" x14ac:dyDescent="0.35">
      <c r="B26" s="63" t="s">
        <v>67</v>
      </c>
      <c r="C26" s="63"/>
      <c r="D26" s="63"/>
      <c r="E26" s="63"/>
    </row>
    <row r="28" spans="2:12" ht="31" x14ac:dyDescent="0.35">
      <c r="B28" s="64" t="s">
        <v>82</v>
      </c>
      <c r="C28" s="65" t="s">
        <v>68</v>
      </c>
      <c r="D28" s="66" t="s">
        <v>69</v>
      </c>
      <c r="E28" s="66" t="s">
        <v>70</v>
      </c>
    </row>
    <row r="29" spans="2:12" x14ac:dyDescent="0.35">
      <c r="B29" s="67" t="s">
        <v>83</v>
      </c>
      <c r="C29" s="75">
        <v>65680798.060500003</v>
      </c>
      <c r="D29" s="75">
        <v>62956072.613499999</v>
      </c>
      <c r="E29" s="73">
        <v>0.9585156464680864</v>
      </c>
    </row>
    <row r="30" spans="2:12" x14ac:dyDescent="0.35">
      <c r="B30" s="67" t="s">
        <v>1</v>
      </c>
      <c r="C30" s="75">
        <v>57324239.299500003</v>
      </c>
      <c r="D30" s="75">
        <v>54587454.147300005</v>
      </c>
      <c r="E30" s="73">
        <v>0.95225780253443559</v>
      </c>
      <c r="G30" s="70"/>
    </row>
    <row r="31" spans="2:12" x14ac:dyDescent="0.35">
      <c r="B31" s="67" t="s">
        <v>84</v>
      </c>
      <c r="C31" s="75">
        <v>65975000</v>
      </c>
      <c r="D31" s="75">
        <v>62814775.75850001</v>
      </c>
      <c r="E31" s="73">
        <v>0.95209967045850719</v>
      </c>
      <c r="G31" s="70"/>
    </row>
    <row r="32" spans="2:12" x14ac:dyDescent="0.35">
      <c r="B32" s="67" t="s">
        <v>85</v>
      </c>
      <c r="C32" s="75">
        <v>19116754.973340001</v>
      </c>
      <c r="D32" s="75">
        <v>14606936.332100002</v>
      </c>
      <c r="E32" s="73">
        <v>0.76409078593467672</v>
      </c>
      <c r="G32" s="70"/>
    </row>
    <row r="33" spans="2:5" ht="15.5" x14ac:dyDescent="0.35">
      <c r="B33" s="68" t="s">
        <v>4</v>
      </c>
      <c r="C33" s="76">
        <v>208096792.33334002</v>
      </c>
      <c r="D33" s="76">
        <v>194965238.85140002</v>
      </c>
      <c r="E33" s="77">
        <v>0.93689689622459338</v>
      </c>
    </row>
    <row r="35" spans="2:5" x14ac:dyDescent="0.35">
      <c r="B35" s="63" t="s">
        <v>86</v>
      </c>
      <c r="C35" s="63"/>
      <c r="D35" s="63"/>
      <c r="E35" s="63"/>
    </row>
    <row r="37" spans="2:5" ht="31" x14ac:dyDescent="0.35">
      <c r="B37" s="64" t="s">
        <v>82</v>
      </c>
      <c r="C37" s="65" t="s">
        <v>68</v>
      </c>
      <c r="D37" s="66" t="s">
        <v>69</v>
      </c>
      <c r="E37" s="66" t="s">
        <v>70</v>
      </c>
    </row>
    <row r="38" spans="2:5" x14ac:dyDescent="0.35">
      <c r="B38" s="67" t="s">
        <v>83</v>
      </c>
      <c r="C38" s="72">
        <v>0.31562619165839501</v>
      </c>
      <c r="D38" s="72">
        <v>0.32290921696807862</v>
      </c>
      <c r="E38" s="73">
        <v>0.9585156464680864</v>
      </c>
    </row>
    <row r="39" spans="2:5" x14ac:dyDescent="0.35">
      <c r="B39" s="67" t="s">
        <v>1</v>
      </c>
      <c r="C39" s="72">
        <v>0.27546911538970348</v>
      </c>
      <c r="D39" s="72">
        <v>0.27998557316622918</v>
      </c>
      <c r="E39" s="73">
        <v>0.95225780253443559</v>
      </c>
    </row>
    <row r="40" spans="2:5" x14ac:dyDescent="0.35">
      <c r="B40" s="67" t="s">
        <v>84</v>
      </c>
      <c r="C40" s="72">
        <v>0.31703996616304347</v>
      </c>
      <c r="D40" s="72">
        <v>0.322184488519908</v>
      </c>
      <c r="E40" s="73">
        <v>0.95209967045850719</v>
      </c>
    </row>
    <row r="41" spans="2:5" x14ac:dyDescent="0.35">
      <c r="B41" s="67" t="s">
        <v>85</v>
      </c>
      <c r="C41" s="72">
        <v>9.1864726788858E-2</v>
      </c>
      <c r="D41" s="72">
        <v>7.4920721345784203E-2</v>
      </c>
      <c r="E41" s="73">
        <v>0.76409078593467672</v>
      </c>
    </row>
    <row r="42" spans="2:5" ht="15.5" x14ac:dyDescent="0.35">
      <c r="B42" s="68" t="s">
        <v>87</v>
      </c>
      <c r="C42" s="74">
        <v>1</v>
      </c>
      <c r="D42" s="74">
        <v>1</v>
      </c>
      <c r="E42" s="74">
        <v>0.93689689622459338</v>
      </c>
    </row>
    <row r="49" spans="2:2" x14ac:dyDescent="0.35">
      <c r="B49" s="69" t="str">
        <f>+B22</f>
        <v>Fuente: Fogape (24/07/2020)</v>
      </c>
    </row>
    <row r="50" spans="2:2" x14ac:dyDescent="0.35">
      <c r="B50" s="71"/>
    </row>
    <row r="51" spans="2:2" x14ac:dyDescent="0.35">
      <c r="B51" s="6" t="str">
        <f>+Indice!B24</f>
        <v>Actualización: 28/07/2020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1:X70"/>
  <sheetViews>
    <sheetView topLeftCell="A13" zoomScale="80" zoomScaleNormal="80" workbookViewId="0">
      <selection activeCell="H42" sqref="H42"/>
    </sheetView>
  </sheetViews>
  <sheetFormatPr baseColWidth="10" defaultColWidth="11.453125" defaultRowHeight="14.5" x14ac:dyDescent="0.35"/>
  <cols>
    <col min="1" max="1" width="11.453125" style="6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1" spans="2:24" x14ac:dyDescent="0.35">
      <c r="B1" s="7" t="s">
        <v>93</v>
      </c>
    </row>
    <row r="2" spans="2:24" x14ac:dyDescent="0.35">
      <c r="B2" s="7"/>
    </row>
    <row r="3" spans="2:24" x14ac:dyDescent="0.35">
      <c r="B3" s="7" t="s">
        <v>51</v>
      </c>
    </row>
    <row r="4" spans="2:24" x14ac:dyDescent="0.35">
      <c r="B4" s="81" t="s">
        <v>47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24" x14ac:dyDescent="0.35">
      <c r="B5" s="92" t="s">
        <v>2</v>
      </c>
      <c r="C5" s="94" t="s">
        <v>6</v>
      </c>
      <c r="D5" s="94"/>
      <c r="E5" s="96" t="s">
        <v>7</v>
      </c>
      <c r="F5" s="102"/>
      <c r="G5" s="94" t="s">
        <v>8</v>
      </c>
      <c r="H5" s="94"/>
      <c r="I5" s="87" t="s">
        <v>9</v>
      </c>
      <c r="J5" s="85"/>
      <c r="K5" s="85"/>
      <c r="L5" s="85"/>
      <c r="M5" s="85"/>
      <c r="N5" s="86"/>
      <c r="O5" s="85" t="s">
        <v>10</v>
      </c>
      <c r="P5" s="86"/>
      <c r="Q5" s="87" t="s">
        <v>11</v>
      </c>
      <c r="R5" s="85"/>
      <c r="S5" s="85"/>
      <c r="T5" s="85"/>
      <c r="U5" s="85"/>
      <c r="V5" s="85"/>
      <c r="W5" s="85"/>
      <c r="X5" s="86"/>
    </row>
    <row r="6" spans="2:24" x14ac:dyDescent="0.35">
      <c r="B6" s="92"/>
      <c r="C6" s="95"/>
      <c r="D6" s="95"/>
      <c r="E6" s="96"/>
      <c r="F6" s="102"/>
      <c r="G6" s="95"/>
      <c r="H6" s="95"/>
      <c r="I6" s="82" t="s">
        <v>12</v>
      </c>
      <c r="J6" s="84"/>
      <c r="K6" s="84" t="s">
        <v>13</v>
      </c>
      <c r="L6" s="84"/>
      <c r="M6" s="88" t="s">
        <v>4</v>
      </c>
      <c r="N6" s="89"/>
      <c r="O6" s="84" t="s">
        <v>14</v>
      </c>
      <c r="P6" s="83"/>
      <c r="Q6" s="82" t="s">
        <v>15</v>
      </c>
      <c r="R6" s="84"/>
      <c r="S6" s="84" t="s">
        <v>16</v>
      </c>
      <c r="T6" s="84"/>
      <c r="U6" s="84" t="s">
        <v>17</v>
      </c>
      <c r="V6" s="84"/>
      <c r="W6" s="88" t="s">
        <v>4</v>
      </c>
      <c r="X6" s="89"/>
    </row>
    <row r="7" spans="2:24" x14ac:dyDescent="0.35">
      <c r="B7" s="92"/>
      <c r="C7" s="95"/>
      <c r="D7" s="95"/>
      <c r="E7" s="98"/>
      <c r="F7" s="99"/>
      <c r="G7" s="95"/>
      <c r="H7" s="95"/>
      <c r="I7" s="82"/>
      <c r="J7" s="84"/>
      <c r="K7" s="84"/>
      <c r="L7" s="84"/>
      <c r="M7" s="90"/>
      <c r="N7" s="91"/>
      <c r="O7" s="84"/>
      <c r="P7" s="83"/>
      <c r="Q7" s="82"/>
      <c r="R7" s="84"/>
      <c r="S7" s="84"/>
      <c r="T7" s="84"/>
      <c r="U7" s="84"/>
      <c r="V7" s="84"/>
      <c r="W7" s="90"/>
      <c r="X7" s="91"/>
    </row>
    <row r="8" spans="2:24" x14ac:dyDescent="0.35">
      <c r="B8" s="93"/>
      <c r="C8" s="18" t="s">
        <v>18</v>
      </c>
      <c r="D8" s="18" t="s">
        <v>19</v>
      </c>
      <c r="E8" s="19" t="s">
        <v>18</v>
      </c>
      <c r="F8" s="20" t="s">
        <v>19</v>
      </c>
      <c r="G8" s="18" t="s">
        <v>18</v>
      </c>
      <c r="H8" s="18" t="s">
        <v>19</v>
      </c>
      <c r="I8" s="19" t="s">
        <v>18</v>
      </c>
      <c r="J8" s="18" t="s">
        <v>19</v>
      </c>
      <c r="K8" s="18" t="s">
        <v>18</v>
      </c>
      <c r="L8" s="18" t="s">
        <v>19</v>
      </c>
      <c r="M8" s="21" t="s">
        <v>18</v>
      </c>
      <c r="N8" s="22" t="s">
        <v>19</v>
      </c>
      <c r="O8" s="18" t="s">
        <v>18</v>
      </c>
      <c r="P8" s="20" t="s">
        <v>19</v>
      </c>
      <c r="Q8" s="19" t="s">
        <v>18</v>
      </c>
      <c r="R8" s="18" t="s">
        <v>19</v>
      </c>
      <c r="S8" s="18" t="s">
        <v>18</v>
      </c>
      <c r="T8" s="18" t="s">
        <v>19</v>
      </c>
      <c r="U8" s="18" t="s">
        <v>18</v>
      </c>
      <c r="V8" s="18" t="s">
        <v>19</v>
      </c>
      <c r="W8" s="21" t="s">
        <v>18</v>
      </c>
      <c r="X8" s="22" t="s">
        <v>19</v>
      </c>
    </row>
    <row r="9" spans="2:24" x14ac:dyDescent="0.35">
      <c r="B9" s="1" t="s">
        <v>20</v>
      </c>
      <c r="C9" s="2">
        <v>33310</v>
      </c>
      <c r="D9" s="2">
        <v>69786984.224724084</v>
      </c>
      <c r="E9" s="3">
        <v>334</v>
      </c>
      <c r="F9" s="4">
        <v>337939.14470013173</v>
      </c>
      <c r="G9" s="2">
        <v>626</v>
      </c>
      <c r="H9" s="2">
        <v>5081299.083662088</v>
      </c>
      <c r="I9" s="3">
        <v>2258</v>
      </c>
      <c r="J9" s="28">
        <v>7352896.3601767756</v>
      </c>
      <c r="K9" s="28">
        <v>0</v>
      </c>
      <c r="L9" s="28">
        <v>0</v>
      </c>
      <c r="M9" s="29">
        <v>2258</v>
      </c>
      <c r="N9" s="5">
        <v>7352896.3601767756</v>
      </c>
      <c r="O9" s="28">
        <v>29003</v>
      </c>
      <c r="P9" s="4">
        <v>50703707.17641677</v>
      </c>
      <c r="Q9" s="3">
        <v>16</v>
      </c>
      <c r="R9" s="28">
        <v>237498.04700578089</v>
      </c>
      <c r="S9" s="28">
        <v>177</v>
      </c>
      <c r="T9" s="28">
        <v>815856.53443965816</v>
      </c>
      <c r="U9" s="28">
        <v>896</v>
      </c>
      <c r="V9" s="28">
        <v>5257787.8783228807</v>
      </c>
      <c r="W9" s="29">
        <v>1089</v>
      </c>
      <c r="X9" s="5">
        <v>6311142.4597683195</v>
      </c>
    </row>
    <row r="10" spans="2:24" x14ac:dyDescent="0.35">
      <c r="B10" s="1" t="s">
        <v>21</v>
      </c>
      <c r="C10" s="2">
        <v>334</v>
      </c>
      <c r="D10" s="2">
        <v>2014316.6159353168</v>
      </c>
      <c r="E10" s="3">
        <v>0</v>
      </c>
      <c r="F10" s="4">
        <v>0</v>
      </c>
      <c r="G10" s="2">
        <v>49</v>
      </c>
      <c r="H10" s="2">
        <v>287578.39876793965</v>
      </c>
      <c r="I10" s="3">
        <v>24</v>
      </c>
      <c r="J10" s="28">
        <v>86803.618061290545</v>
      </c>
      <c r="K10" s="28">
        <v>0</v>
      </c>
      <c r="L10" s="28">
        <v>0</v>
      </c>
      <c r="M10" s="29">
        <v>24</v>
      </c>
      <c r="N10" s="5">
        <v>86803.618061290545</v>
      </c>
      <c r="O10" s="28">
        <v>192</v>
      </c>
      <c r="P10" s="4">
        <v>1196116.6628071782</v>
      </c>
      <c r="Q10" s="3">
        <v>22</v>
      </c>
      <c r="R10" s="28">
        <v>165481.38517509989</v>
      </c>
      <c r="S10" s="28">
        <v>7</v>
      </c>
      <c r="T10" s="28">
        <v>43942.36993058501</v>
      </c>
      <c r="U10" s="28">
        <v>40</v>
      </c>
      <c r="V10" s="28">
        <v>234394.18119322366</v>
      </c>
      <c r="W10" s="29">
        <v>69</v>
      </c>
      <c r="X10" s="5">
        <v>443817.93629890855</v>
      </c>
    </row>
    <row r="11" spans="2:24" x14ac:dyDescent="0.35">
      <c r="B11" s="6" t="s">
        <v>22</v>
      </c>
      <c r="C11" s="2">
        <v>193855</v>
      </c>
      <c r="D11" s="2">
        <v>117667203.88234328</v>
      </c>
      <c r="E11" s="3">
        <v>0</v>
      </c>
      <c r="F11" s="4">
        <v>0</v>
      </c>
      <c r="G11" s="2">
        <v>34920</v>
      </c>
      <c r="H11" s="2">
        <v>33987541.940446235</v>
      </c>
      <c r="I11" s="3">
        <v>29335</v>
      </c>
      <c r="J11" s="28">
        <v>17140885.674473528</v>
      </c>
      <c r="K11" s="28">
        <v>2930</v>
      </c>
      <c r="L11" s="28">
        <v>2974480.841370835</v>
      </c>
      <c r="M11" s="29">
        <v>32265</v>
      </c>
      <c r="N11" s="5">
        <v>20115366.515844364</v>
      </c>
      <c r="O11" s="28">
        <v>96233</v>
      </c>
      <c r="P11" s="4">
        <v>39847617.148126245</v>
      </c>
      <c r="Q11" s="3">
        <v>0</v>
      </c>
      <c r="R11" s="28">
        <v>0</v>
      </c>
      <c r="S11" s="28">
        <v>24510</v>
      </c>
      <c r="T11" s="28">
        <v>15353943.757811978</v>
      </c>
      <c r="U11" s="28">
        <v>5927</v>
      </c>
      <c r="V11" s="28">
        <v>8362734.5201144451</v>
      </c>
      <c r="W11" s="29">
        <v>30437</v>
      </c>
      <c r="X11" s="5">
        <v>23716678.277926423</v>
      </c>
    </row>
    <row r="12" spans="2:24" x14ac:dyDescent="0.35">
      <c r="B12" s="1" t="s">
        <v>23</v>
      </c>
      <c r="C12" s="2">
        <v>10009</v>
      </c>
      <c r="D12" s="2">
        <v>35024238.71225141</v>
      </c>
      <c r="E12" s="3">
        <v>1430</v>
      </c>
      <c r="F12" s="4">
        <v>6849844.0174555834</v>
      </c>
      <c r="G12" s="2">
        <v>106</v>
      </c>
      <c r="H12" s="2">
        <v>101910.49082232219</v>
      </c>
      <c r="I12" s="3">
        <v>134</v>
      </c>
      <c r="J12" s="28">
        <v>223688.53676093119</v>
      </c>
      <c r="K12" s="28">
        <v>17</v>
      </c>
      <c r="L12" s="28">
        <v>67035.257823136853</v>
      </c>
      <c r="M12" s="29">
        <v>151</v>
      </c>
      <c r="N12" s="5">
        <v>290723.79458406806</v>
      </c>
      <c r="O12" s="28">
        <v>4057</v>
      </c>
      <c r="P12" s="4">
        <v>19505992.712715946</v>
      </c>
      <c r="Q12" s="3">
        <v>513</v>
      </c>
      <c r="R12" s="28">
        <v>508062.40350116068</v>
      </c>
      <c r="S12" s="28">
        <v>179</v>
      </c>
      <c r="T12" s="28">
        <v>2408426.3711414416</v>
      </c>
      <c r="U12" s="28">
        <v>3573</v>
      </c>
      <c r="V12" s="28">
        <v>5359278.9220308904</v>
      </c>
      <c r="W12" s="29">
        <v>4265</v>
      </c>
      <c r="X12" s="5">
        <v>8275767.6966734929</v>
      </c>
    </row>
    <row r="13" spans="2:24" x14ac:dyDescent="0.35">
      <c r="B13" s="6" t="s">
        <v>24</v>
      </c>
      <c r="C13" s="2">
        <v>30069</v>
      </c>
      <c r="D13" s="2">
        <v>82788340.489336655</v>
      </c>
      <c r="E13" s="3">
        <v>0</v>
      </c>
      <c r="F13" s="4">
        <v>0</v>
      </c>
      <c r="G13" s="2">
        <v>1686</v>
      </c>
      <c r="H13" s="2">
        <v>3502296.6039523026</v>
      </c>
      <c r="I13" s="3">
        <v>7086</v>
      </c>
      <c r="J13" s="28">
        <v>12712788.95574794</v>
      </c>
      <c r="K13" s="28">
        <v>0</v>
      </c>
      <c r="L13" s="28">
        <v>0</v>
      </c>
      <c r="M13" s="29">
        <v>7086</v>
      </c>
      <c r="N13" s="5">
        <v>12712788.95574794</v>
      </c>
      <c r="O13" s="28">
        <v>19509</v>
      </c>
      <c r="P13" s="4">
        <v>62229952.93465282</v>
      </c>
      <c r="Q13" s="3">
        <v>0</v>
      </c>
      <c r="R13" s="28">
        <v>0</v>
      </c>
      <c r="S13" s="28">
        <v>642</v>
      </c>
      <c r="T13" s="28">
        <v>3085447.6534774457</v>
      </c>
      <c r="U13" s="28">
        <v>1146</v>
      </c>
      <c r="V13" s="28">
        <v>1257854.3415061492</v>
      </c>
      <c r="W13" s="29">
        <v>1788</v>
      </c>
      <c r="X13" s="5">
        <v>4343301.9949835949</v>
      </c>
    </row>
    <row r="14" spans="2:24" x14ac:dyDescent="0.35">
      <c r="B14" s="6" t="s">
        <v>25</v>
      </c>
      <c r="C14" s="2">
        <v>531</v>
      </c>
      <c r="D14" s="2">
        <v>3130450.3813918708</v>
      </c>
      <c r="E14" s="3">
        <v>28</v>
      </c>
      <c r="F14" s="4">
        <v>130194.15552529966</v>
      </c>
      <c r="G14" s="2">
        <v>113</v>
      </c>
      <c r="H14" s="2">
        <v>688590.43339731719</v>
      </c>
      <c r="I14" s="3">
        <v>129</v>
      </c>
      <c r="J14" s="28">
        <v>931192.73541950318</v>
      </c>
      <c r="K14" s="28">
        <v>0</v>
      </c>
      <c r="L14" s="28">
        <v>0</v>
      </c>
      <c r="M14" s="29">
        <v>129</v>
      </c>
      <c r="N14" s="5">
        <v>931192.73541950318</v>
      </c>
      <c r="O14" s="28">
        <v>260</v>
      </c>
      <c r="P14" s="4">
        <v>1380364.944869763</v>
      </c>
      <c r="Q14" s="3">
        <v>0</v>
      </c>
      <c r="R14" s="28">
        <v>0</v>
      </c>
      <c r="S14" s="28">
        <v>0</v>
      </c>
      <c r="T14" s="28">
        <v>0</v>
      </c>
      <c r="U14" s="28">
        <v>1</v>
      </c>
      <c r="V14" s="28">
        <v>108.11217998794724</v>
      </c>
      <c r="W14" s="29">
        <v>1</v>
      </c>
      <c r="X14" s="5">
        <v>108.11217998794724</v>
      </c>
    </row>
    <row r="15" spans="2:24" x14ac:dyDescent="0.35">
      <c r="B15" s="6" t="s">
        <v>26</v>
      </c>
      <c r="C15" s="2">
        <v>54640</v>
      </c>
      <c r="D15" s="2">
        <v>87721384.462396502</v>
      </c>
      <c r="E15" s="3">
        <v>0</v>
      </c>
      <c r="F15" s="4">
        <v>0</v>
      </c>
      <c r="G15" s="2">
        <v>0</v>
      </c>
      <c r="H15" s="2">
        <v>0</v>
      </c>
      <c r="I15" s="3">
        <v>15284</v>
      </c>
      <c r="J15" s="28">
        <v>18789544.7806927</v>
      </c>
      <c r="K15" s="28">
        <v>614</v>
      </c>
      <c r="L15" s="28">
        <v>1023112.4335981967</v>
      </c>
      <c r="M15" s="29">
        <v>15898</v>
      </c>
      <c r="N15" s="5">
        <v>19812657.214290898</v>
      </c>
      <c r="O15" s="28">
        <v>30115</v>
      </c>
      <c r="P15" s="4">
        <v>58623254.832405195</v>
      </c>
      <c r="Q15" s="3">
        <v>0</v>
      </c>
      <c r="R15" s="28">
        <v>0</v>
      </c>
      <c r="S15" s="28">
        <v>2650</v>
      </c>
      <c r="T15" s="28">
        <v>0</v>
      </c>
      <c r="U15" s="28">
        <v>5977</v>
      </c>
      <c r="V15" s="28">
        <v>9285472.4157004002</v>
      </c>
      <c r="W15" s="29">
        <v>8627</v>
      </c>
      <c r="X15" s="5">
        <v>9285472.4157004002</v>
      </c>
    </row>
    <row r="16" spans="2:24" x14ac:dyDescent="0.35">
      <c r="B16" s="6" t="s">
        <v>27</v>
      </c>
      <c r="C16" s="2">
        <v>14325</v>
      </c>
      <c r="D16" s="2">
        <v>38569774.377064593</v>
      </c>
      <c r="E16" s="3">
        <v>0</v>
      </c>
      <c r="F16" s="4">
        <v>0</v>
      </c>
      <c r="G16" s="2">
        <v>270</v>
      </c>
      <c r="H16" s="2">
        <v>1176822.1702857511</v>
      </c>
      <c r="I16" s="3">
        <v>4296</v>
      </c>
      <c r="J16" s="28">
        <v>7961547.6253334042</v>
      </c>
      <c r="K16" s="28">
        <v>0</v>
      </c>
      <c r="L16" s="28">
        <v>0</v>
      </c>
      <c r="M16" s="29">
        <v>4296</v>
      </c>
      <c r="N16" s="5">
        <v>7961547.6253334042</v>
      </c>
      <c r="O16" s="28">
        <v>6962</v>
      </c>
      <c r="P16" s="4">
        <v>22017734.665996142</v>
      </c>
      <c r="Q16" s="3">
        <v>0</v>
      </c>
      <c r="R16" s="28">
        <v>0</v>
      </c>
      <c r="S16" s="28">
        <v>561</v>
      </c>
      <c r="T16" s="28">
        <v>1006712.3691145125</v>
      </c>
      <c r="U16" s="28">
        <v>2236</v>
      </c>
      <c r="V16" s="28">
        <v>6406957.5463347873</v>
      </c>
      <c r="W16" s="29">
        <v>2797</v>
      </c>
      <c r="X16" s="5">
        <v>7413669.9154492998</v>
      </c>
    </row>
    <row r="17" spans="2:24" x14ac:dyDescent="0.35">
      <c r="B17" s="6" t="s">
        <v>28</v>
      </c>
      <c r="C17" s="2">
        <v>1222</v>
      </c>
      <c r="D17" s="2">
        <v>6056251.2914174274</v>
      </c>
      <c r="E17" s="3">
        <v>18</v>
      </c>
      <c r="F17" s="4">
        <v>166141.97186851327</v>
      </c>
      <c r="G17" s="2">
        <v>31</v>
      </c>
      <c r="H17" s="2">
        <v>191371.97812506973</v>
      </c>
      <c r="I17" s="3">
        <v>129</v>
      </c>
      <c r="J17" s="28">
        <v>482861.64842477074</v>
      </c>
      <c r="K17" s="28">
        <v>117</v>
      </c>
      <c r="L17" s="28">
        <v>331779.27831283619</v>
      </c>
      <c r="M17" s="29">
        <v>246</v>
      </c>
      <c r="N17" s="5">
        <v>814640.92673760699</v>
      </c>
      <c r="O17" s="28">
        <v>330</v>
      </c>
      <c r="P17" s="4">
        <v>1490161.2245552754</v>
      </c>
      <c r="Q17" s="3">
        <v>77</v>
      </c>
      <c r="R17" s="28">
        <v>778959.16697124089</v>
      </c>
      <c r="S17" s="28">
        <v>41</v>
      </c>
      <c r="T17" s="28">
        <v>249110.92163192198</v>
      </c>
      <c r="U17" s="28">
        <v>479</v>
      </c>
      <c r="V17" s="28">
        <v>2365865.1015277994</v>
      </c>
      <c r="W17" s="29">
        <v>597</v>
      </c>
      <c r="X17" s="5">
        <v>3393935.1901309621</v>
      </c>
    </row>
    <row r="18" spans="2:24" x14ac:dyDescent="0.35">
      <c r="B18" s="6" t="s">
        <v>29</v>
      </c>
      <c r="C18" s="2">
        <v>118</v>
      </c>
      <c r="D18" s="2">
        <v>1286505.1935696271</v>
      </c>
      <c r="E18" s="3">
        <v>0</v>
      </c>
      <c r="F18" s="4">
        <v>0</v>
      </c>
      <c r="G18" s="2">
        <v>2</v>
      </c>
      <c r="H18" s="2">
        <v>59287.324509519458</v>
      </c>
      <c r="I18" s="3">
        <v>18</v>
      </c>
      <c r="J18" s="2">
        <v>242485.15724393458</v>
      </c>
      <c r="K18" s="2">
        <v>5</v>
      </c>
      <c r="L18" s="2">
        <v>31213.032609423477</v>
      </c>
      <c r="M18" s="80">
        <v>23</v>
      </c>
      <c r="N18" s="5">
        <v>273698.18985335808</v>
      </c>
      <c r="O18" s="2">
        <v>69</v>
      </c>
      <c r="P18" s="4">
        <v>562089.90608887793</v>
      </c>
      <c r="Q18" s="3">
        <v>6</v>
      </c>
      <c r="R18" s="2">
        <v>52661.094123161398</v>
      </c>
      <c r="S18" s="2">
        <v>0</v>
      </c>
      <c r="T18" s="2">
        <v>0</v>
      </c>
      <c r="U18" s="2">
        <v>18</v>
      </c>
      <c r="V18" s="2">
        <v>338768.67899471021</v>
      </c>
      <c r="W18" s="80">
        <v>24</v>
      </c>
      <c r="X18" s="5">
        <v>391429.77311787161</v>
      </c>
    </row>
    <row r="19" spans="2:24" x14ac:dyDescent="0.35">
      <c r="B19" s="6" t="s">
        <v>0</v>
      </c>
      <c r="C19" s="2">
        <v>204</v>
      </c>
      <c r="D19" s="2">
        <v>120147.69794293908</v>
      </c>
      <c r="E19" s="3">
        <v>19</v>
      </c>
      <c r="F19" s="4">
        <v>9552.2342253866937</v>
      </c>
      <c r="G19" s="2">
        <v>0</v>
      </c>
      <c r="H19" s="2">
        <v>0</v>
      </c>
      <c r="I19" s="3">
        <v>12</v>
      </c>
      <c r="J19" s="28">
        <v>1883.2444255965004</v>
      </c>
      <c r="K19" s="28">
        <v>19</v>
      </c>
      <c r="L19" s="28">
        <v>28443.965805861215</v>
      </c>
      <c r="M19" s="29">
        <v>31</v>
      </c>
      <c r="N19" s="5">
        <v>30327.210231457717</v>
      </c>
      <c r="O19" s="28">
        <v>136</v>
      </c>
      <c r="P19" s="4">
        <v>50153.780124935831</v>
      </c>
      <c r="Q19" s="3">
        <v>0</v>
      </c>
      <c r="R19" s="28">
        <v>0</v>
      </c>
      <c r="S19" s="28">
        <v>11</v>
      </c>
      <c r="T19" s="28">
        <v>26679.296029283752</v>
      </c>
      <c r="U19" s="28">
        <v>7</v>
      </c>
      <c r="V19" s="28">
        <v>3435.1773318750975</v>
      </c>
      <c r="W19" s="29">
        <v>18</v>
      </c>
      <c r="X19" s="5">
        <v>30114.473361158849</v>
      </c>
    </row>
    <row r="20" spans="2:24" x14ac:dyDescent="0.35">
      <c r="B20" s="7" t="s">
        <v>4</v>
      </c>
      <c r="C20" s="8">
        <f>+SUM(C9:C19)</f>
        <v>338617</v>
      </c>
      <c r="D20" s="8">
        <f>+SUM(D9:D19)</f>
        <v>444165597.32837367</v>
      </c>
      <c r="E20" s="9">
        <f t="shared" ref="E20:X20" si="0">+SUM(E9:E19)</f>
        <v>1829</v>
      </c>
      <c r="F20" s="10">
        <f t="shared" si="0"/>
        <v>7493671.5237749144</v>
      </c>
      <c r="G20" s="8">
        <f t="shared" si="0"/>
        <v>37803</v>
      </c>
      <c r="H20" s="8">
        <f t="shared" si="0"/>
        <v>45076698.423968546</v>
      </c>
      <c r="I20" s="9">
        <f t="shared" si="0"/>
        <v>58705</v>
      </c>
      <c r="J20" s="30">
        <f t="shared" si="0"/>
        <v>65926578.336760379</v>
      </c>
      <c r="K20" s="30">
        <f t="shared" si="0"/>
        <v>3702</v>
      </c>
      <c r="L20" s="30">
        <f t="shared" si="0"/>
        <v>4456064.8095202893</v>
      </c>
      <c r="M20" s="31">
        <f t="shared" si="0"/>
        <v>62407</v>
      </c>
      <c r="N20" s="11">
        <f t="shared" si="0"/>
        <v>70382643.146280646</v>
      </c>
      <c r="O20" s="30">
        <f t="shared" si="0"/>
        <v>186866</v>
      </c>
      <c r="P20" s="10">
        <f t="shared" si="0"/>
        <v>257607145.98875916</v>
      </c>
      <c r="Q20" s="9">
        <f t="shared" si="0"/>
        <v>634</v>
      </c>
      <c r="R20" s="30">
        <f t="shared" si="0"/>
        <v>1742662.0967764438</v>
      </c>
      <c r="S20" s="30">
        <f t="shared" si="0"/>
        <v>28778</v>
      </c>
      <c r="T20" s="30">
        <f t="shared" si="0"/>
        <v>22990119.273576826</v>
      </c>
      <c r="U20" s="30">
        <f t="shared" si="0"/>
        <v>20300</v>
      </c>
      <c r="V20" s="30">
        <f t="shared" si="0"/>
        <v>38872656.875237152</v>
      </c>
      <c r="W20" s="31">
        <f t="shared" si="0"/>
        <v>49712</v>
      </c>
      <c r="X20" s="11">
        <f t="shared" si="0"/>
        <v>63605438.245590419</v>
      </c>
    </row>
    <row r="21" spans="2:24" s="24" customFormat="1" x14ac:dyDescent="0.35">
      <c r="B21" s="24" t="s">
        <v>50</v>
      </c>
      <c r="D21" s="25">
        <f>+(D20*28673.92/767.17)/1000000</f>
        <v>16601.234152203553</v>
      </c>
      <c r="E21" s="27"/>
      <c r="F21" s="34">
        <f>+(F20*28673.92/767.17)/1000000</f>
        <v>280.08516727583196</v>
      </c>
      <c r="H21" s="25">
        <f>+(H20*28673.92/767.17)/1000000</f>
        <v>1684.7969087333968</v>
      </c>
      <c r="I21" s="27"/>
      <c r="J21" s="25">
        <f>+(J20*28673.92/767.17)/1000000</f>
        <v>2464.0867514397073</v>
      </c>
      <c r="K21" s="32"/>
      <c r="L21" s="25">
        <f>+(L20*28673.92/767.17)/1000000</f>
        <v>166.5508894547493</v>
      </c>
      <c r="M21" s="32"/>
      <c r="N21" s="34">
        <f>+(N20*28673.92/767.17)/1000000</f>
        <v>2630.6376408944561</v>
      </c>
      <c r="P21" s="25">
        <f>+(P20*28673.92/767.17)/1000000</f>
        <v>9628.3831426020315</v>
      </c>
      <c r="Q21" s="27"/>
      <c r="R21" s="25">
        <f>+(R20*28673.92/767.17)/1000000</f>
        <v>65.134133959878525</v>
      </c>
      <c r="S21" s="32"/>
      <c r="T21" s="25">
        <f>+(T20*28673.92/767.17)/1000000</f>
        <v>859.2839147007835</v>
      </c>
      <c r="U21" s="32"/>
      <c r="V21" s="25">
        <f>+(V20*28673.92/767.17)/1000000</f>
        <v>1452.9132440371757</v>
      </c>
      <c r="W21" s="32"/>
      <c r="X21" s="34">
        <f>+(X20*28673.92/767.17)/1000000</f>
        <v>2377.3312926978379</v>
      </c>
    </row>
    <row r="23" spans="2:24" x14ac:dyDescent="0.35">
      <c r="B23" s="6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P23" s="26"/>
    </row>
    <row r="24" spans="2:24" x14ac:dyDescent="0.35"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6" spans="2:24" x14ac:dyDescent="0.35">
      <c r="B26" s="7" t="s">
        <v>3</v>
      </c>
    </row>
    <row r="27" spans="2:24" x14ac:dyDescent="0.35">
      <c r="B27" s="81" t="s">
        <v>48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2:24" ht="15" customHeight="1" x14ac:dyDescent="0.35">
      <c r="B28" s="92" t="s">
        <v>31</v>
      </c>
      <c r="C28" s="94" t="s">
        <v>6</v>
      </c>
      <c r="D28" s="94"/>
      <c r="E28" s="96" t="s">
        <v>7</v>
      </c>
      <c r="F28" s="97"/>
      <c r="G28" s="98" t="s">
        <v>8</v>
      </c>
      <c r="H28" s="99"/>
      <c r="I28" s="87" t="s">
        <v>9</v>
      </c>
      <c r="J28" s="85"/>
      <c r="K28" s="85"/>
      <c r="L28" s="85"/>
      <c r="M28" s="85"/>
      <c r="N28" s="86"/>
      <c r="O28" s="87" t="s">
        <v>10</v>
      </c>
      <c r="P28" s="86"/>
      <c r="Q28" s="87" t="s">
        <v>11</v>
      </c>
      <c r="R28" s="85"/>
      <c r="S28" s="85"/>
      <c r="T28" s="85"/>
      <c r="U28" s="85"/>
      <c r="V28" s="85"/>
      <c r="W28" s="85"/>
      <c r="X28" s="86"/>
    </row>
    <row r="29" spans="2:24" ht="15" customHeight="1" x14ac:dyDescent="0.35">
      <c r="B29" s="92"/>
      <c r="C29" s="95"/>
      <c r="D29" s="95"/>
      <c r="E29" s="96"/>
      <c r="F29" s="97"/>
      <c r="G29" s="100"/>
      <c r="H29" s="101"/>
      <c r="I29" s="82" t="s">
        <v>12</v>
      </c>
      <c r="J29" s="84"/>
      <c r="K29" s="84" t="s">
        <v>13</v>
      </c>
      <c r="L29" s="84"/>
      <c r="M29" s="88" t="s">
        <v>4</v>
      </c>
      <c r="N29" s="89"/>
      <c r="O29" s="82" t="s">
        <v>14</v>
      </c>
      <c r="P29" s="83"/>
      <c r="Q29" s="82" t="s">
        <v>15</v>
      </c>
      <c r="R29" s="84"/>
      <c r="S29" s="84" t="s">
        <v>16</v>
      </c>
      <c r="T29" s="84"/>
      <c r="U29" s="84" t="s">
        <v>17</v>
      </c>
      <c r="V29" s="84"/>
      <c r="W29" s="88" t="s">
        <v>4</v>
      </c>
      <c r="X29" s="89"/>
    </row>
    <row r="30" spans="2:24" x14ac:dyDescent="0.35">
      <c r="B30" s="92"/>
      <c r="C30" s="95"/>
      <c r="D30" s="95"/>
      <c r="E30" s="98"/>
      <c r="F30" s="94"/>
      <c r="G30" s="100"/>
      <c r="H30" s="101"/>
      <c r="I30" s="82"/>
      <c r="J30" s="84"/>
      <c r="K30" s="84"/>
      <c r="L30" s="84"/>
      <c r="M30" s="90"/>
      <c r="N30" s="91"/>
      <c r="O30" s="82"/>
      <c r="P30" s="83"/>
      <c r="Q30" s="82"/>
      <c r="R30" s="84"/>
      <c r="S30" s="84"/>
      <c r="T30" s="84"/>
      <c r="U30" s="84"/>
      <c r="V30" s="84"/>
      <c r="W30" s="90"/>
      <c r="X30" s="91"/>
    </row>
    <row r="31" spans="2:24" x14ac:dyDescent="0.35">
      <c r="B31" s="93"/>
      <c r="C31" s="18" t="s">
        <v>18</v>
      </c>
      <c r="D31" s="18" t="s">
        <v>19</v>
      </c>
      <c r="E31" s="19" t="s">
        <v>18</v>
      </c>
      <c r="F31" s="18" t="s">
        <v>19</v>
      </c>
      <c r="G31" s="19" t="s">
        <v>18</v>
      </c>
      <c r="H31" s="20" t="s">
        <v>19</v>
      </c>
      <c r="I31" s="19" t="s">
        <v>18</v>
      </c>
      <c r="J31" s="18" t="s">
        <v>19</v>
      </c>
      <c r="K31" s="18" t="s">
        <v>18</v>
      </c>
      <c r="L31" s="18" t="s">
        <v>19</v>
      </c>
      <c r="M31" s="21" t="s">
        <v>18</v>
      </c>
      <c r="N31" s="22" t="s">
        <v>19</v>
      </c>
      <c r="O31" s="19" t="s">
        <v>18</v>
      </c>
      <c r="P31" s="20" t="s">
        <v>19</v>
      </c>
      <c r="Q31" s="19" t="s">
        <v>18</v>
      </c>
      <c r="R31" s="18" t="s">
        <v>19</v>
      </c>
      <c r="S31" s="18" t="s">
        <v>18</v>
      </c>
      <c r="T31" s="18" t="s">
        <v>19</v>
      </c>
      <c r="U31" s="18" t="s">
        <v>18</v>
      </c>
      <c r="V31" s="18" t="s">
        <v>19</v>
      </c>
      <c r="W31" s="21" t="s">
        <v>18</v>
      </c>
      <c r="X31" s="22" t="s">
        <v>19</v>
      </c>
    </row>
    <row r="32" spans="2:24" x14ac:dyDescent="0.35">
      <c r="B32" s="6" t="s">
        <v>32</v>
      </c>
      <c r="C32" s="2">
        <v>301956</v>
      </c>
      <c r="D32" s="2">
        <v>148152529.10969272</v>
      </c>
      <c r="E32" s="3">
        <v>1383</v>
      </c>
      <c r="F32" s="28">
        <v>1749328.1248256257</v>
      </c>
      <c r="G32" s="3">
        <v>35336</v>
      </c>
      <c r="H32" s="4">
        <v>21146065.35084844</v>
      </c>
      <c r="I32" s="3">
        <v>52993</v>
      </c>
      <c r="J32" s="28">
        <v>21217211.022176251</v>
      </c>
      <c r="K32" s="28">
        <v>3347</v>
      </c>
      <c r="L32" s="28">
        <v>2568238.6535569606</v>
      </c>
      <c r="M32" s="29">
        <v>56340</v>
      </c>
      <c r="N32" s="5">
        <v>23785449.675733212</v>
      </c>
      <c r="O32" s="3">
        <v>164138</v>
      </c>
      <c r="P32" s="4">
        <v>77272036.03260386</v>
      </c>
      <c r="Q32" s="3">
        <v>522</v>
      </c>
      <c r="R32" s="28">
        <v>401823.08571691631</v>
      </c>
      <c r="S32" s="28">
        <v>26775</v>
      </c>
      <c r="T32" s="28">
        <v>11534287.845854348</v>
      </c>
      <c r="U32" s="28">
        <v>17462</v>
      </c>
      <c r="V32" s="28">
        <v>12263538.994110327</v>
      </c>
      <c r="W32" s="29">
        <v>44759</v>
      </c>
      <c r="X32" s="5">
        <v>24199649.925681591</v>
      </c>
    </row>
    <row r="33" spans="2:24" x14ac:dyDescent="0.35">
      <c r="B33" s="6" t="s">
        <v>1</v>
      </c>
      <c r="C33" s="2">
        <v>25908</v>
      </c>
      <c r="D33" s="2">
        <v>112564706.84786035</v>
      </c>
      <c r="E33" s="3">
        <v>308</v>
      </c>
      <c r="F33" s="28">
        <v>2755892.2061231951</v>
      </c>
      <c r="G33" s="3">
        <v>1844</v>
      </c>
      <c r="H33" s="4">
        <v>10038246.533853758</v>
      </c>
      <c r="I33" s="3">
        <v>4331</v>
      </c>
      <c r="J33" s="28">
        <v>17724050.835044533</v>
      </c>
      <c r="K33" s="28">
        <v>248</v>
      </c>
      <c r="L33" s="28">
        <v>856969.81867146178</v>
      </c>
      <c r="M33" s="29">
        <v>4579</v>
      </c>
      <c r="N33" s="5">
        <v>18581020.653715994</v>
      </c>
      <c r="O33" s="3">
        <v>15926</v>
      </c>
      <c r="P33" s="4">
        <v>67713486.760442942</v>
      </c>
      <c r="Q33" s="3">
        <v>58</v>
      </c>
      <c r="R33" s="28">
        <v>404961.77090540819</v>
      </c>
      <c r="S33" s="28">
        <v>1151</v>
      </c>
      <c r="T33" s="28">
        <v>3481770.2020512018</v>
      </c>
      <c r="U33" s="28">
        <v>2042</v>
      </c>
      <c r="V33" s="28">
        <v>9589328.7207678612</v>
      </c>
      <c r="W33" s="29">
        <v>3251</v>
      </c>
      <c r="X33" s="5">
        <v>13476060.693724472</v>
      </c>
    </row>
    <row r="34" spans="2:24" x14ac:dyDescent="0.35">
      <c r="B34" s="6" t="s">
        <v>33</v>
      </c>
      <c r="C34" s="2">
        <v>9616</v>
      </c>
      <c r="D34" s="2">
        <v>143563898.85544077</v>
      </c>
      <c r="E34" s="3">
        <v>120</v>
      </c>
      <c r="F34" s="28">
        <v>2399185.7581732809</v>
      </c>
      <c r="G34" s="3">
        <v>562</v>
      </c>
      <c r="H34" s="4">
        <v>11416056.964412261</v>
      </c>
      <c r="I34" s="3">
        <v>1243</v>
      </c>
      <c r="J34" s="28">
        <v>19226311.457310338</v>
      </c>
      <c r="K34" s="28">
        <v>97</v>
      </c>
      <c r="L34" s="28">
        <v>849891.66416729917</v>
      </c>
      <c r="M34" s="29">
        <v>1340</v>
      </c>
      <c r="N34" s="5">
        <v>20076203.121477637</v>
      </c>
      <c r="O34" s="3">
        <v>6204</v>
      </c>
      <c r="P34" s="4">
        <v>90003096.34967944</v>
      </c>
      <c r="Q34" s="3">
        <v>44</v>
      </c>
      <c r="R34" s="28">
        <v>606684.8990999487</v>
      </c>
      <c r="S34" s="28">
        <v>634</v>
      </c>
      <c r="T34" s="28">
        <v>6144925.2024139008</v>
      </c>
      <c r="U34" s="28">
        <v>712</v>
      </c>
      <c r="V34" s="28">
        <v>12917746.560184307</v>
      </c>
      <c r="W34" s="29">
        <v>1390</v>
      </c>
      <c r="X34" s="5">
        <v>19669356.661698155</v>
      </c>
    </row>
    <row r="35" spans="2:24" x14ac:dyDescent="0.35">
      <c r="B35" s="6" t="s">
        <v>34</v>
      </c>
      <c r="C35" s="2">
        <v>1137</v>
      </c>
      <c r="D35" s="2">
        <v>39884462.515379831</v>
      </c>
      <c r="E35" s="3">
        <v>18</v>
      </c>
      <c r="F35" s="28">
        <v>589265.43465281348</v>
      </c>
      <c r="G35" s="3">
        <v>61</v>
      </c>
      <c r="H35" s="4">
        <v>2476329.5748540834</v>
      </c>
      <c r="I35" s="3">
        <v>138</v>
      </c>
      <c r="J35" s="28">
        <v>7759005.0222292589</v>
      </c>
      <c r="K35" s="28">
        <v>10</v>
      </c>
      <c r="L35" s="28">
        <v>180964.67312456755</v>
      </c>
      <c r="M35" s="29">
        <v>148</v>
      </c>
      <c r="N35" s="5">
        <v>7939969.6953538265</v>
      </c>
      <c r="O35" s="3">
        <v>598</v>
      </c>
      <c r="P35" s="4">
        <v>22618526.84603291</v>
      </c>
      <c r="Q35" s="3">
        <v>10</v>
      </c>
      <c r="R35" s="28">
        <v>329192.34105417051</v>
      </c>
      <c r="S35" s="28">
        <v>218</v>
      </c>
      <c r="T35" s="28">
        <v>1829136.0232573713</v>
      </c>
      <c r="U35" s="28">
        <v>84</v>
      </c>
      <c r="V35" s="28">
        <v>4102042.6001746533</v>
      </c>
      <c r="W35" s="29">
        <v>312</v>
      </c>
      <c r="X35" s="5">
        <v>6260370.9644861948</v>
      </c>
    </row>
    <row r="36" spans="2:24" x14ac:dyDescent="0.35">
      <c r="B36" s="7" t="s">
        <v>4</v>
      </c>
      <c r="C36" s="8">
        <f>+SUM(C32:C35)</f>
        <v>338617</v>
      </c>
      <c r="D36" s="8">
        <f t="shared" ref="D36:V36" si="1">+SUM(D32:D35)</f>
        <v>444165597.32837373</v>
      </c>
      <c r="E36" s="9">
        <f t="shared" si="1"/>
        <v>1829</v>
      </c>
      <c r="F36" s="30">
        <f t="shared" si="1"/>
        <v>7493671.5237749154</v>
      </c>
      <c r="G36" s="9">
        <f t="shared" si="1"/>
        <v>37803</v>
      </c>
      <c r="H36" s="10">
        <f t="shared" si="1"/>
        <v>45076698.423968546</v>
      </c>
      <c r="I36" s="9">
        <f t="shared" si="1"/>
        <v>58705</v>
      </c>
      <c r="J36" s="30">
        <f t="shared" si="1"/>
        <v>65926578.336760379</v>
      </c>
      <c r="K36" s="30">
        <f t="shared" si="1"/>
        <v>3702</v>
      </c>
      <c r="L36" s="30">
        <f t="shared" si="1"/>
        <v>4456064.8095202893</v>
      </c>
      <c r="M36" s="31">
        <f t="shared" si="1"/>
        <v>62407</v>
      </c>
      <c r="N36" s="11">
        <f t="shared" si="1"/>
        <v>70382643.146280661</v>
      </c>
      <c r="O36" s="9">
        <f t="shared" si="1"/>
        <v>186866</v>
      </c>
      <c r="P36" s="10">
        <f t="shared" si="1"/>
        <v>257607145.98875916</v>
      </c>
      <c r="Q36" s="9">
        <f>+SUM(Q32:Q35)</f>
        <v>634</v>
      </c>
      <c r="R36" s="30">
        <f t="shared" si="1"/>
        <v>1742662.0967764435</v>
      </c>
      <c r="S36" s="30">
        <f t="shared" si="1"/>
        <v>28778</v>
      </c>
      <c r="T36" s="30">
        <f t="shared" si="1"/>
        <v>22990119.273576822</v>
      </c>
      <c r="U36" s="30">
        <f t="shared" si="1"/>
        <v>20300</v>
      </c>
      <c r="V36" s="30">
        <f t="shared" si="1"/>
        <v>38872656.875237145</v>
      </c>
      <c r="W36" s="31">
        <f>+SUM(W32:W35)</f>
        <v>49712</v>
      </c>
      <c r="X36" s="11">
        <f>+SUM(X32:X35)</f>
        <v>63605438.245590411</v>
      </c>
    </row>
    <row r="37" spans="2:24" s="24" customFormat="1" x14ac:dyDescent="0.35">
      <c r="B37" s="24" t="s">
        <v>50</v>
      </c>
      <c r="D37" s="25">
        <f>+(D36*28673.92/767.17)/1000000</f>
        <v>16601.234152203557</v>
      </c>
      <c r="E37" s="27"/>
      <c r="F37" s="34">
        <f>+(F36*28673.92/767.17)/1000000</f>
        <v>280.08516727583202</v>
      </c>
      <c r="H37" s="25">
        <f>+(H36*28673.92/767.17)/1000000</f>
        <v>1684.7969087333968</v>
      </c>
      <c r="I37" s="27"/>
      <c r="J37" s="25">
        <f>+(J36*28673.92/767.17)/1000000</f>
        <v>2464.0867514397073</v>
      </c>
      <c r="K37" s="32"/>
      <c r="L37" s="25">
        <f>+(L36*28673.92/767.17)/1000000</f>
        <v>166.5508894547493</v>
      </c>
      <c r="M37" s="32"/>
      <c r="N37" s="34">
        <f>+(N36*28673.92/767.17)/1000000</f>
        <v>2630.6376408944561</v>
      </c>
      <c r="P37" s="25">
        <f>+(P36*28673.92/767.17)/1000000</f>
        <v>9628.3831426020315</v>
      </c>
      <c r="Q37" s="27"/>
      <c r="R37" s="25">
        <f>+(R36*28673.92/767.17)/1000000</f>
        <v>65.134133959878525</v>
      </c>
      <c r="S37" s="32"/>
      <c r="T37" s="25">
        <f>+(T36*28673.92/767.17)/1000000</f>
        <v>859.28391470078327</v>
      </c>
      <c r="U37" s="32"/>
      <c r="V37" s="25">
        <f>+(V36*28673.92/767.17)/1000000</f>
        <v>1452.9132440371754</v>
      </c>
      <c r="W37" s="32"/>
      <c r="X37" s="34">
        <f>+(X36*28673.92/767.17)/1000000</f>
        <v>2377.3312926978374</v>
      </c>
    </row>
    <row r="38" spans="2:24" x14ac:dyDescent="0.35">
      <c r="P38" s="26"/>
    </row>
    <row r="39" spans="2:24" x14ac:dyDescent="0.35">
      <c r="B39" s="6" t="s">
        <v>30</v>
      </c>
      <c r="P39" s="26"/>
    </row>
    <row r="41" spans="2:24" x14ac:dyDescent="0.35">
      <c r="C41" s="26"/>
    </row>
    <row r="42" spans="2:24" x14ac:dyDescent="0.35">
      <c r="B42" s="6" t="s">
        <v>35</v>
      </c>
    </row>
    <row r="43" spans="2:24" x14ac:dyDescent="0.35">
      <c r="B43" s="6" t="s">
        <v>55</v>
      </c>
    </row>
    <row r="44" spans="2:24" x14ac:dyDescent="0.35">
      <c r="B44" s="6" t="s">
        <v>52</v>
      </c>
    </row>
    <row r="45" spans="2:24" x14ac:dyDescent="0.35">
      <c r="B45" s="6" t="s">
        <v>53</v>
      </c>
    </row>
    <row r="46" spans="2:24" x14ac:dyDescent="0.35">
      <c r="B46" s="6" t="s">
        <v>54</v>
      </c>
    </row>
    <row r="47" spans="2:24" x14ac:dyDescent="0.35">
      <c r="B47" s="104" t="s">
        <v>88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</row>
    <row r="48" spans="2:24" x14ac:dyDescent="0.35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</row>
    <row r="50" spans="2:22" x14ac:dyDescent="0.35">
      <c r="B50" s="105" t="s">
        <v>36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2:22" x14ac:dyDescent="0.35">
      <c r="B51" s="106" t="s">
        <v>37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</row>
    <row r="52" spans="2:22" x14ac:dyDescent="0.35">
      <c r="B52" s="107" t="s">
        <v>38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</row>
    <row r="53" spans="2:22" x14ac:dyDescent="0.35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</row>
    <row r="54" spans="2:22" x14ac:dyDescent="0.35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</row>
    <row r="55" spans="2:22" x14ac:dyDescent="0.35">
      <c r="B55" s="107" t="s">
        <v>39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</row>
    <row r="56" spans="2:22" x14ac:dyDescent="0.3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</row>
    <row r="57" spans="2:22" x14ac:dyDescent="0.35">
      <c r="B57" s="103" t="s">
        <v>40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</row>
    <row r="58" spans="2:22" x14ac:dyDescent="0.35">
      <c r="B58" s="108" t="s">
        <v>41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</row>
    <row r="59" spans="2:22" x14ac:dyDescent="0.35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</row>
    <row r="60" spans="2:22" x14ac:dyDescent="0.35">
      <c r="B60" s="103" t="s">
        <v>42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</row>
    <row r="61" spans="2:22" x14ac:dyDescent="0.35">
      <c r="B61" s="103" t="s">
        <v>43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</row>
    <row r="62" spans="2:22" x14ac:dyDescent="0.35">
      <c r="B62" s="103" t="s">
        <v>44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</row>
    <row r="63" spans="2:22" x14ac:dyDescent="0.35">
      <c r="B63" s="103" t="s">
        <v>45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</row>
    <row r="66" spans="2:2" x14ac:dyDescent="0.35">
      <c r="B66" s="16" t="s">
        <v>46</v>
      </c>
    </row>
    <row r="67" spans="2:2" x14ac:dyDescent="0.35">
      <c r="B67" s="23" t="s">
        <v>94</v>
      </c>
    </row>
    <row r="68" spans="2:2" x14ac:dyDescent="0.35">
      <c r="B68" s="6" t="s">
        <v>30</v>
      </c>
    </row>
    <row r="70" spans="2:2" x14ac:dyDescent="0.35">
      <c r="B70" s="6" t="str">
        <f>+Indice!B24</f>
        <v>Actualización: 28/07/2020</v>
      </c>
    </row>
  </sheetData>
  <mergeCells count="43"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  <mergeCell ref="I5:N5"/>
    <mergeCell ref="B4:L4"/>
    <mergeCell ref="B27:L27"/>
    <mergeCell ref="B28:B31"/>
    <mergeCell ref="C28:D30"/>
    <mergeCell ref="E28:F30"/>
    <mergeCell ref="G28:H30"/>
    <mergeCell ref="I28:N28"/>
    <mergeCell ref="B5:B8"/>
    <mergeCell ref="C5:D7"/>
    <mergeCell ref="E5:F7"/>
    <mergeCell ref="G5:H7"/>
    <mergeCell ref="I29:J30"/>
    <mergeCell ref="K29:L30"/>
    <mergeCell ref="M29:N30"/>
    <mergeCell ref="I6:J7"/>
    <mergeCell ref="K6:L7"/>
    <mergeCell ref="M6:N7"/>
    <mergeCell ref="O6:P7"/>
    <mergeCell ref="Q6:R7"/>
    <mergeCell ref="O28:P28"/>
    <mergeCell ref="Q28:X28"/>
    <mergeCell ref="O29:P30"/>
    <mergeCell ref="Q29:R30"/>
    <mergeCell ref="O5:P5"/>
    <mergeCell ref="Q5:X5"/>
    <mergeCell ref="S6:T7"/>
    <mergeCell ref="U6:V7"/>
    <mergeCell ref="W6:X7"/>
    <mergeCell ref="S29:T30"/>
    <mergeCell ref="U29:V30"/>
    <mergeCell ref="W29:X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4"/>
  <sheetViews>
    <sheetView topLeftCell="A25" zoomScale="70" zoomScaleNormal="70" workbookViewId="0">
      <selection activeCell="J52" sqref="J52"/>
    </sheetView>
  </sheetViews>
  <sheetFormatPr baseColWidth="10" defaultColWidth="11.453125" defaultRowHeight="14.5" x14ac:dyDescent="0.35"/>
  <cols>
    <col min="1" max="1" width="11.453125" style="6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2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bestFit="1" customWidth="1"/>
    <col min="22" max="22" width="10.5429687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49</v>
      </c>
      <c r="C3" s="14"/>
    </row>
    <row r="4" spans="2:25" x14ac:dyDescent="0.35">
      <c r="B4" s="92" t="s">
        <v>2</v>
      </c>
      <c r="C4" s="92" t="s">
        <v>31</v>
      </c>
      <c r="D4" s="94" t="s">
        <v>6</v>
      </c>
      <c r="E4" s="94"/>
      <c r="F4" s="96" t="s">
        <v>7</v>
      </c>
      <c r="G4" s="102"/>
      <c r="H4" s="94" t="s">
        <v>8</v>
      </c>
      <c r="I4" s="94"/>
      <c r="J4" s="87" t="s">
        <v>9</v>
      </c>
      <c r="K4" s="85"/>
      <c r="L4" s="85"/>
      <c r="M4" s="85"/>
      <c r="N4" s="85"/>
      <c r="O4" s="86"/>
      <c r="P4" s="85" t="s">
        <v>10</v>
      </c>
      <c r="Q4" s="85"/>
      <c r="R4" s="87" t="s">
        <v>11</v>
      </c>
      <c r="S4" s="85"/>
      <c r="T4" s="85"/>
      <c r="U4" s="85"/>
      <c r="V4" s="85"/>
      <c r="W4" s="85"/>
      <c r="X4" s="85"/>
      <c r="Y4" s="86"/>
    </row>
    <row r="5" spans="2:25" x14ac:dyDescent="0.35">
      <c r="B5" s="92"/>
      <c r="C5" s="92"/>
      <c r="D5" s="95"/>
      <c r="E5" s="95"/>
      <c r="F5" s="96"/>
      <c r="G5" s="102"/>
      <c r="H5" s="95"/>
      <c r="I5" s="95"/>
      <c r="J5" s="82" t="s">
        <v>12</v>
      </c>
      <c r="K5" s="84"/>
      <c r="L5" s="84" t="s">
        <v>13</v>
      </c>
      <c r="M5" s="84"/>
      <c r="N5" s="88" t="s">
        <v>4</v>
      </c>
      <c r="O5" s="89"/>
      <c r="P5" s="84" t="s">
        <v>14</v>
      </c>
      <c r="Q5" s="84"/>
      <c r="R5" s="82" t="s">
        <v>15</v>
      </c>
      <c r="S5" s="84"/>
      <c r="T5" s="84" t="s">
        <v>16</v>
      </c>
      <c r="U5" s="84"/>
      <c r="V5" s="84" t="s">
        <v>17</v>
      </c>
      <c r="W5" s="84"/>
      <c r="X5" s="88" t="s">
        <v>4</v>
      </c>
      <c r="Y5" s="89"/>
    </row>
    <row r="6" spans="2:25" x14ac:dyDescent="0.35">
      <c r="B6" s="92"/>
      <c r="C6" s="92"/>
      <c r="D6" s="95"/>
      <c r="E6" s="95"/>
      <c r="F6" s="98"/>
      <c r="G6" s="99"/>
      <c r="H6" s="95"/>
      <c r="I6" s="95"/>
      <c r="J6" s="82"/>
      <c r="K6" s="84"/>
      <c r="L6" s="84"/>
      <c r="M6" s="84"/>
      <c r="N6" s="90"/>
      <c r="O6" s="91"/>
      <c r="P6" s="84"/>
      <c r="Q6" s="84"/>
      <c r="R6" s="82"/>
      <c r="S6" s="84"/>
      <c r="T6" s="84"/>
      <c r="U6" s="84"/>
      <c r="V6" s="84"/>
      <c r="W6" s="84"/>
      <c r="X6" s="90"/>
      <c r="Y6" s="91"/>
    </row>
    <row r="7" spans="2:25" x14ac:dyDescent="0.35">
      <c r="B7" s="93"/>
      <c r="C7" s="93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10" t="s">
        <v>20</v>
      </c>
      <c r="C8" s="6" t="s">
        <v>32</v>
      </c>
      <c r="D8" s="35">
        <v>26659</v>
      </c>
      <c r="E8" s="35">
        <v>22634550.785243176</v>
      </c>
      <c r="F8" s="36">
        <v>301</v>
      </c>
      <c r="G8" s="37">
        <v>211517.64390777404</v>
      </c>
      <c r="H8" s="35">
        <v>359</v>
      </c>
      <c r="I8" s="38">
        <v>496756.75390738348</v>
      </c>
      <c r="J8" s="36">
        <v>1723</v>
      </c>
      <c r="K8" s="39">
        <v>1242361.0723612257</v>
      </c>
      <c r="L8" s="40">
        <v>0</v>
      </c>
      <c r="M8" s="39">
        <v>0</v>
      </c>
      <c r="N8" s="49">
        <v>1723</v>
      </c>
      <c r="O8" s="50">
        <v>1242361.0723612257</v>
      </c>
      <c r="P8" s="35">
        <v>23484</v>
      </c>
      <c r="Q8" s="38">
        <v>19902313.287858792</v>
      </c>
      <c r="R8" s="36">
        <v>6</v>
      </c>
      <c r="S8" s="39">
        <v>8369.9752248733348</v>
      </c>
      <c r="T8" s="40">
        <v>140</v>
      </c>
      <c r="U8" s="39">
        <v>111139.49540209363</v>
      </c>
      <c r="V8" s="40">
        <v>646</v>
      </c>
      <c r="W8" s="39">
        <v>662092.55658103246</v>
      </c>
      <c r="X8" s="49">
        <v>792</v>
      </c>
      <c r="Y8" s="50">
        <v>781602.02720799949</v>
      </c>
    </row>
    <row r="9" spans="2:25" x14ac:dyDescent="0.35">
      <c r="B9" s="109"/>
      <c r="C9" s="6" t="s">
        <v>1</v>
      </c>
      <c r="D9" s="35">
        <v>4855</v>
      </c>
      <c r="E9" s="35">
        <v>17916840.418645233</v>
      </c>
      <c r="F9" s="36">
        <v>25</v>
      </c>
      <c r="G9" s="37">
        <v>72539.785282235563</v>
      </c>
      <c r="H9" s="35">
        <v>130</v>
      </c>
      <c r="I9" s="38">
        <v>784999.05140280782</v>
      </c>
      <c r="J9" s="36">
        <v>272</v>
      </c>
      <c r="K9" s="39">
        <v>1184246.869629266</v>
      </c>
      <c r="L9" s="40">
        <v>0</v>
      </c>
      <c r="M9" s="39">
        <v>0</v>
      </c>
      <c r="N9" s="49">
        <v>272</v>
      </c>
      <c r="O9" s="50">
        <v>1184246.869629266</v>
      </c>
      <c r="P9" s="35">
        <v>4275</v>
      </c>
      <c r="Q9" s="38">
        <v>14964450.232720187</v>
      </c>
      <c r="R9" s="36">
        <v>5</v>
      </c>
      <c r="S9" s="39">
        <v>57822.578845166623</v>
      </c>
      <c r="T9" s="40">
        <v>19</v>
      </c>
      <c r="U9" s="39">
        <v>88861.236970738566</v>
      </c>
      <c r="V9" s="40">
        <v>129</v>
      </c>
      <c r="W9" s="39">
        <v>763920.66379483521</v>
      </c>
      <c r="X9" s="49">
        <v>153</v>
      </c>
      <c r="Y9" s="50">
        <v>910604.47961074044</v>
      </c>
    </row>
    <row r="10" spans="2:25" x14ac:dyDescent="0.35">
      <c r="B10" s="109"/>
      <c r="C10" s="6" t="s">
        <v>33</v>
      </c>
      <c r="D10" s="35">
        <v>1605</v>
      </c>
      <c r="E10" s="35">
        <v>22341151.378988292</v>
      </c>
      <c r="F10" s="36">
        <v>8</v>
      </c>
      <c r="G10" s="37">
        <v>53881.715510122092</v>
      </c>
      <c r="H10" s="35">
        <v>116</v>
      </c>
      <c r="I10" s="38">
        <v>2510218.3447536998</v>
      </c>
      <c r="J10" s="36">
        <v>233</v>
      </c>
      <c r="K10" s="39">
        <v>3821660.9378836239</v>
      </c>
      <c r="L10" s="40">
        <v>0</v>
      </c>
      <c r="M10" s="39">
        <v>0</v>
      </c>
      <c r="N10" s="49">
        <v>233</v>
      </c>
      <c r="O10" s="50">
        <v>3821660.9378836239</v>
      </c>
      <c r="P10" s="35">
        <v>1121</v>
      </c>
      <c r="Q10" s="38">
        <v>12362613.390460739</v>
      </c>
      <c r="R10" s="36">
        <v>4</v>
      </c>
      <c r="S10" s="39">
        <v>159099.27906613398</v>
      </c>
      <c r="T10" s="40">
        <v>12</v>
      </c>
      <c r="U10" s="39">
        <v>254063.62297167603</v>
      </c>
      <c r="V10" s="40">
        <v>111</v>
      </c>
      <c r="W10" s="39">
        <v>3179614.0883422988</v>
      </c>
      <c r="X10" s="49">
        <v>127</v>
      </c>
      <c r="Y10" s="50">
        <v>3592776.9903801088</v>
      </c>
    </row>
    <row r="11" spans="2:25" x14ac:dyDescent="0.35">
      <c r="B11" s="109"/>
      <c r="C11" s="6" t="s">
        <v>34</v>
      </c>
      <c r="D11" s="35">
        <v>191</v>
      </c>
      <c r="E11" s="35">
        <v>6894441.6418473665</v>
      </c>
      <c r="F11" s="36">
        <v>0</v>
      </c>
      <c r="G11" s="37">
        <v>0</v>
      </c>
      <c r="H11" s="35">
        <v>21</v>
      </c>
      <c r="I11" s="38">
        <v>1289324.9335981966</v>
      </c>
      <c r="J11" s="36">
        <v>30</v>
      </c>
      <c r="K11" s="39">
        <v>1104627.4803026584</v>
      </c>
      <c r="L11" s="40">
        <v>0</v>
      </c>
      <c r="M11" s="39">
        <v>0</v>
      </c>
      <c r="N11" s="49">
        <v>30</v>
      </c>
      <c r="O11" s="50">
        <v>1104627.4803026584</v>
      </c>
      <c r="P11" s="35">
        <v>123</v>
      </c>
      <c r="Q11" s="38">
        <v>3474330.2653770396</v>
      </c>
      <c r="R11" s="36">
        <v>1</v>
      </c>
      <c r="S11" s="39">
        <v>12206.213869606947</v>
      </c>
      <c r="T11" s="40">
        <v>6</v>
      </c>
      <c r="U11" s="39">
        <v>361792.17909514991</v>
      </c>
      <c r="V11" s="40">
        <v>10</v>
      </c>
      <c r="W11" s="39">
        <v>652160.56960471405</v>
      </c>
      <c r="X11" s="49">
        <v>17</v>
      </c>
      <c r="Y11" s="50">
        <v>1026158.962569471</v>
      </c>
    </row>
    <row r="12" spans="2:25" x14ac:dyDescent="0.35">
      <c r="B12" s="110" t="s">
        <v>21</v>
      </c>
      <c r="C12" s="16" t="s">
        <v>32</v>
      </c>
      <c r="D12" s="41">
        <v>128</v>
      </c>
      <c r="E12" s="41">
        <v>234301.15240608889</v>
      </c>
      <c r="F12" s="42">
        <v>0</v>
      </c>
      <c r="G12" s="43">
        <v>0</v>
      </c>
      <c r="H12" s="41">
        <v>13</v>
      </c>
      <c r="I12" s="44">
        <v>31213.032609423477</v>
      </c>
      <c r="J12" s="42">
        <v>8</v>
      </c>
      <c r="K12" s="44">
        <v>15937.827824029642</v>
      </c>
      <c r="L12" s="41">
        <v>0</v>
      </c>
      <c r="M12" s="44">
        <v>0</v>
      </c>
      <c r="N12" s="51">
        <v>8</v>
      </c>
      <c r="O12" s="52">
        <v>15937.827824029642</v>
      </c>
      <c r="P12" s="41">
        <v>84</v>
      </c>
      <c r="Q12" s="44">
        <v>132640.82832064817</v>
      </c>
      <c r="R12" s="42">
        <v>6</v>
      </c>
      <c r="S12" s="44">
        <v>19006.818739816532</v>
      </c>
      <c r="T12" s="41">
        <v>1</v>
      </c>
      <c r="U12" s="44">
        <v>3487.4896770305563</v>
      </c>
      <c r="V12" s="41">
        <v>16</v>
      </c>
      <c r="W12" s="44">
        <v>32015.155235140504</v>
      </c>
      <c r="X12" s="51">
        <v>23</v>
      </c>
      <c r="Y12" s="52">
        <v>54509.463651987593</v>
      </c>
    </row>
    <row r="13" spans="2:25" x14ac:dyDescent="0.35">
      <c r="B13" s="111"/>
      <c r="C13" s="33" t="s">
        <v>1</v>
      </c>
      <c r="D13" s="40">
        <v>117</v>
      </c>
      <c r="E13" s="40">
        <v>444341.79212329525</v>
      </c>
      <c r="F13" s="36">
        <v>0</v>
      </c>
      <c r="G13" s="37">
        <v>0</v>
      </c>
      <c r="H13" s="40">
        <v>19</v>
      </c>
      <c r="I13" s="39">
        <v>68703.546637501961</v>
      </c>
      <c r="J13" s="36">
        <v>8</v>
      </c>
      <c r="K13" s="39">
        <v>27272.16927437895</v>
      </c>
      <c r="L13" s="40">
        <v>0</v>
      </c>
      <c r="M13" s="39">
        <v>0</v>
      </c>
      <c r="N13" s="49">
        <v>8</v>
      </c>
      <c r="O13" s="50">
        <v>27272.16927437895</v>
      </c>
      <c r="P13" s="40">
        <v>63</v>
      </c>
      <c r="Q13" s="39">
        <v>237115.15551413968</v>
      </c>
      <c r="R13" s="36">
        <v>9</v>
      </c>
      <c r="S13" s="39">
        <v>42547.374059772788</v>
      </c>
      <c r="T13" s="40">
        <v>5</v>
      </c>
      <c r="U13" s="39">
        <v>23017.431868401673</v>
      </c>
      <c r="V13" s="40">
        <v>13</v>
      </c>
      <c r="W13" s="39">
        <v>45686.114769100284</v>
      </c>
      <c r="X13" s="49">
        <v>27</v>
      </c>
      <c r="Y13" s="50">
        <v>111250.92069727475</v>
      </c>
    </row>
    <row r="14" spans="2:25" x14ac:dyDescent="0.35">
      <c r="B14" s="111"/>
      <c r="C14" s="33" t="s">
        <v>33</v>
      </c>
      <c r="D14" s="40">
        <v>87</v>
      </c>
      <c r="E14" s="40">
        <v>1321723.7126978105</v>
      </c>
      <c r="F14" s="36">
        <v>0</v>
      </c>
      <c r="G14" s="37">
        <v>0</v>
      </c>
      <c r="H14" s="40">
        <v>17</v>
      </c>
      <c r="I14" s="39">
        <v>187661.81952101423</v>
      </c>
      <c r="J14" s="36">
        <v>7</v>
      </c>
      <c r="K14" s="39">
        <v>36618.641608820843</v>
      </c>
      <c r="L14" s="40">
        <v>0</v>
      </c>
      <c r="M14" s="39">
        <v>0</v>
      </c>
      <c r="N14" s="49">
        <v>7</v>
      </c>
      <c r="O14" s="50">
        <v>36618.641608820843</v>
      </c>
      <c r="P14" s="40">
        <v>44</v>
      </c>
      <c r="Q14" s="39">
        <v>819385.69961832918</v>
      </c>
      <c r="R14" s="36">
        <v>7</v>
      </c>
      <c r="S14" s="39">
        <v>103927.19237551058</v>
      </c>
      <c r="T14" s="40">
        <v>1</v>
      </c>
      <c r="U14" s="39">
        <v>17437.44838515278</v>
      </c>
      <c r="V14" s="40">
        <v>11</v>
      </c>
      <c r="W14" s="39">
        <v>156692.91118898289</v>
      </c>
      <c r="X14" s="49">
        <v>19</v>
      </c>
      <c r="Y14" s="50">
        <v>278057.55194964627</v>
      </c>
    </row>
    <row r="15" spans="2:25" x14ac:dyDescent="0.35">
      <c r="B15" s="112"/>
      <c r="C15" s="17" t="s">
        <v>34</v>
      </c>
      <c r="D15" s="45">
        <v>2</v>
      </c>
      <c r="E15" s="45">
        <v>13949.958708122225</v>
      </c>
      <c r="F15" s="46">
        <v>0</v>
      </c>
      <c r="G15" s="47">
        <v>0</v>
      </c>
      <c r="H15" s="45">
        <v>0</v>
      </c>
      <c r="I15" s="48">
        <v>0</v>
      </c>
      <c r="J15" s="46">
        <v>1</v>
      </c>
      <c r="K15" s="48">
        <v>6974.9793540611126</v>
      </c>
      <c r="L15" s="45">
        <v>0</v>
      </c>
      <c r="M15" s="48">
        <v>0</v>
      </c>
      <c r="N15" s="53">
        <v>1</v>
      </c>
      <c r="O15" s="54">
        <v>6974.9793540611126</v>
      </c>
      <c r="P15" s="45">
        <v>1</v>
      </c>
      <c r="Q15" s="48">
        <v>6974.9793540611126</v>
      </c>
      <c r="R15" s="46">
        <v>0</v>
      </c>
      <c r="S15" s="48">
        <v>0</v>
      </c>
      <c r="T15" s="45">
        <v>0</v>
      </c>
      <c r="U15" s="48">
        <v>0</v>
      </c>
      <c r="V15" s="45">
        <v>0</v>
      </c>
      <c r="W15" s="48">
        <v>0</v>
      </c>
      <c r="X15" s="53">
        <v>0</v>
      </c>
      <c r="Y15" s="54">
        <v>0</v>
      </c>
    </row>
    <row r="16" spans="2:25" x14ac:dyDescent="0.35">
      <c r="B16" s="109" t="s">
        <v>22</v>
      </c>
      <c r="C16" s="6" t="s">
        <v>32</v>
      </c>
      <c r="D16" s="35">
        <v>187795</v>
      </c>
      <c r="E16" s="35">
        <v>62680787.737358548</v>
      </c>
      <c r="F16" s="36">
        <v>0</v>
      </c>
      <c r="G16" s="37">
        <v>0</v>
      </c>
      <c r="H16" s="35">
        <v>33169</v>
      </c>
      <c r="I16" s="38">
        <v>20033307.772289246</v>
      </c>
      <c r="J16" s="36">
        <v>28602</v>
      </c>
      <c r="K16" s="39">
        <v>6022257.5796751892</v>
      </c>
      <c r="L16" s="40">
        <v>2748</v>
      </c>
      <c r="M16" s="39">
        <v>2123254.7097501843</v>
      </c>
      <c r="N16" s="49">
        <v>31350</v>
      </c>
      <c r="O16" s="50">
        <v>8145512.2894253731</v>
      </c>
      <c r="P16" s="35">
        <v>93972</v>
      </c>
      <c r="Q16" s="38">
        <v>19566951.920525692</v>
      </c>
      <c r="R16" s="36">
        <v>0</v>
      </c>
      <c r="S16" s="39">
        <v>0</v>
      </c>
      <c r="T16" s="40">
        <v>23929</v>
      </c>
      <c r="U16" s="39">
        <v>10626336.019211885</v>
      </c>
      <c r="V16" s="40">
        <v>5375</v>
      </c>
      <c r="W16" s="39">
        <v>4308679.7359063569</v>
      </c>
      <c r="X16" s="49">
        <v>29304</v>
      </c>
      <c r="Y16" s="50">
        <v>14935015.755118242</v>
      </c>
    </row>
    <row r="17" spans="2:25" x14ac:dyDescent="0.35">
      <c r="B17" s="109"/>
      <c r="C17" s="6" t="s">
        <v>1</v>
      </c>
      <c r="D17" s="35">
        <v>4410</v>
      </c>
      <c r="E17" s="35">
        <v>18921166.653356083</v>
      </c>
      <c r="F17" s="36">
        <v>0</v>
      </c>
      <c r="G17" s="37">
        <v>0</v>
      </c>
      <c r="H17" s="35">
        <v>1446</v>
      </c>
      <c r="I17" s="38">
        <v>8008970.664178459</v>
      </c>
      <c r="J17" s="36">
        <v>467</v>
      </c>
      <c r="K17" s="39">
        <v>1211356.5218498204</v>
      </c>
      <c r="L17" s="40">
        <v>133</v>
      </c>
      <c r="M17" s="39">
        <v>403050.5769702922</v>
      </c>
      <c r="N17" s="49">
        <v>600</v>
      </c>
      <c r="O17" s="50">
        <v>1614407.0988201126</v>
      </c>
      <c r="P17" s="35">
        <v>1503</v>
      </c>
      <c r="Q17" s="38">
        <v>5071748.5026114332</v>
      </c>
      <c r="R17" s="36">
        <v>0</v>
      </c>
      <c r="S17" s="39">
        <v>0</v>
      </c>
      <c r="T17" s="40">
        <v>474</v>
      </c>
      <c r="U17" s="39">
        <v>2176545.2045273199</v>
      </c>
      <c r="V17" s="40">
        <v>387</v>
      </c>
      <c r="W17" s="39">
        <v>2049495.1832187579</v>
      </c>
      <c r="X17" s="49">
        <v>861</v>
      </c>
      <c r="Y17" s="50">
        <v>4226040.387746078</v>
      </c>
    </row>
    <row r="18" spans="2:25" x14ac:dyDescent="0.35">
      <c r="B18" s="109"/>
      <c r="C18" s="6" t="s">
        <v>33</v>
      </c>
      <c r="D18" s="35">
        <v>1443</v>
      </c>
      <c r="E18" s="35">
        <v>26408546.595617201</v>
      </c>
      <c r="F18" s="36">
        <v>0</v>
      </c>
      <c r="G18" s="37">
        <v>0</v>
      </c>
      <c r="H18" s="35">
        <v>289</v>
      </c>
      <c r="I18" s="38">
        <v>5697477.362425508</v>
      </c>
      <c r="J18" s="36">
        <v>202</v>
      </c>
      <c r="K18" s="39">
        <v>4847485.5800323086</v>
      </c>
      <c r="L18" s="40">
        <v>44</v>
      </c>
      <c r="M18" s="39">
        <v>395863.2094948999</v>
      </c>
      <c r="N18" s="49">
        <v>246</v>
      </c>
      <c r="O18" s="50">
        <v>5243348.7895272085</v>
      </c>
      <c r="P18" s="35">
        <v>671</v>
      </c>
      <c r="Q18" s="38">
        <v>11584329.381298406</v>
      </c>
      <c r="R18" s="36">
        <v>0</v>
      </c>
      <c r="S18" s="39">
        <v>0</v>
      </c>
      <c r="T18" s="40">
        <v>95</v>
      </c>
      <c r="U18" s="39">
        <v>2150890.5310819028</v>
      </c>
      <c r="V18" s="40">
        <v>142</v>
      </c>
      <c r="W18" s="39">
        <v>1732500.5312841774</v>
      </c>
      <c r="X18" s="49">
        <v>237</v>
      </c>
      <c r="Y18" s="50">
        <v>3883391.0623660805</v>
      </c>
    </row>
    <row r="19" spans="2:25" x14ac:dyDescent="0.35">
      <c r="B19" s="109"/>
      <c r="C19" s="6" t="s">
        <v>34</v>
      </c>
      <c r="D19" s="35">
        <v>207</v>
      </c>
      <c r="E19" s="35">
        <v>9656702.8960114289</v>
      </c>
      <c r="F19" s="36">
        <v>0</v>
      </c>
      <c r="G19" s="37">
        <v>0</v>
      </c>
      <c r="H19" s="35">
        <v>16</v>
      </c>
      <c r="I19" s="38">
        <v>247786.14155302101</v>
      </c>
      <c r="J19" s="36">
        <v>64</v>
      </c>
      <c r="K19" s="39">
        <v>5059785.9929162115</v>
      </c>
      <c r="L19" s="40">
        <v>5</v>
      </c>
      <c r="M19" s="39">
        <v>52312.345155458344</v>
      </c>
      <c r="N19" s="49">
        <v>69</v>
      </c>
      <c r="O19" s="50">
        <v>5112098.3380716695</v>
      </c>
      <c r="P19" s="35">
        <v>87</v>
      </c>
      <c r="Q19" s="38">
        <v>3624587.3436907129</v>
      </c>
      <c r="R19" s="36">
        <v>0</v>
      </c>
      <c r="S19" s="39">
        <v>0</v>
      </c>
      <c r="T19" s="40">
        <v>12</v>
      </c>
      <c r="U19" s="39">
        <v>400172.00299087114</v>
      </c>
      <c r="V19" s="40">
        <v>23</v>
      </c>
      <c r="W19" s="39">
        <v>272059.0697051537</v>
      </c>
      <c r="X19" s="49">
        <v>35</v>
      </c>
      <c r="Y19" s="50">
        <v>672231.07269602478</v>
      </c>
    </row>
    <row r="20" spans="2:25" x14ac:dyDescent="0.35">
      <c r="B20" s="110" t="s">
        <v>23</v>
      </c>
      <c r="C20" s="16" t="s">
        <v>32</v>
      </c>
      <c r="D20" s="41">
        <v>7514</v>
      </c>
      <c r="E20" s="41">
        <v>6975566.6748738922</v>
      </c>
      <c r="F20" s="42">
        <v>1040</v>
      </c>
      <c r="G20" s="43">
        <v>1465932.2046305495</v>
      </c>
      <c r="H20" s="41">
        <v>94</v>
      </c>
      <c r="I20" s="44">
        <v>39135.727866995512</v>
      </c>
      <c r="J20" s="42">
        <v>106</v>
      </c>
      <c r="K20" s="44">
        <v>76833.758725699183</v>
      </c>
      <c r="L20" s="41">
        <v>13</v>
      </c>
      <c r="M20" s="44">
        <v>8201.201475068634</v>
      </c>
      <c r="N20" s="51">
        <v>119</v>
      </c>
      <c r="O20" s="52">
        <v>85034.960200767819</v>
      </c>
      <c r="P20" s="41">
        <v>2376</v>
      </c>
      <c r="Q20" s="44">
        <v>2484778.6524479389</v>
      </c>
      <c r="R20" s="42">
        <v>489</v>
      </c>
      <c r="S20" s="44">
        <v>295484.22880443279</v>
      </c>
      <c r="T20" s="41">
        <v>97</v>
      </c>
      <c r="U20" s="44">
        <v>134507.42912025983</v>
      </c>
      <c r="V20" s="41">
        <v>3299</v>
      </c>
      <c r="W20" s="44">
        <v>2470693.4718029485</v>
      </c>
      <c r="X20" s="51">
        <v>3885</v>
      </c>
      <c r="Y20" s="52">
        <v>2900685.1297276411</v>
      </c>
    </row>
    <row r="21" spans="2:25" x14ac:dyDescent="0.35">
      <c r="B21" s="111"/>
      <c r="C21" s="33" t="s">
        <v>1</v>
      </c>
      <c r="D21" s="40">
        <v>1607</v>
      </c>
      <c r="E21" s="40">
        <v>11376445.082255933</v>
      </c>
      <c r="F21" s="36">
        <v>270</v>
      </c>
      <c r="G21" s="37">
        <v>2622029.237997456</v>
      </c>
      <c r="H21" s="40">
        <v>8</v>
      </c>
      <c r="I21" s="39">
        <v>27517.325255842243</v>
      </c>
      <c r="J21" s="36">
        <v>21</v>
      </c>
      <c r="K21" s="39">
        <v>92535.739131587179</v>
      </c>
      <c r="L21" s="40">
        <v>2</v>
      </c>
      <c r="M21" s="39">
        <v>8265.456031125148</v>
      </c>
      <c r="N21" s="49">
        <v>23</v>
      </c>
      <c r="O21" s="50">
        <v>100801.19516271233</v>
      </c>
      <c r="P21" s="40">
        <v>1024</v>
      </c>
      <c r="Q21" s="39">
        <v>6091781.9185866462</v>
      </c>
      <c r="R21" s="36">
        <v>24</v>
      </c>
      <c r="S21" s="39">
        <v>212578.17469672792</v>
      </c>
      <c r="T21" s="40">
        <v>18</v>
      </c>
      <c r="U21" s="39">
        <v>168066.70765629533</v>
      </c>
      <c r="V21" s="40">
        <v>240</v>
      </c>
      <c r="W21" s="39">
        <v>2153670.5229002526</v>
      </c>
      <c r="X21" s="49">
        <v>282</v>
      </c>
      <c r="Y21" s="50">
        <v>2534315.4052532758</v>
      </c>
    </row>
    <row r="22" spans="2:25" x14ac:dyDescent="0.35">
      <c r="B22" s="111"/>
      <c r="C22" s="33" t="s">
        <v>33</v>
      </c>
      <c r="D22" s="40">
        <v>791</v>
      </c>
      <c r="E22" s="40">
        <v>13273350.905875443</v>
      </c>
      <c r="F22" s="36">
        <v>105</v>
      </c>
      <c r="G22" s="37">
        <v>2275377.7648818158</v>
      </c>
      <c r="H22" s="40">
        <v>2</v>
      </c>
      <c r="I22" s="39">
        <v>17502.334595339598</v>
      </c>
      <c r="J22" s="36">
        <v>7</v>
      </c>
      <c r="K22" s="39">
        <v>54319.038903644847</v>
      </c>
      <c r="L22" s="40">
        <v>1</v>
      </c>
      <c r="M22" s="39">
        <v>15693.703546637504</v>
      </c>
      <c r="N22" s="49">
        <v>8</v>
      </c>
      <c r="O22" s="50">
        <v>70012.742450282356</v>
      </c>
      <c r="P22" s="40">
        <v>589</v>
      </c>
      <c r="Q22" s="39">
        <v>8666051.6370276548</v>
      </c>
      <c r="R22" s="36">
        <v>0</v>
      </c>
      <c r="S22" s="39">
        <v>0</v>
      </c>
      <c r="T22" s="40">
        <v>55</v>
      </c>
      <c r="U22" s="39">
        <v>1537391.4170089057</v>
      </c>
      <c r="V22" s="40">
        <v>32</v>
      </c>
      <c r="W22" s="39">
        <v>707015.00991144578</v>
      </c>
      <c r="X22" s="49">
        <v>87</v>
      </c>
      <c r="Y22" s="50">
        <v>2244406.4269203516</v>
      </c>
    </row>
    <row r="23" spans="2:25" x14ac:dyDescent="0.35">
      <c r="B23" s="112"/>
      <c r="C23" s="17" t="s">
        <v>34</v>
      </c>
      <c r="D23" s="45">
        <v>97</v>
      </c>
      <c r="E23" s="45">
        <v>3398876.049246144</v>
      </c>
      <c r="F23" s="46">
        <v>15</v>
      </c>
      <c r="G23" s="47">
        <v>486504.80994576256</v>
      </c>
      <c r="H23" s="45">
        <v>2</v>
      </c>
      <c r="I23" s="48">
        <v>17755.103104144811</v>
      </c>
      <c r="J23" s="46">
        <v>0</v>
      </c>
      <c r="K23" s="48">
        <v>0</v>
      </c>
      <c r="L23" s="45">
        <v>1</v>
      </c>
      <c r="M23" s="48">
        <v>34874.89677030556</v>
      </c>
      <c r="N23" s="53">
        <v>1</v>
      </c>
      <c r="O23" s="54">
        <v>34874.89677030556</v>
      </c>
      <c r="P23" s="45">
        <v>68</v>
      </c>
      <c r="Q23" s="48">
        <v>2263380.5046537062</v>
      </c>
      <c r="R23" s="46">
        <v>0</v>
      </c>
      <c r="S23" s="48">
        <v>0</v>
      </c>
      <c r="T23" s="45">
        <v>9</v>
      </c>
      <c r="U23" s="48">
        <v>568460.81735598063</v>
      </c>
      <c r="V23" s="45">
        <v>2</v>
      </c>
      <c r="W23" s="48">
        <v>27899.917416244451</v>
      </c>
      <c r="X23" s="53">
        <v>11</v>
      </c>
      <c r="Y23" s="54">
        <v>596360.73477222503</v>
      </c>
    </row>
    <row r="24" spans="2:25" x14ac:dyDescent="0.35">
      <c r="B24" s="109" t="s">
        <v>24</v>
      </c>
      <c r="C24" s="6" t="s">
        <v>32</v>
      </c>
      <c r="D24" s="35">
        <v>23758</v>
      </c>
      <c r="E24" s="35">
        <v>17737212.855514698</v>
      </c>
      <c r="F24" s="36">
        <v>0</v>
      </c>
      <c r="G24" s="37">
        <v>0</v>
      </c>
      <c r="H24" s="35">
        <v>1503</v>
      </c>
      <c r="I24" s="38">
        <v>273739.88471056626</v>
      </c>
      <c r="J24" s="36">
        <v>5787</v>
      </c>
      <c r="K24" s="39">
        <v>3476374.9479317795</v>
      </c>
      <c r="L24" s="40">
        <v>0</v>
      </c>
      <c r="M24" s="39">
        <v>0</v>
      </c>
      <c r="N24" s="49">
        <v>5787</v>
      </c>
      <c r="O24" s="50">
        <v>3476374.9479317795</v>
      </c>
      <c r="P24" s="35">
        <v>15059</v>
      </c>
      <c r="Q24" s="38">
        <v>13868888.427742004</v>
      </c>
      <c r="R24" s="36">
        <v>0</v>
      </c>
      <c r="S24" s="39">
        <v>0</v>
      </c>
      <c r="T24" s="40">
        <v>385</v>
      </c>
      <c r="U24" s="39">
        <v>109897.78683905095</v>
      </c>
      <c r="V24" s="40">
        <v>1024</v>
      </c>
      <c r="W24" s="39">
        <v>8311.8082912974587</v>
      </c>
      <c r="X24" s="49">
        <v>1409</v>
      </c>
      <c r="Y24" s="50">
        <v>118209.59513034842</v>
      </c>
    </row>
    <row r="25" spans="2:25" x14ac:dyDescent="0.35">
      <c r="B25" s="109"/>
      <c r="C25" s="6" t="s">
        <v>1</v>
      </c>
      <c r="D25" s="35">
        <v>4370</v>
      </c>
      <c r="E25" s="35">
        <v>21585882.30939474</v>
      </c>
      <c r="F25" s="36">
        <v>0</v>
      </c>
      <c r="G25" s="37">
        <v>0</v>
      </c>
      <c r="H25" s="35">
        <v>106</v>
      </c>
      <c r="I25" s="38">
        <v>421191.10557607753</v>
      </c>
      <c r="J25" s="36">
        <v>1033</v>
      </c>
      <c r="K25" s="39">
        <v>4647212.4445837894</v>
      </c>
      <c r="L25" s="40">
        <v>0</v>
      </c>
      <c r="M25" s="39">
        <v>0</v>
      </c>
      <c r="N25" s="49">
        <v>1033</v>
      </c>
      <c r="O25" s="50">
        <v>4647212.4445837894</v>
      </c>
      <c r="P25" s="35">
        <v>2971</v>
      </c>
      <c r="Q25" s="38">
        <v>15902576.045933029</v>
      </c>
      <c r="R25" s="36">
        <v>0</v>
      </c>
      <c r="S25" s="39">
        <v>0</v>
      </c>
      <c r="T25" s="40">
        <v>170</v>
      </c>
      <c r="U25" s="39">
        <v>567017.23329073947</v>
      </c>
      <c r="V25" s="40">
        <v>90</v>
      </c>
      <c r="W25" s="39">
        <v>47885.48001110417</v>
      </c>
      <c r="X25" s="49">
        <v>260</v>
      </c>
      <c r="Y25" s="50">
        <v>614902.71330184361</v>
      </c>
    </row>
    <row r="26" spans="2:25" x14ac:dyDescent="0.35">
      <c r="B26" s="109"/>
      <c r="C26" s="6" t="s">
        <v>33</v>
      </c>
      <c r="D26" s="35">
        <v>1738</v>
      </c>
      <c r="E26" s="35">
        <v>32803679.892948024</v>
      </c>
      <c r="F26" s="36">
        <v>0</v>
      </c>
      <c r="G26" s="37">
        <v>0</v>
      </c>
      <c r="H26" s="35">
        <v>67</v>
      </c>
      <c r="I26" s="38">
        <v>2205878.2690681987</v>
      </c>
      <c r="J26" s="36">
        <v>250</v>
      </c>
      <c r="K26" s="39">
        <v>3699655.5364247374</v>
      </c>
      <c r="L26" s="40">
        <v>0</v>
      </c>
      <c r="M26" s="39">
        <v>0</v>
      </c>
      <c r="N26" s="49">
        <v>250</v>
      </c>
      <c r="O26" s="50">
        <v>3699655.5364247374</v>
      </c>
      <c r="P26" s="35">
        <v>1320</v>
      </c>
      <c r="Q26" s="38">
        <v>24720756.659814917</v>
      </c>
      <c r="R26" s="36">
        <v>0</v>
      </c>
      <c r="S26" s="39">
        <v>0</v>
      </c>
      <c r="T26" s="40">
        <v>78</v>
      </c>
      <c r="U26" s="39">
        <v>1909821.6095322859</v>
      </c>
      <c r="V26" s="40">
        <v>23</v>
      </c>
      <c r="W26" s="39">
        <v>267567.81810788339</v>
      </c>
      <c r="X26" s="49">
        <v>101</v>
      </c>
      <c r="Y26" s="50">
        <v>2177389.4276401694</v>
      </c>
    </row>
    <row r="27" spans="2:25" x14ac:dyDescent="0.35">
      <c r="B27" s="109"/>
      <c r="C27" s="6" t="s">
        <v>34</v>
      </c>
      <c r="D27" s="35">
        <v>203</v>
      </c>
      <c r="E27" s="35">
        <v>10661565.431479197</v>
      </c>
      <c r="F27" s="36">
        <v>0</v>
      </c>
      <c r="G27" s="37">
        <v>0</v>
      </c>
      <c r="H27" s="35">
        <v>10</v>
      </c>
      <c r="I27" s="38">
        <v>601487.34459746</v>
      </c>
      <c r="J27" s="36">
        <v>16</v>
      </c>
      <c r="K27" s="39">
        <v>889546.02680763567</v>
      </c>
      <c r="L27" s="40">
        <v>0</v>
      </c>
      <c r="M27" s="39">
        <v>0</v>
      </c>
      <c r="N27" s="49">
        <v>16</v>
      </c>
      <c r="O27" s="50">
        <v>889546.02680763567</v>
      </c>
      <c r="P27" s="35">
        <v>159</v>
      </c>
      <c r="Q27" s="38">
        <v>7737731.8011628687</v>
      </c>
      <c r="R27" s="36">
        <v>0</v>
      </c>
      <c r="S27" s="39">
        <v>0</v>
      </c>
      <c r="T27" s="40">
        <v>9</v>
      </c>
      <c r="U27" s="39">
        <v>498711.02381536952</v>
      </c>
      <c r="V27" s="40">
        <v>9</v>
      </c>
      <c r="W27" s="39">
        <v>934089.23509586416</v>
      </c>
      <c r="X27" s="49">
        <v>18</v>
      </c>
      <c r="Y27" s="50">
        <v>1432800.2589112336</v>
      </c>
    </row>
    <row r="28" spans="2:25" x14ac:dyDescent="0.35">
      <c r="B28" s="110" t="s">
        <v>25</v>
      </c>
      <c r="C28" s="16" t="s">
        <v>32</v>
      </c>
      <c r="D28" s="41">
        <v>237</v>
      </c>
      <c r="E28" s="41">
        <v>228362.04467334779</v>
      </c>
      <c r="F28" s="42">
        <v>16</v>
      </c>
      <c r="G28" s="43">
        <v>18491.367765551415</v>
      </c>
      <c r="H28" s="41">
        <v>60</v>
      </c>
      <c r="I28" s="44">
        <v>54564.810113162072</v>
      </c>
      <c r="J28" s="42">
        <v>60</v>
      </c>
      <c r="K28" s="44">
        <v>54609.310481440982</v>
      </c>
      <c r="L28" s="41">
        <v>0</v>
      </c>
      <c r="M28" s="44">
        <v>0</v>
      </c>
      <c r="N28" s="51">
        <v>60</v>
      </c>
      <c r="O28" s="52">
        <v>54609.310481440982</v>
      </c>
      <c r="P28" s="41">
        <v>100</v>
      </c>
      <c r="Q28" s="44">
        <v>100588.44413320537</v>
      </c>
      <c r="R28" s="42">
        <v>0</v>
      </c>
      <c r="S28" s="44">
        <v>0</v>
      </c>
      <c r="T28" s="41">
        <v>0</v>
      </c>
      <c r="U28" s="44">
        <v>0</v>
      </c>
      <c r="V28" s="41">
        <v>1</v>
      </c>
      <c r="W28" s="44">
        <v>108.11217998794724</v>
      </c>
      <c r="X28" s="51">
        <v>1</v>
      </c>
      <c r="Y28" s="52">
        <v>108.11217998794724</v>
      </c>
    </row>
    <row r="29" spans="2:25" x14ac:dyDescent="0.35">
      <c r="B29" s="111"/>
      <c r="C29" s="33" t="s">
        <v>1</v>
      </c>
      <c r="D29" s="40">
        <v>139</v>
      </c>
      <c r="E29" s="40">
        <v>651655.44159989292</v>
      </c>
      <c r="F29" s="36">
        <v>7</v>
      </c>
      <c r="G29" s="37">
        <v>29852.911635381563</v>
      </c>
      <c r="H29" s="40">
        <v>28</v>
      </c>
      <c r="I29" s="39">
        <v>235719.4272704953</v>
      </c>
      <c r="J29" s="36">
        <v>25</v>
      </c>
      <c r="K29" s="39">
        <v>105359.95775952504</v>
      </c>
      <c r="L29" s="40">
        <v>0</v>
      </c>
      <c r="M29" s="39">
        <v>0</v>
      </c>
      <c r="N29" s="49">
        <v>25</v>
      </c>
      <c r="O29" s="50">
        <v>105359.95775952504</v>
      </c>
      <c r="P29" s="40">
        <v>79</v>
      </c>
      <c r="Q29" s="39">
        <v>280723.14493449102</v>
      </c>
      <c r="R29" s="36">
        <v>0</v>
      </c>
      <c r="S29" s="39">
        <v>0</v>
      </c>
      <c r="T29" s="40">
        <v>0</v>
      </c>
      <c r="U29" s="39">
        <v>0</v>
      </c>
      <c r="V29" s="40">
        <v>0</v>
      </c>
      <c r="W29" s="39">
        <v>0</v>
      </c>
      <c r="X29" s="49">
        <v>0</v>
      </c>
      <c r="Y29" s="50">
        <v>0</v>
      </c>
    </row>
    <row r="30" spans="2:25" x14ac:dyDescent="0.35">
      <c r="B30" s="111"/>
      <c r="C30" s="33" t="s">
        <v>33</v>
      </c>
      <c r="D30" s="40">
        <v>128</v>
      </c>
      <c r="E30" s="40">
        <v>1613938.7289913623</v>
      </c>
      <c r="F30" s="36">
        <v>3</v>
      </c>
      <c r="G30" s="37">
        <v>31387.407093275007</v>
      </c>
      <c r="H30" s="40">
        <v>16</v>
      </c>
      <c r="I30" s="39">
        <v>190172.81208847623</v>
      </c>
      <c r="J30" s="36">
        <v>36</v>
      </c>
      <c r="K30" s="39">
        <v>546280.38301006635</v>
      </c>
      <c r="L30" s="40">
        <v>0</v>
      </c>
      <c r="M30" s="39">
        <v>0</v>
      </c>
      <c r="N30" s="49">
        <v>36</v>
      </c>
      <c r="O30" s="50">
        <v>546280.38301006635</v>
      </c>
      <c r="P30" s="40">
        <v>73</v>
      </c>
      <c r="Q30" s="39">
        <v>846098.12679954467</v>
      </c>
      <c r="R30" s="36">
        <v>0</v>
      </c>
      <c r="S30" s="39">
        <v>0</v>
      </c>
      <c r="T30" s="40">
        <v>0</v>
      </c>
      <c r="U30" s="39">
        <v>0</v>
      </c>
      <c r="V30" s="40">
        <v>0</v>
      </c>
      <c r="W30" s="39">
        <v>0</v>
      </c>
      <c r="X30" s="49">
        <v>0</v>
      </c>
      <c r="Y30" s="50">
        <v>0</v>
      </c>
    </row>
    <row r="31" spans="2:25" x14ac:dyDescent="0.35">
      <c r="B31" s="112"/>
      <c r="C31" s="17" t="s">
        <v>34</v>
      </c>
      <c r="D31" s="45">
        <v>27</v>
      </c>
      <c r="E31" s="45">
        <v>636494.16612726834</v>
      </c>
      <c r="F31" s="46">
        <v>2</v>
      </c>
      <c r="G31" s="47">
        <v>50462.46903109167</v>
      </c>
      <c r="H31" s="45">
        <v>9</v>
      </c>
      <c r="I31" s="48">
        <v>208133.38392518359</v>
      </c>
      <c r="J31" s="46">
        <v>8</v>
      </c>
      <c r="K31" s="48">
        <v>224943.08416847087</v>
      </c>
      <c r="L31" s="45">
        <v>0</v>
      </c>
      <c r="M31" s="48">
        <v>0</v>
      </c>
      <c r="N31" s="53">
        <v>8</v>
      </c>
      <c r="O31" s="54">
        <v>224943.08416847087</v>
      </c>
      <c r="P31" s="45">
        <v>8</v>
      </c>
      <c r="Q31" s="48">
        <v>152955.22900252216</v>
      </c>
      <c r="R31" s="46">
        <v>0</v>
      </c>
      <c r="S31" s="48">
        <v>0</v>
      </c>
      <c r="T31" s="45">
        <v>0</v>
      </c>
      <c r="U31" s="48">
        <v>0</v>
      </c>
      <c r="V31" s="45">
        <v>0</v>
      </c>
      <c r="W31" s="48">
        <v>0</v>
      </c>
      <c r="X31" s="53">
        <v>0</v>
      </c>
      <c r="Y31" s="54">
        <v>0</v>
      </c>
    </row>
    <row r="32" spans="2:25" x14ac:dyDescent="0.35">
      <c r="B32" s="109" t="s">
        <v>26</v>
      </c>
      <c r="C32" s="6" t="s">
        <v>32</v>
      </c>
      <c r="D32" s="35">
        <v>44945</v>
      </c>
      <c r="E32" s="35">
        <v>27911052.054619666</v>
      </c>
      <c r="F32" s="36">
        <v>0</v>
      </c>
      <c r="G32" s="37">
        <v>0</v>
      </c>
      <c r="H32" s="35">
        <v>0</v>
      </c>
      <c r="I32" s="38">
        <v>0</v>
      </c>
      <c r="J32" s="36">
        <v>13200</v>
      </c>
      <c r="K32" s="39">
        <v>7855924.0936363079</v>
      </c>
      <c r="L32" s="40">
        <v>530</v>
      </c>
      <c r="M32" s="39">
        <v>364759.82607191487</v>
      </c>
      <c r="N32" s="49">
        <v>13730</v>
      </c>
      <c r="O32" s="50">
        <v>8220683.9197082231</v>
      </c>
      <c r="P32" s="35">
        <v>24467</v>
      </c>
      <c r="Q32" s="38">
        <v>17289033.222384661</v>
      </c>
      <c r="R32" s="36">
        <v>0</v>
      </c>
      <c r="S32" s="39">
        <v>0</v>
      </c>
      <c r="T32" s="40">
        <v>1722</v>
      </c>
      <c r="U32" s="39">
        <v>0</v>
      </c>
      <c r="V32" s="40">
        <v>5026</v>
      </c>
      <c r="W32" s="39">
        <v>2401334.912526784</v>
      </c>
      <c r="X32" s="49">
        <v>6748</v>
      </c>
      <c r="Y32" s="50">
        <v>2401334.912526784</v>
      </c>
    </row>
    <row r="33" spans="2:25" x14ac:dyDescent="0.35">
      <c r="B33" s="109"/>
      <c r="C33" s="6" t="s">
        <v>1</v>
      </c>
      <c r="D33" s="35">
        <v>7201</v>
      </c>
      <c r="E33" s="35">
        <v>29467970.969752304</v>
      </c>
      <c r="F33" s="36">
        <v>0</v>
      </c>
      <c r="G33" s="37">
        <v>0</v>
      </c>
      <c r="H33" s="35">
        <v>0</v>
      </c>
      <c r="I33" s="38">
        <v>0</v>
      </c>
      <c r="J33" s="36">
        <v>1837</v>
      </c>
      <c r="K33" s="39">
        <v>8018177.0365195982</v>
      </c>
      <c r="L33" s="40">
        <v>62</v>
      </c>
      <c r="M33" s="39">
        <v>309488.72703836794</v>
      </c>
      <c r="N33" s="49">
        <v>1899</v>
      </c>
      <c r="O33" s="50">
        <v>8327665.7635579659</v>
      </c>
      <c r="P33" s="35">
        <v>4165</v>
      </c>
      <c r="Q33" s="38">
        <v>18442728.608261444</v>
      </c>
      <c r="R33" s="36">
        <v>0</v>
      </c>
      <c r="S33" s="39">
        <v>0</v>
      </c>
      <c r="T33" s="40">
        <v>371</v>
      </c>
      <c r="U33" s="39">
        <v>0</v>
      </c>
      <c r="V33" s="40">
        <v>766</v>
      </c>
      <c r="W33" s="39">
        <v>2697576.5979328952</v>
      </c>
      <c r="X33" s="49">
        <v>1137</v>
      </c>
      <c r="Y33" s="50">
        <v>2697576.5979328952</v>
      </c>
    </row>
    <row r="34" spans="2:25" x14ac:dyDescent="0.35">
      <c r="B34" s="109"/>
      <c r="C34" s="6" t="s">
        <v>33</v>
      </c>
      <c r="D34" s="35">
        <v>2217</v>
      </c>
      <c r="E34" s="35">
        <v>26540908.057461277</v>
      </c>
      <c r="F34" s="36">
        <v>0</v>
      </c>
      <c r="G34" s="37">
        <v>0</v>
      </c>
      <c r="H34" s="35">
        <v>0</v>
      </c>
      <c r="I34" s="38">
        <v>0</v>
      </c>
      <c r="J34" s="36">
        <v>244</v>
      </c>
      <c r="K34" s="39">
        <v>2759718.6223578779</v>
      </c>
      <c r="L34" s="40">
        <v>21</v>
      </c>
      <c r="M34" s="39">
        <v>279114.08694730268</v>
      </c>
      <c r="N34" s="49">
        <v>265</v>
      </c>
      <c r="O34" s="50">
        <v>3038832.7093051807</v>
      </c>
      <c r="P34" s="35">
        <v>1405</v>
      </c>
      <c r="Q34" s="38">
        <v>20164467.101568256</v>
      </c>
      <c r="R34" s="36">
        <v>0</v>
      </c>
      <c r="S34" s="39">
        <v>0</v>
      </c>
      <c r="T34" s="40">
        <v>375</v>
      </c>
      <c r="U34" s="39">
        <v>0</v>
      </c>
      <c r="V34" s="40">
        <v>172</v>
      </c>
      <c r="W34" s="39">
        <v>3337608.2465878404</v>
      </c>
      <c r="X34" s="49">
        <v>547</v>
      </c>
      <c r="Y34" s="50">
        <v>3337608.2465878404</v>
      </c>
    </row>
    <row r="35" spans="2:25" x14ac:dyDescent="0.35">
      <c r="B35" s="109"/>
      <c r="C35" s="6" t="s">
        <v>34</v>
      </c>
      <c r="D35" s="35">
        <v>277</v>
      </c>
      <c r="E35" s="35">
        <v>3801453.3805632442</v>
      </c>
      <c r="F35" s="36">
        <v>0</v>
      </c>
      <c r="G35" s="37">
        <v>0</v>
      </c>
      <c r="H35" s="35">
        <v>0</v>
      </c>
      <c r="I35" s="38">
        <v>0</v>
      </c>
      <c r="J35" s="36">
        <v>3</v>
      </c>
      <c r="K35" s="39">
        <v>155725.0281789166</v>
      </c>
      <c r="L35" s="40">
        <v>1</v>
      </c>
      <c r="M35" s="39">
        <v>69749.793540611121</v>
      </c>
      <c r="N35" s="49">
        <v>4</v>
      </c>
      <c r="O35" s="50">
        <v>225474.82171952771</v>
      </c>
      <c r="P35" s="35">
        <v>78</v>
      </c>
      <c r="Q35" s="38">
        <v>2727025.9001908358</v>
      </c>
      <c r="R35" s="36">
        <v>0</v>
      </c>
      <c r="S35" s="39">
        <v>0</v>
      </c>
      <c r="T35" s="40">
        <v>182</v>
      </c>
      <c r="U35" s="39">
        <v>0</v>
      </c>
      <c r="V35" s="40">
        <v>13</v>
      </c>
      <c r="W35" s="39">
        <v>848952.65865288046</v>
      </c>
      <c r="X35" s="49">
        <v>195</v>
      </c>
      <c r="Y35" s="50">
        <v>848952.65865288046</v>
      </c>
    </row>
    <row r="36" spans="2:25" x14ac:dyDescent="0.35">
      <c r="B36" s="110" t="s">
        <v>27</v>
      </c>
      <c r="C36" s="16" t="s">
        <v>32</v>
      </c>
      <c r="D36" s="41">
        <v>10264</v>
      </c>
      <c r="E36" s="41">
        <v>8651352.2175203115</v>
      </c>
      <c r="F36" s="42">
        <v>0</v>
      </c>
      <c r="G36" s="43">
        <v>0</v>
      </c>
      <c r="H36" s="41">
        <v>120</v>
      </c>
      <c r="I36" s="44">
        <v>126642.89880839454</v>
      </c>
      <c r="J36" s="42">
        <v>3428</v>
      </c>
      <c r="K36" s="44">
        <v>2383841.5249118367</v>
      </c>
      <c r="L36" s="41">
        <v>0</v>
      </c>
      <c r="M36" s="44">
        <v>0</v>
      </c>
      <c r="N36" s="51">
        <v>3428</v>
      </c>
      <c r="O36" s="52">
        <v>2383841.5249118367</v>
      </c>
      <c r="P36" s="41">
        <v>4397</v>
      </c>
      <c r="Q36" s="44">
        <v>3788042.6050920142</v>
      </c>
      <c r="R36" s="42">
        <v>0</v>
      </c>
      <c r="S36" s="44">
        <v>0</v>
      </c>
      <c r="T36" s="41">
        <v>475</v>
      </c>
      <c r="U36" s="44">
        <v>490371.70474075404</v>
      </c>
      <c r="V36" s="41">
        <v>1844</v>
      </c>
      <c r="W36" s="44">
        <v>1862453.4839673124</v>
      </c>
      <c r="X36" s="51">
        <v>2319</v>
      </c>
      <c r="Y36" s="52">
        <v>2352825.1887080665</v>
      </c>
    </row>
    <row r="37" spans="2:25" x14ac:dyDescent="0.35">
      <c r="B37" s="111"/>
      <c r="C37" s="33" t="s">
        <v>1</v>
      </c>
      <c r="D37" s="40">
        <v>2764</v>
      </c>
      <c r="E37" s="40">
        <v>10622437.166840112</v>
      </c>
      <c r="F37" s="36">
        <v>0</v>
      </c>
      <c r="G37" s="37">
        <v>0</v>
      </c>
      <c r="H37" s="40">
        <v>101</v>
      </c>
      <c r="I37" s="39">
        <v>480178.32054354623</v>
      </c>
      <c r="J37" s="36">
        <v>627</v>
      </c>
      <c r="K37" s="39">
        <v>2303635.0237428299</v>
      </c>
      <c r="L37" s="40">
        <v>0</v>
      </c>
      <c r="M37" s="39">
        <v>0</v>
      </c>
      <c r="N37" s="49">
        <v>627</v>
      </c>
      <c r="O37" s="50">
        <v>2303635.0237428299</v>
      </c>
      <c r="P37" s="40">
        <v>1700</v>
      </c>
      <c r="Q37" s="39">
        <v>6261341.3924918538</v>
      </c>
      <c r="R37" s="36">
        <v>0</v>
      </c>
      <c r="S37" s="39">
        <v>0</v>
      </c>
      <c r="T37" s="40">
        <v>77</v>
      </c>
      <c r="U37" s="39">
        <v>370156.30297496822</v>
      </c>
      <c r="V37" s="40">
        <v>259</v>
      </c>
      <c r="W37" s="39">
        <v>1207126.1270869139</v>
      </c>
      <c r="X37" s="49">
        <v>336</v>
      </c>
      <c r="Y37" s="50">
        <v>1577282.4300618821</v>
      </c>
    </row>
    <row r="38" spans="2:25" x14ac:dyDescent="0.35">
      <c r="B38" s="111"/>
      <c r="C38" s="33" t="s">
        <v>33</v>
      </c>
      <c r="D38" s="40">
        <v>1213</v>
      </c>
      <c r="E38" s="40">
        <v>15661535.827748699</v>
      </c>
      <c r="F38" s="36">
        <v>0</v>
      </c>
      <c r="G38" s="37">
        <v>0</v>
      </c>
      <c r="H38" s="40">
        <v>49</v>
      </c>
      <c r="I38" s="39">
        <v>570000.95093381032</v>
      </c>
      <c r="J38" s="36">
        <v>228</v>
      </c>
      <c r="K38" s="39">
        <v>3035802.2072670916</v>
      </c>
      <c r="L38" s="40">
        <v>0</v>
      </c>
      <c r="M38" s="39">
        <v>0</v>
      </c>
      <c r="N38" s="49">
        <v>228</v>
      </c>
      <c r="O38" s="50">
        <v>3035802.2072670916</v>
      </c>
      <c r="P38" s="40">
        <v>812</v>
      </c>
      <c r="Q38" s="39">
        <v>9643207.8661724664</v>
      </c>
      <c r="R38" s="36">
        <v>0</v>
      </c>
      <c r="S38" s="39">
        <v>0</v>
      </c>
      <c r="T38" s="40">
        <v>9</v>
      </c>
      <c r="U38" s="39">
        <v>146184.36139879026</v>
      </c>
      <c r="V38" s="40">
        <v>115</v>
      </c>
      <c r="W38" s="39">
        <v>2266340.4419765421</v>
      </c>
      <c r="X38" s="49">
        <v>124</v>
      </c>
      <c r="Y38" s="50">
        <v>2412524.8033753326</v>
      </c>
    </row>
    <row r="39" spans="2:25" x14ac:dyDescent="0.35">
      <c r="B39" s="112"/>
      <c r="C39" s="17" t="s">
        <v>34</v>
      </c>
      <c r="D39" s="45">
        <v>84</v>
      </c>
      <c r="E39" s="45">
        <v>3634449.1649554716</v>
      </c>
      <c r="F39" s="46">
        <v>0</v>
      </c>
      <c r="G39" s="47">
        <v>0</v>
      </c>
      <c r="H39" s="45">
        <v>0</v>
      </c>
      <c r="I39" s="48">
        <v>0</v>
      </c>
      <c r="J39" s="46">
        <v>13</v>
      </c>
      <c r="K39" s="48">
        <v>238268.86941164653</v>
      </c>
      <c r="L39" s="45">
        <v>0</v>
      </c>
      <c r="M39" s="48">
        <v>0</v>
      </c>
      <c r="N39" s="53">
        <v>13</v>
      </c>
      <c r="O39" s="54">
        <v>238268.86941164653</v>
      </c>
      <c r="P39" s="45">
        <v>53</v>
      </c>
      <c r="Q39" s="48">
        <v>2325142.8022398055</v>
      </c>
      <c r="R39" s="46">
        <v>0</v>
      </c>
      <c r="S39" s="48">
        <v>0</v>
      </c>
      <c r="T39" s="45">
        <v>0</v>
      </c>
      <c r="U39" s="48">
        <v>0</v>
      </c>
      <c r="V39" s="45">
        <v>18</v>
      </c>
      <c r="W39" s="48">
        <v>1071037.4933040198</v>
      </c>
      <c r="X39" s="53">
        <v>18</v>
      </c>
      <c r="Y39" s="54">
        <v>1071037.4933040198</v>
      </c>
    </row>
    <row r="40" spans="2:25" x14ac:dyDescent="0.35">
      <c r="B40" s="109" t="s">
        <v>28</v>
      </c>
      <c r="C40" s="6" t="s">
        <v>32</v>
      </c>
      <c r="D40" s="35">
        <v>444</v>
      </c>
      <c r="E40" s="35">
        <v>746037.47565732209</v>
      </c>
      <c r="F40" s="36">
        <v>7</v>
      </c>
      <c r="G40" s="37">
        <v>43834.674296364086</v>
      </c>
      <c r="H40" s="35">
        <v>17</v>
      </c>
      <c r="I40" s="38">
        <v>45367.104741869967</v>
      </c>
      <c r="J40" s="36">
        <v>65</v>
      </c>
      <c r="K40" s="39">
        <v>62775.234463930989</v>
      </c>
      <c r="L40" s="40">
        <v>39</v>
      </c>
      <c r="M40" s="39">
        <v>44276.448389337769</v>
      </c>
      <c r="N40" s="49">
        <v>104</v>
      </c>
      <c r="O40" s="50">
        <v>107051.68285326875</v>
      </c>
      <c r="P40" s="35">
        <v>60</v>
      </c>
      <c r="Q40" s="38">
        <v>53331.739469176173</v>
      </c>
      <c r="R40" s="36">
        <v>18</v>
      </c>
      <c r="S40" s="39">
        <v>56293.380047095066</v>
      </c>
      <c r="T40" s="40">
        <v>18</v>
      </c>
      <c r="U40" s="39">
        <v>46516.081477523825</v>
      </c>
      <c r="V40" s="40">
        <v>220</v>
      </c>
      <c r="W40" s="39">
        <v>393642.81277202419</v>
      </c>
      <c r="X40" s="49">
        <v>256</v>
      </c>
      <c r="Y40" s="50">
        <v>496452.2742966431</v>
      </c>
    </row>
    <row r="41" spans="2:25" x14ac:dyDescent="0.35">
      <c r="B41" s="109"/>
      <c r="C41" s="6" t="s">
        <v>1</v>
      </c>
      <c r="D41" s="35">
        <v>418</v>
      </c>
      <c r="E41" s="35">
        <v>1429698.6817986518</v>
      </c>
      <c r="F41" s="36">
        <v>6</v>
      </c>
      <c r="G41" s="37">
        <v>31470.271208122227</v>
      </c>
      <c r="H41" s="35">
        <v>6</v>
      </c>
      <c r="I41" s="38">
        <v>10967.092989029754</v>
      </c>
      <c r="J41" s="36">
        <v>38</v>
      </c>
      <c r="K41" s="39">
        <v>115771.3772654733</v>
      </c>
      <c r="L41" s="40">
        <v>46</v>
      </c>
      <c r="M41" s="39">
        <v>117332.61437571145</v>
      </c>
      <c r="N41" s="49">
        <v>84</v>
      </c>
      <c r="O41" s="50">
        <v>233103.99164118475</v>
      </c>
      <c r="P41" s="35">
        <v>131</v>
      </c>
      <c r="Q41" s="38">
        <v>370297.00696660945</v>
      </c>
      <c r="R41" s="36">
        <v>20</v>
      </c>
      <c r="S41" s="39">
        <v>92013.643303740828</v>
      </c>
      <c r="T41" s="40">
        <v>14</v>
      </c>
      <c r="U41" s="39">
        <v>73458.628119210771</v>
      </c>
      <c r="V41" s="40">
        <v>157</v>
      </c>
      <c r="W41" s="39">
        <v>618388.04757075419</v>
      </c>
      <c r="X41" s="49">
        <v>191</v>
      </c>
      <c r="Y41" s="50">
        <v>783860.31899370579</v>
      </c>
    </row>
    <row r="42" spans="2:25" x14ac:dyDescent="0.35">
      <c r="B42" s="109"/>
      <c r="C42" s="6" t="s">
        <v>33</v>
      </c>
      <c r="D42" s="35">
        <v>326</v>
      </c>
      <c r="E42" s="35">
        <v>3041414.1557554738</v>
      </c>
      <c r="F42" s="36">
        <v>4</v>
      </c>
      <c r="G42" s="37">
        <v>38538.870688067764</v>
      </c>
      <c r="H42" s="35">
        <v>6</v>
      </c>
      <c r="I42" s="38">
        <v>37145.071026214762</v>
      </c>
      <c r="J42" s="36">
        <v>25</v>
      </c>
      <c r="K42" s="39">
        <v>294303.52100445284</v>
      </c>
      <c r="L42" s="40">
        <v>29</v>
      </c>
      <c r="M42" s="39">
        <v>146142.57788959445</v>
      </c>
      <c r="N42" s="49">
        <v>54</v>
      </c>
      <c r="O42" s="50">
        <v>440446.09889404732</v>
      </c>
      <c r="P42" s="35">
        <v>126</v>
      </c>
      <c r="Q42" s="38">
        <v>874674.81359367678</v>
      </c>
      <c r="R42" s="36">
        <v>31</v>
      </c>
      <c r="S42" s="39">
        <v>322733.48959612084</v>
      </c>
      <c r="T42" s="40">
        <v>9</v>
      </c>
      <c r="U42" s="39">
        <v>129136.21203518739</v>
      </c>
      <c r="V42" s="40">
        <v>96</v>
      </c>
      <c r="W42" s="39">
        <v>1198739.5999221592</v>
      </c>
      <c r="X42" s="49">
        <v>136</v>
      </c>
      <c r="Y42" s="50">
        <v>1650609.3015534675</v>
      </c>
    </row>
    <row r="43" spans="2:25" x14ac:dyDescent="0.35">
      <c r="B43" s="109"/>
      <c r="C43" s="6" t="s">
        <v>34</v>
      </c>
      <c r="D43" s="35">
        <v>34</v>
      </c>
      <c r="E43" s="35">
        <v>839100.97820597957</v>
      </c>
      <c r="F43" s="36">
        <v>1</v>
      </c>
      <c r="G43" s="37">
        <v>52298.155675959206</v>
      </c>
      <c r="H43" s="35">
        <v>2</v>
      </c>
      <c r="I43" s="38">
        <v>97892.709367955278</v>
      </c>
      <c r="J43" s="36">
        <v>1</v>
      </c>
      <c r="K43" s="39">
        <v>10011.515690913555</v>
      </c>
      <c r="L43" s="40">
        <v>3</v>
      </c>
      <c r="M43" s="39">
        <v>24027.637658192532</v>
      </c>
      <c r="N43" s="49">
        <v>4</v>
      </c>
      <c r="O43" s="50">
        <v>34039.153349106084</v>
      </c>
      <c r="P43" s="35">
        <v>13</v>
      </c>
      <c r="Q43" s="38">
        <v>191857.66452581302</v>
      </c>
      <c r="R43" s="36">
        <v>8</v>
      </c>
      <c r="S43" s="39">
        <v>307918.6540242841</v>
      </c>
      <c r="T43" s="40">
        <v>0</v>
      </c>
      <c r="U43" s="39">
        <v>0</v>
      </c>
      <c r="V43" s="40">
        <v>6</v>
      </c>
      <c r="W43" s="39">
        <v>155094.64126286187</v>
      </c>
      <c r="X43" s="49">
        <v>14</v>
      </c>
      <c r="Y43" s="50">
        <v>463013.295287146</v>
      </c>
    </row>
    <row r="44" spans="2:25" x14ac:dyDescent="0.35">
      <c r="B44" s="110" t="s">
        <v>29</v>
      </c>
      <c r="C44" s="16" t="s">
        <v>32</v>
      </c>
      <c r="D44" s="41">
        <v>18</v>
      </c>
      <c r="E44" s="41">
        <v>268990.07878936682</v>
      </c>
      <c r="F44" s="42">
        <v>0</v>
      </c>
      <c r="G44" s="43">
        <v>0</v>
      </c>
      <c r="H44" s="41">
        <v>1</v>
      </c>
      <c r="I44" s="44">
        <v>45337.365801397231</v>
      </c>
      <c r="J44" s="42">
        <v>2</v>
      </c>
      <c r="K44" s="44">
        <v>24412.427739213894</v>
      </c>
      <c r="L44" s="41">
        <v>2</v>
      </c>
      <c r="M44" s="44">
        <v>12206.213869606947</v>
      </c>
      <c r="N44" s="51">
        <v>4</v>
      </c>
      <c r="O44" s="52">
        <v>36618.641608820843</v>
      </c>
      <c r="P44" s="41">
        <v>6</v>
      </c>
      <c r="Q44" s="44">
        <v>43593.620962881956</v>
      </c>
      <c r="R44" s="42">
        <v>3</v>
      </c>
      <c r="S44" s="44">
        <v>22668.682900698615</v>
      </c>
      <c r="T44" s="41">
        <v>0</v>
      </c>
      <c r="U44" s="44">
        <v>0</v>
      </c>
      <c r="V44" s="41">
        <v>4</v>
      </c>
      <c r="W44" s="44">
        <v>120771.76751556816</v>
      </c>
      <c r="X44" s="51">
        <v>7</v>
      </c>
      <c r="Y44" s="52">
        <v>143440.45041626677</v>
      </c>
    </row>
    <row r="45" spans="2:25" x14ac:dyDescent="0.35">
      <c r="B45" s="111"/>
      <c r="C45" s="33" t="s">
        <v>1</v>
      </c>
      <c r="D45" s="35">
        <v>17</v>
      </c>
      <c r="E45" s="35">
        <v>112436.66718746512</v>
      </c>
      <c r="F45" s="36">
        <v>0</v>
      </c>
      <c r="G45" s="37">
        <v>0</v>
      </c>
      <c r="H45" s="35">
        <v>0</v>
      </c>
      <c r="I45" s="38">
        <v>0</v>
      </c>
      <c r="J45" s="36">
        <v>3</v>
      </c>
      <c r="K45" s="38">
        <v>18483.695288261948</v>
      </c>
      <c r="L45" s="35">
        <v>1</v>
      </c>
      <c r="M45" s="38">
        <v>5928.7324509519458</v>
      </c>
      <c r="N45" s="79">
        <v>4</v>
      </c>
      <c r="O45" s="50">
        <v>24412.427739213894</v>
      </c>
      <c r="P45" s="35">
        <v>12</v>
      </c>
      <c r="Q45" s="38">
        <v>82444.255965002347</v>
      </c>
      <c r="R45" s="36">
        <v>0</v>
      </c>
      <c r="S45" s="38">
        <v>0</v>
      </c>
      <c r="T45" s="35">
        <v>0</v>
      </c>
      <c r="U45" s="38">
        <v>0</v>
      </c>
      <c r="V45" s="35">
        <v>1</v>
      </c>
      <c r="W45" s="38">
        <v>5579.9834832488896</v>
      </c>
      <c r="X45" s="79">
        <v>1</v>
      </c>
      <c r="Y45" s="50">
        <v>5579.9834832488896</v>
      </c>
    </row>
    <row r="46" spans="2:25" x14ac:dyDescent="0.35">
      <c r="B46" s="111"/>
      <c r="C46" s="33" t="s">
        <v>33</v>
      </c>
      <c r="D46" s="35">
        <v>68</v>
      </c>
      <c r="E46" s="35">
        <v>557649.59935718589</v>
      </c>
      <c r="F46" s="36">
        <v>0</v>
      </c>
      <c r="G46" s="37">
        <v>0</v>
      </c>
      <c r="H46" s="35">
        <v>0</v>
      </c>
      <c r="I46" s="38">
        <v>0</v>
      </c>
      <c r="J46" s="36">
        <v>11</v>
      </c>
      <c r="K46" s="38">
        <v>130466.98881771311</v>
      </c>
      <c r="L46" s="35">
        <v>2</v>
      </c>
      <c r="M46" s="38">
        <v>13078.086288864586</v>
      </c>
      <c r="N46" s="79">
        <v>13</v>
      </c>
      <c r="O46" s="50">
        <v>143545.07510657769</v>
      </c>
      <c r="P46" s="35">
        <v>43</v>
      </c>
      <c r="Q46" s="38">
        <v>321511.67332544696</v>
      </c>
      <c r="R46" s="36">
        <v>2</v>
      </c>
      <c r="S46" s="38">
        <v>20924.938062183337</v>
      </c>
      <c r="T46" s="35">
        <v>0</v>
      </c>
      <c r="U46" s="38">
        <v>0</v>
      </c>
      <c r="V46" s="35">
        <v>10</v>
      </c>
      <c r="W46" s="38">
        <v>71667.91286297793</v>
      </c>
      <c r="X46" s="79">
        <v>12</v>
      </c>
      <c r="Y46" s="50">
        <v>92592.85092516127</v>
      </c>
    </row>
    <row r="47" spans="2:25" x14ac:dyDescent="0.35">
      <c r="B47" s="112"/>
      <c r="C47" s="17" t="s">
        <v>34</v>
      </c>
      <c r="D47" s="45">
        <v>15</v>
      </c>
      <c r="E47" s="45">
        <v>347428.84823560924</v>
      </c>
      <c r="F47" s="46">
        <v>0</v>
      </c>
      <c r="G47" s="47">
        <v>0</v>
      </c>
      <c r="H47" s="45">
        <v>1</v>
      </c>
      <c r="I47" s="48">
        <v>13949.958708122225</v>
      </c>
      <c r="J47" s="46">
        <v>2</v>
      </c>
      <c r="K47" s="48">
        <v>69122.045398745628</v>
      </c>
      <c r="L47" s="45">
        <v>0</v>
      </c>
      <c r="M47" s="48">
        <v>0</v>
      </c>
      <c r="N47" s="53">
        <v>2</v>
      </c>
      <c r="O47" s="54">
        <v>69122.045398745628</v>
      </c>
      <c r="P47" s="45">
        <v>8</v>
      </c>
      <c r="Q47" s="48">
        <v>114540.35583554674</v>
      </c>
      <c r="R47" s="46">
        <v>1</v>
      </c>
      <c r="S47" s="48">
        <v>9067.4731602794454</v>
      </c>
      <c r="T47" s="45">
        <v>0</v>
      </c>
      <c r="U47" s="48">
        <v>0</v>
      </c>
      <c r="V47" s="45">
        <v>3</v>
      </c>
      <c r="W47" s="48">
        <v>140749.01513291523</v>
      </c>
      <c r="X47" s="53">
        <v>4</v>
      </c>
      <c r="Y47" s="54">
        <v>149816.48829319468</v>
      </c>
    </row>
    <row r="48" spans="2:25" x14ac:dyDescent="0.35">
      <c r="B48" s="109" t="s">
        <v>0</v>
      </c>
      <c r="C48" s="6" t="s">
        <v>32</v>
      </c>
      <c r="D48" s="35">
        <v>194</v>
      </c>
      <c r="E48" s="35">
        <v>84316.03303629221</v>
      </c>
      <c r="F48" s="36">
        <v>19</v>
      </c>
      <c r="G48" s="37">
        <v>9552.2342253866937</v>
      </c>
      <c r="H48" s="35">
        <v>0</v>
      </c>
      <c r="I48" s="38">
        <v>0</v>
      </c>
      <c r="J48" s="36">
        <v>12</v>
      </c>
      <c r="K48" s="39">
        <v>1883.2444255965004</v>
      </c>
      <c r="L48" s="40">
        <v>15</v>
      </c>
      <c r="M48" s="39">
        <v>15540.254000848159</v>
      </c>
      <c r="N48" s="49">
        <v>27</v>
      </c>
      <c r="O48" s="50">
        <v>17423.498426444661</v>
      </c>
      <c r="P48" s="35">
        <v>133</v>
      </c>
      <c r="Q48" s="38">
        <v>41873.28366683035</v>
      </c>
      <c r="R48" s="36">
        <v>0</v>
      </c>
      <c r="S48" s="39">
        <v>0</v>
      </c>
      <c r="T48" s="40">
        <v>8</v>
      </c>
      <c r="U48" s="39">
        <v>12031.839385755418</v>
      </c>
      <c r="V48" s="40">
        <v>7</v>
      </c>
      <c r="W48" s="39">
        <v>3435.1773318750975</v>
      </c>
      <c r="X48" s="49">
        <v>15</v>
      </c>
      <c r="Y48" s="50">
        <v>15467.016717630515</v>
      </c>
    </row>
    <row r="49" spans="2:25" x14ac:dyDescent="0.35">
      <c r="B49" s="109"/>
      <c r="C49" s="6" t="s">
        <v>1</v>
      </c>
      <c r="D49" s="35">
        <v>10</v>
      </c>
      <c r="E49" s="35">
        <v>35831.664906646874</v>
      </c>
      <c r="F49" s="36">
        <v>0</v>
      </c>
      <c r="G49" s="37">
        <v>0</v>
      </c>
      <c r="H49" s="35">
        <v>0</v>
      </c>
      <c r="I49" s="38">
        <v>0</v>
      </c>
      <c r="J49" s="36">
        <v>0</v>
      </c>
      <c r="K49" s="39">
        <v>0</v>
      </c>
      <c r="L49" s="40">
        <v>4</v>
      </c>
      <c r="M49" s="39">
        <v>12903.711805013058</v>
      </c>
      <c r="N49" s="49">
        <v>4</v>
      </c>
      <c r="O49" s="50">
        <v>12903.711805013058</v>
      </c>
      <c r="P49" s="35">
        <v>3</v>
      </c>
      <c r="Q49" s="38">
        <v>8280.4964581054846</v>
      </c>
      <c r="R49" s="36">
        <v>0</v>
      </c>
      <c r="S49" s="39">
        <v>0</v>
      </c>
      <c r="T49" s="40">
        <v>3</v>
      </c>
      <c r="U49" s="39">
        <v>14647.456643528336</v>
      </c>
      <c r="V49" s="40">
        <v>0</v>
      </c>
      <c r="W49" s="39">
        <v>0</v>
      </c>
      <c r="X49" s="49">
        <v>3</v>
      </c>
      <c r="Y49" s="50">
        <v>14647.456643528336</v>
      </c>
    </row>
    <row r="50" spans="2:25" x14ac:dyDescent="0.35">
      <c r="C50" s="7" t="s">
        <v>4</v>
      </c>
      <c r="D50" s="8">
        <f>+SUM(D8:D49)</f>
        <v>338617</v>
      </c>
      <c r="E50" s="8">
        <f t="shared" ref="E50:Y50" si="0">+SUM(E8:E49)</f>
        <v>444165597.32837367</v>
      </c>
      <c r="F50" s="9">
        <f t="shared" si="0"/>
        <v>1829</v>
      </c>
      <c r="G50" s="10">
        <f t="shared" si="0"/>
        <v>7493671.5237749144</v>
      </c>
      <c r="H50" s="8">
        <f t="shared" si="0"/>
        <v>37803</v>
      </c>
      <c r="I50" s="8">
        <f t="shared" si="0"/>
        <v>45076698.423968524</v>
      </c>
      <c r="J50" s="9">
        <f t="shared" si="0"/>
        <v>58705</v>
      </c>
      <c r="K50" s="30">
        <f t="shared" si="0"/>
        <v>65926578.336760387</v>
      </c>
      <c r="L50" s="30">
        <f t="shared" si="0"/>
        <v>3702</v>
      </c>
      <c r="M50" s="30">
        <f t="shared" si="0"/>
        <v>4456064.8095202893</v>
      </c>
      <c r="N50" s="31">
        <f t="shared" si="0"/>
        <v>62407</v>
      </c>
      <c r="O50" s="11">
        <f t="shared" si="0"/>
        <v>70382643.146280646</v>
      </c>
      <c r="P50" s="8">
        <f t="shared" si="0"/>
        <v>186866</v>
      </c>
      <c r="Q50" s="8">
        <f t="shared" si="0"/>
        <v>257607145.98875913</v>
      </c>
      <c r="R50" s="9">
        <f t="shared" si="0"/>
        <v>634</v>
      </c>
      <c r="S50" s="30">
        <f t="shared" si="0"/>
        <v>1742662.0967764435</v>
      </c>
      <c r="T50" s="30">
        <f t="shared" si="0"/>
        <v>28778</v>
      </c>
      <c r="U50" s="30">
        <f t="shared" si="0"/>
        <v>22990119.27357683</v>
      </c>
      <c r="V50" s="30">
        <f t="shared" si="0"/>
        <v>20300</v>
      </c>
      <c r="W50" s="30">
        <f t="shared" si="0"/>
        <v>38872656.875237145</v>
      </c>
      <c r="X50" s="31">
        <f t="shared" si="0"/>
        <v>49712</v>
      </c>
      <c r="Y50" s="11">
        <f t="shared" si="0"/>
        <v>63605438.245590433</v>
      </c>
    </row>
    <row r="51" spans="2:25" s="15" customFormat="1" x14ac:dyDescent="0.35">
      <c r="C51" s="24" t="s">
        <v>50</v>
      </c>
      <c r="D51" s="24"/>
      <c r="E51" s="25">
        <f>+(E50*28673.92/767.17)/1000000</f>
        <v>16601.234152203553</v>
      </c>
      <c r="F51" s="27"/>
      <c r="G51" s="34">
        <f>+(G50*28673.92/767.17)/1000000</f>
        <v>280.08516727583196</v>
      </c>
      <c r="H51" s="24"/>
      <c r="I51" s="25">
        <f>+(I50*28673.92/767.17)/1000000</f>
        <v>1684.7969087333963</v>
      </c>
      <c r="J51" s="27"/>
      <c r="K51" s="25">
        <f>+(K50*28673.92/767.17)/1000000</f>
        <v>2464.0867514397073</v>
      </c>
      <c r="L51" s="32"/>
      <c r="M51" s="25">
        <f>+(M50*28673.92/767.17)/1000000</f>
        <v>166.5508894547493</v>
      </c>
      <c r="N51" s="32"/>
      <c r="O51" s="34">
        <f>+(O50*28673.92/767.17)/1000000</f>
        <v>2630.6376408944561</v>
      </c>
      <c r="P51" s="24"/>
      <c r="Q51" s="25">
        <f>+(Q50*28673.92/767.17)/1000000</f>
        <v>9628.3831426020315</v>
      </c>
      <c r="R51" s="27"/>
      <c r="S51" s="25">
        <f>+(S50*28673.92/767.17)/1000000</f>
        <v>65.134133959878525</v>
      </c>
      <c r="T51" s="32"/>
      <c r="U51" s="25">
        <f>+(U50*28673.92/767.17)/1000000</f>
        <v>859.28391470078361</v>
      </c>
      <c r="V51" s="32"/>
      <c r="W51" s="25">
        <f>+(W50*28673.92/767.17)/1000000</f>
        <v>1452.9132440371754</v>
      </c>
      <c r="X51" s="32"/>
      <c r="Y51" s="34">
        <f>+(Y50*28673.92/767.17)/1000000</f>
        <v>2377.3312926978379</v>
      </c>
    </row>
    <row r="53" spans="2:25" x14ac:dyDescent="0.35">
      <c r="B53" s="6" t="s">
        <v>30</v>
      </c>
    </row>
    <row r="56" spans="2:25" x14ac:dyDescent="0.35">
      <c r="B56" s="6" t="s">
        <v>35</v>
      </c>
    </row>
    <row r="57" spans="2:25" x14ac:dyDescent="0.35">
      <c r="B57" s="6" t="s">
        <v>55</v>
      </c>
    </row>
    <row r="58" spans="2:25" x14ac:dyDescent="0.35">
      <c r="B58" s="6" t="s">
        <v>52</v>
      </c>
    </row>
    <row r="59" spans="2:25" x14ac:dyDescent="0.35">
      <c r="B59" s="6" t="s">
        <v>53</v>
      </c>
    </row>
    <row r="60" spans="2:25" x14ac:dyDescent="0.35">
      <c r="B60" s="6" t="s">
        <v>54</v>
      </c>
    </row>
    <row r="61" spans="2:25" ht="15" customHeight="1" x14ac:dyDescent="0.35">
      <c r="B61" s="104" t="s">
        <v>88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spans="2:25" ht="15" customHeight="1" x14ac:dyDescent="0.3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4" spans="2:25" x14ac:dyDescent="0.35">
      <c r="B64" s="105" t="s">
        <v>36</v>
      </c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</row>
    <row r="65" spans="2:22" x14ac:dyDescent="0.35">
      <c r="B65" s="106" t="s">
        <v>37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</row>
    <row r="66" spans="2:22" x14ac:dyDescent="0.35">
      <c r="B66" s="107" t="s">
        <v>38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</row>
    <row r="67" spans="2:22" x14ac:dyDescent="0.35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</row>
    <row r="68" spans="2:22" x14ac:dyDescent="0.3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</row>
    <row r="69" spans="2:22" x14ac:dyDescent="0.35">
      <c r="B69" s="107" t="s">
        <v>39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</row>
    <row r="70" spans="2:22" x14ac:dyDescent="0.35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</row>
    <row r="71" spans="2:22" x14ac:dyDescent="0.35">
      <c r="B71" s="103" t="s">
        <v>40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</row>
    <row r="72" spans="2:22" x14ac:dyDescent="0.35">
      <c r="B72" s="108" t="s">
        <v>41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</row>
    <row r="73" spans="2:22" x14ac:dyDescent="0.35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</row>
    <row r="74" spans="2:22" x14ac:dyDescent="0.35">
      <c r="B74" s="103" t="s">
        <v>42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</row>
    <row r="75" spans="2:22" x14ac:dyDescent="0.35">
      <c r="B75" s="103" t="s">
        <v>43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</row>
    <row r="76" spans="2:22" x14ac:dyDescent="0.35">
      <c r="B76" s="103" t="s">
        <v>44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</row>
    <row r="77" spans="2:22" x14ac:dyDescent="0.35">
      <c r="B77" s="103" t="s">
        <v>45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</row>
    <row r="80" spans="2:22" x14ac:dyDescent="0.35">
      <c r="B80" s="16" t="s">
        <v>46</v>
      </c>
    </row>
    <row r="81" spans="2:2" x14ac:dyDescent="0.35">
      <c r="B81" s="23" t="str">
        <f>+'Solicitudes y Curses'!B67</f>
        <v>Datos acumulados al 24/07/2020</v>
      </c>
    </row>
    <row r="82" spans="2:2" x14ac:dyDescent="0.35">
      <c r="B82" s="6" t="s">
        <v>30</v>
      </c>
    </row>
    <row r="84" spans="2:2" x14ac:dyDescent="0.35">
      <c r="B84" s="6" t="str">
        <f>+Indice!B24</f>
        <v>Actualización: 28/07/2020</v>
      </c>
    </row>
  </sheetData>
  <mergeCells count="38">
    <mergeCell ref="B74:V74"/>
    <mergeCell ref="B75:V75"/>
    <mergeCell ref="B76:V76"/>
    <mergeCell ref="B61:Y62"/>
    <mergeCell ref="B77:V77"/>
    <mergeCell ref="B64:V64"/>
    <mergeCell ref="B65:V65"/>
    <mergeCell ref="B66:V68"/>
    <mergeCell ref="B69:V70"/>
    <mergeCell ref="B71:V71"/>
    <mergeCell ref="B72:V73"/>
    <mergeCell ref="B28:B31"/>
    <mergeCell ref="B32:B35"/>
    <mergeCell ref="B36:B39"/>
    <mergeCell ref="B40:B43"/>
    <mergeCell ref="B48:B49"/>
    <mergeCell ref="B44:B47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Carolina Flores Tapia</cp:lastModifiedBy>
  <dcterms:created xsi:type="dcterms:W3CDTF">2020-05-27T13:45:00Z</dcterms:created>
  <dcterms:modified xsi:type="dcterms:W3CDTF">2020-07-28T20:21:16Z</dcterms:modified>
</cp:coreProperties>
</file>