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"/>
    </mc:Choice>
  </mc:AlternateContent>
  <xr:revisionPtr revIDLastSave="0" documentId="8_{69B7EF11-D4D0-41E9-B83D-1EF8603865E4}" xr6:coauthVersionLast="44" xr6:coauthVersionMax="44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1" i="4" l="1"/>
  <c r="B84" i="4"/>
  <c r="B70" i="3"/>
  <c r="B51" i="6" l="1"/>
  <c r="B49" i="6"/>
  <c r="C20" i="3" l="1"/>
  <c r="D20" i="3"/>
  <c r="D21" i="3" s="1"/>
  <c r="E20" i="3"/>
  <c r="F20" i="3"/>
  <c r="F21" i="3" s="1"/>
  <c r="G20" i="3"/>
  <c r="H20" i="3"/>
  <c r="H21" i="3" s="1"/>
  <c r="I20" i="3"/>
  <c r="J20" i="3"/>
  <c r="J21" i="3" s="1"/>
  <c r="K20" i="3"/>
  <c r="L20" i="3"/>
  <c r="L21" i="3" s="1"/>
  <c r="M20" i="3"/>
  <c r="N20" i="3"/>
  <c r="N21" i="3" s="1"/>
  <c r="D50" i="4" l="1"/>
  <c r="E50" i="4" l="1"/>
  <c r="E51" i="4" s="1"/>
  <c r="F50" i="4"/>
  <c r="G50" i="4"/>
  <c r="G51" i="4" s="1"/>
  <c r="H50" i="4"/>
  <c r="I50" i="4"/>
  <c r="I51" i="4" s="1"/>
  <c r="J50" i="4"/>
  <c r="K50" i="4"/>
  <c r="K51" i="4" s="1"/>
  <c r="L50" i="4"/>
  <c r="M50" i="4"/>
  <c r="M51" i="4" s="1"/>
  <c r="N50" i="4"/>
  <c r="O50" i="4"/>
  <c r="O51" i="4" s="1"/>
  <c r="P50" i="4"/>
  <c r="Q50" i="4"/>
  <c r="Q51" i="4" s="1"/>
  <c r="R50" i="4"/>
  <c r="S50" i="4"/>
  <c r="S51" i="4" s="1"/>
  <c r="T50" i="4"/>
  <c r="U50" i="4"/>
  <c r="U51" i="4" s="1"/>
  <c r="V50" i="4"/>
  <c r="W50" i="4"/>
  <c r="W51" i="4" s="1"/>
  <c r="X50" i="4"/>
  <c r="Y50" i="4"/>
  <c r="Y51" i="4" s="1"/>
  <c r="C36" i="3" l="1"/>
  <c r="D36" i="3"/>
  <c r="D37" i="3" s="1"/>
  <c r="X36" i="3"/>
  <c r="X37" i="3" s="1"/>
  <c r="W36" i="3"/>
  <c r="V36" i="3"/>
  <c r="V37" i="3" s="1"/>
  <c r="U36" i="3"/>
  <c r="T36" i="3"/>
  <c r="T37" i="3" s="1"/>
  <c r="S36" i="3"/>
  <c r="R36" i="3"/>
  <c r="R37" i="3" s="1"/>
  <c r="Q36" i="3"/>
  <c r="P36" i="3"/>
  <c r="P37" i="3" s="1"/>
  <c r="O36" i="3"/>
  <c r="N36" i="3"/>
  <c r="N37" i="3" s="1"/>
  <c r="M36" i="3"/>
  <c r="L36" i="3"/>
  <c r="L37" i="3" s="1"/>
  <c r="K36" i="3"/>
  <c r="J36" i="3"/>
  <c r="J37" i="3" s="1"/>
  <c r="I36" i="3"/>
  <c r="H36" i="3"/>
  <c r="H37" i="3" s="1"/>
  <c r="G36" i="3"/>
  <c r="F36" i="3"/>
  <c r="F37" i="3" s="1"/>
  <c r="E36" i="3"/>
  <c r="X20" i="3" l="1"/>
  <c r="X21" i="3" s="1"/>
  <c r="W20" i="3"/>
  <c r="V20" i="3"/>
  <c r="V21" i="3" s="1"/>
  <c r="U20" i="3"/>
  <c r="T20" i="3"/>
  <c r="T21" i="3" s="1"/>
  <c r="S20" i="3"/>
  <c r="R20" i="3"/>
  <c r="R21" i="3" s="1"/>
  <c r="Q20" i="3"/>
  <c r="P20" i="3"/>
  <c r="P21" i="3" s="1"/>
  <c r="O20" i="3"/>
</calcChain>
</file>

<file path=xl/sharedStrings.xml><?xml version="1.0" encoding="utf-8"?>
<sst xmlns="http://schemas.openxmlformats.org/spreadsheetml/2006/main" count="292" uniqueCount="95">
  <si>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</si>
  <si>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</si>
  <si>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</si>
  <si>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</si>
  <si>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</si>
  <si>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</si>
  <si>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</si>
  <si>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</si>
  <si>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</si>
  <si>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</si>
  <si>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</si>
  <si>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</si>
  <si>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</si>
  <si>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</si>
  <si>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</si>
  <si>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</si>
  <si>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</si>
  <si>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</si>
  <si>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</si>
  <si>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</si>
  <si>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</si>
  <si>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</si>
  <si>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</si>
  <si>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</si>
  <si>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</si>
  <si>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</si>
  <si>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</si>
  <si>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</si>
  <si>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</si>
  <si>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</si>
  <si>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</si>
  <si>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</si>
  <si>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</si>
  <si>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</si>
  <si>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</si>
  <si>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</si>
  <si>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</si>
  <si>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</si>
  <si>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</si>
  <si>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</si>
  <si>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</si>
  <si>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</si>
  <si>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</si>
  <si>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</si>
  <si>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</si>
  <si>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</si>
  <si>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</si>
  <si>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</si>
  <si>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</si>
  <si>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</si>
  <si>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</si>
  <si>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</si>
  <si>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</si>
  <si>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</si>
  <si>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</si>
  <si>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</si>
  <si>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</si>
  <si>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</si>
  <si>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</si>
  <si>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</si>
  <si>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</si>
  <si>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</si>
  <si>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</si>
  <si>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</si>
  <si>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 xml:space="preserve"> 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</si>
  <si>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</si>
  <si>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</si>
  <si>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</si>
  <si>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</si>
  <si>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</si>
  <si>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</si>
  <si>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</si>
  <si>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</si>
  <si>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</si>
  <si>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</si>
  <si>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</si>
  <si>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</si>
  <si>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</si>
  <si>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</si>
  <si>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</si>
  <si>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</si>
  <si>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</si>
  <si>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</si>
  <si>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</si>
  <si>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</si>
  <si>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</si>
  <si>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</si>
  <si>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</si>
  <si>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DERECHOS DE GARANTIA ASOCIADOS AL PROGRAMA FOGAPE COVID (17/07/2020)</t>
  </si>
  <si>
    <t>SOLICITUDES Y CURSES DE CREDITO ASOCIADOS AL PROGRAMA FOGAPE COVID (17/07/2020)</t>
  </si>
  <si>
    <t>Actualización: 21/07/2020</t>
  </si>
  <si>
    <t>SOLICITUDES Y CURSES DE CREDITO ASOCIADOS AL PROGRAMA FOGAPE COVID (17/07/2020) (*)</t>
  </si>
  <si>
    <t>Datos acumulados al 17/07/2020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</si>
  <si>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</si>
  <si>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Fuente: Fogape (17/07/2020)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</si>
</sst>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1" fontId="0" fillId="2" borderId="0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1" fontId="9" fillId="2" borderId="0" xfId="0" applyNumberFormat="1" applyFon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6" fillId="2" borderId="0" xfId="0" applyFont="1" applyFill="1"/>
    <xf numFmtId="0" fontId="14" fillId="2" borderId="0" xfId="0" applyFont="1" applyFill="1"/>
    <xf numFmtId="0" fontId="15" fillId="0" borderId="0" xfId="3"/>
    <xf numFmtId="0" fontId="16" fillId="0" borderId="0" xfId="0" applyFont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7" fillId="3" borderId="20" xfId="4" applyNumberFormat="1" applyFont="1" applyFill="1" applyBorder="1" applyAlignment="1">
      <alignment horizontal="left" vertical="top" wrapText="1"/>
    </xf>
    <xf numFmtId="166" fontId="17" fillId="3" borderId="20" xfId="4" applyNumberFormat="1" applyFont="1" applyFill="1" applyBorder="1" applyAlignment="1">
      <alignment horizontal="center" vertical="top" wrapText="1"/>
    </xf>
    <xf numFmtId="166" fontId="17" fillId="3" borderId="20" xfId="4" applyNumberFormat="1" applyFont="1" applyFill="1" applyBorder="1" applyAlignment="1">
      <alignment horizontal="right" vertical="top" wrapText="1"/>
    </xf>
    <xf numFmtId="166" fontId="0" fillId="2" borderId="20" xfId="4" applyNumberFormat="1" applyFont="1" applyFill="1" applyBorder="1"/>
    <xf numFmtId="166" fontId="18" fillId="2" borderId="20" xfId="4" applyNumberFormat="1" applyFont="1" applyFill="1" applyBorder="1"/>
    <xf numFmtId="166" fontId="0" fillId="2" borderId="0" xfId="4" applyNumberFormat="1" applyFont="1" applyFill="1"/>
    <xf numFmtId="0" fontId="19" fillId="0" borderId="0" xfId="0" applyFont="1"/>
    <xf numFmtId="0" fontId="8" fillId="0" borderId="0" xfId="0" applyFont="1"/>
    <xf numFmtId="9" fontId="8" fillId="2" borderId="20" xfId="2" applyFont="1" applyFill="1" applyBorder="1"/>
    <xf numFmtId="9" fontId="8" fillId="0" borderId="20" xfId="2" applyFont="1" applyBorder="1"/>
    <xf numFmtId="9" fontId="7" fillId="2" borderId="20" xfId="2" applyFont="1" applyFill="1" applyBorder="1"/>
    <xf numFmtId="166" fontId="8" fillId="0" borderId="20" xfId="4" applyNumberFormat="1" applyFont="1" applyBorder="1"/>
    <xf numFmtId="166" fontId="20" fillId="2" borderId="20" xfId="4" applyNumberFormat="1" applyFont="1" applyFill="1" applyBorder="1"/>
    <xf numFmtId="9" fontId="20" fillId="2" borderId="20" xfId="2" applyFont="1" applyFill="1" applyBorder="1"/>
    <xf numFmtId="166" fontId="8" fillId="2" borderId="20" xfId="4" applyNumberFormat="1" applyFont="1" applyFill="1" applyBorder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17/07/2020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B2:M24"/>
  <sheetViews>
    <sheetView showGridLines="0" tabSelected="1" workbookViewId="0">
      <selection activeCell="B25" sqref="B25"/>
    </sheetView>
  </sheetViews>
  <sheetFormatPr baseColWidth="10" defaultRowHeight="14.5" x14ac:dyDescent="0.35"/>
  <cols>
    <col min="1" max="1" width="3.453125" customWidth="1"/>
    <col min="2" max="2" width="13.453125" customWidth="1"/>
    <col min="3" max="3" width="54.54296875" bestFit="1" customWidth="1"/>
  </cols>
  <sheetData>
    <row r="2" spans="2:13" ht="15.5" x14ac:dyDescent="0.35">
      <c r="B2" s="55" t="s">
        <v>56</v>
      </c>
    </row>
    <row r="5" spans="2:13" x14ac:dyDescent="0.35">
      <c r="B5" s="56" t="s">
        <v>88</v>
      </c>
      <c r="C5" s="57"/>
      <c r="D5" s="57"/>
    </row>
    <row r="7" spans="2:13" x14ac:dyDescent="0.35">
      <c r="B7" s="58" t="s">
        <v>57</v>
      </c>
      <c r="C7" s="6" t="s">
        <v>58</v>
      </c>
    </row>
    <row r="8" spans="2:13" x14ac:dyDescent="0.35">
      <c r="B8" s="58" t="s">
        <v>59</v>
      </c>
      <c r="C8" s="6" t="s">
        <v>60</v>
      </c>
    </row>
    <row r="11" spans="2:13" x14ac:dyDescent="0.35">
      <c r="B11" s="59" t="s">
        <v>89</v>
      </c>
      <c r="C11" s="60"/>
      <c r="D11" s="60"/>
    </row>
    <row r="12" spans="2:13" x14ac:dyDescent="0.35">
      <c r="B12" s="58" t="s">
        <v>51</v>
      </c>
      <c r="C12" s="79" t="s">
        <v>61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2:13" x14ac:dyDescent="0.35">
      <c r="B13" s="58" t="s">
        <v>3</v>
      </c>
      <c r="C13" s="79" t="s">
        <v>62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2:13" x14ac:dyDescent="0.35">
      <c r="B14" s="58" t="s">
        <v>5</v>
      </c>
      <c r="C14" s="61" t="s">
        <v>63</v>
      </c>
    </row>
    <row r="18" spans="2:3" x14ac:dyDescent="0.35">
      <c r="C18" t="s">
        <v>64</v>
      </c>
    </row>
    <row r="24" spans="2:3" x14ac:dyDescent="0.35">
      <c r="B24" s="6" t="s">
        <v>90</v>
      </c>
    </row>
  </sheetData>
  <mergeCells count="2">
    <mergeCell ref="C12:M12"/>
    <mergeCell ref="C13:M13"/>
  </mergeCells>
  <hyperlinks>
    <hyperlink ref="B7" location="'Derechos de Garantía'!B7" display="Tabla 1" xr:uid="{D90E6927-C52C-46B2-94B5-958C546B7DF5}"/>
    <hyperlink ref="B8" location="'Derechos de Garantía'!B28" display="Tabla 2" xr:uid="{23A31FFF-28FD-4ED7-8658-43C6A9290596}"/>
    <hyperlink ref="B12" location="'Solicitudes y Curses'!A1" display="Tabla 3" xr:uid="{03214C8A-F7DB-49B7-BB09-6C8A04F77C47}"/>
    <hyperlink ref="B13" location="'Solicitudes y Curses'!B23" display="Tabla 4" xr:uid="{96D109D5-46BD-4315-A5F2-51F5A005DD0E}"/>
    <hyperlink ref="B14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sheetPr>
    <tabColor theme="9"/>
  </sheetPr>
  <dimension ref="B2:L51"/>
  <sheetViews>
    <sheetView showGridLines="0" topLeftCell="A7" zoomScale="85" zoomScaleNormal="85" workbookViewId="0">
      <selection activeCell="E9" sqref="E9"/>
    </sheetView>
  </sheetViews>
  <sheetFormatPr baseColWidth="10" defaultRowHeight="14.5" x14ac:dyDescent="0.35"/>
  <cols>
    <col min="1" max="1" width="3.54296875" customWidth="1"/>
    <col min="2" max="2" width="42.453125" bestFit="1" customWidth="1"/>
    <col min="3" max="3" width="14.453125" bestFit="1" customWidth="1"/>
    <col min="4" max="4" width="24.453125" customWidth="1"/>
    <col min="6" max="6" width="5.453125" customWidth="1"/>
  </cols>
  <sheetData>
    <row r="2" spans="2:5" x14ac:dyDescent="0.35">
      <c r="B2" s="61" t="s">
        <v>65</v>
      </c>
    </row>
    <row r="4" spans="2:5" x14ac:dyDescent="0.35">
      <c r="B4" s="61" t="s">
        <v>66</v>
      </c>
    </row>
    <row r="5" spans="2:5" x14ac:dyDescent="0.35">
      <c r="B5" s="62" t="s">
        <v>58</v>
      </c>
      <c r="C5" s="63"/>
      <c r="D5" s="63"/>
      <c r="E5" s="63"/>
    </row>
    <row r="6" spans="2:5" x14ac:dyDescent="0.35">
      <c r="B6" s="63" t="s">
        <v>67</v>
      </c>
      <c r="C6" s="63"/>
      <c r="D6" s="63"/>
      <c r="E6" s="63"/>
    </row>
    <row r="8" spans="2:5" ht="31" x14ac:dyDescent="0.35">
      <c r="B8" s="64" t="s">
        <v>2</v>
      </c>
      <c r="C8" s="65" t="s">
        <v>68</v>
      </c>
      <c r="D8" s="66" t="s">
        <v>69</v>
      </c>
      <c r="E8" s="65" t="s">
        <v>70</v>
      </c>
    </row>
    <row r="9" spans="2:5" x14ac:dyDescent="0.35">
      <c r="B9" s="67" t="s">
        <v>71</v>
      </c>
      <c r="C9" s="78">
        <v>38500000</v>
      </c>
      <c r="D9" s="78">
        <v>36746700.959299996</v>
      </c>
      <c r="E9" s="72">
        <v>0.95445976517662323</v>
      </c>
    </row>
    <row r="10" spans="2:5" x14ac:dyDescent="0.35">
      <c r="B10" s="67" t="s">
        <v>72</v>
      </c>
      <c r="C10" s="78">
        <v>1370721.50134</v>
      </c>
      <c r="D10" s="78">
        <v>816888.23300000001</v>
      </c>
      <c r="E10" s="72">
        <v>0.59595492753372614</v>
      </c>
    </row>
    <row r="11" spans="2:5" x14ac:dyDescent="0.35">
      <c r="B11" s="67" t="s">
        <v>73</v>
      </c>
      <c r="C11" s="78">
        <v>29600000</v>
      </c>
      <c r="D11" s="78">
        <v>28244771.966200005</v>
      </c>
      <c r="E11" s="72">
        <v>0.95421526912837851</v>
      </c>
    </row>
    <row r="12" spans="2:5" x14ac:dyDescent="0.35">
      <c r="B12" s="67" t="s">
        <v>74</v>
      </c>
      <c r="C12" s="78">
        <v>15873000</v>
      </c>
      <c r="D12" s="78">
        <v>14071813.650300002</v>
      </c>
      <c r="E12" s="72">
        <v>0.88652514649404657</v>
      </c>
    </row>
    <row r="13" spans="2:5" x14ac:dyDescent="0.35">
      <c r="B13" s="67" t="s">
        <v>75</v>
      </c>
      <c r="C13" s="78">
        <v>47300000</v>
      </c>
      <c r="D13" s="78">
        <v>44965032.816199996</v>
      </c>
      <c r="E13" s="72">
        <v>0.95063494326004216</v>
      </c>
    </row>
    <row r="14" spans="2:5" x14ac:dyDescent="0.35">
      <c r="B14" s="67" t="s">
        <v>76</v>
      </c>
      <c r="C14" s="78">
        <v>18476100.035999998</v>
      </c>
      <c r="D14" s="78">
        <v>16999150.628800001</v>
      </c>
      <c r="E14" s="72">
        <v>0.92006162532557112</v>
      </c>
    </row>
    <row r="15" spans="2:5" x14ac:dyDescent="0.35">
      <c r="B15" s="67" t="s">
        <v>77</v>
      </c>
      <c r="C15" s="78">
        <v>1268000</v>
      </c>
      <c r="D15" s="78">
        <v>932318.21560000023</v>
      </c>
      <c r="E15" s="72">
        <v>0.73526673154574151</v>
      </c>
    </row>
    <row r="16" spans="2:5" x14ac:dyDescent="0.35">
      <c r="B16" s="67" t="s">
        <v>78</v>
      </c>
      <c r="C16" s="78">
        <v>46322500.100000001</v>
      </c>
      <c r="D16" s="78">
        <v>42772560.947500005</v>
      </c>
      <c r="E16" s="72">
        <v>0.92336469005696009</v>
      </c>
    </row>
    <row r="17" spans="2:12" x14ac:dyDescent="0.35">
      <c r="B17" s="67" t="s">
        <v>79</v>
      </c>
      <c r="C17" s="78">
        <v>1528000</v>
      </c>
      <c r="D17" s="78">
        <v>1052204.9613999999</v>
      </c>
      <c r="E17" s="72">
        <v>0.68861581243455494</v>
      </c>
    </row>
    <row r="18" spans="2:12" x14ac:dyDescent="0.35">
      <c r="B18" s="67" t="s">
        <v>80</v>
      </c>
      <c r="C18" s="78">
        <v>676933.33600000001</v>
      </c>
      <c r="D18" s="78">
        <v>379913.24279999995</v>
      </c>
      <c r="E18" s="72">
        <v>0.56122696666839866</v>
      </c>
    </row>
    <row r="19" spans="2:12" x14ac:dyDescent="0.35">
      <c r="B19" s="67" t="s">
        <v>0</v>
      </c>
      <c r="C19" s="78">
        <v>63537.360000000008</v>
      </c>
      <c r="D19" s="78">
        <v>38667.444000000003</v>
      </c>
      <c r="E19" s="72">
        <v>0.60857807123242136</v>
      </c>
    </row>
    <row r="20" spans="2:12" ht="15.5" x14ac:dyDescent="0.35">
      <c r="B20" s="68" t="s">
        <v>4</v>
      </c>
      <c r="C20" s="76">
        <v>200978792.33333999</v>
      </c>
      <c r="D20" s="76">
        <v>187020023.06509998</v>
      </c>
      <c r="E20" s="77">
        <v>0.93054605858568284</v>
      </c>
    </row>
    <row r="21" spans="2:12" x14ac:dyDescent="0.35">
      <c r="L21" t="s">
        <v>64</v>
      </c>
    </row>
    <row r="22" spans="2:12" x14ac:dyDescent="0.35">
      <c r="B22" s="69" t="s">
        <v>94</v>
      </c>
    </row>
    <row r="23" spans="2:12" x14ac:dyDescent="0.35">
      <c r="B23" s="69"/>
    </row>
    <row r="24" spans="2:12" x14ac:dyDescent="0.35">
      <c r="B24" s="61" t="s">
        <v>81</v>
      </c>
    </row>
    <row r="25" spans="2:12" x14ac:dyDescent="0.35">
      <c r="B25" s="62" t="s">
        <v>60</v>
      </c>
      <c r="C25" s="63"/>
      <c r="D25" s="63"/>
      <c r="E25" s="63"/>
    </row>
    <row r="26" spans="2:12" x14ac:dyDescent="0.35">
      <c r="B26" s="63" t="s">
        <v>67</v>
      </c>
      <c r="C26" s="63"/>
      <c r="D26" s="63"/>
      <c r="E26" s="63"/>
    </row>
    <row r="28" spans="2:12" ht="31" x14ac:dyDescent="0.35">
      <c r="B28" s="64" t="s">
        <v>82</v>
      </c>
      <c r="C28" s="65" t="s">
        <v>68</v>
      </c>
      <c r="D28" s="66" t="s">
        <v>69</v>
      </c>
      <c r="E28" s="66" t="s">
        <v>70</v>
      </c>
    </row>
    <row r="29" spans="2:12" x14ac:dyDescent="0.35">
      <c r="B29" s="67" t="s">
        <v>83</v>
      </c>
      <c r="C29" s="75">
        <v>62152798.060500003</v>
      </c>
      <c r="D29" s="75">
        <v>59591414.333300009</v>
      </c>
      <c r="E29" s="73">
        <v>0.95878892331272481</v>
      </c>
    </row>
    <row r="30" spans="2:12" x14ac:dyDescent="0.35">
      <c r="B30" s="67" t="s">
        <v>1</v>
      </c>
      <c r="C30" s="75">
        <v>55734239.299500003</v>
      </c>
      <c r="D30" s="75">
        <v>52609953.808600001</v>
      </c>
      <c r="E30" s="73">
        <v>0.9439431572016086</v>
      </c>
      <c r="G30" s="70"/>
    </row>
    <row r="31" spans="2:12" x14ac:dyDescent="0.35">
      <c r="B31" s="67" t="s">
        <v>84</v>
      </c>
      <c r="C31" s="75">
        <v>64475000</v>
      </c>
      <c r="D31" s="75">
        <v>60727712.753700003</v>
      </c>
      <c r="E31" s="73">
        <v>0.94187999617991469</v>
      </c>
      <c r="G31" s="70"/>
    </row>
    <row r="32" spans="2:12" x14ac:dyDescent="0.35">
      <c r="B32" s="67" t="s">
        <v>85</v>
      </c>
      <c r="C32" s="75">
        <v>18616754.973340001</v>
      </c>
      <c r="D32" s="75">
        <v>14090942.169500001</v>
      </c>
      <c r="E32" s="73">
        <v>0.75689572053125476</v>
      </c>
      <c r="G32" s="70"/>
    </row>
    <row r="33" spans="2:5" ht="15.5" x14ac:dyDescent="0.35">
      <c r="B33" s="68" t="s">
        <v>4</v>
      </c>
      <c r="C33" s="76">
        <v>200978792.33334002</v>
      </c>
      <c r="D33" s="76">
        <v>187020023.06510001</v>
      </c>
      <c r="E33" s="77">
        <v>0.93054605858568284</v>
      </c>
    </row>
    <row r="35" spans="2:5" x14ac:dyDescent="0.35">
      <c r="B35" s="63" t="s">
        <v>86</v>
      </c>
      <c r="C35" s="63"/>
      <c r="D35" s="63"/>
      <c r="E35" s="63"/>
    </row>
    <row r="37" spans="2:5" ht="31" x14ac:dyDescent="0.35">
      <c r="B37" s="64" t="s">
        <v>82</v>
      </c>
      <c r="C37" s="65" t="s">
        <v>68</v>
      </c>
      <c r="D37" s="66" t="s">
        <v>69</v>
      </c>
      <c r="E37" s="66" t="s">
        <v>70</v>
      </c>
    </row>
    <row r="38" spans="2:5" x14ac:dyDescent="0.35">
      <c r="B38" s="67" t="s">
        <v>83</v>
      </c>
      <c r="C38" s="72">
        <v>0.30925053006296516</v>
      </c>
      <c r="D38" s="72">
        <v>0.31863654680737991</v>
      </c>
      <c r="E38" s="73">
        <v>0.95878892331272481</v>
      </c>
    </row>
    <row r="39" spans="2:5" x14ac:dyDescent="0.35">
      <c r="B39" s="67" t="s">
        <v>1</v>
      </c>
      <c r="C39" s="72">
        <v>0.27731403225401086</v>
      </c>
      <c r="D39" s="72">
        <v>0.28130653042581938</v>
      </c>
      <c r="E39" s="73">
        <v>0.9439431572016086</v>
      </c>
    </row>
    <row r="40" spans="2:5" x14ac:dyDescent="0.35">
      <c r="B40" s="67" t="s">
        <v>84</v>
      </c>
      <c r="C40" s="72">
        <v>0.32080499266341922</v>
      </c>
      <c r="D40" s="72">
        <v>0.32471235837972934</v>
      </c>
      <c r="E40" s="73">
        <v>0.94187999617991469</v>
      </c>
    </row>
    <row r="41" spans="2:5" x14ac:dyDescent="0.35">
      <c r="B41" s="67" t="s">
        <v>85</v>
      </c>
      <c r="C41" s="72">
        <v>9.2630445019604685E-2</v>
      </c>
      <c r="D41" s="72">
        <v>7.5344564387071364E-2</v>
      </c>
      <c r="E41" s="73">
        <v>0.75689572053125476</v>
      </c>
    </row>
    <row r="42" spans="2:5" ht="15.5" x14ac:dyDescent="0.35">
      <c r="B42" s="68" t="s">
        <v>87</v>
      </c>
      <c r="C42" s="74">
        <v>1</v>
      </c>
      <c r="D42" s="74">
        <v>1</v>
      </c>
      <c r="E42" s="74">
        <v>0.93103269358689411</v>
      </c>
    </row>
    <row r="49" spans="2:2" x14ac:dyDescent="0.35">
      <c r="B49" s="69" t="str">
        <f>+B22</f>
        <v>Fuente: Fogape (17/07/2020)</v>
      </c>
    </row>
    <row r="50" spans="2:2" x14ac:dyDescent="0.35">
      <c r="B50" s="71"/>
    </row>
    <row r="51" spans="2:2" x14ac:dyDescent="0.35">
      <c r="B51" s="6" t="str">
        <f>+Indice!B24</f>
        <v>Actualización: 21/07/2020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1:X70"/>
  <sheetViews>
    <sheetView topLeftCell="A13" zoomScale="80" zoomScaleNormal="80" workbookViewId="0">
      <selection activeCell="A17" sqref="A17:XFD17"/>
    </sheetView>
  </sheetViews>
  <sheetFormatPr baseColWidth="10" defaultColWidth="11.453125" defaultRowHeight="14.5" x14ac:dyDescent="0.35"/>
  <cols>
    <col min="1" max="1" width="11.453125" style="6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1" spans="2:24" x14ac:dyDescent="0.35">
      <c r="B1" s="7" t="s">
        <v>91</v>
      </c>
    </row>
    <row r="2" spans="2:24" x14ac:dyDescent="0.35">
      <c r="B2" s="7"/>
    </row>
    <row r="3" spans="2:24" x14ac:dyDescent="0.35">
      <c r="B3" s="7" t="s">
        <v>51</v>
      </c>
    </row>
    <row r="4" spans="2:24" x14ac:dyDescent="0.35">
      <c r="B4" s="79" t="s">
        <v>47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2:24" x14ac:dyDescent="0.35">
      <c r="B5" s="90" t="s">
        <v>2</v>
      </c>
      <c r="C5" s="92" t="s">
        <v>6</v>
      </c>
      <c r="D5" s="92"/>
      <c r="E5" s="94" t="s">
        <v>7</v>
      </c>
      <c r="F5" s="103"/>
      <c r="G5" s="92" t="s">
        <v>8</v>
      </c>
      <c r="H5" s="92"/>
      <c r="I5" s="100" t="s">
        <v>9</v>
      </c>
      <c r="J5" s="101"/>
      <c r="K5" s="101"/>
      <c r="L5" s="101"/>
      <c r="M5" s="101"/>
      <c r="N5" s="102"/>
      <c r="O5" s="101" t="s">
        <v>10</v>
      </c>
      <c r="P5" s="102"/>
      <c r="Q5" s="100" t="s">
        <v>11</v>
      </c>
      <c r="R5" s="101"/>
      <c r="S5" s="101"/>
      <c r="T5" s="101"/>
      <c r="U5" s="101"/>
      <c r="V5" s="101"/>
      <c r="W5" s="101"/>
      <c r="X5" s="102"/>
    </row>
    <row r="6" spans="2:24" x14ac:dyDescent="0.35">
      <c r="B6" s="90"/>
      <c r="C6" s="93"/>
      <c r="D6" s="93"/>
      <c r="E6" s="94"/>
      <c r="F6" s="103"/>
      <c r="G6" s="93"/>
      <c r="H6" s="93"/>
      <c r="I6" s="104" t="s">
        <v>12</v>
      </c>
      <c r="J6" s="85"/>
      <c r="K6" s="85" t="s">
        <v>13</v>
      </c>
      <c r="L6" s="85"/>
      <c r="M6" s="86" t="s">
        <v>4</v>
      </c>
      <c r="N6" s="87"/>
      <c r="O6" s="85" t="s">
        <v>14</v>
      </c>
      <c r="P6" s="106"/>
      <c r="Q6" s="104" t="s">
        <v>15</v>
      </c>
      <c r="R6" s="85"/>
      <c r="S6" s="85" t="s">
        <v>16</v>
      </c>
      <c r="T6" s="85"/>
      <c r="U6" s="85" t="s">
        <v>17</v>
      </c>
      <c r="V6" s="85"/>
      <c r="W6" s="86" t="s">
        <v>4</v>
      </c>
      <c r="X6" s="87"/>
    </row>
    <row r="7" spans="2:24" x14ac:dyDescent="0.35">
      <c r="B7" s="90"/>
      <c r="C7" s="93"/>
      <c r="D7" s="93"/>
      <c r="E7" s="96"/>
      <c r="F7" s="97"/>
      <c r="G7" s="93"/>
      <c r="H7" s="93"/>
      <c r="I7" s="104"/>
      <c r="J7" s="85"/>
      <c r="K7" s="85"/>
      <c r="L7" s="85"/>
      <c r="M7" s="88"/>
      <c r="N7" s="89"/>
      <c r="O7" s="85"/>
      <c r="P7" s="106"/>
      <c r="Q7" s="104"/>
      <c r="R7" s="85"/>
      <c r="S7" s="85"/>
      <c r="T7" s="85"/>
      <c r="U7" s="85"/>
      <c r="V7" s="85"/>
      <c r="W7" s="88"/>
      <c r="X7" s="89"/>
    </row>
    <row r="8" spans="2:24" x14ac:dyDescent="0.35">
      <c r="B8" s="91"/>
      <c r="C8" s="18" t="s">
        <v>18</v>
      </c>
      <c r="D8" s="18" t="s">
        <v>19</v>
      </c>
      <c r="E8" s="19" t="s">
        <v>18</v>
      </c>
      <c r="F8" s="20" t="s">
        <v>19</v>
      </c>
      <c r="G8" s="18" t="s">
        <v>18</v>
      </c>
      <c r="H8" s="18" t="s">
        <v>19</v>
      </c>
      <c r="I8" s="19" t="s">
        <v>18</v>
      </c>
      <c r="J8" s="18" t="s">
        <v>19</v>
      </c>
      <c r="K8" s="18" t="s">
        <v>18</v>
      </c>
      <c r="L8" s="18" t="s">
        <v>19</v>
      </c>
      <c r="M8" s="21" t="s">
        <v>18</v>
      </c>
      <c r="N8" s="22" t="s">
        <v>19</v>
      </c>
      <c r="O8" s="18" t="s">
        <v>18</v>
      </c>
      <c r="P8" s="20" t="s">
        <v>19</v>
      </c>
      <c r="Q8" s="19" t="s">
        <v>18</v>
      </c>
      <c r="R8" s="18" t="s">
        <v>19</v>
      </c>
      <c r="S8" s="18" t="s">
        <v>18</v>
      </c>
      <c r="T8" s="18" t="s">
        <v>19</v>
      </c>
      <c r="U8" s="18" t="s">
        <v>18</v>
      </c>
      <c r="V8" s="18" t="s">
        <v>19</v>
      </c>
      <c r="W8" s="21" t="s">
        <v>18</v>
      </c>
      <c r="X8" s="22" t="s">
        <v>19</v>
      </c>
    </row>
    <row r="9" spans="2:24" x14ac:dyDescent="0.35">
      <c r="B9" s="1" t="s">
        <v>20</v>
      </c>
      <c r="C9" s="2">
        <v>31673</v>
      </c>
      <c r="D9" s="2">
        <v>67752139.92274861</v>
      </c>
      <c r="E9" s="3">
        <v>430</v>
      </c>
      <c r="F9" s="4">
        <v>469173.39715394378</v>
      </c>
      <c r="G9" s="2">
        <v>640</v>
      </c>
      <c r="H9" s="2">
        <v>5233255.8211725848</v>
      </c>
      <c r="I9" s="3">
        <v>2360</v>
      </c>
      <c r="J9" s="28">
        <v>7737284.8835040247</v>
      </c>
      <c r="K9" s="28">
        <v>0</v>
      </c>
      <c r="L9" s="28">
        <v>0</v>
      </c>
      <c r="M9" s="29">
        <v>2360</v>
      </c>
      <c r="N9" s="5">
        <v>7737284.8835040247</v>
      </c>
      <c r="O9" s="28">
        <v>27234</v>
      </c>
      <c r="P9" s="4">
        <v>48253892.899991944</v>
      </c>
      <c r="Q9" s="3">
        <v>15</v>
      </c>
      <c r="R9" s="28">
        <v>236398.45901677071</v>
      </c>
      <c r="S9" s="28">
        <v>167</v>
      </c>
      <c r="T9" s="28">
        <v>812154.22802827996</v>
      </c>
      <c r="U9" s="28">
        <v>827</v>
      </c>
      <c r="V9" s="28">
        <v>5009980.2338810591</v>
      </c>
      <c r="W9" s="29">
        <v>1009</v>
      </c>
      <c r="X9" s="5">
        <v>6058532.9209261099</v>
      </c>
    </row>
    <row r="10" spans="2:24" x14ac:dyDescent="0.35">
      <c r="B10" s="1" t="s">
        <v>21</v>
      </c>
      <c r="C10" s="2">
        <v>328</v>
      </c>
      <c r="D10" s="2">
        <v>2066999.5596294191</v>
      </c>
      <c r="E10" s="3">
        <v>1</v>
      </c>
      <c r="F10" s="4">
        <v>10460.108806051801</v>
      </c>
      <c r="G10" s="2">
        <v>79</v>
      </c>
      <c r="H10" s="2">
        <v>488068.67689037696</v>
      </c>
      <c r="I10" s="3">
        <v>21</v>
      </c>
      <c r="J10" s="28">
        <v>109203.53593518081</v>
      </c>
      <c r="K10" s="28">
        <v>0</v>
      </c>
      <c r="L10" s="28">
        <v>0</v>
      </c>
      <c r="M10" s="29">
        <v>21</v>
      </c>
      <c r="N10" s="5">
        <v>109203.53593518081</v>
      </c>
      <c r="O10" s="28">
        <v>179</v>
      </c>
      <c r="P10" s="4">
        <v>1109585.8006114978</v>
      </c>
      <c r="Q10" s="3">
        <v>20</v>
      </c>
      <c r="R10" s="28">
        <v>161783.01620026786</v>
      </c>
      <c r="S10" s="28">
        <v>7</v>
      </c>
      <c r="T10" s="28">
        <v>43932.456985417564</v>
      </c>
      <c r="U10" s="28">
        <v>21</v>
      </c>
      <c r="V10" s="28">
        <v>143965.96420062627</v>
      </c>
      <c r="W10" s="29">
        <v>48</v>
      </c>
      <c r="X10" s="5">
        <v>349681.43738631171</v>
      </c>
    </row>
    <row r="11" spans="2:24" x14ac:dyDescent="0.35">
      <c r="B11" s="6" t="s">
        <v>22</v>
      </c>
      <c r="C11" s="2">
        <v>180878</v>
      </c>
      <c r="D11" s="2">
        <v>113304424.15615687</v>
      </c>
      <c r="E11" s="3">
        <v>0</v>
      </c>
      <c r="F11" s="4">
        <v>0</v>
      </c>
      <c r="G11" s="2">
        <v>29403</v>
      </c>
      <c r="H11" s="2">
        <v>31453152.277950197</v>
      </c>
      <c r="I11" s="3">
        <v>33578</v>
      </c>
      <c r="J11" s="28">
        <v>18057022.603737257</v>
      </c>
      <c r="K11" s="28">
        <v>2759</v>
      </c>
      <c r="L11" s="28">
        <v>3161102.117997698</v>
      </c>
      <c r="M11" s="29">
        <v>36337</v>
      </c>
      <c r="N11" s="5">
        <v>21218124.721734956</v>
      </c>
      <c r="O11" s="28">
        <v>86164</v>
      </c>
      <c r="P11" s="4">
        <v>37518664.198011249</v>
      </c>
      <c r="Q11" s="3">
        <v>0</v>
      </c>
      <c r="R11" s="28">
        <v>0</v>
      </c>
      <c r="S11" s="28">
        <v>22883</v>
      </c>
      <c r="T11" s="28">
        <v>14757526.345283311</v>
      </c>
      <c r="U11" s="28">
        <v>6091</v>
      </c>
      <c r="V11" s="28">
        <v>8356956.6131771561</v>
      </c>
      <c r="W11" s="29">
        <v>28974</v>
      </c>
      <c r="X11" s="5">
        <v>23114482.958460465</v>
      </c>
    </row>
    <row r="12" spans="2:24" x14ac:dyDescent="0.35">
      <c r="B12" s="1" t="s">
        <v>23</v>
      </c>
      <c r="C12" s="2">
        <v>9661</v>
      </c>
      <c r="D12" s="2">
        <v>34677455.171983369</v>
      </c>
      <c r="E12" s="3">
        <v>1434</v>
      </c>
      <c r="F12" s="4">
        <v>7047961.8988793381</v>
      </c>
      <c r="G12" s="2">
        <v>96</v>
      </c>
      <c r="H12" s="2">
        <v>132590.53966839364</v>
      </c>
      <c r="I12" s="3">
        <v>126</v>
      </c>
      <c r="J12" s="28">
        <v>282898.35968060407</v>
      </c>
      <c r="K12" s="28">
        <v>18</v>
      </c>
      <c r="L12" s="28">
        <v>68552.65357270246</v>
      </c>
      <c r="M12" s="29">
        <v>144</v>
      </c>
      <c r="N12" s="5">
        <v>351451.0132533065</v>
      </c>
      <c r="O12" s="28">
        <v>3944</v>
      </c>
      <c r="P12" s="4">
        <v>19139602.677892458</v>
      </c>
      <c r="Q12" s="3">
        <v>477</v>
      </c>
      <c r="R12" s="28">
        <v>492499.3956846472</v>
      </c>
      <c r="S12" s="28">
        <v>206</v>
      </c>
      <c r="T12" s="28">
        <v>2505116.2327987868</v>
      </c>
      <c r="U12" s="28">
        <v>3360</v>
      </c>
      <c r="V12" s="28">
        <v>5008233.4138064375</v>
      </c>
      <c r="W12" s="29">
        <v>4043</v>
      </c>
      <c r="X12" s="5">
        <v>8005849.0422898717</v>
      </c>
    </row>
    <row r="13" spans="2:24" x14ac:dyDescent="0.35">
      <c r="B13" s="6" t="s">
        <v>24</v>
      </c>
      <c r="C13" s="2">
        <v>29764</v>
      </c>
      <c r="D13" s="2">
        <v>82149435.081496447</v>
      </c>
      <c r="E13" s="3">
        <v>0</v>
      </c>
      <c r="F13" s="4">
        <v>0</v>
      </c>
      <c r="G13" s="2">
        <v>1729</v>
      </c>
      <c r="H13" s="2">
        <v>3524096.5263722008</v>
      </c>
      <c r="I13" s="3">
        <v>7336</v>
      </c>
      <c r="J13" s="28">
        <v>13264773.557681747</v>
      </c>
      <c r="K13" s="28">
        <v>0</v>
      </c>
      <c r="L13" s="28">
        <v>0</v>
      </c>
      <c r="M13" s="29">
        <v>7336</v>
      </c>
      <c r="N13" s="5">
        <v>13264773.557681747</v>
      </c>
      <c r="O13" s="28">
        <v>18909</v>
      </c>
      <c r="P13" s="4">
        <v>61055023.69022876</v>
      </c>
      <c r="Q13" s="3">
        <v>0</v>
      </c>
      <c r="R13" s="28">
        <v>0</v>
      </c>
      <c r="S13" s="28">
        <v>638</v>
      </c>
      <c r="T13" s="28">
        <v>3035767.2642178158</v>
      </c>
      <c r="U13" s="28">
        <v>1152</v>
      </c>
      <c r="V13" s="28">
        <v>1269774.0429959288</v>
      </c>
      <c r="W13" s="29">
        <v>1790</v>
      </c>
      <c r="X13" s="5">
        <v>4305541.3072137441</v>
      </c>
    </row>
    <row r="14" spans="2:24" x14ac:dyDescent="0.35">
      <c r="B14" s="6" t="s">
        <v>25</v>
      </c>
      <c r="C14" s="2">
        <v>498</v>
      </c>
      <c r="D14" s="2">
        <v>2975309.7848390485</v>
      </c>
      <c r="E14" s="3">
        <v>23</v>
      </c>
      <c r="F14" s="4">
        <v>55170.797886639622</v>
      </c>
      <c r="G14" s="2">
        <v>113</v>
      </c>
      <c r="H14" s="2">
        <v>689117.7212025359</v>
      </c>
      <c r="I14" s="3">
        <v>125</v>
      </c>
      <c r="J14" s="28">
        <v>933797.13455779373</v>
      </c>
      <c r="K14" s="28">
        <v>0</v>
      </c>
      <c r="L14" s="28">
        <v>0</v>
      </c>
      <c r="M14" s="29">
        <v>125</v>
      </c>
      <c r="N14" s="5">
        <v>933797.13455779373</v>
      </c>
      <c r="O14" s="28">
        <v>237</v>
      </c>
      <c r="P14" s="4">
        <v>1297224.1311920793</v>
      </c>
      <c r="Q14" s="3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9">
        <v>0</v>
      </c>
      <c r="X14" s="5">
        <v>0</v>
      </c>
    </row>
    <row r="15" spans="2:24" x14ac:dyDescent="0.35">
      <c r="B15" s="6" t="s">
        <v>26</v>
      </c>
      <c r="C15" s="2">
        <v>43212</v>
      </c>
      <c r="D15" s="2">
        <v>74308689.857076555</v>
      </c>
      <c r="E15" s="3">
        <v>0</v>
      </c>
      <c r="F15" s="4">
        <v>0</v>
      </c>
      <c r="G15" s="2">
        <v>0</v>
      </c>
      <c r="H15" s="2">
        <v>0</v>
      </c>
      <c r="I15" s="3">
        <v>5840</v>
      </c>
      <c r="J15" s="28">
        <v>7423757.8983758595</v>
      </c>
      <c r="K15" s="28">
        <v>640</v>
      </c>
      <c r="L15" s="28">
        <v>1087168.6219050719</v>
      </c>
      <c r="M15" s="29">
        <v>6480</v>
      </c>
      <c r="N15" s="5">
        <v>8510926.5202809311</v>
      </c>
      <c r="O15" s="28">
        <v>28564</v>
      </c>
      <c r="P15" s="4">
        <v>56481957.555005357</v>
      </c>
      <c r="Q15" s="3">
        <v>0</v>
      </c>
      <c r="R15" s="28">
        <v>0</v>
      </c>
      <c r="S15" s="28">
        <v>2635</v>
      </c>
      <c r="T15" s="28">
        <v>0</v>
      </c>
      <c r="U15" s="28">
        <v>5533</v>
      </c>
      <c r="V15" s="28">
        <v>9315805.781790277</v>
      </c>
      <c r="W15" s="29">
        <v>8168</v>
      </c>
      <c r="X15" s="5">
        <v>9315805.781790277</v>
      </c>
    </row>
    <row r="16" spans="2:24" x14ac:dyDescent="0.35">
      <c r="B16" s="6" t="s">
        <v>27</v>
      </c>
      <c r="C16" s="2">
        <v>13958</v>
      </c>
      <c r="D16" s="2">
        <v>38302206.275716618</v>
      </c>
      <c r="E16" s="3">
        <v>0</v>
      </c>
      <c r="F16" s="4">
        <v>0</v>
      </c>
      <c r="G16" s="2">
        <v>267</v>
      </c>
      <c r="H16" s="2">
        <v>1238744.2905413769</v>
      </c>
      <c r="I16" s="3">
        <v>4331</v>
      </c>
      <c r="J16" s="28">
        <v>8423597.046902081</v>
      </c>
      <c r="K16" s="28">
        <v>0</v>
      </c>
      <c r="L16" s="28">
        <v>0</v>
      </c>
      <c r="M16" s="29">
        <v>4331</v>
      </c>
      <c r="N16" s="5">
        <v>8423597.046902081</v>
      </c>
      <c r="O16" s="28">
        <v>6680</v>
      </c>
      <c r="P16" s="4">
        <v>21373339.483424041</v>
      </c>
      <c r="Q16" s="3">
        <v>0</v>
      </c>
      <c r="R16" s="28">
        <v>0</v>
      </c>
      <c r="S16" s="28">
        <v>560</v>
      </c>
      <c r="T16" s="28">
        <v>1012426.6907458373</v>
      </c>
      <c r="U16" s="28">
        <v>2120</v>
      </c>
      <c r="V16" s="28">
        <v>6254098.7641032785</v>
      </c>
      <c r="W16" s="29">
        <v>2680</v>
      </c>
      <c r="X16" s="5">
        <v>7266525.4548491156</v>
      </c>
    </row>
    <row r="17" spans="2:24" x14ac:dyDescent="0.35">
      <c r="B17" s="6" t="s">
        <v>28</v>
      </c>
      <c r="C17" s="2">
        <v>1218</v>
      </c>
      <c r="D17" s="2">
        <v>6152213.2989474693</v>
      </c>
      <c r="E17" s="3">
        <v>18</v>
      </c>
      <c r="F17" s="4">
        <v>150937.48317229998</v>
      </c>
      <c r="G17" s="2">
        <v>35</v>
      </c>
      <c r="H17" s="2">
        <v>200175.27836964559</v>
      </c>
      <c r="I17" s="3">
        <v>113</v>
      </c>
      <c r="J17" s="28">
        <v>495179.34546915157</v>
      </c>
      <c r="K17" s="28">
        <v>118</v>
      </c>
      <c r="L17" s="28">
        <v>328584.42496772186</v>
      </c>
      <c r="M17" s="29">
        <v>231</v>
      </c>
      <c r="N17" s="5">
        <v>823763.77043687343</v>
      </c>
      <c r="O17" s="28">
        <v>318</v>
      </c>
      <c r="P17" s="4">
        <v>1430828.8480386774</v>
      </c>
      <c r="Q17" s="3">
        <v>72</v>
      </c>
      <c r="R17" s="28">
        <v>779752.62459820113</v>
      </c>
      <c r="S17" s="28">
        <v>38</v>
      </c>
      <c r="T17" s="28">
        <v>349614.84237139032</v>
      </c>
      <c r="U17" s="28">
        <v>506</v>
      </c>
      <c r="V17" s="28">
        <v>2417140.4519603811</v>
      </c>
      <c r="W17" s="29">
        <v>616</v>
      </c>
      <c r="X17" s="5">
        <v>3546507.9189299727</v>
      </c>
    </row>
    <row r="18" spans="2:24" x14ac:dyDescent="0.35">
      <c r="B18" s="6" t="s">
        <v>29</v>
      </c>
      <c r="C18" s="2">
        <v>108</v>
      </c>
      <c r="D18" s="2">
        <v>1176401.2623259306</v>
      </c>
      <c r="E18" s="3">
        <v>0</v>
      </c>
      <c r="F18" s="4">
        <v>0</v>
      </c>
      <c r="G18" s="2">
        <v>6</v>
      </c>
      <c r="H18" s="2">
        <v>85075.551622554645</v>
      </c>
      <c r="I18" s="3">
        <v>14</v>
      </c>
      <c r="J18" s="28">
        <v>159412.05820422943</v>
      </c>
      <c r="K18" s="28">
        <v>5</v>
      </c>
      <c r="L18" s="28">
        <v>31205.991271387873</v>
      </c>
      <c r="M18" s="29">
        <v>19</v>
      </c>
      <c r="N18" s="5">
        <v>190618.0494756173</v>
      </c>
      <c r="O18" s="28">
        <v>63</v>
      </c>
      <c r="P18" s="4">
        <v>527148.37559740292</v>
      </c>
      <c r="Q18" s="3">
        <v>3</v>
      </c>
      <c r="R18" s="28">
        <v>38353.732288856605</v>
      </c>
      <c r="S18" s="28">
        <v>0</v>
      </c>
      <c r="T18" s="28">
        <v>0</v>
      </c>
      <c r="U18" s="28">
        <v>17</v>
      </c>
      <c r="V18" s="28">
        <v>335205.55334149918</v>
      </c>
      <c r="W18" s="29">
        <v>20</v>
      </c>
      <c r="X18" s="5">
        <v>373559.28563035576</v>
      </c>
    </row>
    <row r="19" spans="2:24" x14ac:dyDescent="0.35">
      <c r="B19" s="6" t="s">
        <v>0</v>
      </c>
      <c r="C19" s="2">
        <v>187</v>
      </c>
      <c r="D19" s="2">
        <v>118119.88926928819</v>
      </c>
      <c r="E19" s="3">
        <v>18</v>
      </c>
      <c r="F19" s="4">
        <v>9306.010134450753</v>
      </c>
      <c r="G19" s="2">
        <v>0</v>
      </c>
      <c r="H19" s="2">
        <v>0</v>
      </c>
      <c r="I19" s="3">
        <v>11</v>
      </c>
      <c r="J19" s="28">
        <v>4114.3094637137083</v>
      </c>
      <c r="K19" s="28">
        <v>18</v>
      </c>
      <c r="L19" s="28">
        <v>28350.381567335731</v>
      </c>
      <c r="M19" s="29">
        <v>29</v>
      </c>
      <c r="N19" s="5">
        <v>32464.691031049439</v>
      </c>
      <c r="O19" s="28">
        <v>122</v>
      </c>
      <c r="P19" s="4">
        <v>46241.508257035559</v>
      </c>
      <c r="Q19" s="3">
        <v>0</v>
      </c>
      <c r="R19" s="28">
        <v>0</v>
      </c>
      <c r="S19" s="28">
        <v>11</v>
      </c>
      <c r="T19" s="28">
        <v>26673.277455432093</v>
      </c>
      <c r="U19" s="28">
        <v>7</v>
      </c>
      <c r="V19" s="28">
        <v>3434.4023913203409</v>
      </c>
      <c r="W19" s="29">
        <v>18</v>
      </c>
      <c r="X19" s="5">
        <v>30107.679846752435</v>
      </c>
    </row>
    <row r="20" spans="2:24" x14ac:dyDescent="0.35">
      <c r="B20" s="7" t="s">
        <v>4</v>
      </c>
      <c r="C20" s="8">
        <f>+SUM(C9:C19)</f>
        <v>311485</v>
      </c>
      <c r="D20" s="8">
        <f>+SUM(D9:D19)</f>
        <v>422983394.26018959</v>
      </c>
      <c r="E20" s="9">
        <f t="shared" ref="E20:X20" si="0">+SUM(E9:E19)</f>
        <v>1924</v>
      </c>
      <c r="F20" s="10">
        <f t="shared" si="0"/>
        <v>7743009.6960327243</v>
      </c>
      <c r="G20" s="8">
        <f t="shared" si="0"/>
        <v>32368</v>
      </c>
      <c r="H20" s="8">
        <f t="shared" si="0"/>
        <v>43044276.683789872</v>
      </c>
      <c r="I20" s="9">
        <f t="shared" si="0"/>
        <v>53855</v>
      </c>
      <c r="J20" s="30">
        <f t="shared" si="0"/>
        <v>56891040.733511642</v>
      </c>
      <c r="K20" s="30">
        <f t="shared" si="0"/>
        <v>3558</v>
      </c>
      <c r="L20" s="30">
        <f t="shared" si="0"/>
        <v>4704964.1912819175</v>
      </c>
      <c r="M20" s="31">
        <f t="shared" si="0"/>
        <v>57413</v>
      </c>
      <c r="N20" s="11">
        <f t="shared" si="0"/>
        <v>61596004.924793556</v>
      </c>
      <c r="O20" s="30">
        <f t="shared" si="0"/>
        <v>172414</v>
      </c>
      <c r="P20" s="10">
        <f t="shared" si="0"/>
        <v>248233509.16825053</v>
      </c>
      <c r="Q20" s="9">
        <f t="shared" si="0"/>
        <v>587</v>
      </c>
      <c r="R20" s="30">
        <f t="shared" si="0"/>
        <v>1708787.2277887433</v>
      </c>
      <c r="S20" s="30">
        <f t="shared" si="0"/>
        <v>27145</v>
      </c>
      <c r="T20" s="30">
        <f t="shared" si="0"/>
        <v>22543211.33788627</v>
      </c>
      <c r="U20" s="30">
        <f t="shared" si="0"/>
        <v>19634</v>
      </c>
      <c r="V20" s="30">
        <f t="shared" si="0"/>
        <v>38114595.221647963</v>
      </c>
      <c r="W20" s="31">
        <f t="shared" si="0"/>
        <v>47366</v>
      </c>
      <c r="X20" s="11">
        <f t="shared" si="0"/>
        <v>62366593.787322983</v>
      </c>
    </row>
    <row r="21" spans="2:24" s="24" customFormat="1" x14ac:dyDescent="0.35">
      <c r="B21" s="24" t="s">
        <v>50</v>
      </c>
      <c r="D21" s="25">
        <f>+(D20*28680.39/787.5)/1000000</f>
        <v>15404.861855118726</v>
      </c>
      <c r="E21" s="27"/>
      <c r="F21" s="34">
        <f>+(F20*28680.39/787.5)/1000000</f>
        <v>281.99687346793644</v>
      </c>
      <c r="H21" s="25">
        <f>+(H20*28680.39/787.5)/1000000</f>
        <v>1567.6528794400003</v>
      </c>
      <c r="I21" s="27"/>
      <c r="J21" s="25">
        <f>+(J20*28680.39/787.5)/1000000</f>
        <v>2071.9456961815872</v>
      </c>
      <c r="K21" s="32"/>
      <c r="L21" s="25">
        <f>+(L20*28680.39/787.5)/1000000</f>
        <v>171.35264500571427</v>
      </c>
      <c r="M21" s="32"/>
      <c r="N21" s="34">
        <f>+(N20*28680.39/787.5)/1000000</f>
        <v>2243.298341187301</v>
      </c>
      <c r="P21" s="25">
        <f>+(P20*28680.39/787.5)/1000000</f>
        <v>9040.5509257320646</v>
      </c>
      <c r="Q21" s="27"/>
      <c r="R21" s="25">
        <f>+(R20*28680.39/787.5)/1000000</f>
        <v>62.233249676190468</v>
      </c>
      <c r="S21" s="32"/>
      <c r="T21" s="25">
        <f>+(T20*28680.39/787.5)/1000000</f>
        <v>821.01345145777771</v>
      </c>
      <c r="U21" s="32"/>
      <c r="V21" s="25">
        <f>+(V20*28680.39/787.5)/1000000</f>
        <v>1388.1161341574602</v>
      </c>
      <c r="W21" s="32"/>
      <c r="X21" s="34">
        <f>+(X20*28680.39/787.5)/1000000</f>
        <v>2271.3628352914288</v>
      </c>
    </row>
    <row r="23" spans="2:24" x14ac:dyDescent="0.35">
      <c r="B23" s="6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P23" s="26"/>
    </row>
    <row r="24" spans="2:24" x14ac:dyDescent="0.35"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6" spans="2:24" x14ac:dyDescent="0.35">
      <c r="B26" s="7" t="s">
        <v>3</v>
      </c>
    </row>
    <row r="27" spans="2:24" x14ac:dyDescent="0.35">
      <c r="B27" s="79" t="s">
        <v>48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2:24" ht="15" customHeight="1" x14ac:dyDescent="0.35">
      <c r="B28" s="90" t="s">
        <v>31</v>
      </c>
      <c r="C28" s="92" t="s">
        <v>6</v>
      </c>
      <c r="D28" s="92"/>
      <c r="E28" s="94" t="s">
        <v>7</v>
      </c>
      <c r="F28" s="95"/>
      <c r="G28" s="96" t="s">
        <v>8</v>
      </c>
      <c r="H28" s="97"/>
      <c r="I28" s="100" t="s">
        <v>9</v>
      </c>
      <c r="J28" s="101"/>
      <c r="K28" s="101"/>
      <c r="L28" s="101"/>
      <c r="M28" s="101"/>
      <c r="N28" s="102"/>
      <c r="O28" s="100" t="s">
        <v>10</v>
      </c>
      <c r="P28" s="102"/>
      <c r="Q28" s="100" t="s">
        <v>11</v>
      </c>
      <c r="R28" s="101"/>
      <c r="S28" s="101"/>
      <c r="T28" s="101"/>
      <c r="U28" s="101"/>
      <c r="V28" s="101"/>
      <c r="W28" s="101"/>
      <c r="X28" s="102"/>
    </row>
    <row r="29" spans="2:24" ht="15" customHeight="1" x14ac:dyDescent="0.35">
      <c r="B29" s="90"/>
      <c r="C29" s="93"/>
      <c r="D29" s="93"/>
      <c r="E29" s="94"/>
      <c r="F29" s="95"/>
      <c r="G29" s="98"/>
      <c r="H29" s="99"/>
      <c r="I29" s="104" t="s">
        <v>12</v>
      </c>
      <c r="J29" s="85"/>
      <c r="K29" s="85" t="s">
        <v>13</v>
      </c>
      <c r="L29" s="85"/>
      <c r="M29" s="86" t="s">
        <v>4</v>
      </c>
      <c r="N29" s="87"/>
      <c r="O29" s="104" t="s">
        <v>14</v>
      </c>
      <c r="P29" s="106"/>
      <c r="Q29" s="104" t="s">
        <v>15</v>
      </c>
      <c r="R29" s="85"/>
      <c r="S29" s="85" t="s">
        <v>16</v>
      </c>
      <c r="T29" s="85"/>
      <c r="U29" s="85" t="s">
        <v>17</v>
      </c>
      <c r="V29" s="85"/>
      <c r="W29" s="86" t="s">
        <v>4</v>
      </c>
      <c r="X29" s="87"/>
    </row>
    <row r="30" spans="2:24" x14ac:dyDescent="0.35">
      <c r="B30" s="90"/>
      <c r="C30" s="93"/>
      <c r="D30" s="93"/>
      <c r="E30" s="96"/>
      <c r="F30" s="92"/>
      <c r="G30" s="98"/>
      <c r="H30" s="99"/>
      <c r="I30" s="104"/>
      <c r="J30" s="85"/>
      <c r="K30" s="85"/>
      <c r="L30" s="85"/>
      <c r="M30" s="88"/>
      <c r="N30" s="89"/>
      <c r="O30" s="104"/>
      <c r="P30" s="106"/>
      <c r="Q30" s="104"/>
      <c r="R30" s="85"/>
      <c r="S30" s="85"/>
      <c r="T30" s="85"/>
      <c r="U30" s="85"/>
      <c r="V30" s="85"/>
      <c r="W30" s="88"/>
      <c r="X30" s="89"/>
    </row>
    <row r="31" spans="2:24" x14ac:dyDescent="0.35">
      <c r="B31" s="91"/>
      <c r="C31" s="18" t="s">
        <v>18</v>
      </c>
      <c r="D31" s="18" t="s">
        <v>19</v>
      </c>
      <c r="E31" s="19" t="s">
        <v>18</v>
      </c>
      <c r="F31" s="18" t="s">
        <v>19</v>
      </c>
      <c r="G31" s="19" t="s">
        <v>18</v>
      </c>
      <c r="H31" s="20" t="s">
        <v>19</v>
      </c>
      <c r="I31" s="19" t="s">
        <v>18</v>
      </c>
      <c r="J31" s="18" t="s">
        <v>19</v>
      </c>
      <c r="K31" s="18" t="s">
        <v>18</v>
      </c>
      <c r="L31" s="18" t="s">
        <v>19</v>
      </c>
      <c r="M31" s="21" t="s">
        <v>18</v>
      </c>
      <c r="N31" s="22" t="s">
        <v>19</v>
      </c>
      <c r="O31" s="19" t="s">
        <v>18</v>
      </c>
      <c r="P31" s="20" t="s">
        <v>19</v>
      </c>
      <c r="Q31" s="19" t="s">
        <v>18</v>
      </c>
      <c r="R31" s="18" t="s">
        <v>19</v>
      </c>
      <c r="S31" s="18" t="s">
        <v>18</v>
      </c>
      <c r="T31" s="18" t="s">
        <v>19</v>
      </c>
      <c r="U31" s="18" t="s">
        <v>18</v>
      </c>
      <c r="V31" s="18" t="s">
        <v>19</v>
      </c>
      <c r="W31" s="21" t="s">
        <v>18</v>
      </c>
      <c r="X31" s="22" t="s">
        <v>19</v>
      </c>
    </row>
    <row r="32" spans="2:24" x14ac:dyDescent="0.35">
      <c r="B32" s="6" t="s">
        <v>32</v>
      </c>
      <c r="C32" s="2">
        <v>276897</v>
      </c>
      <c r="D32" s="2">
        <v>136885376.16287643</v>
      </c>
      <c r="E32" s="3">
        <v>1471</v>
      </c>
      <c r="F32" s="28">
        <v>1837442.8122839334</v>
      </c>
      <c r="G32" s="3">
        <v>29930</v>
      </c>
      <c r="H32" s="4">
        <v>18961452.655804187</v>
      </c>
      <c r="I32" s="3">
        <v>49171</v>
      </c>
      <c r="J32" s="28">
        <v>17312536.999217939</v>
      </c>
      <c r="K32" s="28">
        <v>3202</v>
      </c>
      <c r="L32" s="28">
        <v>2881447.2118405639</v>
      </c>
      <c r="M32" s="29">
        <v>52373</v>
      </c>
      <c r="N32" s="5">
        <v>20193984.211058501</v>
      </c>
      <c r="O32" s="3">
        <v>150603</v>
      </c>
      <c r="P32" s="4">
        <v>73042332.687212408</v>
      </c>
      <c r="Q32" s="3">
        <v>480</v>
      </c>
      <c r="R32" s="28">
        <v>368017.76558826433</v>
      </c>
      <c r="S32" s="28">
        <v>25167</v>
      </c>
      <c r="T32" s="28">
        <v>10982256.600276357</v>
      </c>
      <c r="U32" s="28">
        <v>16873</v>
      </c>
      <c r="V32" s="28">
        <v>11499889.430652793</v>
      </c>
      <c r="W32" s="29">
        <v>42520</v>
      </c>
      <c r="X32" s="5">
        <v>22850163.796517417</v>
      </c>
    </row>
    <row r="33" spans="2:24" x14ac:dyDescent="0.35">
      <c r="B33" s="6" t="s">
        <v>1</v>
      </c>
      <c r="C33" s="2">
        <v>24160</v>
      </c>
      <c r="D33" s="2">
        <v>105703959.88122895</v>
      </c>
      <c r="E33" s="3">
        <v>312</v>
      </c>
      <c r="F33" s="28">
        <v>2767580.4148409418</v>
      </c>
      <c r="G33" s="3">
        <v>1800</v>
      </c>
      <c r="H33" s="4">
        <v>9909072.649744302</v>
      </c>
      <c r="I33" s="3">
        <v>3399</v>
      </c>
      <c r="J33" s="28">
        <v>13504952.220803134</v>
      </c>
      <c r="K33" s="28">
        <v>247</v>
      </c>
      <c r="L33" s="28">
        <v>862195.88795689319</v>
      </c>
      <c r="M33" s="29">
        <v>3646</v>
      </c>
      <c r="N33" s="5">
        <v>14367148.108760027</v>
      </c>
      <c r="O33" s="3">
        <v>15245</v>
      </c>
      <c r="P33" s="4">
        <v>65405049.166590832</v>
      </c>
      <c r="Q33" s="3">
        <v>53</v>
      </c>
      <c r="R33" s="28">
        <v>395701.25936223322</v>
      </c>
      <c r="S33" s="28">
        <v>1130</v>
      </c>
      <c r="T33" s="28">
        <v>3447633.0344531583</v>
      </c>
      <c r="U33" s="28">
        <v>1974</v>
      </c>
      <c r="V33" s="28">
        <v>9411775.2474774607</v>
      </c>
      <c r="W33" s="29">
        <v>3157</v>
      </c>
      <c r="X33" s="5">
        <v>13255109.541292852</v>
      </c>
    </row>
    <row r="34" spans="2:24" x14ac:dyDescent="0.35">
      <c r="B34" s="6" t="s">
        <v>33</v>
      </c>
      <c r="C34" s="2">
        <v>9311</v>
      </c>
      <c r="D34" s="2">
        <v>140695780.17146909</v>
      </c>
      <c r="E34" s="3">
        <v>122</v>
      </c>
      <c r="F34" s="28">
        <v>2449367.1423226809</v>
      </c>
      <c r="G34" s="3">
        <v>579</v>
      </c>
      <c r="H34" s="4">
        <v>11718561.668233937</v>
      </c>
      <c r="I34" s="3">
        <v>1146</v>
      </c>
      <c r="J34" s="28">
        <v>18251352.896700498</v>
      </c>
      <c r="K34" s="28">
        <v>98</v>
      </c>
      <c r="L34" s="28">
        <v>755990.3215751251</v>
      </c>
      <c r="M34" s="29">
        <v>1244</v>
      </c>
      <c r="N34" s="5">
        <v>19007343.218275622</v>
      </c>
      <c r="O34" s="3">
        <v>5990</v>
      </c>
      <c r="P34" s="4">
        <v>87796020.333021984</v>
      </c>
      <c r="Q34" s="3">
        <v>45</v>
      </c>
      <c r="R34" s="28">
        <v>617008.14605380187</v>
      </c>
      <c r="S34" s="28">
        <v>633</v>
      </c>
      <c r="T34" s="28">
        <v>6284615.7476240741</v>
      </c>
      <c r="U34" s="28">
        <v>698</v>
      </c>
      <c r="V34" s="28">
        <v>12822863.915936986</v>
      </c>
      <c r="W34" s="29">
        <v>1376</v>
      </c>
      <c r="X34" s="5">
        <v>19724487.809614863</v>
      </c>
    </row>
    <row r="35" spans="2:24" x14ac:dyDescent="0.35">
      <c r="B35" s="6" t="s">
        <v>34</v>
      </c>
      <c r="C35" s="2">
        <v>1117</v>
      </c>
      <c r="D35" s="2">
        <v>39698278.044615157</v>
      </c>
      <c r="E35" s="3">
        <v>19</v>
      </c>
      <c r="F35" s="28">
        <v>688619.32658516848</v>
      </c>
      <c r="G35" s="3">
        <v>59</v>
      </c>
      <c r="H35" s="4">
        <v>2455189.7100074301</v>
      </c>
      <c r="I35" s="3">
        <v>139</v>
      </c>
      <c r="J35" s="28">
        <v>7822198.6167900786</v>
      </c>
      <c r="K35" s="28">
        <v>11</v>
      </c>
      <c r="L35" s="28">
        <v>205330.76990933527</v>
      </c>
      <c r="M35" s="29">
        <v>150</v>
      </c>
      <c r="N35" s="5">
        <v>8027529.3866994139</v>
      </c>
      <c r="O35" s="3">
        <v>576</v>
      </c>
      <c r="P35" s="4">
        <v>21990106.981425289</v>
      </c>
      <c r="Q35" s="3">
        <v>9</v>
      </c>
      <c r="R35" s="28">
        <v>328060.05678444396</v>
      </c>
      <c r="S35" s="28">
        <v>215</v>
      </c>
      <c r="T35" s="28">
        <v>1828705.9555326828</v>
      </c>
      <c r="U35" s="28">
        <v>89</v>
      </c>
      <c r="V35" s="28">
        <v>4380066.6275807265</v>
      </c>
      <c r="W35" s="29">
        <v>313</v>
      </c>
      <c r="X35" s="5">
        <v>6536832.6398978531</v>
      </c>
    </row>
    <row r="36" spans="2:24" x14ac:dyDescent="0.35">
      <c r="B36" s="7" t="s">
        <v>4</v>
      </c>
      <c r="C36" s="8">
        <f>+SUM(C32:C35)</f>
        <v>311485</v>
      </c>
      <c r="D36" s="8">
        <f t="shared" ref="D36:V36" si="1">+SUM(D32:D35)</f>
        <v>422983394.26018965</v>
      </c>
      <c r="E36" s="9">
        <f t="shared" si="1"/>
        <v>1924</v>
      </c>
      <c r="F36" s="30">
        <f t="shared" si="1"/>
        <v>7743009.6960327253</v>
      </c>
      <c r="G36" s="9">
        <f t="shared" si="1"/>
        <v>32368</v>
      </c>
      <c r="H36" s="10">
        <f t="shared" si="1"/>
        <v>43044276.683789857</v>
      </c>
      <c r="I36" s="9">
        <f t="shared" si="1"/>
        <v>53855</v>
      </c>
      <c r="J36" s="30">
        <f t="shared" si="1"/>
        <v>56891040.733511649</v>
      </c>
      <c r="K36" s="30">
        <f t="shared" si="1"/>
        <v>3558</v>
      </c>
      <c r="L36" s="30">
        <f t="shared" si="1"/>
        <v>4704964.1912819175</v>
      </c>
      <c r="M36" s="31">
        <f t="shared" si="1"/>
        <v>57413</v>
      </c>
      <c r="N36" s="11">
        <f t="shared" si="1"/>
        <v>61596004.924793564</v>
      </c>
      <c r="O36" s="9">
        <f t="shared" si="1"/>
        <v>172414</v>
      </c>
      <c r="P36" s="10">
        <f t="shared" si="1"/>
        <v>248233509.1682505</v>
      </c>
      <c r="Q36" s="9">
        <f>+SUM(Q32:Q35)</f>
        <v>587</v>
      </c>
      <c r="R36" s="30">
        <f t="shared" si="1"/>
        <v>1708787.2277887436</v>
      </c>
      <c r="S36" s="30">
        <f t="shared" si="1"/>
        <v>27145</v>
      </c>
      <c r="T36" s="30">
        <f t="shared" si="1"/>
        <v>22543211.33788627</v>
      </c>
      <c r="U36" s="30">
        <f t="shared" si="1"/>
        <v>19634</v>
      </c>
      <c r="V36" s="30">
        <f t="shared" si="1"/>
        <v>38114595.221647963</v>
      </c>
      <c r="W36" s="31">
        <f>+SUM(W32:W35)</f>
        <v>47366</v>
      </c>
      <c r="X36" s="11">
        <f>+SUM(X32:X35)</f>
        <v>62366593.787322983</v>
      </c>
    </row>
    <row r="37" spans="2:24" s="24" customFormat="1" x14ac:dyDescent="0.35">
      <c r="B37" s="24" t="s">
        <v>50</v>
      </c>
      <c r="D37" s="25">
        <f>+(D36*28680.39/787.5)/1000000</f>
        <v>15404.86185511873</v>
      </c>
      <c r="E37" s="27"/>
      <c r="F37" s="34">
        <f>+(F36*28680.39/787.5)/1000000</f>
        <v>281.9968734679365</v>
      </c>
      <c r="H37" s="25">
        <f>+(H36*28680.39/787.5)/1000000</f>
        <v>1567.6528794399997</v>
      </c>
      <c r="I37" s="27"/>
      <c r="J37" s="25">
        <f>+(J36*28680.39/787.5)/1000000</f>
        <v>2071.9456961815877</v>
      </c>
      <c r="K37" s="32"/>
      <c r="L37" s="25">
        <f>+(L36*28680.39/787.5)/1000000</f>
        <v>171.35264500571427</v>
      </c>
      <c r="M37" s="32"/>
      <c r="N37" s="34">
        <f>+(N36*28680.39/787.5)/1000000</f>
        <v>2243.2983411873015</v>
      </c>
      <c r="P37" s="25">
        <f>+(P36*28680.39/787.5)/1000000</f>
        <v>9040.5509257320628</v>
      </c>
      <c r="Q37" s="27"/>
      <c r="R37" s="25">
        <f>+(R36*28680.39/787.5)/1000000</f>
        <v>62.233249676190475</v>
      </c>
      <c r="S37" s="32"/>
      <c r="T37" s="25">
        <f>+(T36*28680.39/787.5)/1000000</f>
        <v>821.01345145777771</v>
      </c>
      <c r="U37" s="32"/>
      <c r="V37" s="25">
        <f>+(V36*28680.39/787.5)/1000000</f>
        <v>1388.1161341574602</v>
      </c>
      <c r="W37" s="32"/>
      <c r="X37" s="34">
        <f>+(X36*28680.39/787.5)/1000000</f>
        <v>2271.3628352914288</v>
      </c>
    </row>
    <row r="38" spans="2:24" x14ac:dyDescent="0.35">
      <c r="P38" s="26"/>
    </row>
    <row r="39" spans="2:24" x14ac:dyDescent="0.35">
      <c r="B39" s="6" t="s">
        <v>30</v>
      </c>
      <c r="P39" s="26"/>
    </row>
    <row r="41" spans="2:24" x14ac:dyDescent="0.35">
      <c r="C41" s="26"/>
    </row>
    <row r="42" spans="2:24" x14ac:dyDescent="0.35">
      <c r="B42" s="6" t="s">
        <v>35</v>
      </c>
    </row>
    <row r="43" spans="2:24" x14ac:dyDescent="0.35">
      <c r="B43" s="6" t="s">
        <v>55</v>
      </c>
    </row>
    <row r="44" spans="2:24" x14ac:dyDescent="0.35">
      <c r="B44" s="6" t="s">
        <v>52</v>
      </c>
    </row>
    <row r="45" spans="2:24" x14ac:dyDescent="0.35">
      <c r="B45" s="6" t="s">
        <v>53</v>
      </c>
    </row>
    <row r="46" spans="2:24" x14ac:dyDescent="0.35">
      <c r="B46" s="6" t="s">
        <v>54</v>
      </c>
    </row>
    <row r="47" spans="2:24" x14ac:dyDescent="0.35">
      <c r="B47" s="105" t="s">
        <v>93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2:24" x14ac:dyDescent="0.35"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50" spans="2:22" x14ac:dyDescent="0.35">
      <c r="B50" s="81" t="s">
        <v>36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</row>
    <row r="51" spans="2:22" x14ac:dyDescent="0.35">
      <c r="B51" s="82" t="s">
        <v>37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</row>
    <row r="52" spans="2:22" x14ac:dyDescent="0.35">
      <c r="B52" s="83" t="s">
        <v>38</v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</row>
    <row r="53" spans="2:22" x14ac:dyDescent="0.35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</row>
    <row r="54" spans="2:22" x14ac:dyDescent="0.35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</row>
    <row r="55" spans="2:22" x14ac:dyDescent="0.35">
      <c r="B55" s="83" t="s">
        <v>39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</row>
    <row r="56" spans="2:22" x14ac:dyDescent="0.35"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</row>
    <row r="57" spans="2:22" x14ac:dyDescent="0.35">
      <c r="B57" s="80" t="s">
        <v>40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</row>
    <row r="58" spans="2:22" x14ac:dyDescent="0.35">
      <c r="B58" s="84" t="s">
        <v>41</v>
      </c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</row>
    <row r="59" spans="2:22" x14ac:dyDescent="0.35"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</row>
    <row r="60" spans="2:22" x14ac:dyDescent="0.35">
      <c r="B60" s="80" t="s">
        <v>42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</row>
    <row r="61" spans="2:22" x14ac:dyDescent="0.35">
      <c r="B61" s="80" t="s">
        <v>43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</row>
    <row r="62" spans="2:22" x14ac:dyDescent="0.35">
      <c r="B62" s="80" t="s">
        <v>44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</row>
    <row r="63" spans="2:22" x14ac:dyDescent="0.35">
      <c r="B63" s="80" t="s">
        <v>45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</row>
    <row r="66" spans="2:2" x14ac:dyDescent="0.35">
      <c r="B66" s="16" t="s">
        <v>46</v>
      </c>
    </row>
    <row r="67" spans="2:2" x14ac:dyDescent="0.35">
      <c r="B67" s="23" t="s">
        <v>92</v>
      </c>
    </row>
    <row r="68" spans="2:2" x14ac:dyDescent="0.35">
      <c r="B68" s="6" t="s">
        <v>30</v>
      </c>
    </row>
    <row r="70" spans="2:2" x14ac:dyDescent="0.35">
      <c r="B70" s="6" t="str">
        <f>+Indice!B24</f>
        <v>Actualización: 21/07/2020</v>
      </c>
    </row>
  </sheetData>
  <mergeCells count="43">
    <mergeCell ref="O28:P28"/>
    <mergeCell ref="Q28:X28"/>
    <mergeCell ref="O29:P30"/>
    <mergeCell ref="Q29:R30"/>
    <mergeCell ref="O5:P5"/>
    <mergeCell ref="Q5:X5"/>
    <mergeCell ref="I6:J7"/>
    <mergeCell ref="K6:L7"/>
    <mergeCell ref="M6:N7"/>
    <mergeCell ref="O6:P7"/>
    <mergeCell ref="Q6:R7"/>
    <mergeCell ref="S6:T7"/>
    <mergeCell ref="U6:V7"/>
    <mergeCell ref="W6:X7"/>
    <mergeCell ref="I5:N5"/>
    <mergeCell ref="B4:L4"/>
    <mergeCell ref="B27:L27"/>
    <mergeCell ref="B28:B31"/>
    <mergeCell ref="C28:D30"/>
    <mergeCell ref="E28:F30"/>
    <mergeCell ref="G28:H30"/>
    <mergeCell ref="I28:N28"/>
    <mergeCell ref="B5:B8"/>
    <mergeCell ref="C5:D7"/>
    <mergeCell ref="E5:F7"/>
    <mergeCell ref="G5:H7"/>
    <mergeCell ref="I29:J30"/>
    <mergeCell ref="K29:L30"/>
    <mergeCell ref="M29:N30"/>
    <mergeCell ref="S29:T30"/>
    <mergeCell ref="U29:V30"/>
    <mergeCell ref="W29:X30"/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4"/>
  <sheetViews>
    <sheetView topLeftCell="I28" zoomScale="70" zoomScaleNormal="70" workbookViewId="0">
      <selection activeCell="J54" sqref="J54"/>
    </sheetView>
  </sheetViews>
  <sheetFormatPr baseColWidth="10" defaultColWidth="11.453125" defaultRowHeight="14.5" x14ac:dyDescent="0.35"/>
  <cols>
    <col min="1" max="1" width="11.453125" style="6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2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bestFit="1" customWidth="1"/>
    <col min="22" max="22" width="10.5429687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49</v>
      </c>
      <c r="C3" s="14"/>
    </row>
    <row r="4" spans="2:25" x14ac:dyDescent="0.35">
      <c r="B4" s="90" t="s">
        <v>2</v>
      </c>
      <c r="C4" s="90" t="s">
        <v>31</v>
      </c>
      <c r="D4" s="92" t="s">
        <v>6</v>
      </c>
      <c r="E4" s="92"/>
      <c r="F4" s="94" t="s">
        <v>7</v>
      </c>
      <c r="G4" s="103"/>
      <c r="H4" s="92" t="s">
        <v>8</v>
      </c>
      <c r="I4" s="92"/>
      <c r="J4" s="100" t="s">
        <v>9</v>
      </c>
      <c r="K4" s="101"/>
      <c r="L4" s="101"/>
      <c r="M4" s="101"/>
      <c r="N4" s="101"/>
      <c r="O4" s="102"/>
      <c r="P4" s="101" t="s">
        <v>10</v>
      </c>
      <c r="Q4" s="101"/>
      <c r="R4" s="100" t="s">
        <v>11</v>
      </c>
      <c r="S4" s="101"/>
      <c r="T4" s="101"/>
      <c r="U4" s="101"/>
      <c r="V4" s="101"/>
      <c r="W4" s="101"/>
      <c r="X4" s="101"/>
      <c r="Y4" s="102"/>
    </row>
    <row r="5" spans="2:25" x14ac:dyDescent="0.35">
      <c r="B5" s="90"/>
      <c r="C5" s="90"/>
      <c r="D5" s="93"/>
      <c r="E5" s="93"/>
      <c r="F5" s="94"/>
      <c r="G5" s="103"/>
      <c r="H5" s="93"/>
      <c r="I5" s="93"/>
      <c r="J5" s="104" t="s">
        <v>12</v>
      </c>
      <c r="K5" s="85"/>
      <c r="L5" s="85" t="s">
        <v>13</v>
      </c>
      <c r="M5" s="85"/>
      <c r="N5" s="86" t="s">
        <v>4</v>
      </c>
      <c r="O5" s="87"/>
      <c r="P5" s="85" t="s">
        <v>14</v>
      </c>
      <c r="Q5" s="85"/>
      <c r="R5" s="104" t="s">
        <v>15</v>
      </c>
      <c r="S5" s="85"/>
      <c r="T5" s="85" t="s">
        <v>16</v>
      </c>
      <c r="U5" s="85"/>
      <c r="V5" s="85" t="s">
        <v>17</v>
      </c>
      <c r="W5" s="85"/>
      <c r="X5" s="86" t="s">
        <v>4</v>
      </c>
      <c r="Y5" s="87"/>
    </row>
    <row r="6" spans="2:25" x14ac:dyDescent="0.35">
      <c r="B6" s="90"/>
      <c r="C6" s="90"/>
      <c r="D6" s="93"/>
      <c r="E6" s="93"/>
      <c r="F6" s="96"/>
      <c r="G6" s="97"/>
      <c r="H6" s="93"/>
      <c r="I6" s="93"/>
      <c r="J6" s="104"/>
      <c r="K6" s="85"/>
      <c r="L6" s="85"/>
      <c r="M6" s="85"/>
      <c r="N6" s="88"/>
      <c r="O6" s="89"/>
      <c r="P6" s="85"/>
      <c r="Q6" s="85"/>
      <c r="R6" s="104"/>
      <c r="S6" s="85"/>
      <c r="T6" s="85"/>
      <c r="U6" s="85"/>
      <c r="V6" s="85"/>
      <c r="W6" s="85"/>
      <c r="X6" s="88"/>
      <c r="Y6" s="89"/>
    </row>
    <row r="7" spans="2:25" x14ac:dyDescent="0.35">
      <c r="B7" s="91"/>
      <c r="C7" s="91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08" t="s">
        <v>20</v>
      </c>
      <c r="C8" s="6" t="s">
        <v>32</v>
      </c>
      <c r="D8" s="35">
        <v>25181</v>
      </c>
      <c r="E8" s="35">
        <v>21555758.315001991</v>
      </c>
      <c r="F8" s="36">
        <v>384</v>
      </c>
      <c r="G8" s="37">
        <v>294315.24494611123</v>
      </c>
      <c r="H8" s="35">
        <v>358</v>
      </c>
      <c r="I8" s="38">
        <v>490475.12676780194</v>
      </c>
      <c r="J8" s="36">
        <v>1774</v>
      </c>
      <c r="K8" s="39">
        <v>1346991.7250079236</v>
      </c>
      <c r="L8" s="40">
        <v>0</v>
      </c>
      <c r="M8" s="39">
        <v>0</v>
      </c>
      <c r="N8" s="49">
        <v>1774</v>
      </c>
      <c r="O8" s="50">
        <v>1346991.7250079236</v>
      </c>
      <c r="P8" s="35">
        <v>21935</v>
      </c>
      <c r="Q8" s="38">
        <v>18802245.237634495</v>
      </c>
      <c r="R8" s="36">
        <v>5</v>
      </c>
      <c r="S8" s="39">
        <v>7322.0761642362604</v>
      </c>
      <c r="T8" s="40">
        <v>130</v>
      </c>
      <c r="U8" s="39">
        <v>107596.16588198417</v>
      </c>
      <c r="V8" s="40">
        <v>595</v>
      </c>
      <c r="W8" s="39">
        <v>506812.73859944026</v>
      </c>
      <c r="X8" s="49">
        <v>730</v>
      </c>
      <c r="Y8" s="50">
        <v>621730.98064566066</v>
      </c>
    </row>
    <row r="9" spans="2:25" x14ac:dyDescent="0.35">
      <c r="B9" s="107"/>
      <c r="C9" s="6" t="s">
        <v>1</v>
      </c>
      <c r="D9" s="35">
        <v>4742</v>
      </c>
      <c r="E9" s="35">
        <v>17524638.177967593</v>
      </c>
      <c r="F9" s="36">
        <v>39</v>
      </c>
      <c r="G9" s="37">
        <v>121860.26759050347</v>
      </c>
      <c r="H9" s="35">
        <v>136</v>
      </c>
      <c r="I9" s="38">
        <v>803929.09580378793</v>
      </c>
      <c r="J9" s="36">
        <v>319</v>
      </c>
      <c r="K9" s="39">
        <v>1426797.1948777544</v>
      </c>
      <c r="L9" s="40">
        <v>0</v>
      </c>
      <c r="M9" s="39">
        <v>0</v>
      </c>
      <c r="N9" s="49">
        <v>319</v>
      </c>
      <c r="O9" s="50">
        <v>1426797.1948777544</v>
      </c>
      <c r="P9" s="35">
        <v>4110</v>
      </c>
      <c r="Q9" s="38">
        <v>14308862.520802543</v>
      </c>
      <c r="R9" s="36">
        <v>5</v>
      </c>
      <c r="S9" s="39">
        <v>57809.534668112952</v>
      </c>
      <c r="T9" s="40">
        <v>19</v>
      </c>
      <c r="U9" s="39">
        <v>88841.190792733309</v>
      </c>
      <c r="V9" s="40">
        <v>114</v>
      </c>
      <c r="W9" s="39">
        <v>716538.37343216047</v>
      </c>
      <c r="X9" s="49">
        <v>138</v>
      </c>
      <c r="Y9" s="50">
        <v>863189.0988930068</v>
      </c>
    </row>
    <row r="10" spans="2:25" x14ac:dyDescent="0.35">
      <c r="B10" s="107"/>
      <c r="C10" s="6" t="s">
        <v>33</v>
      </c>
      <c r="D10" s="35">
        <v>1565</v>
      </c>
      <c r="E10" s="35">
        <v>21914838.739326768</v>
      </c>
      <c r="F10" s="36">
        <v>7</v>
      </c>
      <c r="G10" s="37">
        <v>52997.884617329124</v>
      </c>
      <c r="H10" s="35">
        <v>125</v>
      </c>
      <c r="I10" s="38">
        <v>2709091.4733028384</v>
      </c>
      <c r="J10" s="36">
        <v>239</v>
      </c>
      <c r="K10" s="39">
        <v>3827737.3494572425</v>
      </c>
      <c r="L10" s="40">
        <v>0</v>
      </c>
      <c r="M10" s="39">
        <v>0</v>
      </c>
      <c r="N10" s="49">
        <v>239</v>
      </c>
      <c r="O10" s="50">
        <v>3827737.3494572425</v>
      </c>
      <c r="P10" s="35">
        <v>1070</v>
      </c>
      <c r="Q10" s="38">
        <v>11777326.662259474</v>
      </c>
      <c r="R10" s="36">
        <v>4</v>
      </c>
      <c r="S10" s="39">
        <v>159063.38791069438</v>
      </c>
      <c r="T10" s="40">
        <v>12</v>
      </c>
      <c r="U10" s="39">
        <v>254006.30884029125</v>
      </c>
      <c r="V10" s="40">
        <v>108</v>
      </c>
      <c r="W10" s="39">
        <v>3134615.6729388968</v>
      </c>
      <c r="X10" s="49">
        <v>124</v>
      </c>
      <c r="Y10" s="50">
        <v>3547685.3696898823</v>
      </c>
    </row>
    <row r="11" spans="2:25" x14ac:dyDescent="0.35">
      <c r="B11" s="107"/>
      <c r="C11" s="6" t="s">
        <v>34</v>
      </c>
      <c r="D11" s="35">
        <v>185</v>
      </c>
      <c r="E11" s="35">
        <v>6756904.6904522562</v>
      </c>
      <c r="F11" s="36">
        <v>0</v>
      </c>
      <c r="G11" s="37">
        <v>0</v>
      </c>
      <c r="H11" s="35">
        <v>21</v>
      </c>
      <c r="I11" s="38">
        <v>1229760.1252981566</v>
      </c>
      <c r="J11" s="36">
        <v>28</v>
      </c>
      <c r="K11" s="39">
        <v>1135758.6141611044</v>
      </c>
      <c r="L11" s="40">
        <v>0</v>
      </c>
      <c r="M11" s="39">
        <v>0</v>
      </c>
      <c r="N11" s="49">
        <v>28</v>
      </c>
      <c r="O11" s="50">
        <v>1135758.6141611044</v>
      </c>
      <c r="P11" s="35">
        <v>119</v>
      </c>
      <c r="Q11" s="38">
        <v>3365458.4792954349</v>
      </c>
      <c r="R11" s="36">
        <v>1</v>
      </c>
      <c r="S11" s="39">
        <v>12203.460273727102</v>
      </c>
      <c r="T11" s="40">
        <v>6</v>
      </c>
      <c r="U11" s="39">
        <v>361710.56251327129</v>
      </c>
      <c r="V11" s="40">
        <v>10</v>
      </c>
      <c r="W11" s="39">
        <v>652013.44891056221</v>
      </c>
      <c r="X11" s="49">
        <v>17</v>
      </c>
      <c r="Y11" s="50">
        <v>1025927.4716975605</v>
      </c>
    </row>
    <row r="12" spans="2:25" x14ac:dyDescent="0.35">
      <c r="B12" s="108" t="s">
        <v>21</v>
      </c>
      <c r="C12" s="16" t="s">
        <v>32</v>
      </c>
      <c r="D12" s="41">
        <v>123</v>
      </c>
      <c r="E12" s="41">
        <v>226507.81596763505</v>
      </c>
      <c r="F12" s="42">
        <v>0</v>
      </c>
      <c r="G12" s="43">
        <v>0</v>
      </c>
      <c r="H12" s="41">
        <v>21</v>
      </c>
      <c r="I12" s="44">
        <v>50278.256327755655</v>
      </c>
      <c r="J12" s="42">
        <v>6</v>
      </c>
      <c r="K12" s="44">
        <v>10808.77909958686</v>
      </c>
      <c r="L12" s="41">
        <v>0</v>
      </c>
      <c r="M12" s="44">
        <v>0</v>
      </c>
      <c r="N12" s="51">
        <v>6</v>
      </c>
      <c r="O12" s="52">
        <v>10808.77909958686</v>
      </c>
      <c r="P12" s="41">
        <v>81</v>
      </c>
      <c r="Q12" s="44">
        <v>128496.59645492966</v>
      </c>
      <c r="R12" s="42">
        <v>5</v>
      </c>
      <c r="S12" s="44">
        <v>11157.44939312192</v>
      </c>
      <c r="T12" s="41">
        <v>1</v>
      </c>
      <c r="U12" s="44">
        <v>3486.7029353506005</v>
      </c>
      <c r="V12" s="41">
        <v>9</v>
      </c>
      <c r="W12" s="44">
        <v>22280.031756890337</v>
      </c>
      <c r="X12" s="51">
        <v>15</v>
      </c>
      <c r="Y12" s="52">
        <v>36924.18408536286</v>
      </c>
    </row>
    <row r="13" spans="2:25" x14ac:dyDescent="0.35">
      <c r="B13" s="109"/>
      <c r="C13" s="33" t="s">
        <v>1</v>
      </c>
      <c r="D13" s="40">
        <v>117</v>
      </c>
      <c r="E13" s="40">
        <v>453132.64568578044</v>
      </c>
      <c r="F13" s="36">
        <v>1</v>
      </c>
      <c r="G13" s="37">
        <v>10460.108806051801</v>
      </c>
      <c r="H13" s="40">
        <v>34</v>
      </c>
      <c r="I13" s="39">
        <v>129042.87563732572</v>
      </c>
      <c r="J13" s="36">
        <v>7</v>
      </c>
      <c r="K13" s="39">
        <v>18897.929909600254</v>
      </c>
      <c r="L13" s="40">
        <v>0</v>
      </c>
      <c r="M13" s="39">
        <v>0</v>
      </c>
      <c r="N13" s="49">
        <v>7</v>
      </c>
      <c r="O13" s="50">
        <v>18897.929909600254</v>
      </c>
      <c r="P13" s="40">
        <v>58</v>
      </c>
      <c r="Q13" s="39">
        <v>223951.66174518547</v>
      </c>
      <c r="R13" s="36">
        <v>7</v>
      </c>
      <c r="S13" s="39">
        <v>36261.710527646246</v>
      </c>
      <c r="T13" s="40">
        <v>5</v>
      </c>
      <c r="U13" s="39">
        <v>23012.239373313962</v>
      </c>
      <c r="V13" s="40">
        <v>5</v>
      </c>
      <c r="W13" s="39">
        <v>11506.119686656981</v>
      </c>
      <c r="X13" s="49">
        <v>17</v>
      </c>
      <c r="Y13" s="50">
        <v>70780.069587617181</v>
      </c>
    </row>
    <row r="14" spans="2:25" x14ac:dyDescent="0.35">
      <c r="B14" s="109"/>
      <c r="C14" s="33" t="s">
        <v>33</v>
      </c>
      <c r="D14" s="40">
        <v>85</v>
      </c>
      <c r="E14" s="40">
        <v>1368182.2318315755</v>
      </c>
      <c r="F14" s="36">
        <v>0</v>
      </c>
      <c r="G14" s="37">
        <v>0</v>
      </c>
      <c r="H14" s="40">
        <v>23</v>
      </c>
      <c r="I14" s="39">
        <v>303517.49052226974</v>
      </c>
      <c r="J14" s="36">
        <v>7</v>
      </c>
      <c r="K14" s="39">
        <v>72523.421055292492</v>
      </c>
      <c r="L14" s="40">
        <v>0</v>
      </c>
      <c r="M14" s="39">
        <v>0</v>
      </c>
      <c r="N14" s="49">
        <v>7</v>
      </c>
      <c r="O14" s="50">
        <v>72523.421055292492</v>
      </c>
      <c r="P14" s="40">
        <v>39</v>
      </c>
      <c r="Q14" s="39">
        <v>750164.13654068159</v>
      </c>
      <c r="R14" s="36">
        <v>8</v>
      </c>
      <c r="S14" s="39">
        <v>114363.85627949968</v>
      </c>
      <c r="T14" s="40">
        <v>1</v>
      </c>
      <c r="U14" s="39">
        <v>17433.514676753002</v>
      </c>
      <c r="V14" s="40">
        <v>7</v>
      </c>
      <c r="W14" s="39">
        <v>110179.81275707897</v>
      </c>
      <c r="X14" s="49">
        <v>16</v>
      </c>
      <c r="Y14" s="50">
        <v>241977.18371333164</v>
      </c>
    </row>
    <row r="15" spans="2:25" x14ac:dyDescent="0.35">
      <c r="B15" s="110"/>
      <c r="C15" s="17" t="s">
        <v>34</v>
      </c>
      <c r="D15" s="45">
        <v>3</v>
      </c>
      <c r="E15" s="45">
        <v>19176.866144428303</v>
      </c>
      <c r="F15" s="46">
        <v>0</v>
      </c>
      <c r="G15" s="47">
        <v>0</v>
      </c>
      <c r="H15" s="45">
        <v>1</v>
      </c>
      <c r="I15" s="48">
        <v>5230.0544030259007</v>
      </c>
      <c r="J15" s="46">
        <v>1</v>
      </c>
      <c r="K15" s="48">
        <v>6973.4058707012009</v>
      </c>
      <c r="L15" s="45">
        <v>0</v>
      </c>
      <c r="M15" s="48">
        <v>0</v>
      </c>
      <c r="N15" s="53">
        <v>1</v>
      </c>
      <c r="O15" s="54">
        <v>6973.4058707012009</v>
      </c>
      <c r="P15" s="45">
        <v>1</v>
      </c>
      <c r="Q15" s="48">
        <v>6973.4058707012009</v>
      </c>
      <c r="R15" s="46">
        <v>0</v>
      </c>
      <c r="S15" s="48">
        <v>0</v>
      </c>
      <c r="T15" s="45">
        <v>0</v>
      </c>
      <c r="U15" s="48">
        <v>0</v>
      </c>
      <c r="V15" s="45">
        <v>0</v>
      </c>
      <c r="W15" s="48">
        <v>0</v>
      </c>
      <c r="X15" s="53">
        <v>0</v>
      </c>
      <c r="Y15" s="54">
        <v>0</v>
      </c>
    </row>
    <row r="16" spans="2:25" x14ac:dyDescent="0.35">
      <c r="B16" s="107" t="s">
        <v>22</v>
      </c>
      <c r="C16" s="6" t="s">
        <v>32</v>
      </c>
      <c r="D16" s="35">
        <v>174943</v>
      </c>
      <c r="E16" s="35">
        <v>58857513.575861417</v>
      </c>
      <c r="F16" s="36">
        <v>0</v>
      </c>
      <c r="G16" s="37">
        <v>0</v>
      </c>
      <c r="H16" s="35">
        <v>27730</v>
      </c>
      <c r="I16" s="38">
        <v>17865464.962331403</v>
      </c>
      <c r="J16" s="36">
        <v>32736</v>
      </c>
      <c r="K16" s="39">
        <v>6644089.1499034707</v>
      </c>
      <c r="L16" s="40">
        <v>2581</v>
      </c>
      <c r="M16" s="39">
        <v>2412937.9542607334</v>
      </c>
      <c r="N16" s="49">
        <v>35317</v>
      </c>
      <c r="O16" s="50">
        <v>9057027.1041642036</v>
      </c>
      <c r="P16" s="35">
        <v>84071</v>
      </c>
      <c r="Q16" s="38">
        <v>17811891.198341444</v>
      </c>
      <c r="R16" s="36">
        <v>0</v>
      </c>
      <c r="S16" s="39">
        <v>0</v>
      </c>
      <c r="T16" s="40">
        <v>22313</v>
      </c>
      <c r="U16" s="39">
        <v>10033200.453898989</v>
      </c>
      <c r="V16" s="40">
        <v>5512</v>
      </c>
      <c r="W16" s="39">
        <v>4089929.8571253736</v>
      </c>
      <c r="X16" s="49">
        <v>27825</v>
      </c>
      <c r="Y16" s="50">
        <v>14123130.311024362</v>
      </c>
    </row>
    <row r="17" spans="2:25" x14ac:dyDescent="0.35">
      <c r="B17" s="107"/>
      <c r="C17" s="6" t="s">
        <v>1</v>
      </c>
      <c r="D17" s="35">
        <v>4295</v>
      </c>
      <c r="E17" s="35">
        <v>18602727.649589144</v>
      </c>
      <c r="F17" s="36">
        <v>0</v>
      </c>
      <c r="G17" s="37">
        <v>0</v>
      </c>
      <c r="H17" s="35">
        <v>1377</v>
      </c>
      <c r="I17" s="38">
        <v>7807360.2666490944</v>
      </c>
      <c r="J17" s="36">
        <v>561</v>
      </c>
      <c r="K17" s="39">
        <v>1356748.2868608134</v>
      </c>
      <c r="L17" s="40">
        <v>130</v>
      </c>
      <c r="M17" s="39">
        <v>406446.35585499357</v>
      </c>
      <c r="N17" s="49">
        <v>691</v>
      </c>
      <c r="O17" s="50">
        <v>1763194.6427158071</v>
      </c>
      <c r="P17" s="35">
        <v>1355</v>
      </c>
      <c r="Q17" s="38">
        <v>4722692.8857313301</v>
      </c>
      <c r="R17" s="36">
        <v>0</v>
      </c>
      <c r="S17" s="39">
        <v>0</v>
      </c>
      <c r="T17" s="40">
        <v>461</v>
      </c>
      <c r="U17" s="39">
        <v>2122647.5321290959</v>
      </c>
      <c r="V17" s="40">
        <v>411</v>
      </c>
      <c r="W17" s="39">
        <v>2186832.3223638171</v>
      </c>
      <c r="X17" s="49">
        <v>872</v>
      </c>
      <c r="Y17" s="50">
        <v>4309479.854492913</v>
      </c>
    </row>
    <row r="18" spans="2:25" x14ac:dyDescent="0.35">
      <c r="B18" s="107"/>
      <c r="C18" s="6" t="s">
        <v>33</v>
      </c>
      <c r="D18" s="35">
        <v>1437</v>
      </c>
      <c r="E18" s="35">
        <v>26182702.51485423</v>
      </c>
      <c r="F18" s="36">
        <v>0</v>
      </c>
      <c r="G18" s="37">
        <v>0</v>
      </c>
      <c r="H18" s="35">
        <v>283</v>
      </c>
      <c r="I18" s="38">
        <v>5532596.8054130375</v>
      </c>
      <c r="J18" s="36">
        <v>216</v>
      </c>
      <c r="K18" s="39">
        <v>4955700.1743351473</v>
      </c>
      <c r="L18" s="40">
        <v>43</v>
      </c>
      <c r="M18" s="39">
        <v>289417.26385171193</v>
      </c>
      <c r="N18" s="49">
        <v>259</v>
      </c>
      <c r="O18" s="50">
        <v>5245117.4381868588</v>
      </c>
      <c r="P18" s="35">
        <v>652</v>
      </c>
      <c r="Q18" s="38">
        <v>11395177.469099967</v>
      </c>
      <c r="R18" s="36">
        <v>0</v>
      </c>
      <c r="S18" s="39">
        <v>0</v>
      </c>
      <c r="T18" s="40">
        <v>98</v>
      </c>
      <c r="U18" s="39">
        <v>2201614.0644530985</v>
      </c>
      <c r="V18" s="40">
        <v>145</v>
      </c>
      <c r="W18" s="39">
        <v>1808196.7377012656</v>
      </c>
      <c r="X18" s="49">
        <v>243</v>
      </c>
      <c r="Y18" s="50">
        <v>4009810.8021543641</v>
      </c>
    </row>
    <row r="19" spans="2:25" x14ac:dyDescent="0.35">
      <c r="B19" s="107"/>
      <c r="C19" s="6" t="s">
        <v>34</v>
      </c>
      <c r="D19" s="35">
        <v>203</v>
      </c>
      <c r="E19" s="35">
        <v>9661480.4158520885</v>
      </c>
      <c r="F19" s="36">
        <v>0</v>
      </c>
      <c r="G19" s="37">
        <v>0</v>
      </c>
      <c r="H19" s="35">
        <v>13</v>
      </c>
      <c r="I19" s="38">
        <v>247730.24355666013</v>
      </c>
      <c r="J19" s="36">
        <v>65</v>
      </c>
      <c r="K19" s="39">
        <v>5100484.9926378271</v>
      </c>
      <c r="L19" s="40">
        <v>5</v>
      </c>
      <c r="M19" s="39">
        <v>52300.544030259007</v>
      </c>
      <c r="N19" s="49">
        <v>70</v>
      </c>
      <c r="O19" s="50">
        <v>5152785.5366680864</v>
      </c>
      <c r="P19" s="35">
        <v>86</v>
      </c>
      <c r="Q19" s="38">
        <v>3588902.6448385119</v>
      </c>
      <c r="R19" s="36">
        <v>0</v>
      </c>
      <c r="S19" s="39">
        <v>0</v>
      </c>
      <c r="T19" s="40">
        <v>11</v>
      </c>
      <c r="U19" s="39">
        <v>400064.29480212787</v>
      </c>
      <c r="V19" s="40">
        <v>23</v>
      </c>
      <c r="W19" s="39">
        <v>271997.6959867003</v>
      </c>
      <c r="X19" s="49">
        <v>34</v>
      </c>
      <c r="Y19" s="50">
        <v>672061.99078882812</v>
      </c>
    </row>
    <row r="20" spans="2:25" x14ac:dyDescent="0.35">
      <c r="B20" s="108" t="s">
        <v>23</v>
      </c>
      <c r="C20" s="16" t="s">
        <v>32</v>
      </c>
      <c r="D20" s="41">
        <v>7200</v>
      </c>
      <c r="E20" s="41">
        <v>6767537.0874663834</v>
      </c>
      <c r="F20" s="42">
        <v>1044</v>
      </c>
      <c r="G20" s="43">
        <v>1474640.0975370279</v>
      </c>
      <c r="H20" s="41">
        <v>81</v>
      </c>
      <c r="I20" s="44">
        <v>38039.706886831038</v>
      </c>
      <c r="J20" s="42">
        <v>87</v>
      </c>
      <c r="K20" s="44">
        <v>61991.391086383417</v>
      </c>
      <c r="L20" s="41">
        <v>14</v>
      </c>
      <c r="M20" s="44">
        <v>9731.8695805740426</v>
      </c>
      <c r="N20" s="51">
        <v>101</v>
      </c>
      <c r="O20" s="52">
        <v>71723.26066695746</v>
      </c>
      <c r="P20" s="41">
        <v>2299</v>
      </c>
      <c r="Q20" s="44">
        <v>2435241.708219449</v>
      </c>
      <c r="R20" s="42">
        <v>455</v>
      </c>
      <c r="S20" s="44">
        <v>280248.1126651346</v>
      </c>
      <c r="T20" s="41">
        <v>114</v>
      </c>
      <c r="U20" s="44">
        <v>168502.13445493596</v>
      </c>
      <c r="V20" s="41">
        <v>3106</v>
      </c>
      <c r="W20" s="44">
        <v>2299142.067036048</v>
      </c>
      <c r="X20" s="51">
        <v>3675</v>
      </c>
      <c r="Y20" s="52">
        <v>2747892.3141561188</v>
      </c>
    </row>
    <row r="21" spans="2:25" x14ac:dyDescent="0.35">
      <c r="B21" s="109"/>
      <c r="C21" s="33" t="s">
        <v>1</v>
      </c>
      <c r="D21" s="40">
        <v>1582</v>
      </c>
      <c r="E21" s="40">
        <v>11311832.319818523</v>
      </c>
      <c r="F21" s="36">
        <v>265</v>
      </c>
      <c r="G21" s="37">
        <v>2615760.9034605175</v>
      </c>
      <c r="H21" s="40">
        <v>10</v>
      </c>
      <c r="I21" s="39">
        <v>41871.29728710105</v>
      </c>
      <c r="J21" s="36">
        <v>29</v>
      </c>
      <c r="K21" s="39">
        <v>109089.03470280566</v>
      </c>
      <c r="L21" s="40">
        <v>2</v>
      </c>
      <c r="M21" s="39">
        <v>8263.5914295447164</v>
      </c>
      <c r="N21" s="49">
        <v>31</v>
      </c>
      <c r="O21" s="50">
        <v>117352.62613235037</v>
      </c>
      <c r="P21" s="40">
        <v>1005</v>
      </c>
      <c r="Q21" s="39">
        <v>6026965.0558796441</v>
      </c>
      <c r="R21" s="36">
        <v>22</v>
      </c>
      <c r="S21" s="39">
        <v>212251.28301951266</v>
      </c>
      <c r="T21" s="40">
        <v>25</v>
      </c>
      <c r="U21" s="39">
        <v>211095.9830044152</v>
      </c>
      <c r="V21" s="40">
        <v>224</v>
      </c>
      <c r="W21" s="39">
        <v>2086535.1710349824</v>
      </c>
      <c r="X21" s="49">
        <v>271</v>
      </c>
      <c r="Y21" s="50">
        <v>2509882.4370589103</v>
      </c>
    </row>
    <row r="22" spans="2:25" x14ac:dyDescent="0.35">
      <c r="B22" s="109"/>
      <c r="C22" s="33" t="s">
        <v>33</v>
      </c>
      <c r="D22" s="40">
        <v>783</v>
      </c>
      <c r="E22" s="40">
        <v>13154636.157632444</v>
      </c>
      <c r="F22" s="36">
        <v>109</v>
      </c>
      <c r="G22" s="37">
        <v>2349131.2356631132</v>
      </c>
      <c r="H22" s="40">
        <v>3</v>
      </c>
      <c r="I22" s="39">
        <v>34928.437758342894</v>
      </c>
      <c r="J22" s="36">
        <v>10</v>
      </c>
      <c r="K22" s="39">
        <v>111817.93389141501</v>
      </c>
      <c r="L22" s="40">
        <v>1</v>
      </c>
      <c r="M22" s="39">
        <v>15690.163209077702</v>
      </c>
      <c r="N22" s="49">
        <v>11</v>
      </c>
      <c r="O22" s="50">
        <v>127508.09710049271</v>
      </c>
      <c r="P22" s="40">
        <v>575</v>
      </c>
      <c r="Q22" s="39">
        <v>8491233.4690009449</v>
      </c>
      <c r="R22" s="36">
        <v>0</v>
      </c>
      <c r="S22" s="39">
        <v>0</v>
      </c>
      <c r="T22" s="40">
        <v>58</v>
      </c>
      <c r="U22" s="39">
        <v>1557185.536877288</v>
      </c>
      <c r="V22" s="40">
        <v>27</v>
      </c>
      <c r="W22" s="39">
        <v>594649.38123226364</v>
      </c>
      <c r="X22" s="49">
        <v>85</v>
      </c>
      <c r="Y22" s="50">
        <v>2151834.9181095515</v>
      </c>
    </row>
    <row r="23" spans="2:25" x14ac:dyDescent="0.35">
      <c r="B23" s="110"/>
      <c r="C23" s="17" t="s">
        <v>34</v>
      </c>
      <c r="D23" s="45">
        <v>96</v>
      </c>
      <c r="E23" s="45">
        <v>3443449.6070660129</v>
      </c>
      <c r="F23" s="46">
        <v>16</v>
      </c>
      <c r="G23" s="47">
        <v>608429.66221867979</v>
      </c>
      <c r="H23" s="45">
        <v>2</v>
      </c>
      <c r="I23" s="48">
        <v>17751.097736118652</v>
      </c>
      <c r="J23" s="46">
        <v>0</v>
      </c>
      <c r="K23" s="48">
        <v>0</v>
      </c>
      <c r="L23" s="45">
        <v>1</v>
      </c>
      <c r="M23" s="48">
        <v>34867.029353506005</v>
      </c>
      <c r="N23" s="53">
        <v>1</v>
      </c>
      <c r="O23" s="54">
        <v>34867.029353506005</v>
      </c>
      <c r="P23" s="45">
        <v>65</v>
      </c>
      <c r="Q23" s="48">
        <v>2186162.4447924173</v>
      </c>
      <c r="R23" s="46">
        <v>0</v>
      </c>
      <c r="S23" s="48">
        <v>0</v>
      </c>
      <c r="T23" s="45">
        <v>9</v>
      </c>
      <c r="U23" s="48">
        <v>568332.57846214785</v>
      </c>
      <c r="V23" s="45">
        <v>3</v>
      </c>
      <c r="W23" s="48">
        <v>27906.79450314309</v>
      </c>
      <c r="X23" s="53">
        <v>12</v>
      </c>
      <c r="Y23" s="54">
        <v>596239.37296529091</v>
      </c>
    </row>
    <row r="24" spans="2:25" x14ac:dyDescent="0.35">
      <c r="B24" s="107" t="s">
        <v>24</v>
      </c>
      <c r="C24" s="6" t="s">
        <v>32</v>
      </c>
      <c r="D24" s="35">
        <v>23506</v>
      </c>
      <c r="E24" s="35">
        <v>17523851.148607112</v>
      </c>
      <c r="F24" s="36">
        <v>0</v>
      </c>
      <c r="G24" s="37">
        <v>0</v>
      </c>
      <c r="H24" s="35">
        <v>1543</v>
      </c>
      <c r="I24" s="38">
        <v>274026.80350581009</v>
      </c>
      <c r="J24" s="36">
        <v>5986</v>
      </c>
      <c r="K24" s="39">
        <v>3630842.0754390024</v>
      </c>
      <c r="L24" s="40">
        <v>0</v>
      </c>
      <c r="M24" s="39">
        <v>0</v>
      </c>
      <c r="N24" s="49">
        <v>5986</v>
      </c>
      <c r="O24" s="50">
        <v>3630842.0754390024</v>
      </c>
      <c r="P24" s="35">
        <v>14565</v>
      </c>
      <c r="Q24" s="38">
        <v>13505680.725331839</v>
      </c>
      <c r="R24" s="36">
        <v>0</v>
      </c>
      <c r="S24" s="39">
        <v>0</v>
      </c>
      <c r="T24" s="40">
        <v>383</v>
      </c>
      <c r="U24" s="39">
        <v>104991.61092300349</v>
      </c>
      <c r="V24" s="40">
        <v>1029</v>
      </c>
      <c r="W24" s="39">
        <v>8309.9334074606377</v>
      </c>
      <c r="X24" s="49">
        <v>1412</v>
      </c>
      <c r="Y24" s="50">
        <v>113301.54433046412</v>
      </c>
    </row>
    <row r="25" spans="2:25" x14ac:dyDescent="0.35">
      <c r="B25" s="107"/>
      <c r="C25" s="6" t="s">
        <v>1</v>
      </c>
      <c r="D25" s="35">
        <v>4337</v>
      </c>
      <c r="E25" s="35">
        <v>21457842.572817177</v>
      </c>
      <c r="F25" s="36">
        <v>0</v>
      </c>
      <c r="G25" s="37">
        <v>0</v>
      </c>
      <c r="H25" s="35">
        <v>106</v>
      </c>
      <c r="I25" s="38">
        <v>427372.1544930177</v>
      </c>
      <c r="J25" s="36">
        <v>1067</v>
      </c>
      <c r="K25" s="39">
        <v>4796781.2988596037</v>
      </c>
      <c r="L25" s="40">
        <v>0</v>
      </c>
      <c r="M25" s="39">
        <v>0</v>
      </c>
      <c r="N25" s="49">
        <v>1067</v>
      </c>
      <c r="O25" s="50">
        <v>4796781.2988596037</v>
      </c>
      <c r="P25" s="35">
        <v>2904</v>
      </c>
      <c r="Q25" s="38">
        <v>15618925.121868985</v>
      </c>
      <c r="R25" s="36">
        <v>0</v>
      </c>
      <c r="S25" s="39">
        <v>0</v>
      </c>
      <c r="T25" s="40">
        <v>170</v>
      </c>
      <c r="U25" s="39">
        <v>566889.32005457394</v>
      </c>
      <c r="V25" s="40">
        <v>90</v>
      </c>
      <c r="W25" s="39">
        <v>47874.677540995785</v>
      </c>
      <c r="X25" s="49">
        <v>260</v>
      </c>
      <c r="Y25" s="50">
        <v>614763.9975955697</v>
      </c>
    </row>
    <row r="26" spans="2:25" x14ac:dyDescent="0.35">
      <c r="B26" s="107"/>
      <c r="C26" s="6" t="s">
        <v>33</v>
      </c>
      <c r="D26" s="35">
        <v>1722</v>
      </c>
      <c r="E26" s="35">
        <v>32622596.253712032</v>
      </c>
      <c r="F26" s="36">
        <v>0</v>
      </c>
      <c r="G26" s="37">
        <v>0</v>
      </c>
      <c r="H26" s="35">
        <v>70</v>
      </c>
      <c r="I26" s="38">
        <v>2221345.9131134548</v>
      </c>
      <c r="J26" s="36">
        <v>268</v>
      </c>
      <c r="K26" s="39">
        <v>3982671.8583324705</v>
      </c>
      <c r="L26" s="40">
        <v>0</v>
      </c>
      <c r="M26" s="39">
        <v>0</v>
      </c>
      <c r="N26" s="49">
        <v>268</v>
      </c>
      <c r="O26" s="50">
        <v>3982671.8583324705</v>
      </c>
      <c r="P26" s="35">
        <v>1284</v>
      </c>
      <c r="Q26" s="38">
        <v>24273579.750937838</v>
      </c>
      <c r="R26" s="36">
        <v>0</v>
      </c>
      <c r="S26" s="39">
        <v>0</v>
      </c>
      <c r="T26" s="40">
        <v>76</v>
      </c>
      <c r="U26" s="39">
        <v>1865287.8134851027</v>
      </c>
      <c r="V26" s="40">
        <v>24</v>
      </c>
      <c r="W26" s="39">
        <v>279710.91784316744</v>
      </c>
      <c r="X26" s="49">
        <v>100</v>
      </c>
      <c r="Y26" s="50">
        <v>2144998.7313282704</v>
      </c>
    </row>
    <row r="27" spans="2:25" x14ac:dyDescent="0.35">
      <c r="B27" s="107"/>
      <c r="C27" s="6" t="s">
        <v>34</v>
      </c>
      <c r="D27" s="35">
        <v>199</v>
      </c>
      <c r="E27" s="35">
        <v>10545145.10636013</v>
      </c>
      <c r="F27" s="36">
        <v>0</v>
      </c>
      <c r="G27" s="37">
        <v>0</v>
      </c>
      <c r="H27" s="35">
        <v>10</v>
      </c>
      <c r="I27" s="38">
        <v>601351.65525991807</v>
      </c>
      <c r="J27" s="36">
        <v>15</v>
      </c>
      <c r="K27" s="39">
        <v>854478.32505067054</v>
      </c>
      <c r="L27" s="40">
        <v>0</v>
      </c>
      <c r="M27" s="39">
        <v>0</v>
      </c>
      <c r="N27" s="49">
        <v>15</v>
      </c>
      <c r="O27" s="50">
        <v>854478.32505067054</v>
      </c>
      <c r="P27" s="35">
        <v>156</v>
      </c>
      <c r="Q27" s="38">
        <v>7656838.092090101</v>
      </c>
      <c r="R27" s="36">
        <v>0</v>
      </c>
      <c r="S27" s="39">
        <v>0</v>
      </c>
      <c r="T27" s="40">
        <v>9</v>
      </c>
      <c r="U27" s="39">
        <v>498598.51975513581</v>
      </c>
      <c r="V27" s="40">
        <v>9</v>
      </c>
      <c r="W27" s="39">
        <v>933878.51420430478</v>
      </c>
      <c r="X27" s="49">
        <v>18</v>
      </c>
      <c r="Y27" s="50">
        <v>1432477.0339594407</v>
      </c>
    </row>
    <row r="28" spans="2:25" x14ac:dyDescent="0.35">
      <c r="B28" s="108" t="s">
        <v>25</v>
      </c>
      <c r="C28" s="16" t="s">
        <v>32</v>
      </c>
      <c r="D28" s="41">
        <v>220</v>
      </c>
      <c r="E28" s="41">
        <v>217491.91695092013</v>
      </c>
      <c r="F28" s="42">
        <v>15</v>
      </c>
      <c r="G28" s="43">
        <v>12040.282576352693</v>
      </c>
      <c r="H28" s="41">
        <v>61</v>
      </c>
      <c r="I28" s="44">
        <v>63149.943219042696</v>
      </c>
      <c r="J28" s="42">
        <v>57</v>
      </c>
      <c r="K28" s="44">
        <v>54308.292181521938</v>
      </c>
      <c r="L28" s="41">
        <v>0</v>
      </c>
      <c r="M28" s="44">
        <v>0</v>
      </c>
      <c r="N28" s="51">
        <v>57</v>
      </c>
      <c r="O28" s="52">
        <v>54308.292181521938</v>
      </c>
      <c r="P28" s="41">
        <v>87</v>
      </c>
      <c r="Q28" s="44">
        <v>87993.39897400279</v>
      </c>
      <c r="R28" s="42">
        <v>0</v>
      </c>
      <c r="S28" s="44">
        <v>0</v>
      </c>
      <c r="T28" s="41">
        <v>0</v>
      </c>
      <c r="U28" s="44">
        <v>0</v>
      </c>
      <c r="V28" s="41">
        <v>0</v>
      </c>
      <c r="W28" s="44">
        <v>0</v>
      </c>
      <c r="X28" s="51">
        <v>0</v>
      </c>
      <c r="Y28" s="52">
        <v>0</v>
      </c>
    </row>
    <row r="29" spans="2:25" x14ac:dyDescent="0.35">
      <c r="B29" s="109"/>
      <c r="C29" s="33" t="s">
        <v>1</v>
      </c>
      <c r="D29" s="40">
        <v>129</v>
      </c>
      <c r="E29" s="40">
        <v>569361.71370054595</v>
      </c>
      <c r="F29" s="36">
        <v>4</v>
      </c>
      <c r="G29" s="37">
        <v>8263.4859567809217</v>
      </c>
      <c r="H29" s="40">
        <v>27</v>
      </c>
      <c r="I29" s="39">
        <v>192884.4063835952</v>
      </c>
      <c r="J29" s="36">
        <v>23</v>
      </c>
      <c r="K29" s="39">
        <v>102511.96026274399</v>
      </c>
      <c r="L29" s="40">
        <v>0</v>
      </c>
      <c r="M29" s="39">
        <v>0</v>
      </c>
      <c r="N29" s="49">
        <v>23</v>
      </c>
      <c r="O29" s="50">
        <v>102511.96026274399</v>
      </c>
      <c r="P29" s="40">
        <v>75</v>
      </c>
      <c r="Q29" s="39">
        <v>265701.8610974258</v>
      </c>
      <c r="R29" s="36">
        <v>0</v>
      </c>
      <c r="S29" s="39">
        <v>0</v>
      </c>
      <c r="T29" s="40">
        <v>0</v>
      </c>
      <c r="U29" s="39">
        <v>0</v>
      </c>
      <c r="V29" s="40">
        <v>0</v>
      </c>
      <c r="W29" s="39">
        <v>0</v>
      </c>
      <c r="X29" s="49">
        <v>0</v>
      </c>
      <c r="Y29" s="50">
        <v>0</v>
      </c>
    </row>
    <row r="30" spans="2:25" x14ac:dyDescent="0.35">
      <c r="B30" s="109"/>
      <c r="C30" s="33" t="s">
        <v>33</v>
      </c>
      <c r="D30" s="40">
        <v>125</v>
      </c>
      <c r="E30" s="40">
        <v>1602556.6597943753</v>
      </c>
      <c r="F30" s="36">
        <v>3</v>
      </c>
      <c r="G30" s="37">
        <v>17433.514676753002</v>
      </c>
      <c r="H30" s="40">
        <v>16</v>
      </c>
      <c r="I30" s="39">
        <v>190129.91106466824</v>
      </c>
      <c r="J30" s="36">
        <v>38</v>
      </c>
      <c r="K30" s="39">
        <v>586951.57213692006</v>
      </c>
      <c r="L30" s="40">
        <v>0</v>
      </c>
      <c r="M30" s="39">
        <v>0</v>
      </c>
      <c r="N30" s="49">
        <v>38</v>
      </c>
      <c r="O30" s="50">
        <v>586951.57213692006</v>
      </c>
      <c r="P30" s="40">
        <v>68</v>
      </c>
      <c r="Q30" s="39">
        <v>808041.66191603395</v>
      </c>
      <c r="R30" s="36">
        <v>0</v>
      </c>
      <c r="S30" s="39">
        <v>0</v>
      </c>
      <c r="T30" s="40">
        <v>0</v>
      </c>
      <c r="U30" s="39">
        <v>0</v>
      </c>
      <c r="V30" s="40">
        <v>0</v>
      </c>
      <c r="W30" s="39">
        <v>0</v>
      </c>
      <c r="X30" s="49">
        <v>0</v>
      </c>
      <c r="Y30" s="50">
        <v>0</v>
      </c>
    </row>
    <row r="31" spans="2:25" x14ac:dyDescent="0.35">
      <c r="B31" s="110"/>
      <c r="C31" s="17" t="s">
        <v>34</v>
      </c>
      <c r="D31" s="45">
        <v>24</v>
      </c>
      <c r="E31" s="45">
        <v>585899.49439320737</v>
      </c>
      <c r="F31" s="46">
        <v>1</v>
      </c>
      <c r="G31" s="47">
        <v>17433.514676753002</v>
      </c>
      <c r="H31" s="45">
        <v>9</v>
      </c>
      <c r="I31" s="48">
        <v>242953.46053522982</v>
      </c>
      <c r="J31" s="46">
        <v>7</v>
      </c>
      <c r="K31" s="48">
        <v>190025.30997660771</v>
      </c>
      <c r="L31" s="45">
        <v>0</v>
      </c>
      <c r="M31" s="48">
        <v>0</v>
      </c>
      <c r="N31" s="53">
        <v>7</v>
      </c>
      <c r="O31" s="54">
        <v>190025.30997660771</v>
      </c>
      <c r="P31" s="45">
        <v>7</v>
      </c>
      <c r="Q31" s="48">
        <v>135487.20920461681</v>
      </c>
      <c r="R31" s="46">
        <v>0</v>
      </c>
      <c r="S31" s="48">
        <v>0</v>
      </c>
      <c r="T31" s="45">
        <v>0</v>
      </c>
      <c r="U31" s="48">
        <v>0</v>
      </c>
      <c r="V31" s="45">
        <v>0</v>
      </c>
      <c r="W31" s="48">
        <v>0</v>
      </c>
      <c r="X31" s="53">
        <v>0</v>
      </c>
      <c r="Y31" s="54">
        <v>0</v>
      </c>
    </row>
    <row r="32" spans="2:25" x14ac:dyDescent="0.35">
      <c r="B32" s="107" t="s">
        <v>26</v>
      </c>
      <c r="C32" s="6" t="s">
        <v>32</v>
      </c>
      <c r="D32" s="35">
        <v>35065</v>
      </c>
      <c r="E32" s="35">
        <v>22088049.718989179</v>
      </c>
      <c r="F32" s="36">
        <v>0</v>
      </c>
      <c r="G32" s="37">
        <v>0</v>
      </c>
      <c r="H32" s="35">
        <v>0</v>
      </c>
      <c r="I32" s="38">
        <v>0</v>
      </c>
      <c r="J32" s="36">
        <v>5012</v>
      </c>
      <c r="K32" s="39">
        <v>3007884.9621989103</v>
      </c>
      <c r="L32" s="40">
        <v>550</v>
      </c>
      <c r="M32" s="39">
        <v>385062.23492776771</v>
      </c>
      <c r="N32" s="49">
        <v>5562</v>
      </c>
      <c r="O32" s="50">
        <v>3392947.1971266782</v>
      </c>
      <c r="P32" s="35">
        <v>23172</v>
      </c>
      <c r="Q32" s="38">
        <v>16481639.178093463</v>
      </c>
      <c r="R32" s="36">
        <v>0</v>
      </c>
      <c r="S32" s="39">
        <v>0</v>
      </c>
      <c r="T32" s="40">
        <v>1722</v>
      </c>
      <c r="U32" s="39">
        <v>0</v>
      </c>
      <c r="V32" s="40">
        <v>4609</v>
      </c>
      <c r="W32" s="39">
        <v>2213463.3437690353</v>
      </c>
      <c r="X32" s="49">
        <v>6331</v>
      </c>
      <c r="Y32" s="50">
        <v>2213463.3437690353</v>
      </c>
    </row>
    <row r="33" spans="2:25" x14ac:dyDescent="0.35">
      <c r="B33" s="107"/>
      <c r="C33" s="6" t="s">
        <v>1</v>
      </c>
      <c r="D33" s="35">
        <v>5847</v>
      </c>
      <c r="E33" s="35">
        <v>23866108.846776493</v>
      </c>
      <c r="F33" s="36">
        <v>0</v>
      </c>
      <c r="G33" s="37">
        <v>0</v>
      </c>
      <c r="H33" s="35">
        <v>0</v>
      </c>
      <c r="I33" s="38">
        <v>0</v>
      </c>
      <c r="J33" s="36">
        <v>721</v>
      </c>
      <c r="K33" s="39">
        <v>3218756.0908341901</v>
      </c>
      <c r="L33" s="40">
        <v>64</v>
      </c>
      <c r="M33" s="39">
        <v>315066.147984738</v>
      </c>
      <c r="N33" s="49">
        <v>785</v>
      </c>
      <c r="O33" s="50">
        <v>3533822.2388189281</v>
      </c>
      <c r="P33" s="35">
        <v>3961</v>
      </c>
      <c r="Q33" s="38">
        <v>17706697.299478844</v>
      </c>
      <c r="R33" s="36">
        <v>0</v>
      </c>
      <c r="S33" s="39">
        <v>0</v>
      </c>
      <c r="T33" s="40">
        <v>362</v>
      </c>
      <c r="U33" s="39">
        <v>0</v>
      </c>
      <c r="V33" s="40">
        <v>739</v>
      </c>
      <c r="W33" s="39">
        <v>2625589.3084787205</v>
      </c>
      <c r="X33" s="49">
        <v>1101</v>
      </c>
      <c r="Y33" s="50">
        <v>2625589.3084787205</v>
      </c>
    </row>
    <row r="34" spans="2:25" x14ac:dyDescent="0.35">
      <c r="B34" s="107"/>
      <c r="C34" s="6" t="s">
        <v>33</v>
      </c>
      <c r="D34" s="35">
        <v>2022</v>
      </c>
      <c r="E34" s="35">
        <v>24398367.720348295</v>
      </c>
      <c r="F34" s="36">
        <v>0</v>
      </c>
      <c r="G34" s="37">
        <v>0</v>
      </c>
      <c r="H34" s="35">
        <v>0</v>
      </c>
      <c r="I34" s="38">
        <v>0</v>
      </c>
      <c r="J34" s="36">
        <v>103</v>
      </c>
      <c r="K34" s="39">
        <v>1112494.5651017996</v>
      </c>
      <c r="L34" s="40">
        <v>24</v>
      </c>
      <c r="M34" s="39">
        <v>292899.25973809982</v>
      </c>
      <c r="N34" s="49">
        <v>127</v>
      </c>
      <c r="O34" s="50">
        <v>1405393.8248398993</v>
      </c>
      <c r="P34" s="35">
        <v>1356</v>
      </c>
      <c r="Q34" s="38">
        <v>19643918.14452314</v>
      </c>
      <c r="R34" s="36">
        <v>0</v>
      </c>
      <c r="S34" s="39">
        <v>0</v>
      </c>
      <c r="T34" s="40">
        <v>371</v>
      </c>
      <c r="U34" s="39">
        <v>0</v>
      </c>
      <c r="V34" s="40">
        <v>168</v>
      </c>
      <c r="W34" s="39">
        <v>3349055.750985255</v>
      </c>
      <c r="X34" s="49">
        <v>539</v>
      </c>
      <c r="Y34" s="50">
        <v>3349055.750985255</v>
      </c>
    </row>
    <row r="35" spans="2:25" x14ac:dyDescent="0.35">
      <c r="B35" s="107"/>
      <c r="C35" s="6" t="s">
        <v>34</v>
      </c>
      <c r="D35" s="35">
        <v>278</v>
      </c>
      <c r="E35" s="35">
        <v>3956163.5709625985</v>
      </c>
      <c r="F35" s="36">
        <v>0</v>
      </c>
      <c r="G35" s="37">
        <v>0</v>
      </c>
      <c r="H35" s="35">
        <v>0</v>
      </c>
      <c r="I35" s="38">
        <v>0</v>
      </c>
      <c r="J35" s="36">
        <v>4</v>
      </c>
      <c r="K35" s="39">
        <v>84622.280240959066</v>
      </c>
      <c r="L35" s="40">
        <v>2</v>
      </c>
      <c r="M35" s="39">
        <v>94140.979254466205</v>
      </c>
      <c r="N35" s="49">
        <v>6</v>
      </c>
      <c r="O35" s="50">
        <v>178763.25949542527</v>
      </c>
      <c r="P35" s="35">
        <v>75</v>
      </c>
      <c r="Q35" s="38">
        <v>2649702.9329099082</v>
      </c>
      <c r="R35" s="36">
        <v>0</v>
      </c>
      <c r="S35" s="39">
        <v>0</v>
      </c>
      <c r="T35" s="40">
        <v>180</v>
      </c>
      <c r="U35" s="39">
        <v>0</v>
      </c>
      <c r="V35" s="40">
        <v>17</v>
      </c>
      <c r="W35" s="39">
        <v>1127697.378557265</v>
      </c>
      <c r="X35" s="49">
        <v>197</v>
      </c>
      <c r="Y35" s="50">
        <v>1127697.378557265</v>
      </c>
    </row>
    <row r="36" spans="2:25" x14ac:dyDescent="0.35">
      <c r="B36" s="108" t="s">
        <v>27</v>
      </c>
      <c r="C36" s="16" t="s">
        <v>32</v>
      </c>
      <c r="D36" s="41">
        <v>10017</v>
      </c>
      <c r="E36" s="41">
        <v>8597711.4735887479</v>
      </c>
      <c r="F36" s="42">
        <v>0</v>
      </c>
      <c r="G36" s="43">
        <v>0</v>
      </c>
      <c r="H36" s="41">
        <v>116</v>
      </c>
      <c r="I36" s="44">
        <v>126815.90476977474</v>
      </c>
      <c r="J36" s="42">
        <v>3460</v>
      </c>
      <c r="K36" s="44">
        <v>2497800.919443564</v>
      </c>
      <c r="L36" s="41">
        <v>0</v>
      </c>
      <c r="M36" s="44">
        <v>0</v>
      </c>
      <c r="N36" s="51">
        <v>3460</v>
      </c>
      <c r="O36" s="52">
        <v>2497800.919443564</v>
      </c>
      <c r="P36" s="41">
        <v>4210</v>
      </c>
      <c r="Q36" s="44">
        <v>3656247.9080305393</v>
      </c>
      <c r="R36" s="42">
        <v>0</v>
      </c>
      <c r="S36" s="44">
        <v>0</v>
      </c>
      <c r="T36" s="41">
        <v>480</v>
      </c>
      <c r="U36" s="44">
        <v>509469.41216629208</v>
      </c>
      <c r="V36" s="41">
        <v>1751</v>
      </c>
      <c r="W36" s="44">
        <v>1807377.329178578</v>
      </c>
      <c r="X36" s="51">
        <v>2231</v>
      </c>
      <c r="Y36" s="52">
        <v>2316846.7413448701</v>
      </c>
    </row>
    <row r="37" spans="2:25" x14ac:dyDescent="0.35">
      <c r="B37" s="109"/>
      <c r="C37" s="33" t="s">
        <v>1</v>
      </c>
      <c r="D37" s="40">
        <v>2670</v>
      </c>
      <c r="E37" s="40">
        <v>10360984.872799847</v>
      </c>
      <c r="F37" s="36">
        <v>0</v>
      </c>
      <c r="G37" s="37">
        <v>0</v>
      </c>
      <c r="H37" s="40">
        <v>100</v>
      </c>
      <c r="I37" s="39">
        <v>478946.69804001972</v>
      </c>
      <c r="J37" s="36">
        <v>628</v>
      </c>
      <c r="K37" s="39">
        <v>2326960.5193304555</v>
      </c>
      <c r="L37" s="40">
        <v>0</v>
      </c>
      <c r="M37" s="39">
        <v>0</v>
      </c>
      <c r="N37" s="49">
        <v>628</v>
      </c>
      <c r="O37" s="50">
        <v>2326960.5193304555</v>
      </c>
      <c r="P37" s="40">
        <v>1634</v>
      </c>
      <c r="Q37" s="39">
        <v>6080069.5126530705</v>
      </c>
      <c r="R37" s="36">
        <v>0</v>
      </c>
      <c r="S37" s="39">
        <v>0</v>
      </c>
      <c r="T37" s="40">
        <v>71</v>
      </c>
      <c r="U37" s="39">
        <v>347060.56015974679</v>
      </c>
      <c r="V37" s="40">
        <v>237</v>
      </c>
      <c r="W37" s="39">
        <v>1127947.5826165543</v>
      </c>
      <c r="X37" s="49">
        <v>308</v>
      </c>
      <c r="Y37" s="50">
        <v>1475008.1427763011</v>
      </c>
    </row>
    <row r="38" spans="2:25" x14ac:dyDescent="0.35">
      <c r="B38" s="109"/>
      <c r="C38" s="33" t="s">
        <v>33</v>
      </c>
      <c r="D38" s="40">
        <v>1189</v>
      </c>
      <c r="E38" s="40">
        <v>15778782.162376454</v>
      </c>
      <c r="F38" s="36">
        <v>0</v>
      </c>
      <c r="G38" s="37">
        <v>0</v>
      </c>
      <c r="H38" s="40">
        <v>51</v>
      </c>
      <c r="I38" s="39">
        <v>632981.68773158244</v>
      </c>
      <c r="J38" s="36">
        <v>228</v>
      </c>
      <c r="K38" s="39">
        <v>3233100.2572489427</v>
      </c>
      <c r="L38" s="40">
        <v>0</v>
      </c>
      <c r="M38" s="39">
        <v>0</v>
      </c>
      <c r="N38" s="49">
        <v>228</v>
      </c>
      <c r="O38" s="50">
        <v>3233100.2572489427</v>
      </c>
      <c r="P38" s="40">
        <v>787</v>
      </c>
      <c r="Q38" s="39">
        <v>9508825.5249667112</v>
      </c>
      <c r="R38" s="36">
        <v>0</v>
      </c>
      <c r="S38" s="39">
        <v>0</v>
      </c>
      <c r="T38" s="40">
        <v>9</v>
      </c>
      <c r="U38" s="39">
        <v>155896.71841979833</v>
      </c>
      <c r="V38" s="40">
        <v>114</v>
      </c>
      <c r="W38" s="39">
        <v>2247977.9740094193</v>
      </c>
      <c r="X38" s="49">
        <v>123</v>
      </c>
      <c r="Y38" s="50">
        <v>2403874.6924292175</v>
      </c>
    </row>
    <row r="39" spans="2:25" x14ac:dyDescent="0.35">
      <c r="B39" s="110"/>
      <c r="C39" s="17" t="s">
        <v>34</v>
      </c>
      <c r="D39" s="45">
        <v>82</v>
      </c>
      <c r="E39" s="45">
        <v>3564727.7669515656</v>
      </c>
      <c r="F39" s="46">
        <v>0</v>
      </c>
      <c r="G39" s="47">
        <v>0</v>
      </c>
      <c r="H39" s="45">
        <v>0</v>
      </c>
      <c r="I39" s="48">
        <v>0</v>
      </c>
      <c r="J39" s="46">
        <v>15</v>
      </c>
      <c r="K39" s="48">
        <v>365735.35087911988</v>
      </c>
      <c r="L39" s="45">
        <v>0</v>
      </c>
      <c r="M39" s="48">
        <v>0</v>
      </c>
      <c r="N39" s="53">
        <v>15</v>
      </c>
      <c r="O39" s="54">
        <v>365735.35087911988</v>
      </c>
      <c r="P39" s="45">
        <v>49</v>
      </c>
      <c r="Q39" s="48">
        <v>2128196.5377737195</v>
      </c>
      <c r="R39" s="46">
        <v>0</v>
      </c>
      <c r="S39" s="48">
        <v>0</v>
      </c>
      <c r="T39" s="45">
        <v>0</v>
      </c>
      <c r="U39" s="48">
        <v>0</v>
      </c>
      <c r="V39" s="45">
        <v>18</v>
      </c>
      <c r="W39" s="48">
        <v>1070795.8782987262</v>
      </c>
      <c r="X39" s="53">
        <v>18</v>
      </c>
      <c r="Y39" s="54">
        <v>1070795.8782987262</v>
      </c>
    </row>
    <row r="40" spans="2:25" x14ac:dyDescent="0.35">
      <c r="B40" s="107" t="s">
        <v>28</v>
      </c>
      <c r="C40" s="6" t="s">
        <v>32</v>
      </c>
      <c r="D40" s="35">
        <v>447</v>
      </c>
      <c r="E40" s="35">
        <v>743313.19211489102</v>
      </c>
      <c r="F40" s="36">
        <v>10</v>
      </c>
      <c r="G40" s="37">
        <v>47141.177089990757</v>
      </c>
      <c r="H40" s="35">
        <v>18</v>
      </c>
      <c r="I40" s="38">
        <v>47971.89759274543</v>
      </c>
      <c r="J40" s="36">
        <v>39</v>
      </c>
      <c r="K40" s="39">
        <v>27555.123378726719</v>
      </c>
      <c r="L40" s="40">
        <v>41</v>
      </c>
      <c r="M40" s="39">
        <v>46062.112091223309</v>
      </c>
      <c r="N40" s="49">
        <v>80</v>
      </c>
      <c r="O40" s="50">
        <v>73617.235469950028</v>
      </c>
      <c r="P40" s="35">
        <v>58</v>
      </c>
      <c r="Q40" s="38">
        <v>51350.069646891134</v>
      </c>
      <c r="R40" s="36">
        <v>14</v>
      </c>
      <c r="S40" s="39">
        <v>51856.612689018526</v>
      </c>
      <c r="T40" s="40">
        <v>16</v>
      </c>
      <c r="U40" s="39">
        <v>42980.994888842164</v>
      </c>
      <c r="V40" s="40">
        <v>251</v>
      </c>
      <c r="W40" s="39">
        <v>428395.20473745302</v>
      </c>
      <c r="X40" s="49">
        <v>281</v>
      </c>
      <c r="Y40" s="50">
        <v>523232.81231531373</v>
      </c>
    </row>
    <row r="41" spans="2:25" x14ac:dyDescent="0.35">
      <c r="B41" s="107"/>
      <c r="C41" s="6" t="s">
        <v>1</v>
      </c>
      <c r="D41" s="35">
        <v>414</v>
      </c>
      <c r="E41" s="35">
        <v>1409096.197785316</v>
      </c>
      <c r="F41" s="36">
        <v>3</v>
      </c>
      <c r="G41" s="37">
        <v>11235.649027087848</v>
      </c>
      <c r="H41" s="35">
        <v>10</v>
      </c>
      <c r="I41" s="38">
        <v>27665.855450361727</v>
      </c>
      <c r="J41" s="36">
        <v>40</v>
      </c>
      <c r="K41" s="39">
        <v>126443.67667245808</v>
      </c>
      <c r="L41" s="40">
        <v>46</v>
      </c>
      <c r="M41" s="39">
        <v>113591.59683672363</v>
      </c>
      <c r="N41" s="49">
        <v>86</v>
      </c>
      <c r="O41" s="50">
        <v>240035.27350918172</v>
      </c>
      <c r="P41" s="35">
        <v>129</v>
      </c>
      <c r="Q41" s="38">
        <v>363965.66441390791</v>
      </c>
      <c r="R41" s="36">
        <v>19</v>
      </c>
      <c r="S41" s="39">
        <v>89378.731146961392</v>
      </c>
      <c r="T41" s="40">
        <v>14</v>
      </c>
      <c r="U41" s="39">
        <v>73442.056610806205</v>
      </c>
      <c r="V41" s="40">
        <v>153</v>
      </c>
      <c r="W41" s="39">
        <v>603372.96762700926</v>
      </c>
      <c r="X41" s="49">
        <v>186</v>
      </c>
      <c r="Y41" s="50">
        <v>766193.75538477686</v>
      </c>
    </row>
    <row r="42" spans="2:25" x14ac:dyDescent="0.35">
      <c r="B42" s="107"/>
      <c r="C42" s="6" t="s">
        <v>33</v>
      </c>
      <c r="D42" s="35">
        <v>324</v>
      </c>
      <c r="E42" s="35">
        <v>3167894.476260609</v>
      </c>
      <c r="F42" s="36">
        <v>3</v>
      </c>
      <c r="G42" s="37">
        <v>29804.507365485617</v>
      </c>
      <c r="H42" s="35">
        <v>6</v>
      </c>
      <c r="I42" s="38">
        <v>37136.691481531459</v>
      </c>
      <c r="J42" s="36">
        <v>32</v>
      </c>
      <c r="K42" s="39">
        <v>326166.65962352674</v>
      </c>
      <c r="L42" s="40">
        <v>28</v>
      </c>
      <c r="M42" s="39">
        <v>144908.49876867086</v>
      </c>
      <c r="N42" s="49">
        <v>60</v>
      </c>
      <c r="O42" s="50">
        <v>471075.15839219757</v>
      </c>
      <c r="P42" s="35">
        <v>120</v>
      </c>
      <c r="Q42" s="38">
        <v>843713.01781461132</v>
      </c>
      <c r="R42" s="36">
        <v>31</v>
      </c>
      <c r="S42" s="39">
        <v>322660.68425150425</v>
      </c>
      <c r="T42" s="40">
        <v>8</v>
      </c>
      <c r="U42" s="39">
        <v>233191.79087174198</v>
      </c>
      <c r="V42" s="40">
        <v>96</v>
      </c>
      <c r="W42" s="39">
        <v>1230312.6260835365</v>
      </c>
      <c r="X42" s="49">
        <v>135</v>
      </c>
      <c r="Y42" s="50">
        <v>1786165.1012067827</v>
      </c>
    </row>
    <row r="43" spans="2:25" x14ac:dyDescent="0.35">
      <c r="B43" s="107"/>
      <c r="C43" s="6" t="s">
        <v>34</v>
      </c>
      <c r="D43" s="35">
        <v>33</v>
      </c>
      <c r="E43" s="35">
        <v>831909.43278665317</v>
      </c>
      <c r="F43" s="36">
        <v>2</v>
      </c>
      <c r="G43" s="37">
        <v>62756.149689735743</v>
      </c>
      <c r="H43" s="35">
        <v>1</v>
      </c>
      <c r="I43" s="38">
        <v>87400.833845006986</v>
      </c>
      <c r="J43" s="36">
        <v>2</v>
      </c>
      <c r="K43" s="39">
        <v>15013.885794440033</v>
      </c>
      <c r="L43" s="40">
        <v>3</v>
      </c>
      <c r="M43" s="39">
        <v>24022.217271104055</v>
      </c>
      <c r="N43" s="49">
        <v>5</v>
      </c>
      <c r="O43" s="50">
        <v>39036.103065544085</v>
      </c>
      <c r="P43" s="35">
        <v>11</v>
      </c>
      <c r="Q43" s="38">
        <v>171800.09616326695</v>
      </c>
      <c r="R43" s="36">
        <v>8</v>
      </c>
      <c r="S43" s="39">
        <v>315856.59651071689</v>
      </c>
      <c r="T43" s="40">
        <v>0</v>
      </c>
      <c r="U43" s="39">
        <v>0</v>
      </c>
      <c r="V43" s="40">
        <v>6</v>
      </c>
      <c r="W43" s="39">
        <v>155059.6535123825</v>
      </c>
      <c r="X43" s="49">
        <v>14</v>
      </c>
      <c r="Y43" s="50">
        <v>470916.25002309936</v>
      </c>
    </row>
    <row r="44" spans="2:25" x14ac:dyDescent="0.35">
      <c r="B44" s="108" t="s">
        <v>29</v>
      </c>
      <c r="C44" s="16" t="s">
        <v>32</v>
      </c>
      <c r="D44" s="41">
        <v>18</v>
      </c>
      <c r="E44" s="41">
        <v>225345.61071170931</v>
      </c>
      <c r="F44" s="42">
        <v>0</v>
      </c>
      <c r="G44" s="43">
        <v>0</v>
      </c>
      <c r="H44" s="41">
        <v>2</v>
      </c>
      <c r="I44" s="44">
        <v>5230.0544030259007</v>
      </c>
      <c r="J44" s="42">
        <v>3</v>
      </c>
      <c r="K44" s="44">
        <v>26150.272015129503</v>
      </c>
      <c r="L44" s="41">
        <v>2</v>
      </c>
      <c r="M44" s="44">
        <v>12203.460273727102</v>
      </c>
      <c r="N44" s="51">
        <v>5</v>
      </c>
      <c r="O44" s="52">
        <v>38353.732288856605</v>
      </c>
      <c r="P44" s="41">
        <v>6</v>
      </c>
      <c r="Q44" s="44">
        <v>43583.786691882502</v>
      </c>
      <c r="R44" s="42">
        <v>1</v>
      </c>
      <c r="S44" s="44">
        <v>17433.514676753002</v>
      </c>
      <c r="T44" s="41">
        <v>0</v>
      </c>
      <c r="U44" s="44">
        <v>0</v>
      </c>
      <c r="V44" s="41">
        <v>4</v>
      </c>
      <c r="W44" s="44">
        <v>120744.52265119129</v>
      </c>
      <c r="X44" s="51">
        <v>5</v>
      </c>
      <c r="Y44" s="52">
        <v>138178.0373279443</v>
      </c>
    </row>
    <row r="45" spans="2:25" x14ac:dyDescent="0.35">
      <c r="B45" s="109"/>
      <c r="C45" s="33" t="s">
        <v>1</v>
      </c>
      <c r="D45" s="40">
        <v>17</v>
      </c>
      <c r="E45" s="40">
        <v>112411.30263570337</v>
      </c>
      <c r="F45" s="36">
        <v>0</v>
      </c>
      <c r="G45" s="37">
        <v>0</v>
      </c>
      <c r="H45" s="40">
        <v>0</v>
      </c>
      <c r="I45" s="39">
        <v>0</v>
      </c>
      <c r="J45" s="36">
        <v>4</v>
      </c>
      <c r="K45" s="39">
        <v>21966.228492708782</v>
      </c>
      <c r="L45" s="40">
        <v>1</v>
      </c>
      <c r="M45" s="39">
        <v>5927.3949900960206</v>
      </c>
      <c r="N45" s="49">
        <v>5</v>
      </c>
      <c r="O45" s="50">
        <v>27893.623482804804</v>
      </c>
      <c r="P45" s="40">
        <v>11</v>
      </c>
      <c r="Q45" s="39">
        <v>78938.954456337597</v>
      </c>
      <c r="R45" s="36">
        <v>0</v>
      </c>
      <c r="S45" s="39">
        <v>0</v>
      </c>
      <c r="T45" s="40">
        <v>0</v>
      </c>
      <c r="U45" s="39">
        <v>0</v>
      </c>
      <c r="V45" s="40">
        <v>1</v>
      </c>
      <c r="W45" s="39">
        <v>5578.7246965609602</v>
      </c>
      <c r="X45" s="49">
        <v>1</v>
      </c>
      <c r="Y45" s="50">
        <v>5578.7246965609602</v>
      </c>
    </row>
    <row r="46" spans="2:25" x14ac:dyDescent="0.35">
      <c r="B46" s="109"/>
      <c r="C46" s="33" t="s">
        <v>33</v>
      </c>
      <c r="D46" s="40">
        <v>59</v>
      </c>
      <c r="E46" s="40">
        <v>505223.25533230201</v>
      </c>
      <c r="F46" s="36">
        <v>0</v>
      </c>
      <c r="G46" s="37">
        <v>0</v>
      </c>
      <c r="H46" s="40">
        <v>2</v>
      </c>
      <c r="I46" s="39">
        <v>56833.257846214787</v>
      </c>
      <c r="J46" s="36">
        <v>5</v>
      </c>
      <c r="K46" s="39">
        <v>42189.10551774226</v>
      </c>
      <c r="L46" s="40">
        <v>2</v>
      </c>
      <c r="M46" s="39">
        <v>13075.136007564752</v>
      </c>
      <c r="N46" s="49">
        <v>7</v>
      </c>
      <c r="O46" s="50">
        <v>55264.241525307014</v>
      </c>
      <c r="P46" s="40">
        <v>39</v>
      </c>
      <c r="Q46" s="39">
        <v>304040.49596257234</v>
      </c>
      <c r="R46" s="36">
        <v>2</v>
      </c>
      <c r="S46" s="39">
        <v>20920.217612103603</v>
      </c>
      <c r="T46" s="40">
        <v>0</v>
      </c>
      <c r="U46" s="39">
        <v>0</v>
      </c>
      <c r="V46" s="40">
        <v>9</v>
      </c>
      <c r="W46" s="39">
        <v>68165.042386104236</v>
      </c>
      <c r="X46" s="49">
        <v>11</v>
      </c>
      <c r="Y46" s="50">
        <v>89085.259998207839</v>
      </c>
    </row>
    <row r="47" spans="2:25" x14ac:dyDescent="0.35">
      <c r="B47" s="110"/>
      <c r="C47" s="17" t="s">
        <v>34</v>
      </c>
      <c r="D47" s="45">
        <v>14</v>
      </c>
      <c r="E47" s="45">
        <v>333421.09364621609</v>
      </c>
      <c r="F47" s="46">
        <v>0</v>
      </c>
      <c r="G47" s="47">
        <v>0</v>
      </c>
      <c r="H47" s="45">
        <v>2</v>
      </c>
      <c r="I47" s="48">
        <v>23012.239373313962</v>
      </c>
      <c r="J47" s="46">
        <v>2</v>
      </c>
      <c r="K47" s="48">
        <v>69106.452178648891</v>
      </c>
      <c r="L47" s="45">
        <v>0</v>
      </c>
      <c r="M47" s="48">
        <v>0</v>
      </c>
      <c r="N47" s="53">
        <v>2</v>
      </c>
      <c r="O47" s="54">
        <v>69106.452178648891</v>
      </c>
      <c r="P47" s="45">
        <v>7</v>
      </c>
      <c r="Q47" s="48">
        <v>100585.13848661054</v>
      </c>
      <c r="R47" s="46">
        <v>0</v>
      </c>
      <c r="S47" s="48">
        <v>0</v>
      </c>
      <c r="T47" s="45">
        <v>0</v>
      </c>
      <c r="U47" s="48">
        <v>0</v>
      </c>
      <c r="V47" s="45">
        <v>3</v>
      </c>
      <c r="W47" s="48">
        <v>140717.26360764273</v>
      </c>
      <c r="X47" s="53">
        <v>3</v>
      </c>
      <c r="Y47" s="54">
        <v>140717.26360764273</v>
      </c>
    </row>
    <row r="48" spans="2:25" x14ac:dyDescent="0.35">
      <c r="B48" s="107" t="s">
        <v>0</v>
      </c>
      <c r="C48" s="6" t="s">
        <v>32</v>
      </c>
      <c r="D48" s="35">
        <v>177</v>
      </c>
      <c r="E48" s="35">
        <v>82296.307616458493</v>
      </c>
      <c r="F48" s="36">
        <v>18</v>
      </c>
      <c r="G48" s="37">
        <v>9306.010134450753</v>
      </c>
      <c r="H48" s="35">
        <v>0</v>
      </c>
      <c r="I48" s="38">
        <v>0</v>
      </c>
      <c r="J48" s="36">
        <v>11</v>
      </c>
      <c r="K48" s="39">
        <v>4114.3094637137083</v>
      </c>
      <c r="L48" s="40">
        <v>14</v>
      </c>
      <c r="M48" s="39">
        <v>15449.580706538509</v>
      </c>
      <c r="N48" s="49">
        <v>25</v>
      </c>
      <c r="O48" s="50">
        <v>19563.890170252216</v>
      </c>
      <c r="P48" s="35">
        <v>119</v>
      </c>
      <c r="Q48" s="38">
        <v>37962.879793475615</v>
      </c>
      <c r="R48" s="36">
        <v>0</v>
      </c>
      <c r="S48" s="39">
        <v>0</v>
      </c>
      <c r="T48" s="40">
        <v>8</v>
      </c>
      <c r="U48" s="39">
        <v>12029.125126959572</v>
      </c>
      <c r="V48" s="40">
        <v>7</v>
      </c>
      <c r="W48" s="39">
        <v>3434.4023913203409</v>
      </c>
      <c r="X48" s="49">
        <v>15</v>
      </c>
      <c r="Y48" s="50">
        <v>15463.527518279912</v>
      </c>
    </row>
    <row r="49" spans="2:25" x14ac:dyDescent="0.35">
      <c r="B49" s="107"/>
      <c r="C49" s="6" t="s">
        <v>1</v>
      </c>
      <c r="D49" s="35">
        <v>10</v>
      </c>
      <c r="E49" s="35">
        <v>35823.581652829685</v>
      </c>
      <c r="F49" s="36">
        <v>0</v>
      </c>
      <c r="G49" s="37">
        <v>0</v>
      </c>
      <c r="H49" s="35">
        <v>0</v>
      </c>
      <c r="I49" s="38">
        <v>0</v>
      </c>
      <c r="J49" s="36">
        <v>0</v>
      </c>
      <c r="K49" s="39">
        <v>0</v>
      </c>
      <c r="L49" s="40">
        <v>4</v>
      </c>
      <c r="M49" s="39">
        <v>12900.800860797221</v>
      </c>
      <c r="N49" s="49">
        <v>4</v>
      </c>
      <c r="O49" s="50">
        <v>12900.800860797221</v>
      </c>
      <c r="P49" s="35">
        <v>3</v>
      </c>
      <c r="Q49" s="38">
        <v>8278.6284635599441</v>
      </c>
      <c r="R49" s="36">
        <v>0</v>
      </c>
      <c r="S49" s="39">
        <v>0</v>
      </c>
      <c r="T49" s="40">
        <v>3</v>
      </c>
      <c r="U49" s="39">
        <v>14644.152328472521</v>
      </c>
      <c r="V49" s="40">
        <v>0</v>
      </c>
      <c r="W49" s="39">
        <v>0</v>
      </c>
      <c r="X49" s="49">
        <v>3</v>
      </c>
      <c r="Y49" s="50">
        <v>14644.152328472521</v>
      </c>
    </row>
    <row r="50" spans="2:25" x14ac:dyDescent="0.35">
      <c r="C50" s="7" t="s">
        <v>4</v>
      </c>
      <c r="D50" s="8">
        <f>+SUM(D8:D49)</f>
        <v>311485</v>
      </c>
      <c r="E50" s="8">
        <f t="shared" ref="E50:Y50" si="0">+SUM(E8:E49)</f>
        <v>422983394.26018977</v>
      </c>
      <c r="F50" s="9">
        <f t="shared" si="0"/>
        <v>1924</v>
      </c>
      <c r="G50" s="10">
        <f t="shared" si="0"/>
        <v>7743009.6960327253</v>
      </c>
      <c r="H50" s="8">
        <f t="shared" si="0"/>
        <v>32368</v>
      </c>
      <c r="I50" s="8">
        <f t="shared" si="0"/>
        <v>43044276.683789857</v>
      </c>
      <c r="J50" s="9">
        <f t="shared" si="0"/>
        <v>53855</v>
      </c>
      <c r="K50" s="30">
        <f t="shared" si="0"/>
        <v>56891040.733511657</v>
      </c>
      <c r="L50" s="30">
        <f t="shared" si="0"/>
        <v>3558</v>
      </c>
      <c r="M50" s="30">
        <f t="shared" si="0"/>
        <v>4704964.1912819184</v>
      </c>
      <c r="N50" s="31">
        <f t="shared" si="0"/>
        <v>57413</v>
      </c>
      <c r="O50" s="11">
        <f t="shared" si="0"/>
        <v>61596004.924793571</v>
      </c>
      <c r="P50" s="8">
        <f t="shared" si="0"/>
        <v>172414</v>
      </c>
      <c r="Q50" s="8">
        <f t="shared" si="0"/>
        <v>248233509.16825053</v>
      </c>
      <c r="R50" s="9">
        <f t="shared" si="0"/>
        <v>587</v>
      </c>
      <c r="S50" s="30">
        <f t="shared" si="0"/>
        <v>1708787.2277887433</v>
      </c>
      <c r="T50" s="30">
        <f t="shared" si="0"/>
        <v>27145</v>
      </c>
      <c r="U50" s="30">
        <f t="shared" si="0"/>
        <v>22543211.33788627</v>
      </c>
      <c r="V50" s="30">
        <f t="shared" si="0"/>
        <v>19634</v>
      </c>
      <c r="W50" s="30">
        <f t="shared" si="0"/>
        <v>38114595.22164797</v>
      </c>
      <c r="X50" s="31">
        <f t="shared" si="0"/>
        <v>47366</v>
      </c>
      <c r="Y50" s="11">
        <f t="shared" si="0"/>
        <v>62366593.787322983</v>
      </c>
    </row>
    <row r="51" spans="2:25" s="15" customFormat="1" x14ac:dyDescent="0.35">
      <c r="C51" s="24" t="s">
        <v>50</v>
      </c>
      <c r="D51" s="24"/>
      <c r="E51" s="25">
        <f>+(E50*28680.39/787.5)/1000000</f>
        <v>15404.861855118734</v>
      </c>
      <c r="F51" s="27"/>
      <c r="G51" s="34">
        <f>+(G50*28680.39/787.5)/1000000</f>
        <v>281.9968734679365</v>
      </c>
      <c r="H51" s="24"/>
      <c r="I51" s="25">
        <f>+(I50*28680.39/787.5)/1000000</f>
        <v>1567.6528794399997</v>
      </c>
      <c r="J51" s="27"/>
      <c r="K51" s="25">
        <f>+(K50*28680.39/787.5)/1000000</f>
        <v>2071.9456961815877</v>
      </c>
      <c r="L51" s="32"/>
      <c r="M51" s="25">
        <f>+(M50*28680.39/787.5)/1000000</f>
        <v>171.35264500571429</v>
      </c>
      <c r="N51" s="32"/>
      <c r="O51" s="34">
        <f>+(O50*28680.39/787.5)/1000000</f>
        <v>2243.298341187302</v>
      </c>
      <c r="P51" s="24"/>
      <c r="Q51" s="25">
        <f>+(Q50*28680.39/787.5)/1000000</f>
        <v>9040.5509257320646</v>
      </c>
      <c r="R51" s="27"/>
      <c r="S51" s="25">
        <f>+(S50*28680.39/787.5)/1000000</f>
        <v>62.233249676190468</v>
      </c>
      <c r="T51" s="32"/>
      <c r="U51" s="25">
        <f>+(U50*28680.39/787.5)/1000000</f>
        <v>821.01345145777771</v>
      </c>
      <c r="V51" s="32"/>
      <c r="W51" s="25">
        <f>+(W50*28680.39/787.5)/1000000</f>
        <v>1388.1161341574607</v>
      </c>
      <c r="X51" s="32"/>
      <c r="Y51" s="34">
        <f>+(Y50*28680.39/787.5)/1000000</f>
        <v>2271.3628352914288</v>
      </c>
    </row>
    <row r="53" spans="2:25" x14ac:dyDescent="0.35">
      <c r="B53" s="6" t="s">
        <v>30</v>
      </c>
    </row>
    <row r="56" spans="2:25" x14ac:dyDescent="0.35">
      <c r="B56" s="6" t="s">
        <v>35</v>
      </c>
    </row>
    <row r="57" spans="2:25" x14ac:dyDescent="0.35">
      <c r="B57" s="6" t="s">
        <v>55</v>
      </c>
    </row>
    <row r="58" spans="2:25" x14ac:dyDescent="0.35">
      <c r="B58" s="6" t="s">
        <v>52</v>
      </c>
    </row>
    <row r="59" spans="2:25" x14ac:dyDescent="0.35">
      <c r="B59" s="6" t="s">
        <v>53</v>
      </c>
    </row>
    <row r="60" spans="2:25" x14ac:dyDescent="0.35">
      <c r="B60" s="6" t="s">
        <v>54</v>
      </c>
    </row>
    <row r="61" spans="2:25" ht="15" customHeight="1" x14ac:dyDescent="0.35">
      <c r="B61" s="105" t="s">
        <v>93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</row>
    <row r="62" spans="2:25" ht="15" customHeight="1" x14ac:dyDescent="0.35"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</row>
    <row r="64" spans="2:25" x14ac:dyDescent="0.35">
      <c r="B64" s="81" t="s">
        <v>36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</row>
    <row r="65" spans="2:22" x14ac:dyDescent="0.35">
      <c r="B65" s="82" t="s">
        <v>37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 spans="2:22" x14ac:dyDescent="0.35">
      <c r="B66" s="83" t="s">
        <v>38</v>
      </c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</row>
    <row r="67" spans="2:22" x14ac:dyDescent="0.35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</row>
    <row r="68" spans="2:22" x14ac:dyDescent="0.35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</row>
    <row r="69" spans="2:22" x14ac:dyDescent="0.35">
      <c r="B69" s="83" t="s">
        <v>39</v>
      </c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</row>
    <row r="70" spans="2:22" x14ac:dyDescent="0.35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</row>
    <row r="71" spans="2:22" x14ac:dyDescent="0.35">
      <c r="B71" s="80" t="s">
        <v>40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</row>
    <row r="72" spans="2:22" x14ac:dyDescent="0.35">
      <c r="B72" s="84" t="s">
        <v>41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</row>
    <row r="73" spans="2:22" x14ac:dyDescent="0.3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</row>
    <row r="74" spans="2:22" x14ac:dyDescent="0.35">
      <c r="B74" s="80" t="s">
        <v>42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</row>
    <row r="75" spans="2:22" x14ac:dyDescent="0.35">
      <c r="B75" s="80" t="s">
        <v>43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</row>
    <row r="76" spans="2:22" x14ac:dyDescent="0.35">
      <c r="B76" s="80" t="s">
        <v>44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</row>
    <row r="77" spans="2:22" x14ac:dyDescent="0.35">
      <c r="B77" s="80" t="s">
        <v>45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</row>
    <row r="80" spans="2:22" x14ac:dyDescent="0.35">
      <c r="B80" s="16" t="s">
        <v>46</v>
      </c>
    </row>
    <row r="81" spans="2:2" x14ac:dyDescent="0.35">
      <c r="B81" s="23" t="str">
        <f>+'Solicitudes y Curses'!B67</f>
        <v>Datos acumulados al 17/07/2020</v>
      </c>
    </row>
    <row r="82" spans="2:2" x14ac:dyDescent="0.35">
      <c r="B82" s="6" t="s">
        <v>30</v>
      </c>
    </row>
    <row r="84" spans="2:2" x14ac:dyDescent="0.35">
      <c r="B84" s="6" t="str">
        <f>+Indice!B24</f>
        <v>Actualización: 21/07/2020</v>
      </c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B8:B11"/>
    <mergeCell ref="B12:B15"/>
    <mergeCell ref="B16:B19"/>
    <mergeCell ref="B20:B23"/>
    <mergeCell ref="B4:B7"/>
    <mergeCell ref="C4:C7"/>
    <mergeCell ref="D4:E6"/>
    <mergeCell ref="F4:G6"/>
    <mergeCell ref="H4:I6"/>
    <mergeCell ref="B24:B27"/>
    <mergeCell ref="B28:B31"/>
    <mergeCell ref="B32:B35"/>
    <mergeCell ref="B36:B39"/>
    <mergeCell ref="B40:B43"/>
    <mergeCell ref="B48:B49"/>
    <mergeCell ref="B44:B47"/>
    <mergeCell ref="B74:V74"/>
    <mergeCell ref="B75:V75"/>
    <mergeCell ref="B76:V76"/>
    <mergeCell ref="B61:Y62"/>
    <mergeCell ref="B77:V77"/>
    <mergeCell ref="B64:V64"/>
    <mergeCell ref="B65:V65"/>
    <mergeCell ref="B66:V68"/>
    <mergeCell ref="B69:V70"/>
    <mergeCell ref="B71:V71"/>
    <mergeCell ref="B72:V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Carolina Flores Tapia</cp:lastModifiedBy>
  <dcterms:created xsi:type="dcterms:W3CDTF">2020-05-27T13:45:00Z</dcterms:created>
  <dcterms:modified xsi:type="dcterms:W3CDTF">2020-07-21T19:00:56Z</dcterms:modified>
</cp:coreProperties>
</file>