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anez\Desktop\Nueva carpeta\mayo\"/>
    </mc:Choice>
  </mc:AlternateContent>
  <xr:revisionPtr revIDLastSave="0" documentId="8_{E43D4834-A12C-470C-848A-E2D60932E486}" xr6:coauthVersionLast="44" xr6:coauthVersionMax="44" xr10:uidLastSave="{00000000-0000-0000-0000-000000000000}"/>
  <bookViews>
    <workbookView xWindow="28680" yWindow="-120" windowWidth="29040" windowHeight="15840" activeTab="3" xr2:uid="{755ADB1F-B54E-46D1-AA38-F7982CE23987}"/>
  </bookViews>
  <sheets>
    <sheet name="Indice" sheetId="2" r:id="rId1"/>
    <sheet name="Derechos de Garantía" sheetId="1" r:id="rId2"/>
    <sheet name="Solicitudes y Curses" sheetId="3" r:id="rId3"/>
    <sheet name="detall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7" i="4" l="1"/>
  <c r="K107" i="4"/>
  <c r="J107" i="4"/>
  <c r="I107" i="4"/>
  <c r="H107" i="4"/>
  <c r="G107" i="4"/>
  <c r="F107" i="4"/>
  <c r="E107" i="4"/>
  <c r="D107" i="4"/>
  <c r="C107" i="4"/>
  <c r="L106" i="4"/>
  <c r="K106" i="4"/>
  <c r="J106" i="4"/>
  <c r="I106" i="4"/>
  <c r="H106" i="4"/>
  <c r="G106" i="4"/>
  <c r="F106" i="4"/>
  <c r="E106" i="4"/>
  <c r="D106" i="4"/>
  <c r="C106" i="4"/>
  <c r="L105" i="4"/>
  <c r="K105" i="4"/>
  <c r="J105" i="4"/>
  <c r="I105" i="4"/>
  <c r="H105" i="4"/>
  <c r="G105" i="4"/>
  <c r="F105" i="4"/>
  <c r="E105" i="4"/>
  <c r="D105" i="4"/>
  <c r="C105" i="4"/>
  <c r="L104" i="4"/>
  <c r="K104" i="4"/>
  <c r="J104" i="4"/>
  <c r="I104" i="4"/>
  <c r="H104" i="4"/>
  <c r="G104" i="4"/>
  <c r="F104" i="4"/>
  <c r="E104" i="4"/>
  <c r="D104" i="4"/>
  <c r="C104" i="4"/>
  <c r="L91" i="4"/>
  <c r="K91" i="4"/>
  <c r="J91" i="4"/>
  <c r="I91" i="4"/>
  <c r="H91" i="4"/>
  <c r="G91" i="4"/>
  <c r="F91" i="4"/>
  <c r="E91" i="4"/>
  <c r="D91" i="4"/>
  <c r="C91" i="4"/>
  <c r="L82" i="4"/>
  <c r="K82" i="4"/>
  <c r="J82" i="4"/>
  <c r="I82" i="4"/>
  <c r="H82" i="4"/>
  <c r="G82" i="4"/>
  <c r="F82" i="4"/>
  <c r="E82" i="4"/>
  <c r="D82" i="4"/>
  <c r="C82" i="4"/>
  <c r="L55" i="4"/>
  <c r="K55" i="4"/>
  <c r="J55" i="4"/>
  <c r="I55" i="4"/>
  <c r="H55" i="4"/>
  <c r="G55" i="4"/>
  <c r="F55" i="4"/>
  <c r="E55" i="4"/>
  <c r="D55" i="4"/>
  <c r="C55" i="4"/>
  <c r="L28" i="3"/>
  <c r="K28" i="3"/>
  <c r="J28" i="3"/>
  <c r="I28" i="3"/>
  <c r="H28" i="3"/>
  <c r="G28" i="3"/>
  <c r="F28" i="3"/>
  <c r="E28" i="3"/>
  <c r="D28" i="3"/>
  <c r="C28" i="3"/>
  <c r="L17" i="3"/>
  <c r="K17" i="3"/>
  <c r="J17" i="3"/>
  <c r="I17" i="3"/>
  <c r="H17" i="3"/>
  <c r="G17" i="3"/>
  <c r="F17" i="3"/>
  <c r="E17" i="3"/>
  <c r="D17" i="3"/>
  <c r="C17" i="3"/>
  <c r="H31" i="1" l="1"/>
  <c r="H30" i="1"/>
  <c r="I30" i="1" s="1"/>
  <c r="G31" i="1"/>
  <c r="G30" i="1"/>
  <c r="I31" i="1" l="1"/>
  <c r="G32" i="1"/>
  <c r="H32" i="1"/>
  <c r="I32" i="1" s="1"/>
  <c r="D38" i="1"/>
  <c r="D39" i="1"/>
  <c r="D40" i="1"/>
  <c r="D41" i="1"/>
  <c r="D42" i="1"/>
  <c r="C39" i="1"/>
  <c r="C40" i="1"/>
  <c r="C41" i="1"/>
  <c r="C42" i="1"/>
  <c r="C38" i="1"/>
</calcChain>
</file>

<file path=xl/sharedStrings.xml><?xml version="1.0" encoding="utf-8"?>
<sst xmlns="http://schemas.openxmlformats.org/spreadsheetml/2006/main" count="438" uniqueCount="86">
  <si>
    <t>Tasa Utilización</t>
  </si>
  <si>
    <t>total</t>
  </si>
  <si>
    <t xml:space="preserve">BANCO DE CHILE </t>
  </si>
  <si>
    <t>BCO INTERNACIONAL</t>
  </si>
  <si>
    <t xml:space="preserve">BANCOESTADO    </t>
  </si>
  <si>
    <t>SCOTIABANK</t>
  </si>
  <si>
    <t xml:space="preserve">BCI            </t>
  </si>
  <si>
    <t xml:space="preserve">ITAU CORPBANCA      </t>
  </si>
  <si>
    <t xml:space="preserve">BCO BICE       </t>
  </si>
  <si>
    <t>BANCO SANTANDER</t>
  </si>
  <si>
    <t xml:space="preserve">BCO SECURITY   </t>
  </si>
  <si>
    <t>BANCO CONSORCIO</t>
  </si>
  <si>
    <t>COOPEUCH</t>
  </si>
  <si>
    <t>Fuente: Fogape (26/05/2020)</t>
  </si>
  <si>
    <t>(montos en Unidades de Fomento)</t>
  </si>
  <si>
    <t>Totales</t>
  </si>
  <si>
    <t>Asignado</t>
  </si>
  <si>
    <t>Usado</t>
  </si>
  <si>
    <t>Derechos de garantía asignados y usados por institución</t>
  </si>
  <si>
    <t>Derechos de garantía asignados y usados por tipo de empresa</t>
  </si>
  <si>
    <t>MYPE</t>
  </si>
  <si>
    <t>Medianas Empresas</t>
  </si>
  <si>
    <t xml:space="preserve"> Grandes Empresas I</t>
  </si>
  <si>
    <t>Grandes Empresas II</t>
  </si>
  <si>
    <t>DERECHOS DE GARANTIA ASOCIADOS AL PROGRAMA FOGAPE COVID</t>
  </si>
  <si>
    <t xml:space="preserve"> </t>
  </si>
  <si>
    <t>(porcentaje del total)</t>
  </si>
  <si>
    <t>Grandes Empresas I</t>
  </si>
  <si>
    <t>Tabla 1:</t>
  </si>
  <si>
    <t>Tabla 2:</t>
  </si>
  <si>
    <t>Tabla 1</t>
  </si>
  <si>
    <t>Tabla 2</t>
  </si>
  <si>
    <t>Actualización: 27/05/2020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</si>
  <si>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Fogape (26/05/2020)</t>
    </r>
  </si>
  <si>
    <t>Institución</t>
  </si>
  <si>
    <t>Tipo de Empresa</t>
  </si>
  <si>
    <t>BALANCE DE ACTIVIDADES ASOCIADO AL PROGRAMA DE GARANTIAS FOGAPE COVID 19</t>
  </si>
  <si>
    <t>DERECHOS DE GARANTIA ASOCIADOS AL PROGRAMA FOGAPE COVID (26/05/2020)</t>
  </si>
  <si>
    <t>SOLICITUDES Y CURSES DE CREDITO ASOCIADOS AL PROGRAMA FOGAPE COVID (22/05/2020)</t>
  </si>
  <si>
    <t>Total de solicitudes</t>
  </si>
  <si>
    <t>Solicitudes en proceso de evaluación</t>
  </si>
  <si>
    <t>Solicitudes Aprobadas sin cursar</t>
  </si>
  <si>
    <t>Solicitudes Cursadas</t>
  </si>
  <si>
    <t>Solicitudes Rechazadas</t>
  </si>
  <si>
    <t>A+B+C+D</t>
  </si>
  <si>
    <t>A</t>
  </si>
  <si>
    <t>B</t>
  </si>
  <si>
    <t>C</t>
  </si>
  <si>
    <t>D</t>
  </si>
  <si>
    <t>Número</t>
  </si>
  <si>
    <t>Monto</t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</si>
  <si>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</si>
  <si>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</si>
  <si>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</si>
  <si>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</si>
  <si>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</si>
  <si>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</si>
  <si>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</si>
  <si>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</si>
  <si>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</si>
  <si>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Consorcio</t>
  </si>
  <si>
    <t>TOTAL</t>
  </si>
  <si>
    <t>Tamaño</t>
  </si>
  <si>
    <t>Micro y pequeñas empresas</t>
  </si>
  <si>
    <t>Medianas empresas</t>
  </si>
  <si>
    <t>Grandes empresas I</t>
  </si>
  <si>
    <t>Grandes empresas II</t>
  </si>
  <si>
    <t>Definiciones</t>
  </si>
  <si>
    <r>
      <rPr>
        <b/>
        <sz val="11"/>
        <color theme="1"/>
        <rFont val="Calibri"/>
        <family val="2"/>
        <scheme val="minor"/>
      </rPr>
      <t>Total de solicitudes:</t>
    </r>
    <r>
      <rPr>
        <sz val="11"/>
        <color theme="1"/>
        <rFont val="Calibri"/>
        <family val="2"/>
        <scheme val="minor"/>
      </rPr>
      <t xml:space="preserve"> Total de solicitudes gestionadas por la institución desde el inicio del programa de garantías a la fecha de referencia de la información. Corresponde a la suma de las magnitudes incluidas en los siguientes categorías.</t>
    </r>
  </si>
  <si>
    <r>
      <rPr>
        <b/>
        <sz val="11"/>
        <color theme="1"/>
        <rFont val="Calibri"/>
        <family val="2"/>
        <scheme val="minor"/>
      </rPr>
      <t>Solicitudes en proceso de evaluación:</t>
    </r>
    <r>
      <rPr>
        <sz val="11"/>
        <color theme="1"/>
        <rFont val="Calibri"/>
        <family val="2"/>
        <scheme val="minor"/>
      </rPr>
      <t xml:space="preserve"> Solicitudes sometidas a las instancias de evaluación crediticia.</t>
    </r>
  </si>
  <si>
    <r>
      <rPr>
        <b/>
        <sz val="11"/>
        <color theme="1"/>
        <rFont val="Calibri"/>
        <family val="2"/>
        <scheme val="minor"/>
      </rPr>
      <t xml:space="preserve">Solicitudes aprobadas sin cursar: </t>
    </r>
    <r>
      <rPr>
        <sz val="11"/>
        <color theme="1"/>
        <rFont val="Calibri"/>
        <family val="2"/>
        <scheme val="minor"/>
      </rPr>
      <t>Solicitudes aprobadas por la instancia de evaluación crediticia que aún no han sido objeto de curse.</t>
    </r>
  </si>
  <si>
    <r>
      <rPr>
        <b/>
        <sz val="11"/>
        <color theme="1"/>
        <rFont val="Calibri"/>
        <family val="2"/>
        <scheme val="minor"/>
      </rPr>
      <t>Solicitudes cursadas:</t>
    </r>
    <r>
      <rPr>
        <sz val="11"/>
        <color theme="1"/>
        <rFont val="Calibri"/>
        <family val="2"/>
        <scheme val="minor"/>
      </rPr>
      <t xml:space="preserve"> Solicitudes que han sido objeto de curse.</t>
    </r>
  </si>
  <si>
    <r>
      <rPr>
        <b/>
        <sz val="11"/>
        <color theme="1"/>
        <rFont val="Calibri"/>
        <family val="2"/>
        <scheme val="minor"/>
      </rPr>
      <t>Solicitudes rechazadas:</t>
    </r>
    <r>
      <rPr>
        <sz val="11"/>
        <color theme="1"/>
        <rFont val="Calibri"/>
        <family val="2"/>
        <scheme val="minor"/>
      </rPr>
      <t xml:space="preserve"> Las que se evaluaron y se rechazaron.</t>
    </r>
  </si>
  <si>
    <t>Solicitudes y curses por institución financiera</t>
  </si>
  <si>
    <t>Solicitudes y curses por tipo de empresa</t>
  </si>
  <si>
    <t>Tabla 3</t>
  </si>
  <si>
    <t>Tabla 4</t>
  </si>
  <si>
    <t>A. Por institución financiera</t>
  </si>
  <si>
    <t>B. Por institución financiera y tamaño de la firma según ventas</t>
  </si>
  <si>
    <t>Chile</t>
  </si>
  <si>
    <t>Estado</t>
  </si>
  <si>
    <t>Micro y Pequeñas Empresas</t>
  </si>
  <si>
    <t>Grandes Empresas 1</t>
  </si>
  <si>
    <t>Grandes Empresas 2</t>
  </si>
  <si>
    <t>Suma total</t>
  </si>
  <si>
    <t>Itau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</si>
</sst>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43" formatCode="_ * #,##0.00_ ;_ * \-#,##0.00_ ;_ * &quot;-&quot;??_ ;_ @_ 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 Light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50">
    <xf numFmtId="0" fontId="0" fillId="0" borderId="0" xfId="0"/>
    <xf numFmtId="164" fontId="0" fillId="2" borderId="1" xfId="1" applyNumberFormat="1" applyFont="1" applyFill="1" applyBorder="1"/>
    <xf numFmtId="9" fontId="0" fillId="2" borderId="1" xfId="2" applyFont="1" applyFill="1" applyBorder="1"/>
    <xf numFmtId="164" fontId="0" fillId="2" borderId="0" xfId="1" applyNumberFormat="1" applyFont="1" applyFill="1" applyBorder="1"/>
    <xf numFmtId="0" fontId="2" fillId="0" borderId="0" xfId="0" applyFont="1"/>
    <xf numFmtId="164" fontId="3" fillId="2" borderId="1" xfId="1" applyNumberFormat="1" applyFont="1" applyFill="1" applyBorder="1"/>
    <xf numFmtId="9" fontId="3" fillId="2" borderId="1" xfId="2" applyFont="1" applyFill="1" applyBorder="1"/>
    <xf numFmtId="0" fontId="2" fillId="3" borderId="0" xfId="0" applyFont="1" applyFill="1"/>
    <xf numFmtId="0" fontId="0" fillId="3" borderId="0" xfId="0" applyFill="1"/>
    <xf numFmtId="0" fontId="0" fillId="2" borderId="0" xfId="0" applyFont="1" applyFill="1"/>
    <xf numFmtId="0" fontId="4" fillId="0" borderId="0" xfId="3"/>
    <xf numFmtId="164" fontId="5" fillId="0" borderId="0" xfId="0" applyNumberFormat="1" applyFont="1"/>
    <xf numFmtId="9" fontId="5" fillId="0" borderId="0" xfId="2" applyFont="1"/>
    <xf numFmtId="0" fontId="5" fillId="0" borderId="0" xfId="0" applyFont="1"/>
    <xf numFmtId="0" fontId="6" fillId="0" borderId="0" xfId="0" applyFont="1"/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/>
    <xf numFmtId="0" fontId="8" fillId="4" borderId="0" xfId="0" applyFont="1" applyFill="1" applyAlignment="1">
      <alignment horizontal="center"/>
    </xf>
    <xf numFmtId="0" fontId="10" fillId="2" borderId="0" xfId="0" applyFont="1" applyFill="1"/>
    <xf numFmtId="41" fontId="0" fillId="2" borderId="0" xfId="4" applyFont="1" applyFill="1" applyAlignment="1">
      <alignment horizontal="right"/>
    </xf>
    <xf numFmtId="41" fontId="0" fillId="2" borderId="0" xfId="4" applyFont="1" applyFill="1"/>
    <xf numFmtId="3" fontId="10" fillId="2" borderId="3" xfId="0" applyNumberFormat="1" applyFont="1" applyFill="1" applyBorder="1"/>
    <xf numFmtId="41" fontId="0" fillId="2" borderId="3" xfId="4" applyFont="1" applyFill="1" applyBorder="1" applyAlignment="1">
      <alignment horizontal="right"/>
    </xf>
    <xf numFmtId="0" fontId="11" fillId="2" borderId="0" xfId="0" applyFont="1" applyFill="1"/>
    <xf numFmtId="41" fontId="2" fillId="2" borderId="0" xfId="0" applyNumberFormat="1" applyFont="1" applyFill="1"/>
    <xf numFmtId="0" fontId="8" fillId="4" borderId="3" xfId="0" applyFont="1" applyFill="1" applyBorder="1"/>
    <xf numFmtId="0" fontId="8" fillId="4" borderId="3" xfId="0" applyFont="1" applyFill="1" applyBorder="1" applyAlignment="1">
      <alignment horizontal="center"/>
    </xf>
    <xf numFmtId="0" fontId="0" fillId="2" borderId="4" xfId="0" applyFill="1" applyBorder="1"/>
    <xf numFmtId="41" fontId="0" fillId="2" borderId="4" xfId="4" applyFont="1" applyFill="1" applyBorder="1"/>
    <xf numFmtId="0" fontId="0" fillId="2" borderId="0" xfId="0" applyFill="1"/>
    <xf numFmtId="0" fontId="0" fillId="2" borderId="3" xfId="0" applyFill="1" applyBorder="1"/>
    <xf numFmtId="41" fontId="0" fillId="2" borderId="3" xfId="4" applyFont="1" applyFill="1" applyBorder="1"/>
    <xf numFmtId="0" fontId="2" fillId="2" borderId="0" xfId="0" applyFont="1" applyFill="1"/>
    <xf numFmtId="164" fontId="12" fillId="4" borderId="1" xfId="1" applyNumberFormat="1" applyFont="1" applyFill="1" applyBorder="1" applyAlignment="1">
      <alignment horizontal="left" vertical="top" wrapText="1"/>
    </xf>
    <xf numFmtId="164" fontId="12" fillId="4" borderId="1" xfId="1" applyNumberFormat="1" applyFont="1" applyFill="1" applyBorder="1" applyAlignment="1">
      <alignment horizontal="center" vertical="top" wrapText="1"/>
    </xf>
    <xf numFmtId="164" fontId="12" fillId="4" borderId="1" xfId="1" applyNumberFormat="1" applyFont="1" applyFill="1" applyBorder="1" applyAlignment="1">
      <alignment horizontal="right" vertical="top" wrapText="1"/>
    </xf>
    <xf numFmtId="0" fontId="9" fillId="2" borderId="0" xfId="0" applyFont="1" applyFill="1" applyAlignment="1">
      <alignment horizontal="left"/>
    </xf>
    <xf numFmtId="0" fontId="2" fillId="0" borderId="3" xfId="0" applyFont="1" applyBorder="1" applyAlignment="1">
      <alignment horizontal="left"/>
    </xf>
    <xf numFmtId="0" fontId="0" fillId="2" borderId="0" xfId="0" applyFill="1" applyAlignment="1">
      <alignment horizontal="left" wrapText="1"/>
    </xf>
    <xf numFmtId="0" fontId="7" fillId="4" borderId="0" xfId="0" applyFont="1" applyFill="1" applyAlignment="1">
      <alignment horizontal="center"/>
    </xf>
    <xf numFmtId="41" fontId="0" fillId="2" borderId="0" xfId="0" applyNumberFormat="1" applyFill="1"/>
    <xf numFmtId="0" fontId="7" fillId="4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7" fillId="4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3" fontId="0" fillId="5" borderId="0" xfId="0" applyNumberFormat="1" applyFill="1" applyAlignment="1">
      <alignment horizontal="right"/>
    </xf>
    <xf numFmtId="3" fontId="0" fillId="5" borderId="3" xfId="0" applyNumberFormat="1" applyFill="1" applyBorder="1" applyAlignment="1">
      <alignment horizontal="right"/>
    </xf>
    <xf numFmtId="3" fontId="2" fillId="2" borderId="0" xfId="0" applyNumberFormat="1" applyFont="1" applyFill="1" applyAlignment="1">
      <alignment horizontal="right"/>
    </xf>
    <xf numFmtId="41" fontId="0" fillId="5" borderId="0" xfId="4" applyFont="1" applyFill="1" applyAlignment="1">
      <alignment horizontal="right"/>
    </xf>
    <xf numFmtId="41" fontId="0" fillId="5" borderId="3" xfId="4" applyFont="1" applyFill="1" applyBorder="1" applyAlignment="1">
      <alignment horizontal="right"/>
    </xf>
  </cellXfs>
  <cellStyles count="5">
    <cellStyle name="Hipervínculo" xfId="3" builtinId="8"/>
    <cellStyle name="Millares" xfId="1" builtinId="3"/>
    <cellStyle name="Millares [0]" xfId="4" builtinId="6"/>
    <cellStyle name="Normal" xfId="0" builtinId="0"/>
    <cellStyle name="Porcentaje" xfId="2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148591</xdr:colOff>
      <xdr:row>3</xdr:row>
      <xdr:rowOff>179070</xdr:rowOff>
    </xdr:from>
    <xdr:ext cx="3585209" cy="1754505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857771A-659F-43A6-8D70-A9805CB375A2}"/>
            </a:ext>
          </a:extLst>
        </xdr:cNvPr>
        <xdr:cNvSpPr txBox="1"/>
      </xdr:nvSpPr>
      <xdr:spPr>
        <a:xfrm>
          <a:off x="7320916" y="721995"/>
          <a:ext cx="3585209" cy="175450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Desde el inicio del programa (28 de abril de 2020) hasta la fecha, el</a:t>
          </a:r>
          <a:r>
            <a:rPr lang="es-CL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Fogape ha asignado derechos de garantía a 11 instituciones financieras por un monto acumulado de 125 millones de unidades de fomento. Las garantías efectivamente usadas a la fecha de referencia de la información alcanzan a 69 millones de unidades de fomento, esto es una tasa de utilización del 55%.</a:t>
          </a:r>
          <a:endParaRPr lang="es-CL" sz="1200"/>
        </a:p>
      </xdr:txBody>
    </xdr:sp>
    <xdr:clientData/>
  </xdr:oneCellAnchor>
  <xdr:oneCellAnchor>
    <xdr:from>
      <xdr:col>1</xdr:col>
      <xdr:colOff>788670</xdr:colOff>
      <xdr:row>45</xdr:row>
      <xdr:rowOff>15240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80FC8DD-40FB-4596-A39E-6C741821A71A}"/>
            </a:ext>
          </a:extLst>
        </xdr:cNvPr>
        <xdr:cNvSpPr txBox="1"/>
      </xdr:nvSpPr>
      <xdr:spPr>
        <a:xfrm>
          <a:off x="1331595" y="9235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0</xdr:col>
      <xdr:colOff>520065</xdr:colOff>
      <xdr:row>42</xdr:row>
      <xdr:rowOff>85725</xdr:rowOff>
    </xdr:from>
    <xdr:ext cx="6576060" cy="953466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9EBCDB5-F00D-4DB2-8AA6-12A8DEA792A7}"/>
            </a:ext>
          </a:extLst>
        </xdr:cNvPr>
        <xdr:cNvSpPr txBox="1"/>
      </xdr:nvSpPr>
      <xdr:spPr>
        <a:xfrm>
          <a:off x="520065" y="8582025"/>
          <a:ext cx="6576060" cy="9534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CL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Notas: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(1) D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atos acumulados al 26/05/2020; (2) Definiciones: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a. Micro y Pequeñas Empresas : Empresas cuyas ventas netas anuales no superen las 25.000 UF. b. Medianas Empresas : Empresas cuyas ventas netas anuales superen las 25.000 UF y no excedan de 100.000 UF. c. Empresas Grandes I : Empresas cuyas ventas netas anuales superen las 100.000 UF y no excedan de 600.000 UF. d. Empresas Grandes II : Empresas cuyas ventas netas anuales superen las 600.000 UF y no excedan de 1.000.000 UF.</a:t>
          </a:r>
          <a:endParaRPr lang="es-CL" sz="1100"/>
        </a:p>
      </xdr:txBody>
    </xdr:sp>
    <xdr:clientData/>
  </xdr:oneCellAnchor>
  <xdr:oneCellAnchor>
    <xdr:from>
      <xdr:col>5</xdr:col>
      <xdr:colOff>723900</xdr:colOff>
      <xdr:row>25</xdr:row>
      <xdr:rowOff>167640</xdr:rowOff>
    </xdr:from>
    <xdr:ext cx="184731" cy="264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B3EE4CF-97ED-48CB-8775-52CC8BA2DC7B}"/>
            </a:ext>
          </a:extLst>
        </xdr:cNvPr>
        <xdr:cNvSpPr txBox="1"/>
      </xdr:nvSpPr>
      <xdr:spPr>
        <a:xfrm>
          <a:off x="7534275" y="493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6</xdr:col>
      <xdr:colOff>97156</xdr:colOff>
      <xdr:row>23</xdr:row>
      <xdr:rowOff>152399</xdr:rowOff>
    </xdr:from>
    <xdr:ext cx="3760470" cy="655949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89EDBDE3-3A0E-4721-AD96-F804261EF204}"/>
            </a:ext>
          </a:extLst>
        </xdr:cNvPr>
        <xdr:cNvSpPr txBox="1"/>
      </xdr:nvSpPr>
      <xdr:spPr>
        <a:xfrm>
          <a:off x="6974206" y="4552949"/>
          <a:ext cx="3760470" cy="65594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1200" b="0"/>
            <a:t>La tasa de utilización de garantias en el segmento MiPyme</a:t>
          </a:r>
          <a:r>
            <a:rPr lang="es-CL" sz="1200" b="0" baseline="0"/>
            <a:t> (62%) supera a la observada en el segmento de Grandes Empresas (46%) .</a:t>
          </a:r>
          <a:endParaRPr lang="es-CL" sz="1200" b="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0756D-74E8-45C3-BB92-CD40CF96AF0E}">
  <sheetPr>
    <tabColor theme="4"/>
  </sheetPr>
  <dimension ref="B2:M24"/>
  <sheetViews>
    <sheetView showGridLines="0" workbookViewId="0">
      <selection activeCell="B16" sqref="B16"/>
    </sheetView>
  </sheetViews>
  <sheetFormatPr baseColWidth="10" defaultRowHeight="14.4" x14ac:dyDescent="0.3"/>
  <cols>
    <col min="1" max="1" width="3.33203125" customWidth="1"/>
    <col min="2" max="2" width="13.109375" customWidth="1"/>
    <col min="3" max="3" width="54.5546875" bestFit="1" customWidth="1"/>
  </cols>
  <sheetData>
    <row r="2" spans="2:13" ht="15.6" x14ac:dyDescent="0.3">
      <c r="B2" s="14" t="s">
        <v>36</v>
      </c>
    </row>
    <row r="5" spans="2:13" x14ac:dyDescent="0.3">
      <c r="B5" s="4" t="s">
        <v>37</v>
      </c>
    </row>
    <row r="7" spans="2:13" x14ac:dyDescent="0.3">
      <c r="B7" s="10" t="s">
        <v>30</v>
      </c>
      <c r="C7" s="9" t="s">
        <v>18</v>
      </c>
    </row>
    <row r="8" spans="2:13" x14ac:dyDescent="0.3">
      <c r="B8" s="10" t="s">
        <v>31</v>
      </c>
      <c r="C8" s="9" t="s">
        <v>19</v>
      </c>
    </row>
    <row r="11" spans="2:13" x14ac:dyDescent="0.3">
      <c r="B11" s="4" t="s">
        <v>38</v>
      </c>
    </row>
    <row r="12" spans="2:13" x14ac:dyDescent="0.3">
      <c r="B12" s="10" t="s">
        <v>75</v>
      </c>
      <c r="C12" s="36" t="s">
        <v>73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2:13" x14ac:dyDescent="0.3">
      <c r="B13" s="10" t="s">
        <v>76</v>
      </c>
      <c r="C13" s="36" t="s">
        <v>74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8" spans="2:3" x14ac:dyDescent="0.3">
      <c r="C18" t="s">
        <v>25</v>
      </c>
    </row>
    <row r="24" spans="2:3" x14ac:dyDescent="0.3">
      <c r="B24" t="s">
        <v>32</v>
      </c>
    </row>
  </sheetData>
  <mergeCells count="2">
    <mergeCell ref="C12:M12"/>
    <mergeCell ref="C13:M13"/>
  </mergeCells>
  <hyperlinks>
    <hyperlink ref="B7" location="'Derechos de Garantía'!B7" display="Tabla 1" xr:uid="{B4C3E54C-938A-4DA1-B95F-468CDB5513A4}"/>
    <hyperlink ref="B8" location="'Derechos de Garantía'!B28" display="Tabla 2" xr:uid="{A074A845-3A1D-494B-BC6D-C78EE954EA29}"/>
    <hyperlink ref="B12" location="'Solicitudes y Curses'!A1" display="Tabla 3" xr:uid="{0E5F3C77-CB41-42C9-AF03-F8DF54369816}"/>
    <hyperlink ref="B13" location="'Solicitudes y Curses'!B23" display="Tabla 4" xr:uid="{FAA0BD26-8148-4ADC-98B5-8F0C04011631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3EEA0-57B5-48E8-8301-C6304C265FE0}">
  <sheetPr>
    <tabColor rgb="FFC00000"/>
  </sheetPr>
  <dimension ref="B2:O51"/>
  <sheetViews>
    <sheetView showGridLines="0" workbookViewId="0">
      <selection activeCell="B51" sqref="B51"/>
    </sheetView>
  </sheetViews>
  <sheetFormatPr baseColWidth="10" defaultRowHeight="14.4" x14ac:dyDescent="0.3"/>
  <cols>
    <col min="1" max="1" width="3.6640625" customWidth="1"/>
    <col min="2" max="2" width="42.21875" bestFit="1" customWidth="1"/>
    <col min="3" max="3" width="13.44140625" bestFit="1" customWidth="1"/>
    <col min="4" max="4" width="24.109375" customWidth="1"/>
    <col min="6" max="6" width="5.33203125" customWidth="1"/>
    <col min="7" max="7" width="12.44140625" bestFit="1" customWidth="1"/>
  </cols>
  <sheetData>
    <row r="2" spans="2:5" x14ac:dyDescent="0.3">
      <c r="B2" s="4" t="s">
        <v>24</v>
      </c>
    </row>
    <row r="4" spans="2:5" x14ac:dyDescent="0.3">
      <c r="B4" s="4" t="s">
        <v>28</v>
      </c>
    </row>
    <row r="5" spans="2:5" x14ac:dyDescent="0.3">
      <c r="B5" s="7" t="s">
        <v>18</v>
      </c>
      <c r="C5" s="8"/>
      <c r="D5" s="8"/>
      <c r="E5" s="8"/>
    </row>
    <row r="6" spans="2:5" x14ac:dyDescent="0.3">
      <c r="B6" s="8" t="s">
        <v>14</v>
      </c>
      <c r="C6" s="8"/>
      <c r="D6" s="8"/>
      <c r="E6" s="8"/>
    </row>
    <row r="8" spans="2:5" ht="31.2" x14ac:dyDescent="0.3">
      <c r="B8" s="33" t="s">
        <v>34</v>
      </c>
      <c r="C8" s="34" t="s">
        <v>16</v>
      </c>
      <c r="D8" s="35" t="s">
        <v>17</v>
      </c>
      <c r="E8" s="34" t="s">
        <v>0</v>
      </c>
    </row>
    <row r="9" spans="2:5" x14ac:dyDescent="0.3">
      <c r="B9" s="1" t="s">
        <v>2</v>
      </c>
      <c r="C9" s="1">
        <v>19009666.68</v>
      </c>
      <c r="D9" s="1">
        <v>12647918.295500001</v>
      </c>
      <c r="E9" s="2">
        <v>0.6653414027930763</v>
      </c>
    </row>
    <row r="10" spans="2:5" x14ac:dyDescent="0.3">
      <c r="B10" s="1" t="s">
        <v>3</v>
      </c>
      <c r="C10" s="1">
        <v>503804.33556500002</v>
      </c>
      <c r="D10" s="1">
        <v>105096.2075</v>
      </c>
      <c r="E10" s="2">
        <v>0.20860520658707324</v>
      </c>
    </row>
    <row r="11" spans="2:5" x14ac:dyDescent="0.3">
      <c r="B11" s="1" t="s">
        <v>4</v>
      </c>
      <c r="C11" s="1">
        <v>12609666.68</v>
      </c>
      <c r="D11" s="1">
        <v>6110716.5747000007</v>
      </c>
      <c r="E11" s="2">
        <v>0.48460571796018331</v>
      </c>
    </row>
    <row r="12" spans="2:5" x14ac:dyDescent="0.3">
      <c r="B12" s="1" t="s">
        <v>5</v>
      </c>
      <c r="C12" s="1">
        <v>13073000</v>
      </c>
      <c r="D12" s="1">
        <v>6776726.9397</v>
      </c>
      <c r="E12" s="2">
        <v>0.51837580813126294</v>
      </c>
    </row>
    <row r="13" spans="2:5" x14ac:dyDescent="0.3">
      <c r="B13" s="1" t="s">
        <v>6</v>
      </c>
      <c r="C13" s="1">
        <v>27900000</v>
      </c>
      <c r="D13" s="1">
        <v>19205433.818999998</v>
      </c>
      <c r="E13" s="2">
        <v>0.68836680354838709</v>
      </c>
    </row>
    <row r="14" spans="2:5" x14ac:dyDescent="0.3">
      <c r="B14" s="1" t="s">
        <v>7</v>
      </c>
      <c r="C14" s="1">
        <v>14976100.036</v>
      </c>
      <c r="D14" s="1">
        <v>4417352.3769000005</v>
      </c>
      <c r="E14" s="2">
        <v>0.29496012755533391</v>
      </c>
    </row>
    <row r="15" spans="2:5" x14ac:dyDescent="0.3">
      <c r="B15" s="1" t="s">
        <v>8</v>
      </c>
      <c r="C15" s="1">
        <v>360842.68845999998</v>
      </c>
      <c r="D15" s="1">
        <v>137592.2475</v>
      </c>
      <c r="E15" s="2">
        <v>0.38130812096322225</v>
      </c>
    </row>
    <row r="16" spans="2:5" x14ac:dyDescent="0.3">
      <c r="B16" s="1" t="s">
        <v>9</v>
      </c>
      <c r="C16" s="1">
        <v>35322500.100000001</v>
      </c>
      <c r="D16" s="1">
        <v>19183490.219599999</v>
      </c>
      <c r="E16" s="2">
        <v>0.54309548206640101</v>
      </c>
    </row>
    <row r="17" spans="2:15" x14ac:dyDescent="0.3">
      <c r="B17" s="1" t="s">
        <v>10</v>
      </c>
      <c r="C17" s="1">
        <v>574961.85615999997</v>
      </c>
      <c r="D17" s="1">
        <v>264032.72470000002</v>
      </c>
      <c r="E17" s="2">
        <v>0.4592178104881538</v>
      </c>
    </row>
    <row r="18" spans="2:15" x14ac:dyDescent="0.3">
      <c r="B18" s="1" t="s">
        <v>11</v>
      </c>
      <c r="C18" s="1">
        <v>189392.60639999999</v>
      </c>
      <c r="D18" s="1">
        <v>80965.395999999993</v>
      </c>
      <c r="E18" s="2">
        <v>0.42750029971602943</v>
      </c>
    </row>
    <row r="19" spans="2:15" x14ac:dyDescent="0.3">
      <c r="B19" s="1" t="s">
        <v>12</v>
      </c>
      <c r="C19" s="1">
        <v>63537.360000000008</v>
      </c>
      <c r="D19" s="1">
        <v>2579.9224999999997</v>
      </c>
      <c r="E19" s="2">
        <v>4.0604811090671683E-2</v>
      </c>
    </row>
    <row r="20" spans="2:15" ht="15.6" x14ac:dyDescent="0.3">
      <c r="B20" s="5" t="s">
        <v>1</v>
      </c>
      <c r="C20" s="5">
        <v>124583472.34258501</v>
      </c>
      <c r="D20" s="5">
        <v>68931904.723600015</v>
      </c>
      <c r="E20" s="6">
        <v>0.55329895232048187</v>
      </c>
    </row>
    <row r="21" spans="2:15" x14ac:dyDescent="0.3">
      <c r="O21" t="s">
        <v>25</v>
      </c>
    </row>
    <row r="22" spans="2:15" x14ac:dyDescent="0.3">
      <c r="B22" s="3" t="s">
        <v>13</v>
      </c>
    </row>
    <row r="23" spans="2:15" x14ac:dyDescent="0.3">
      <c r="B23" s="3"/>
    </row>
    <row r="24" spans="2:15" x14ac:dyDescent="0.3">
      <c r="B24" s="4" t="s">
        <v>29</v>
      </c>
    </row>
    <row r="25" spans="2:15" x14ac:dyDescent="0.3">
      <c r="B25" s="7" t="s">
        <v>19</v>
      </c>
      <c r="C25" s="8"/>
      <c r="D25" s="8"/>
      <c r="E25" s="8"/>
    </row>
    <row r="26" spans="2:15" x14ac:dyDescent="0.3">
      <c r="B26" s="8" t="s">
        <v>14</v>
      </c>
      <c r="C26" s="8"/>
      <c r="D26" s="8"/>
      <c r="E26" s="8"/>
    </row>
    <row r="28" spans="2:15" ht="31.2" x14ac:dyDescent="0.3">
      <c r="B28" s="33" t="s">
        <v>35</v>
      </c>
      <c r="C28" s="34" t="s">
        <v>16</v>
      </c>
      <c r="D28" s="35" t="s">
        <v>17</v>
      </c>
      <c r="E28" s="35" t="s">
        <v>0</v>
      </c>
    </row>
    <row r="29" spans="2:15" x14ac:dyDescent="0.3">
      <c r="B29" s="1" t="s">
        <v>20</v>
      </c>
      <c r="C29" s="1">
        <v>36568510.054275006</v>
      </c>
      <c r="D29" s="1">
        <v>23265942.528799996</v>
      </c>
      <c r="E29" s="2">
        <v>0.63622888912533404</v>
      </c>
    </row>
    <row r="30" spans="2:15" x14ac:dyDescent="0.3">
      <c r="B30" s="1" t="s">
        <v>21</v>
      </c>
      <c r="C30" s="1">
        <v>35333228.598430008</v>
      </c>
      <c r="D30" s="1">
        <v>21209869.270200003</v>
      </c>
      <c r="E30" s="2">
        <v>0.60028109831838128</v>
      </c>
      <c r="G30" s="11">
        <f>+C29+C30</f>
        <v>71901738.652705014</v>
      </c>
      <c r="H30" s="11">
        <f>+D29+D30</f>
        <v>44475811.798999995</v>
      </c>
      <c r="I30" s="12">
        <f>+H30/G30</f>
        <v>0.61856378764113196</v>
      </c>
      <c r="J30" s="13"/>
    </row>
    <row r="31" spans="2:15" x14ac:dyDescent="0.3">
      <c r="B31" s="1" t="s">
        <v>22</v>
      </c>
      <c r="C31" s="1">
        <v>40263829.6853</v>
      </c>
      <c r="D31" s="1">
        <v>19903549.851299997</v>
      </c>
      <c r="E31" s="2">
        <v>0.49432828438986326</v>
      </c>
      <c r="G31" s="11">
        <f>+C31+C32</f>
        <v>52681733.689879999</v>
      </c>
      <c r="H31" s="11">
        <f>+D31+D32</f>
        <v>24456092.924599998</v>
      </c>
      <c r="I31" s="12">
        <f t="shared" ref="I31:I32" si="0">+H31/G31</f>
        <v>0.46422338848157418</v>
      </c>
      <c r="J31" s="13"/>
    </row>
    <row r="32" spans="2:15" x14ac:dyDescent="0.3">
      <c r="B32" s="1" t="s">
        <v>23</v>
      </c>
      <c r="C32" s="1">
        <v>12417904.004579999</v>
      </c>
      <c r="D32" s="1">
        <v>4552543.0733000003</v>
      </c>
      <c r="E32" s="2">
        <v>0.36661123097915088</v>
      </c>
      <c r="G32" s="11">
        <f>SUM(G30:G31)</f>
        <v>124583472.34258501</v>
      </c>
      <c r="H32" s="11">
        <f>SUM(H30:H31)</f>
        <v>68931904.7236</v>
      </c>
      <c r="I32" s="12">
        <f t="shared" si="0"/>
        <v>0.55329895232048176</v>
      </c>
      <c r="J32" s="13"/>
    </row>
    <row r="33" spans="2:5" ht="15.6" x14ac:dyDescent="0.3">
      <c r="B33" s="5" t="s">
        <v>15</v>
      </c>
      <c r="C33" s="5">
        <v>124583472.342585</v>
      </c>
      <c r="D33" s="5">
        <v>68931904.7236</v>
      </c>
      <c r="E33" s="6">
        <v>0.55329895232048176</v>
      </c>
    </row>
    <row r="35" spans="2:5" x14ac:dyDescent="0.3">
      <c r="B35" s="8" t="s">
        <v>26</v>
      </c>
      <c r="C35" s="8"/>
      <c r="D35" s="8"/>
      <c r="E35" s="8"/>
    </row>
    <row r="37" spans="2:5" ht="31.2" x14ac:dyDescent="0.3">
      <c r="B37" s="33" t="s">
        <v>35</v>
      </c>
      <c r="C37" s="34" t="s">
        <v>16</v>
      </c>
      <c r="D37" s="35" t="s">
        <v>17</v>
      </c>
      <c r="E37" s="35" t="s">
        <v>0</v>
      </c>
    </row>
    <row r="38" spans="2:5" x14ac:dyDescent="0.3">
      <c r="B38" s="1" t="s">
        <v>20</v>
      </c>
      <c r="C38" s="2">
        <f>+C29/C$33</f>
        <v>0.2935261745933469</v>
      </c>
      <c r="D38" s="2">
        <f>+D29/D$33</f>
        <v>0.33752066799968328</v>
      </c>
      <c r="E38" s="2">
        <v>0.63622888912533404</v>
      </c>
    </row>
    <row r="39" spans="2:5" x14ac:dyDescent="0.3">
      <c r="B39" s="1" t="s">
        <v>21</v>
      </c>
      <c r="C39" s="2">
        <f t="shared" ref="C39:D42" si="1">+C30/C$33</f>
        <v>0.283610883001151</v>
      </c>
      <c r="D39" s="2">
        <f t="shared" si="1"/>
        <v>0.30769306832948207</v>
      </c>
      <c r="E39" s="2">
        <v>0.60028109831838128</v>
      </c>
    </row>
    <row r="40" spans="2:5" x14ac:dyDescent="0.3">
      <c r="B40" s="1" t="s">
        <v>27</v>
      </c>
      <c r="C40" s="2">
        <f t="shared" si="1"/>
        <v>0.3231875699738147</v>
      </c>
      <c r="D40" s="2">
        <f t="shared" si="1"/>
        <v>0.28874220045287219</v>
      </c>
      <c r="E40" s="2">
        <v>0.49432828438986326</v>
      </c>
    </row>
    <row r="41" spans="2:5" x14ac:dyDescent="0.3">
      <c r="B41" s="1" t="s">
        <v>23</v>
      </c>
      <c r="C41" s="2">
        <f t="shared" si="1"/>
        <v>9.9675372431687503E-2</v>
      </c>
      <c r="D41" s="2">
        <f t="shared" si="1"/>
        <v>6.6044063217962412E-2</v>
      </c>
      <c r="E41" s="2">
        <v>0.36661123097915088</v>
      </c>
    </row>
    <row r="42" spans="2:5" ht="15.6" x14ac:dyDescent="0.3">
      <c r="B42" s="5" t="s">
        <v>15</v>
      </c>
      <c r="C42" s="2">
        <f t="shared" si="1"/>
        <v>1</v>
      </c>
      <c r="D42" s="2">
        <f t="shared" si="1"/>
        <v>1</v>
      </c>
      <c r="E42" s="6">
        <v>0.55329895232048176</v>
      </c>
    </row>
    <row r="49" spans="2:2" x14ac:dyDescent="0.3">
      <c r="B49" s="3" t="s">
        <v>33</v>
      </c>
    </row>
    <row r="51" spans="2:2" x14ac:dyDescent="0.3">
      <c r="B51" t="s">
        <v>32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7DE16-52E7-4BE5-8833-6CB4B95DC8F4}">
  <sheetPr>
    <tabColor rgb="FFC00000"/>
  </sheetPr>
  <dimension ref="A1:DJ317"/>
  <sheetViews>
    <sheetView showGridLines="0" workbookViewId="0">
      <selection activeCell="A22" sqref="A1:XFD1048576"/>
    </sheetView>
  </sheetViews>
  <sheetFormatPr baseColWidth="10" defaultColWidth="11.44140625" defaultRowHeight="14.4" x14ac:dyDescent="0.3"/>
  <cols>
    <col min="1" max="1" width="11.44140625" style="29"/>
    <col min="2" max="2" width="25.77734375" bestFit="1" customWidth="1"/>
    <col min="3" max="3" width="11.77734375" bestFit="1" customWidth="1"/>
    <col min="4" max="4" width="24.33203125" bestFit="1" customWidth="1"/>
    <col min="5" max="5" width="13.5546875" customWidth="1"/>
    <col min="6" max="6" width="23.44140625" bestFit="1" customWidth="1"/>
    <col min="7" max="7" width="11.77734375" bestFit="1" customWidth="1"/>
    <col min="8" max="8" width="17.21875" bestFit="1" customWidth="1"/>
    <col min="9" max="9" width="11.77734375" bestFit="1" customWidth="1"/>
    <col min="10" max="10" width="17.21875" bestFit="1" customWidth="1"/>
    <col min="11" max="11" width="11.77734375" bestFit="1" customWidth="1"/>
    <col min="12" max="12" width="15.5546875" bestFit="1" customWidth="1"/>
    <col min="13" max="114" width="11.44140625" style="29"/>
  </cols>
  <sheetData>
    <row r="1" spans="2:12" s="29" customFormat="1" x14ac:dyDescent="0.3"/>
    <row r="2" spans="2:12" x14ac:dyDescent="0.3">
      <c r="B2" s="36" t="s">
        <v>77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12" x14ac:dyDescent="0.3">
      <c r="B3" s="15"/>
      <c r="C3" s="41" t="s">
        <v>39</v>
      </c>
      <c r="D3" s="41"/>
      <c r="E3" s="41" t="s">
        <v>40</v>
      </c>
      <c r="F3" s="41"/>
      <c r="G3" s="41" t="s">
        <v>41</v>
      </c>
      <c r="H3" s="41"/>
      <c r="I3" s="41" t="s">
        <v>42</v>
      </c>
      <c r="J3" s="41"/>
      <c r="K3" s="41" t="s">
        <v>43</v>
      </c>
      <c r="L3" s="41"/>
    </row>
    <row r="4" spans="2:12" x14ac:dyDescent="0.3">
      <c r="B4" s="16"/>
      <c r="C4" s="39" t="s">
        <v>44</v>
      </c>
      <c r="D4" s="39"/>
      <c r="E4" s="39" t="s">
        <v>45</v>
      </c>
      <c r="F4" s="39"/>
      <c r="G4" s="39" t="s">
        <v>46</v>
      </c>
      <c r="H4" s="39"/>
      <c r="I4" s="39" t="s">
        <v>47</v>
      </c>
      <c r="J4" s="39"/>
      <c r="K4" s="39" t="s">
        <v>48</v>
      </c>
      <c r="L4" s="39"/>
    </row>
    <row r="5" spans="2:12" x14ac:dyDescent="0.3">
      <c r="B5" s="16"/>
      <c r="C5" s="17" t="s">
        <v>49</v>
      </c>
      <c r="D5" s="17" t="s">
        <v>50</v>
      </c>
      <c r="E5" s="17" t="s">
        <v>49</v>
      </c>
      <c r="F5" s="17" t="s">
        <v>50</v>
      </c>
      <c r="G5" s="17" t="s">
        <v>49</v>
      </c>
      <c r="H5" s="17" t="s">
        <v>50</v>
      </c>
      <c r="I5" s="17" t="s">
        <v>49</v>
      </c>
      <c r="J5" s="17" t="s">
        <v>50</v>
      </c>
      <c r="K5" s="17" t="s">
        <v>49</v>
      </c>
      <c r="L5" s="17" t="s">
        <v>50</v>
      </c>
    </row>
    <row r="6" spans="2:12" x14ac:dyDescent="0.3">
      <c r="B6" s="18" t="s">
        <v>51</v>
      </c>
      <c r="C6" s="19">
        <v>12915</v>
      </c>
      <c r="D6" s="19">
        <v>847657694604</v>
      </c>
      <c r="E6" s="19">
        <v>933</v>
      </c>
      <c r="F6" s="19">
        <v>224488796801</v>
      </c>
      <c r="G6" s="19">
        <v>1095</v>
      </c>
      <c r="H6" s="19">
        <v>154536973000</v>
      </c>
      <c r="I6" s="19">
        <v>10609</v>
      </c>
      <c r="J6" s="19">
        <v>441379020803</v>
      </c>
      <c r="K6" s="19">
        <v>278</v>
      </c>
      <c r="L6" s="19">
        <v>27252904000</v>
      </c>
    </row>
    <row r="7" spans="2:12" x14ac:dyDescent="0.3">
      <c r="B7" s="18" t="s">
        <v>52</v>
      </c>
      <c r="C7" s="19">
        <v>123</v>
      </c>
      <c r="D7" s="19">
        <v>31233502500</v>
      </c>
      <c r="E7" s="19">
        <v>72</v>
      </c>
      <c r="F7" s="19">
        <v>19978000000</v>
      </c>
      <c r="G7" s="19">
        <v>20</v>
      </c>
      <c r="H7" s="19">
        <v>3554000000</v>
      </c>
      <c r="I7" s="19">
        <v>21</v>
      </c>
      <c r="J7" s="19">
        <v>3574502500</v>
      </c>
      <c r="K7" s="19">
        <v>10</v>
      </c>
      <c r="L7" s="19">
        <v>4127000000</v>
      </c>
    </row>
    <row r="8" spans="2:12" x14ac:dyDescent="0.3">
      <c r="B8" s="18" t="s">
        <v>53</v>
      </c>
      <c r="C8" s="19">
        <v>86353</v>
      </c>
      <c r="D8" s="19">
        <v>1753794703242</v>
      </c>
      <c r="E8" s="19">
        <v>29013</v>
      </c>
      <c r="F8" s="19">
        <v>713055692940</v>
      </c>
      <c r="G8" s="19">
        <v>35860</v>
      </c>
      <c r="H8" s="19">
        <v>675708607071</v>
      </c>
      <c r="I8" s="19">
        <v>16900</v>
      </c>
      <c r="J8" s="19">
        <v>207382759500</v>
      </c>
      <c r="K8" s="19">
        <v>4580</v>
      </c>
      <c r="L8" s="19">
        <v>157647643731</v>
      </c>
    </row>
    <row r="9" spans="2:12" x14ac:dyDescent="0.3">
      <c r="B9" s="18" t="s">
        <v>54</v>
      </c>
      <c r="C9" s="19">
        <v>7771</v>
      </c>
      <c r="D9" s="19">
        <v>886764888382.00012</v>
      </c>
      <c r="E9" s="19">
        <v>4715</v>
      </c>
      <c r="F9" s="19">
        <v>504554178234.59998</v>
      </c>
      <c r="G9" s="19">
        <v>595</v>
      </c>
      <c r="H9" s="19">
        <v>56579700341</v>
      </c>
      <c r="I9" s="19">
        <v>1250</v>
      </c>
      <c r="J9" s="19">
        <v>264839822844</v>
      </c>
      <c r="K9" s="19">
        <v>1211</v>
      </c>
      <c r="L9" s="19">
        <v>60791186962.399994</v>
      </c>
    </row>
    <row r="10" spans="2:12" x14ac:dyDescent="0.3">
      <c r="B10" s="18" t="s">
        <v>55</v>
      </c>
      <c r="C10" s="19">
        <v>19281</v>
      </c>
      <c r="D10" s="19">
        <v>1758502085361</v>
      </c>
      <c r="E10" s="19">
        <v>2322</v>
      </c>
      <c r="F10" s="19">
        <v>182361971648</v>
      </c>
      <c r="G10" s="19">
        <v>10710</v>
      </c>
      <c r="H10" s="19">
        <v>902505586786</v>
      </c>
      <c r="I10" s="19">
        <v>6180</v>
      </c>
      <c r="J10" s="19">
        <v>632719715634</v>
      </c>
      <c r="K10" s="19">
        <v>69</v>
      </c>
      <c r="L10" s="19">
        <v>40914811293</v>
      </c>
    </row>
    <row r="11" spans="2:12" x14ac:dyDescent="0.3">
      <c r="B11" s="18" t="s">
        <v>56</v>
      </c>
      <c r="C11" s="20">
        <v>159</v>
      </c>
      <c r="D11" s="20">
        <v>40540676800</v>
      </c>
      <c r="E11" s="20">
        <v>98</v>
      </c>
      <c r="F11" s="20">
        <v>22456247800</v>
      </c>
      <c r="G11" s="20">
        <v>46</v>
      </c>
      <c r="H11" s="20">
        <v>14034929000</v>
      </c>
      <c r="I11" s="20">
        <v>15</v>
      </c>
      <c r="J11" s="20">
        <v>4049500000</v>
      </c>
      <c r="K11" s="20">
        <v>0</v>
      </c>
      <c r="L11" s="20">
        <v>0</v>
      </c>
    </row>
    <row r="12" spans="2:12" x14ac:dyDescent="0.3">
      <c r="B12" s="18" t="s">
        <v>57</v>
      </c>
      <c r="C12" s="19">
        <v>15947</v>
      </c>
      <c r="D12" s="19">
        <v>902985091471.92578</v>
      </c>
      <c r="E12" s="19">
        <v>89</v>
      </c>
      <c r="F12" s="19">
        <v>11452594588</v>
      </c>
      <c r="G12" s="19">
        <v>2209</v>
      </c>
      <c r="H12" s="19">
        <v>103495649674.25</v>
      </c>
      <c r="I12" s="19">
        <v>11598</v>
      </c>
      <c r="J12" s="19">
        <v>667041856218</v>
      </c>
      <c r="K12" s="19">
        <v>2051</v>
      </c>
      <c r="L12" s="19">
        <v>120994990991.6758</v>
      </c>
    </row>
    <row r="13" spans="2:12" x14ac:dyDescent="0.3">
      <c r="B13" s="18" t="s">
        <v>58</v>
      </c>
      <c r="C13" s="19">
        <v>5979</v>
      </c>
      <c r="D13" s="19">
        <v>407595212026</v>
      </c>
      <c r="E13" s="19">
        <v>113</v>
      </c>
      <c r="F13" s="19">
        <v>5663350346</v>
      </c>
      <c r="G13" s="19">
        <v>3727</v>
      </c>
      <c r="H13" s="19">
        <v>133284061056</v>
      </c>
      <c r="I13" s="19">
        <v>1335</v>
      </c>
      <c r="J13" s="19">
        <v>194714853362</v>
      </c>
      <c r="K13" s="19">
        <v>804</v>
      </c>
      <c r="L13" s="19">
        <v>73932947262</v>
      </c>
    </row>
    <row r="14" spans="2:12" x14ac:dyDescent="0.3">
      <c r="B14" s="18" t="s">
        <v>59</v>
      </c>
      <c r="C14" s="19">
        <v>344</v>
      </c>
      <c r="D14" s="19">
        <v>129300611077.12001</v>
      </c>
      <c r="E14" s="19">
        <v>117</v>
      </c>
      <c r="F14" s="19">
        <v>92470669098.919998</v>
      </c>
      <c r="G14" s="19">
        <v>181</v>
      </c>
      <c r="H14" s="19">
        <v>26970555584</v>
      </c>
      <c r="I14" s="19">
        <v>25</v>
      </c>
      <c r="J14" s="19">
        <v>8653522286.3600006</v>
      </c>
      <c r="K14" s="19">
        <v>21</v>
      </c>
      <c r="L14" s="19">
        <v>1205864107.8399999</v>
      </c>
    </row>
    <row r="15" spans="2:12" x14ac:dyDescent="0.3">
      <c r="B15" s="18" t="s">
        <v>60</v>
      </c>
      <c r="C15" s="20">
        <v>27</v>
      </c>
      <c r="D15" s="20">
        <v>8682826000</v>
      </c>
      <c r="E15" s="20">
        <v>1</v>
      </c>
      <c r="F15" s="20">
        <v>200000000</v>
      </c>
      <c r="G15" s="20">
        <v>13</v>
      </c>
      <c r="H15" s="20">
        <v>4982826000</v>
      </c>
      <c r="I15" s="20">
        <v>12</v>
      </c>
      <c r="J15" s="20">
        <v>3200000000</v>
      </c>
      <c r="K15" s="20">
        <v>1</v>
      </c>
      <c r="L15" s="20">
        <v>300000000</v>
      </c>
    </row>
    <row r="16" spans="2:12" x14ac:dyDescent="0.3">
      <c r="B16" s="21" t="s">
        <v>12</v>
      </c>
      <c r="C16" s="22">
        <v>10</v>
      </c>
      <c r="D16" s="22">
        <v>609630000</v>
      </c>
      <c r="E16" s="22">
        <v>0</v>
      </c>
      <c r="F16" s="22">
        <v>0</v>
      </c>
      <c r="G16" s="22">
        <v>6</v>
      </c>
      <c r="H16" s="22">
        <v>300500000</v>
      </c>
      <c r="I16" s="22">
        <v>2</v>
      </c>
      <c r="J16" s="22">
        <v>9130000</v>
      </c>
      <c r="K16" s="22">
        <v>2</v>
      </c>
      <c r="L16" s="22">
        <v>300000000</v>
      </c>
    </row>
    <row r="17" spans="1:114" s="4" customFormat="1" x14ac:dyDescent="0.3">
      <c r="A17" s="32"/>
      <c r="B17" s="23" t="s">
        <v>61</v>
      </c>
      <c r="C17" s="24">
        <f>+SUM(C6:C16)</f>
        <v>148909</v>
      </c>
      <c r="D17" s="24">
        <f t="shared" ref="D17:L17" si="0">+SUM(D6:D16)</f>
        <v>6767666921464.0459</v>
      </c>
      <c r="E17" s="24">
        <f t="shared" si="0"/>
        <v>37473</v>
      </c>
      <c r="F17" s="24">
        <f t="shared" si="0"/>
        <v>1776681501456.52</v>
      </c>
      <c r="G17" s="24">
        <f t="shared" si="0"/>
        <v>54462</v>
      </c>
      <c r="H17" s="24">
        <f t="shared" si="0"/>
        <v>2075953388512.25</v>
      </c>
      <c r="I17" s="24">
        <f t="shared" si="0"/>
        <v>47947</v>
      </c>
      <c r="J17" s="24">
        <f t="shared" si="0"/>
        <v>2427564683147.3599</v>
      </c>
      <c r="K17" s="24">
        <f t="shared" si="0"/>
        <v>9027</v>
      </c>
      <c r="L17" s="24">
        <f t="shared" si="0"/>
        <v>487467348347.91583</v>
      </c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</row>
    <row r="18" spans="1:114" s="29" customFormat="1" x14ac:dyDescent="0.3"/>
    <row r="19" spans="1:114" s="29" customFormat="1" x14ac:dyDescent="0.3"/>
    <row r="20" spans="1:114" x14ac:dyDescent="0.3">
      <c r="B20" s="36" t="s">
        <v>78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1:114" x14ac:dyDescent="0.3">
      <c r="B21" s="15"/>
      <c r="C21" s="41" t="s">
        <v>39</v>
      </c>
      <c r="D21" s="41"/>
      <c r="E21" s="41" t="s">
        <v>40</v>
      </c>
      <c r="F21" s="41"/>
      <c r="G21" s="41" t="s">
        <v>41</v>
      </c>
      <c r="H21" s="41"/>
      <c r="I21" s="41" t="s">
        <v>42</v>
      </c>
      <c r="J21" s="41"/>
      <c r="K21" s="41" t="s">
        <v>43</v>
      </c>
      <c r="L21" s="41"/>
    </row>
    <row r="22" spans="1:114" x14ac:dyDescent="0.3">
      <c r="B22" s="16"/>
      <c r="C22" s="39" t="s">
        <v>44</v>
      </c>
      <c r="D22" s="39"/>
      <c r="E22" s="39" t="s">
        <v>45</v>
      </c>
      <c r="F22" s="39"/>
      <c r="G22" s="39" t="s">
        <v>46</v>
      </c>
      <c r="H22" s="39"/>
      <c r="I22" s="39" t="s">
        <v>47</v>
      </c>
      <c r="J22" s="39"/>
      <c r="K22" s="39" t="s">
        <v>48</v>
      </c>
      <c r="L22" s="39"/>
    </row>
    <row r="23" spans="1:114" x14ac:dyDescent="0.3">
      <c r="B23" s="25" t="s">
        <v>62</v>
      </c>
      <c r="C23" s="26" t="s">
        <v>49</v>
      </c>
      <c r="D23" s="26" t="s">
        <v>50</v>
      </c>
      <c r="E23" s="26" t="s">
        <v>49</v>
      </c>
      <c r="F23" s="26" t="s">
        <v>50</v>
      </c>
      <c r="G23" s="26" t="s">
        <v>49</v>
      </c>
      <c r="H23" s="26" t="s">
        <v>50</v>
      </c>
      <c r="I23" s="26" t="s">
        <v>49</v>
      </c>
      <c r="J23" s="26" t="s">
        <v>50</v>
      </c>
      <c r="K23" s="26" t="s">
        <v>49</v>
      </c>
      <c r="L23" s="26" t="s">
        <v>50</v>
      </c>
    </row>
    <row r="24" spans="1:114" x14ac:dyDescent="0.3">
      <c r="B24" s="27" t="s">
        <v>63</v>
      </c>
      <c r="C24" s="28">
        <v>132283</v>
      </c>
      <c r="D24" s="28">
        <v>2412146583488.9121</v>
      </c>
      <c r="E24" s="28">
        <v>34809</v>
      </c>
      <c r="F24" s="28">
        <v>662400220199.35999</v>
      </c>
      <c r="G24" s="28">
        <v>48525</v>
      </c>
      <c r="H24" s="28">
        <v>727466262823.91992</v>
      </c>
      <c r="I24" s="28">
        <v>40695</v>
      </c>
      <c r="J24" s="28">
        <v>813310502136</v>
      </c>
      <c r="K24" s="28">
        <v>8254</v>
      </c>
      <c r="L24" s="28">
        <v>208969598329.6319</v>
      </c>
    </row>
    <row r="25" spans="1:114" x14ac:dyDescent="0.3">
      <c r="B25" s="29" t="s">
        <v>64</v>
      </c>
      <c r="C25" s="20">
        <v>12233</v>
      </c>
      <c r="D25" s="20">
        <v>1677028369367.5747</v>
      </c>
      <c r="E25" s="20">
        <v>1852</v>
      </c>
      <c r="F25" s="20">
        <v>365298255809.70001</v>
      </c>
      <c r="G25" s="20">
        <v>4352</v>
      </c>
      <c r="H25" s="20">
        <v>495677729343.69</v>
      </c>
      <c r="I25" s="20">
        <v>5516</v>
      </c>
      <c r="J25" s="20">
        <v>737739830085.64001</v>
      </c>
      <c r="K25" s="20">
        <v>513</v>
      </c>
      <c r="L25" s="20">
        <v>78312554128.544708</v>
      </c>
    </row>
    <row r="26" spans="1:114" x14ac:dyDescent="0.3">
      <c r="B26" s="29" t="s">
        <v>65</v>
      </c>
      <c r="C26" s="20">
        <v>4019</v>
      </c>
      <c r="D26" s="20">
        <v>2168268096737.7991</v>
      </c>
      <c r="E26" s="20">
        <v>716</v>
      </c>
      <c r="F26" s="20">
        <v>590161564567.97998</v>
      </c>
      <c r="G26" s="20">
        <v>1464</v>
      </c>
      <c r="H26" s="20">
        <v>692737860958.64001</v>
      </c>
      <c r="I26" s="20">
        <v>1605</v>
      </c>
      <c r="J26" s="20">
        <v>729177026321.43994</v>
      </c>
      <c r="K26" s="20">
        <v>234</v>
      </c>
      <c r="L26" s="20">
        <v>156191644889.7392</v>
      </c>
    </row>
    <row r="27" spans="1:114" x14ac:dyDescent="0.3">
      <c r="B27" s="30" t="s">
        <v>66</v>
      </c>
      <c r="C27" s="31">
        <v>374</v>
      </c>
      <c r="D27" s="31">
        <v>510223871869.76001</v>
      </c>
      <c r="E27" s="31">
        <v>96</v>
      </c>
      <c r="F27" s="31">
        <v>158821460879.47998</v>
      </c>
      <c r="G27" s="31">
        <v>121</v>
      </c>
      <c r="H27" s="31">
        <v>160071535386</v>
      </c>
      <c r="I27" s="31">
        <v>131</v>
      </c>
      <c r="J27" s="31">
        <v>147337324604.28</v>
      </c>
      <c r="K27" s="31">
        <v>26</v>
      </c>
      <c r="L27" s="31">
        <v>43993551000</v>
      </c>
    </row>
    <row r="28" spans="1:114" s="4" customFormat="1" x14ac:dyDescent="0.3">
      <c r="A28" s="32"/>
      <c r="B28" s="32" t="s">
        <v>15</v>
      </c>
      <c r="C28" s="24">
        <f>+SUM(C24:C27)</f>
        <v>148909</v>
      </c>
      <c r="D28" s="24">
        <f t="shared" ref="D28:L28" si="1">+SUM(D24:D27)</f>
        <v>6767666921464.0459</v>
      </c>
      <c r="E28" s="24">
        <f t="shared" si="1"/>
        <v>37473</v>
      </c>
      <c r="F28" s="24">
        <f t="shared" si="1"/>
        <v>1776681501456.52</v>
      </c>
      <c r="G28" s="24">
        <f t="shared" si="1"/>
        <v>54462</v>
      </c>
      <c r="H28" s="24">
        <f t="shared" si="1"/>
        <v>2075953388512.25</v>
      </c>
      <c r="I28" s="24">
        <f t="shared" si="1"/>
        <v>47947</v>
      </c>
      <c r="J28" s="24">
        <f t="shared" si="1"/>
        <v>2427564683147.3599</v>
      </c>
      <c r="K28" s="24">
        <f t="shared" si="1"/>
        <v>9027</v>
      </c>
      <c r="L28" s="24">
        <f t="shared" si="1"/>
        <v>487467348347.91583</v>
      </c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</row>
    <row r="29" spans="1:114" s="29" customFormat="1" x14ac:dyDescent="0.3"/>
    <row r="30" spans="1:114" s="29" customFormat="1" x14ac:dyDescent="0.3"/>
    <row r="31" spans="1:114" s="29" customFormat="1" x14ac:dyDescent="0.3"/>
    <row r="32" spans="1:114" x14ac:dyDescent="0.3">
      <c r="B32" s="37" t="s">
        <v>67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</row>
    <row r="33" spans="2:12" x14ac:dyDescent="0.3">
      <c r="B33" s="38" t="s">
        <v>68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2:12" x14ac:dyDescent="0.3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2:12" x14ac:dyDescent="0.3">
      <c r="B35" s="29" t="s">
        <v>69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</row>
    <row r="36" spans="2:12" x14ac:dyDescent="0.3">
      <c r="B36" s="29" t="s">
        <v>70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7" spans="2:12" x14ac:dyDescent="0.3">
      <c r="B37" s="29" t="s">
        <v>71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2:12" x14ac:dyDescent="0.3">
      <c r="B38" s="29" t="s">
        <v>72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</row>
    <row r="39" spans="2:12" s="29" customFormat="1" x14ac:dyDescent="0.3"/>
    <row r="40" spans="2:12" s="29" customFormat="1" x14ac:dyDescent="0.3"/>
    <row r="41" spans="2:12" s="29" customFormat="1" x14ac:dyDescent="0.3"/>
    <row r="42" spans="2:12" s="29" customFormat="1" x14ac:dyDescent="0.3"/>
    <row r="43" spans="2:12" s="29" customFormat="1" x14ac:dyDescent="0.3"/>
    <row r="44" spans="2:12" s="29" customFormat="1" x14ac:dyDescent="0.3"/>
    <row r="45" spans="2:12" s="29" customFormat="1" x14ac:dyDescent="0.3"/>
    <row r="46" spans="2:12" s="29" customFormat="1" x14ac:dyDescent="0.3"/>
    <row r="47" spans="2:12" s="29" customFormat="1" x14ac:dyDescent="0.3"/>
    <row r="48" spans="2:12" s="29" customFormat="1" x14ac:dyDescent="0.3"/>
    <row r="49" s="29" customFormat="1" x14ac:dyDescent="0.3"/>
    <row r="50" s="29" customFormat="1" x14ac:dyDescent="0.3"/>
    <row r="51" s="29" customFormat="1" x14ac:dyDescent="0.3"/>
    <row r="52" s="29" customFormat="1" x14ac:dyDescent="0.3"/>
    <row r="53" s="29" customFormat="1" x14ac:dyDescent="0.3"/>
    <row r="54" s="29" customFormat="1" x14ac:dyDescent="0.3"/>
    <row r="55" s="29" customFormat="1" x14ac:dyDescent="0.3"/>
    <row r="56" s="29" customFormat="1" x14ac:dyDescent="0.3"/>
    <row r="57" s="29" customFormat="1" x14ac:dyDescent="0.3"/>
    <row r="58" s="29" customFormat="1" x14ac:dyDescent="0.3"/>
    <row r="59" s="29" customFormat="1" x14ac:dyDescent="0.3"/>
    <row r="60" s="29" customFormat="1" x14ac:dyDescent="0.3"/>
    <row r="61" s="29" customFormat="1" x14ac:dyDescent="0.3"/>
    <row r="62" s="29" customFormat="1" x14ac:dyDescent="0.3"/>
    <row r="63" s="29" customFormat="1" x14ac:dyDescent="0.3"/>
    <row r="64" s="29" customFormat="1" x14ac:dyDescent="0.3"/>
    <row r="65" s="29" customFormat="1" x14ac:dyDescent="0.3"/>
    <row r="66" s="29" customFormat="1" x14ac:dyDescent="0.3"/>
    <row r="67" s="29" customFormat="1" x14ac:dyDescent="0.3"/>
    <row r="68" s="29" customFormat="1" x14ac:dyDescent="0.3"/>
    <row r="69" s="29" customFormat="1" x14ac:dyDescent="0.3"/>
    <row r="70" s="29" customFormat="1" x14ac:dyDescent="0.3"/>
    <row r="71" s="29" customFormat="1" x14ac:dyDescent="0.3"/>
    <row r="72" s="29" customFormat="1" x14ac:dyDescent="0.3"/>
    <row r="73" s="29" customFormat="1" x14ac:dyDescent="0.3"/>
    <row r="74" s="29" customFormat="1" x14ac:dyDescent="0.3"/>
    <row r="75" s="29" customFormat="1" x14ac:dyDescent="0.3"/>
    <row r="76" s="29" customFormat="1" x14ac:dyDescent="0.3"/>
    <row r="77" s="29" customFormat="1" x14ac:dyDescent="0.3"/>
    <row r="78" s="29" customFormat="1" x14ac:dyDescent="0.3"/>
    <row r="79" s="29" customFormat="1" x14ac:dyDescent="0.3"/>
    <row r="80" s="29" customFormat="1" x14ac:dyDescent="0.3"/>
    <row r="81" s="29" customFormat="1" x14ac:dyDescent="0.3"/>
    <row r="82" s="29" customFormat="1" x14ac:dyDescent="0.3"/>
    <row r="83" s="29" customFormat="1" x14ac:dyDescent="0.3"/>
    <row r="84" s="29" customFormat="1" x14ac:dyDescent="0.3"/>
    <row r="85" s="29" customFormat="1" x14ac:dyDescent="0.3"/>
    <row r="86" s="29" customFormat="1" x14ac:dyDescent="0.3"/>
    <row r="87" s="29" customFormat="1" x14ac:dyDescent="0.3"/>
    <row r="88" s="29" customFormat="1" x14ac:dyDescent="0.3"/>
    <row r="89" s="29" customFormat="1" x14ac:dyDescent="0.3"/>
    <row r="90" s="29" customFormat="1" x14ac:dyDescent="0.3"/>
    <row r="91" s="29" customFormat="1" x14ac:dyDescent="0.3"/>
    <row r="92" s="29" customFormat="1" x14ac:dyDescent="0.3"/>
    <row r="93" s="29" customFormat="1" x14ac:dyDescent="0.3"/>
    <row r="94" s="29" customFormat="1" x14ac:dyDescent="0.3"/>
    <row r="95" s="29" customFormat="1" x14ac:dyDescent="0.3"/>
    <row r="96" s="29" customFormat="1" x14ac:dyDescent="0.3"/>
    <row r="97" s="29" customFormat="1" x14ac:dyDescent="0.3"/>
    <row r="98" s="29" customFormat="1" x14ac:dyDescent="0.3"/>
    <row r="99" s="29" customFormat="1" x14ac:dyDescent="0.3"/>
    <row r="100" s="29" customFormat="1" x14ac:dyDescent="0.3"/>
    <row r="101" s="29" customFormat="1" x14ac:dyDescent="0.3"/>
    <row r="102" s="29" customFormat="1" x14ac:dyDescent="0.3"/>
    <row r="103" s="29" customFormat="1" x14ac:dyDescent="0.3"/>
    <row r="104" s="29" customFormat="1" x14ac:dyDescent="0.3"/>
    <row r="105" s="29" customFormat="1" x14ac:dyDescent="0.3"/>
    <row r="106" s="29" customFormat="1" x14ac:dyDescent="0.3"/>
    <row r="107" s="29" customFormat="1" x14ac:dyDescent="0.3"/>
    <row r="108" s="29" customFormat="1" x14ac:dyDescent="0.3"/>
    <row r="109" s="29" customFormat="1" x14ac:dyDescent="0.3"/>
    <row r="110" s="29" customFormat="1" x14ac:dyDescent="0.3"/>
    <row r="111" s="29" customFormat="1" x14ac:dyDescent="0.3"/>
    <row r="112" s="29" customFormat="1" x14ac:dyDescent="0.3"/>
    <row r="113" s="29" customFormat="1" x14ac:dyDescent="0.3"/>
    <row r="114" s="29" customFormat="1" x14ac:dyDescent="0.3"/>
    <row r="115" s="29" customFormat="1" x14ac:dyDescent="0.3"/>
    <row r="116" s="29" customFormat="1" x14ac:dyDescent="0.3"/>
    <row r="117" s="29" customFormat="1" x14ac:dyDescent="0.3"/>
    <row r="118" s="29" customFormat="1" x14ac:dyDescent="0.3"/>
    <row r="119" s="29" customFormat="1" x14ac:dyDescent="0.3"/>
    <row r="120" s="29" customFormat="1" x14ac:dyDescent="0.3"/>
    <row r="121" s="29" customFormat="1" x14ac:dyDescent="0.3"/>
    <row r="122" s="29" customFormat="1" x14ac:dyDescent="0.3"/>
    <row r="123" s="29" customFormat="1" x14ac:dyDescent="0.3"/>
    <row r="124" s="29" customFormat="1" x14ac:dyDescent="0.3"/>
    <row r="125" s="29" customFormat="1" x14ac:dyDescent="0.3"/>
    <row r="126" s="29" customFormat="1" x14ac:dyDescent="0.3"/>
    <row r="127" s="29" customFormat="1" x14ac:dyDescent="0.3"/>
    <row r="128" s="29" customFormat="1" x14ac:dyDescent="0.3"/>
    <row r="129" s="29" customFormat="1" x14ac:dyDescent="0.3"/>
    <row r="130" s="29" customFormat="1" x14ac:dyDescent="0.3"/>
    <row r="131" s="29" customFormat="1" x14ac:dyDescent="0.3"/>
    <row r="132" s="29" customFormat="1" x14ac:dyDescent="0.3"/>
    <row r="133" s="29" customFormat="1" x14ac:dyDescent="0.3"/>
    <row r="134" s="29" customFormat="1" x14ac:dyDescent="0.3"/>
    <row r="135" s="29" customFormat="1" x14ac:dyDescent="0.3"/>
    <row r="136" s="29" customFormat="1" x14ac:dyDescent="0.3"/>
    <row r="137" s="29" customFormat="1" x14ac:dyDescent="0.3"/>
    <row r="138" s="29" customFormat="1" x14ac:dyDescent="0.3"/>
    <row r="139" s="29" customFormat="1" x14ac:dyDescent="0.3"/>
    <row r="140" s="29" customFormat="1" x14ac:dyDescent="0.3"/>
    <row r="141" s="29" customFormat="1" x14ac:dyDescent="0.3"/>
    <row r="142" s="29" customFormat="1" x14ac:dyDescent="0.3"/>
    <row r="143" s="29" customFormat="1" x14ac:dyDescent="0.3"/>
    <row r="144" s="29" customFormat="1" x14ac:dyDescent="0.3"/>
    <row r="145" s="29" customFormat="1" x14ac:dyDescent="0.3"/>
    <row r="146" s="29" customFormat="1" x14ac:dyDescent="0.3"/>
    <row r="147" s="29" customFormat="1" x14ac:dyDescent="0.3"/>
    <row r="148" s="29" customFormat="1" x14ac:dyDescent="0.3"/>
    <row r="149" s="29" customFormat="1" x14ac:dyDescent="0.3"/>
    <row r="150" s="29" customFormat="1" x14ac:dyDescent="0.3"/>
    <row r="151" s="29" customFormat="1" x14ac:dyDescent="0.3"/>
    <row r="152" s="29" customFormat="1" x14ac:dyDescent="0.3"/>
    <row r="153" s="29" customFormat="1" x14ac:dyDescent="0.3"/>
    <row r="154" s="29" customFormat="1" x14ac:dyDescent="0.3"/>
    <row r="155" s="29" customFormat="1" x14ac:dyDescent="0.3"/>
    <row r="156" s="29" customFormat="1" x14ac:dyDescent="0.3"/>
    <row r="157" s="29" customFormat="1" x14ac:dyDescent="0.3"/>
    <row r="158" s="29" customFormat="1" x14ac:dyDescent="0.3"/>
    <row r="159" s="29" customFormat="1" x14ac:dyDescent="0.3"/>
    <row r="160" s="29" customFormat="1" x14ac:dyDescent="0.3"/>
    <row r="161" s="29" customFormat="1" x14ac:dyDescent="0.3"/>
    <row r="162" s="29" customFormat="1" x14ac:dyDescent="0.3"/>
    <row r="163" s="29" customFormat="1" x14ac:dyDescent="0.3"/>
    <row r="164" s="29" customFormat="1" x14ac:dyDescent="0.3"/>
    <row r="165" s="29" customFormat="1" x14ac:dyDescent="0.3"/>
    <row r="166" s="29" customFormat="1" x14ac:dyDescent="0.3"/>
    <row r="167" s="29" customFormat="1" x14ac:dyDescent="0.3"/>
    <row r="168" s="29" customFormat="1" x14ac:dyDescent="0.3"/>
    <row r="169" s="29" customFormat="1" x14ac:dyDescent="0.3"/>
    <row r="170" s="29" customFormat="1" x14ac:dyDescent="0.3"/>
    <row r="171" s="29" customFormat="1" x14ac:dyDescent="0.3"/>
    <row r="172" s="29" customFormat="1" x14ac:dyDescent="0.3"/>
    <row r="173" s="29" customFormat="1" x14ac:dyDescent="0.3"/>
    <row r="174" s="29" customFormat="1" x14ac:dyDescent="0.3"/>
    <row r="175" s="29" customFormat="1" x14ac:dyDescent="0.3"/>
    <row r="176" s="29" customFormat="1" x14ac:dyDescent="0.3"/>
    <row r="177" s="29" customFormat="1" x14ac:dyDescent="0.3"/>
    <row r="178" s="29" customFormat="1" x14ac:dyDescent="0.3"/>
    <row r="179" s="29" customFormat="1" x14ac:dyDescent="0.3"/>
    <row r="180" s="29" customFormat="1" x14ac:dyDescent="0.3"/>
    <row r="181" s="29" customFormat="1" x14ac:dyDescent="0.3"/>
    <row r="182" s="29" customFormat="1" x14ac:dyDescent="0.3"/>
    <row r="183" s="29" customFormat="1" x14ac:dyDescent="0.3"/>
    <row r="184" s="29" customFormat="1" x14ac:dyDescent="0.3"/>
    <row r="185" s="29" customFormat="1" x14ac:dyDescent="0.3"/>
    <row r="186" s="29" customFormat="1" x14ac:dyDescent="0.3"/>
    <row r="187" s="29" customFormat="1" x14ac:dyDescent="0.3"/>
    <row r="188" s="29" customFormat="1" x14ac:dyDescent="0.3"/>
    <row r="189" s="29" customFormat="1" x14ac:dyDescent="0.3"/>
    <row r="190" s="29" customFormat="1" x14ac:dyDescent="0.3"/>
    <row r="191" s="29" customFormat="1" x14ac:dyDescent="0.3"/>
    <row r="192" s="29" customFormat="1" x14ac:dyDescent="0.3"/>
    <row r="193" s="29" customFormat="1" x14ac:dyDescent="0.3"/>
    <row r="194" s="29" customFormat="1" x14ac:dyDescent="0.3"/>
    <row r="195" s="29" customFormat="1" x14ac:dyDescent="0.3"/>
    <row r="196" s="29" customFormat="1" x14ac:dyDescent="0.3"/>
    <row r="197" s="29" customFormat="1" x14ac:dyDescent="0.3"/>
    <row r="198" s="29" customFormat="1" x14ac:dyDescent="0.3"/>
    <row r="199" s="29" customFormat="1" x14ac:dyDescent="0.3"/>
    <row r="200" s="29" customFormat="1" x14ac:dyDescent="0.3"/>
    <row r="201" s="29" customFormat="1" x14ac:dyDescent="0.3"/>
    <row r="202" s="29" customFormat="1" x14ac:dyDescent="0.3"/>
    <row r="203" s="29" customFormat="1" x14ac:dyDescent="0.3"/>
    <row r="204" s="29" customFormat="1" x14ac:dyDescent="0.3"/>
    <row r="205" s="29" customFormat="1" x14ac:dyDescent="0.3"/>
    <row r="206" s="29" customFormat="1" x14ac:dyDescent="0.3"/>
    <row r="207" s="29" customFormat="1" x14ac:dyDescent="0.3"/>
    <row r="208" s="29" customFormat="1" x14ac:dyDescent="0.3"/>
    <row r="209" s="29" customFormat="1" x14ac:dyDescent="0.3"/>
    <row r="210" s="29" customFormat="1" x14ac:dyDescent="0.3"/>
    <row r="211" s="29" customFormat="1" x14ac:dyDescent="0.3"/>
    <row r="212" s="29" customFormat="1" x14ac:dyDescent="0.3"/>
    <row r="213" s="29" customFormat="1" x14ac:dyDescent="0.3"/>
    <row r="214" s="29" customFormat="1" x14ac:dyDescent="0.3"/>
    <row r="215" s="29" customFormat="1" x14ac:dyDescent="0.3"/>
    <row r="216" s="29" customFormat="1" x14ac:dyDescent="0.3"/>
    <row r="217" s="29" customFormat="1" x14ac:dyDescent="0.3"/>
    <row r="218" s="29" customFormat="1" x14ac:dyDescent="0.3"/>
    <row r="219" s="29" customFormat="1" x14ac:dyDescent="0.3"/>
    <row r="220" s="29" customFormat="1" x14ac:dyDescent="0.3"/>
    <row r="221" s="29" customFormat="1" x14ac:dyDescent="0.3"/>
    <row r="222" s="29" customFormat="1" x14ac:dyDescent="0.3"/>
    <row r="223" s="29" customFormat="1" x14ac:dyDescent="0.3"/>
    <row r="224" s="29" customFormat="1" x14ac:dyDescent="0.3"/>
    <row r="225" s="29" customFormat="1" x14ac:dyDescent="0.3"/>
    <row r="226" s="29" customFormat="1" x14ac:dyDescent="0.3"/>
    <row r="227" s="29" customFormat="1" x14ac:dyDescent="0.3"/>
    <row r="228" s="29" customFormat="1" x14ac:dyDescent="0.3"/>
    <row r="229" s="29" customFormat="1" x14ac:dyDescent="0.3"/>
    <row r="230" s="29" customFormat="1" x14ac:dyDescent="0.3"/>
    <row r="231" s="29" customFormat="1" x14ac:dyDescent="0.3"/>
    <row r="232" s="29" customFormat="1" x14ac:dyDescent="0.3"/>
    <row r="233" s="29" customFormat="1" x14ac:dyDescent="0.3"/>
    <row r="234" s="29" customFormat="1" x14ac:dyDescent="0.3"/>
    <row r="235" s="29" customFormat="1" x14ac:dyDescent="0.3"/>
    <row r="236" s="29" customFormat="1" x14ac:dyDescent="0.3"/>
    <row r="237" s="29" customFormat="1" x14ac:dyDescent="0.3"/>
    <row r="238" s="29" customFormat="1" x14ac:dyDescent="0.3"/>
    <row r="239" s="29" customFormat="1" x14ac:dyDescent="0.3"/>
    <row r="240" s="29" customFormat="1" x14ac:dyDescent="0.3"/>
    <row r="241" s="29" customFormat="1" x14ac:dyDescent="0.3"/>
    <row r="242" s="29" customFormat="1" x14ac:dyDescent="0.3"/>
    <row r="243" s="29" customFormat="1" x14ac:dyDescent="0.3"/>
    <row r="244" s="29" customFormat="1" x14ac:dyDescent="0.3"/>
    <row r="245" s="29" customFormat="1" x14ac:dyDescent="0.3"/>
    <row r="246" s="29" customFormat="1" x14ac:dyDescent="0.3"/>
    <row r="247" s="29" customFormat="1" x14ac:dyDescent="0.3"/>
    <row r="248" s="29" customFormat="1" x14ac:dyDescent="0.3"/>
    <row r="249" s="29" customFormat="1" x14ac:dyDescent="0.3"/>
    <row r="250" s="29" customFormat="1" x14ac:dyDescent="0.3"/>
    <row r="251" s="29" customFormat="1" x14ac:dyDescent="0.3"/>
    <row r="252" s="29" customFormat="1" x14ac:dyDescent="0.3"/>
    <row r="253" s="29" customFormat="1" x14ac:dyDescent="0.3"/>
    <row r="254" s="29" customFormat="1" x14ac:dyDescent="0.3"/>
    <row r="255" s="29" customFormat="1" x14ac:dyDescent="0.3"/>
    <row r="256" s="29" customFormat="1" x14ac:dyDescent="0.3"/>
    <row r="257" s="29" customFormat="1" x14ac:dyDescent="0.3"/>
    <row r="258" s="29" customFormat="1" x14ac:dyDescent="0.3"/>
    <row r="259" s="29" customFormat="1" x14ac:dyDescent="0.3"/>
    <row r="260" s="29" customFormat="1" x14ac:dyDescent="0.3"/>
    <row r="261" s="29" customFormat="1" x14ac:dyDescent="0.3"/>
    <row r="262" s="29" customFormat="1" x14ac:dyDescent="0.3"/>
    <row r="263" s="29" customFormat="1" x14ac:dyDescent="0.3"/>
    <row r="264" s="29" customFormat="1" x14ac:dyDescent="0.3"/>
    <row r="265" s="29" customFormat="1" x14ac:dyDescent="0.3"/>
    <row r="266" s="29" customFormat="1" x14ac:dyDescent="0.3"/>
    <row r="267" s="29" customFormat="1" x14ac:dyDescent="0.3"/>
    <row r="268" s="29" customFormat="1" x14ac:dyDescent="0.3"/>
    <row r="269" s="29" customFormat="1" x14ac:dyDescent="0.3"/>
    <row r="270" s="29" customFormat="1" x14ac:dyDescent="0.3"/>
    <row r="271" s="29" customFormat="1" x14ac:dyDescent="0.3"/>
    <row r="272" s="29" customFormat="1" x14ac:dyDescent="0.3"/>
    <row r="273" s="29" customFormat="1" x14ac:dyDescent="0.3"/>
    <row r="274" s="29" customFormat="1" x14ac:dyDescent="0.3"/>
    <row r="275" s="29" customFormat="1" x14ac:dyDescent="0.3"/>
    <row r="276" s="29" customFormat="1" x14ac:dyDescent="0.3"/>
    <row r="277" s="29" customFormat="1" x14ac:dyDescent="0.3"/>
    <row r="278" s="29" customFormat="1" x14ac:dyDescent="0.3"/>
    <row r="279" s="29" customFormat="1" x14ac:dyDescent="0.3"/>
    <row r="280" s="29" customFormat="1" x14ac:dyDescent="0.3"/>
    <row r="281" s="29" customFormat="1" x14ac:dyDescent="0.3"/>
    <row r="282" s="29" customFormat="1" x14ac:dyDescent="0.3"/>
    <row r="283" s="29" customFormat="1" x14ac:dyDescent="0.3"/>
    <row r="284" s="29" customFormat="1" x14ac:dyDescent="0.3"/>
    <row r="285" s="29" customFormat="1" x14ac:dyDescent="0.3"/>
    <row r="286" s="29" customFormat="1" x14ac:dyDescent="0.3"/>
    <row r="287" s="29" customFormat="1" x14ac:dyDescent="0.3"/>
    <row r="288" s="29" customFormat="1" x14ac:dyDescent="0.3"/>
    <row r="289" s="29" customFormat="1" x14ac:dyDescent="0.3"/>
    <row r="290" s="29" customFormat="1" x14ac:dyDescent="0.3"/>
    <row r="291" s="29" customFormat="1" x14ac:dyDescent="0.3"/>
    <row r="292" s="29" customFormat="1" x14ac:dyDescent="0.3"/>
    <row r="293" s="29" customFormat="1" x14ac:dyDescent="0.3"/>
    <row r="294" s="29" customFormat="1" x14ac:dyDescent="0.3"/>
    <row r="295" s="29" customFormat="1" x14ac:dyDescent="0.3"/>
    <row r="296" s="29" customFormat="1" x14ac:dyDescent="0.3"/>
    <row r="297" s="29" customFormat="1" x14ac:dyDescent="0.3"/>
    <row r="298" s="29" customFormat="1" x14ac:dyDescent="0.3"/>
    <row r="299" s="29" customFormat="1" x14ac:dyDescent="0.3"/>
    <row r="300" s="29" customFormat="1" x14ac:dyDescent="0.3"/>
    <row r="301" s="29" customFormat="1" x14ac:dyDescent="0.3"/>
    <row r="302" s="29" customFormat="1" x14ac:dyDescent="0.3"/>
    <row r="303" s="29" customFormat="1" x14ac:dyDescent="0.3"/>
    <row r="304" s="29" customFormat="1" x14ac:dyDescent="0.3"/>
    <row r="305" s="29" customFormat="1" x14ac:dyDescent="0.3"/>
    <row r="306" s="29" customFormat="1" x14ac:dyDescent="0.3"/>
    <row r="307" s="29" customFormat="1" x14ac:dyDescent="0.3"/>
    <row r="308" s="29" customFormat="1" x14ac:dyDescent="0.3"/>
    <row r="309" s="29" customFormat="1" x14ac:dyDescent="0.3"/>
    <row r="310" s="29" customFormat="1" x14ac:dyDescent="0.3"/>
    <row r="311" s="29" customFormat="1" x14ac:dyDescent="0.3"/>
    <row r="312" s="29" customFormat="1" x14ac:dyDescent="0.3"/>
    <row r="313" s="29" customFormat="1" x14ac:dyDescent="0.3"/>
    <row r="314" s="29" customFormat="1" x14ac:dyDescent="0.3"/>
    <row r="315" s="29" customFormat="1" x14ac:dyDescent="0.3"/>
    <row r="316" s="29" customFormat="1" x14ac:dyDescent="0.3"/>
    <row r="317" s="29" customFormat="1" x14ac:dyDescent="0.3"/>
  </sheetData>
  <mergeCells count="24">
    <mergeCell ref="I22:J22"/>
    <mergeCell ref="K22:L22"/>
    <mergeCell ref="B32:L32"/>
    <mergeCell ref="B33:L34"/>
    <mergeCell ref="C4:D4"/>
    <mergeCell ref="E4:F4"/>
    <mergeCell ref="G4:H4"/>
    <mergeCell ref="I4:J4"/>
    <mergeCell ref="K4:L4"/>
    <mergeCell ref="B2:L2"/>
    <mergeCell ref="C3:D3"/>
    <mergeCell ref="E3:F3"/>
    <mergeCell ref="G3:H3"/>
    <mergeCell ref="I3:J3"/>
    <mergeCell ref="K3:L3"/>
    <mergeCell ref="B20:L20"/>
    <mergeCell ref="C21:D21"/>
    <mergeCell ref="E21:F21"/>
    <mergeCell ref="G21:H21"/>
    <mergeCell ref="I21:J21"/>
    <mergeCell ref="K21:L21"/>
    <mergeCell ref="C22:D22"/>
    <mergeCell ref="E22:F22"/>
    <mergeCell ref="G22:H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C490B-56E6-4794-BC7D-5228BE8AB707}">
  <dimension ref="A2:L108"/>
  <sheetViews>
    <sheetView showGridLines="0" tabSelected="1" workbookViewId="0">
      <selection activeCell="E24" sqref="E24"/>
    </sheetView>
  </sheetViews>
  <sheetFormatPr baseColWidth="10" defaultColWidth="11.44140625" defaultRowHeight="14.4" x14ac:dyDescent="0.3"/>
  <cols>
    <col min="1" max="1" width="13.5546875" style="42" customWidth="1"/>
    <col min="2" max="2" width="28.21875" style="29" bestFit="1" customWidth="1"/>
    <col min="3" max="3" width="14.21875" style="29" customWidth="1"/>
    <col min="4" max="4" width="26.77734375" style="29" customWidth="1"/>
    <col min="5" max="5" width="14.21875" style="29" customWidth="1"/>
    <col min="6" max="6" width="28.77734375" style="29" customWidth="1"/>
    <col min="7" max="7" width="14.21875" style="29" customWidth="1"/>
    <col min="8" max="8" width="28" style="29" customWidth="1"/>
    <col min="9" max="9" width="9.21875" style="29" bestFit="1" customWidth="1"/>
    <col min="10" max="10" width="21.5546875" style="29" bestFit="1" customWidth="1"/>
    <col min="11" max="11" width="8.77734375" style="29" bestFit="1" customWidth="1"/>
    <col min="12" max="12" width="21.21875" style="29" bestFit="1" customWidth="1"/>
    <col min="13" max="16384" width="11.44140625" style="29"/>
  </cols>
  <sheetData>
    <row r="2" spans="1:12" x14ac:dyDescent="0.3">
      <c r="B2" s="43"/>
      <c r="C2" s="41" t="s">
        <v>39</v>
      </c>
      <c r="D2" s="41"/>
      <c r="E2" s="41" t="s">
        <v>40</v>
      </c>
      <c r="F2" s="41"/>
      <c r="G2" s="41" t="s">
        <v>41</v>
      </c>
      <c r="H2" s="41"/>
      <c r="I2" s="41" t="s">
        <v>42</v>
      </c>
      <c r="J2" s="41"/>
      <c r="K2" s="41" t="s">
        <v>43</v>
      </c>
      <c r="L2" s="41"/>
    </row>
    <row r="3" spans="1:12" x14ac:dyDescent="0.3">
      <c r="B3" s="16"/>
      <c r="C3" s="39" t="s">
        <v>44</v>
      </c>
      <c r="D3" s="39"/>
      <c r="E3" s="39" t="s">
        <v>45</v>
      </c>
      <c r="F3" s="39"/>
      <c r="G3" s="39" t="s">
        <v>46</v>
      </c>
      <c r="H3" s="39"/>
      <c r="I3" s="39" t="s">
        <v>47</v>
      </c>
      <c r="J3" s="39"/>
      <c r="K3" s="39" t="s">
        <v>48</v>
      </c>
      <c r="L3" s="39"/>
    </row>
    <row r="4" spans="1:12" x14ac:dyDescent="0.3">
      <c r="A4" s="44" t="s">
        <v>34</v>
      </c>
      <c r="B4" s="25" t="s">
        <v>62</v>
      </c>
      <c r="C4" s="26" t="s">
        <v>49</v>
      </c>
      <c r="D4" s="26" t="s">
        <v>50</v>
      </c>
      <c r="E4" s="26" t="s">
        <v>49</v>
      </c>
      <c r="F4" s="26" t="s">
        <v>50</v>
      </c>
      <c r="G4" s="26" t="s">
        <v>49</v>
      </c>
      <c r="H4" s="26" t="s">
        <v>50</v>
      </c>
      <c r="I4" s="26" t="s">
        <v>49</v>
      </c>
      <c r="J4" s="26" t="s">
        <v>50</v>
      </c>
      <c r="K4" s="26" t="s">
        <v>49</v>
      </c>
      <c r="L4" s="26" t="s">
        <v>50</v>
      </c>
    </row>
    <row r="5" spans="1:12" x14ac:dyDescent="0.3">
      <c r="A5" s="42" t="s">
        <v>79</v>
      </c>
      <c r="B5" s="29" t="s">
        <v>63</v>
      </c>
      <c r="C5" s="45">
        <v>10126</v>
      </c>
      <c r="D5" s="45">
        <v>289471257049</v>
      </c>
      <c r="E5" s="45">
        <v>490</v>
      </c>
      <c r="F5" s="45">
        <v>21742017601</v>
      </c>
      <c r="G5" s="45">
        <v>677</v>
      </c>
      <c r="H5" s="45">
        <v>20331768000</v>
      </c>
      <c r="I5" s="45">
        <v>8758</v>
      </c>
      <c r="J5" s="45">
        <v>240201061448</v>
      </c>
      <c r="K5" s="45">
        <v>201</v>
      </c>
      <c r="L5" s="45">
        <v>7196410000</v>
      </c>
    </row>
    <row r="6" spans="1:12" x14ac:dyDescent="0.3">
      <c r="B6" s="29" t="s">
        <v>64</v>
      </c>
      <c r="C6" s="45">
        <v>2212</v>
      </c>
      <c r="D6" s="45">
        <v>237860503735</v>
      </c>
      <c r="E6" s="45">
        <v>266</v>
      </c>
      <c r="F6" s="45">
        <v>41302150000</v>
      </c>
      <c r="G6" s="45">
        <v>230</v>
      </c>
      <c r="H6" s="45">
        <v>29717296000</v>
      </c>
      <c r="I6" s="45">
        <v>1683</v>
      </c>
      <c r="J6" s="45">
        <v>161832459735</v>
      </c>
      <c r="K6" s="45">
        <v>33</v>
      </c>
      <c r="L6" s="45">
        <v>5008598000</v>
      </c>
    </row>
    <row r="7" spans="1:12" x14ac:dyDescent="0.3">
      <c r="B7" s="29" t="s">
        <v>65</v>
      </c>
      <c r="C7" s="45">
        <v>517</v>
      </c>
      <c r="D7" s="45">
        <v>260952324540</v>
      </c>
      <c r="E7" s="45">
        <v>158</v>
      </c>
      <c r="F7" s="45">
        <v>135720629200</v>
      </c>
      <c r="G7" s="45">
        <v>163</v>
      </c>
      <c r="H7" s="45">
        <v>80743909000</v>
      </c>
      <c r="I7" s="45">
        <v>156</v>
      </c>
      <c r="J7" s="45">
        <v>31308490340</v>
      </c>
      <c r="K7" s="45">
        <v>40</v>
      </c>
      <c r="L7" s="45">
        <v>13179296000</v>
      </c>
    </row>
    <row r="8" spans="1:12" x14ac:dyDescent="0.3">
      <c r="B8" s="30" t="s">
        <v>66</v>
      </c>
      <c r="C8" s="46">
        <v>60</v>
      </c>
      <c r="D8" s="46">
        <v>59373609280</v>
      </c>
      <c r="E8" s="46">
        <v>19</v>
      </c>
      <c r="F8" s="46">
        <v>25724000000</v>
      </c>
      <c r="G8" s="46">
        <v>25</v>
      </c>
      <c r="H8" s="46">
        <v>23744000000</v>
      </c>
      <c r="I8" s="46">
        <v>12</v>
      </c>
      <c r="J8" s="46">
        <v>8037009280</v>
      </c>
      <c r="K8" s="46">
        <v>4</v>
      </c>
      <c r="L8" s="46">
        <v>1868600000</v>
      </c>
    </row>
    <row r="9" spans="1:12" x14ac:dyDescent="0.3">
      <c r="B9" s="32" t="s">
        <v>15</v>
      </c>
      <c r="C9" s="47">
        <v>12915</v>
      </c>
      <c r="D9" s="47">
        <v>847657694604</v>
      </c>
      <c r="E9" s="47">
        <v>933</v>
      </c>
      <c r="F9" s="47">
        <v>224488796801</v>
      </c>
      <c r="G9" s="47">
        <v>1095</v>
      </c>
      <c r="H9" s="47">
        <v>154536973000</v>
      </c>
      <c r="I9" s="47">
        <v>10609</v>
      </c>
      <c r="J9" s="47">
        <v>441379020803</v>
      </c>
      <c r="K9" s="47">
        <v>278</v>
      </c>
      <c r="L9" s="47">
        <v>27252904000</v>
      </c>
    </row>
    <row r="10" spans="1:12" x14ac:dyDescent="0.3">
      <c r="B10" s="32"/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2" x14ac:dyDescent="0.3">
      <c r="B11" s="15"/>
      <c r="C11" s="41" t="s">
        <v>39</v>
      </c>
      <c r="D11" s="41"/>
      <c r="E11" s="41" t="s">
        <v>40</v>
      </c>
      <c r="F11" s="41"/>
      <c r="G11" s="41" t="s">
        <v>41</v>
      </c>
      <c r="H11" s="41"/>
      <c r="I11" s="41" t="s">
        <v>42</v>
      </c>
      <c r="J11" s="41"/>
      <c r="K11" s="41" t="s">
        <v>43</v>
      </c>
      <c r="L11" s="41"/>
    </row>
    <row r="12" spans="1:12" x14ac:dyDescent="0.3">
      <c r="B12" s="16"/>
      <c r="C12" s="39" t="s">
        <v>44</v>
      </c>
      <c r="D12" s="39"/>
      <c r="E12" s="39" t="s">
        <v>45</v>
      </c>
      <c r="F12" s="39"/>
      <c r="G12" s="39" t="s">
        <v>46</v>
      </c>
      <c r="H12" s="39"/>
      <c r="I12" s="39" t="s">
        <v>47</v>
      </c>
      <c r="J12" s="39"/>
      <c r="K12" s="39" t="s">
        <v>48</v>
      </c>
      <c r="L12" s="39"/>
    </row>
    <row r="13" spans="1:12" x14ac:dyDescent="0.3">
      <c r="A13" s="44" t="s">
        <v>34</v>
      </c>
      <c r="B13" s="25" t="s">
        <v>62</v>
      </c>
      <c r="C13" s="26" t="s">
        <v>49</v>
      </c>
      <c r="D13" s="26" t="s">
        <v>50</v>
      </c>
      <c r="E13" s="26" t="s">
        <v>49</v>
      </c>
      <c r="F13" s="26" t="s">
        <v>50</v>
      </c>
      <c r="G13" s="26" t="s">
        <v>49</v>
      </c>
      <c r="H13" s="26" t="s">
        <v>50</v>
      </c>
      <c r="I13" s="26" t="s">
        <v>49</v>
      </c>
      <c r="J13" s="26" t="s">
        <v>50</v>
      </c>
      <c r="K13" s="26" t="s">
        <v>49</v>
      </c>
      <c r="L13" s="26" t="s">
        <v>50</v>
      </c>
    </row>
    <row r="14" spans="1:12" x14ac:dyDescent="0.3">
      <c r="A14" s="42" t="s">
        <v>52</v>
      </c>
      <c r="B14" s="29" t="s">
        <v>63</v>
      </c>
      <c r="C14" s="45">
        <v>43</v>
      </c>
      <c r="D14" s="45">
        <v>3283502500</v>
      </c>
      <c r="E14" s="45">
        <v>21</v>
      </c>
      <c r="F14" s="45">
        <v>1982000000</v>
      </c>
      <c r="G14" s="45">
        <v>12</v>
      </c>
      <c r="H14" s="45">
        <v>509000000</v>
      </c>
      <c r="I14" s="45">
        <v>7</v>
      </c>
      <c r="J14" s="45">
        <v>472502500</v>
      </c>
      <c r="K14" s="45">
        <v>3</v>
      </c>
      <c r="L14" s="45">
        <v>320000000</v>
      </c>
    </row>
    <row r="15" spans="1:12" x14ac:dyDescent="0.3">
      <c r="B15" s="29" t="s">
        <v>64</v>
      </c>
      <c r="C15" s="45">
        <v>51</v>
      </c>
      <c r="D15" s="45">
        <v>9029000000</v>
      </c>
      <c r="E15" s="45">
        <v>35</v>
      </c>
      <c r="F15" s="45">
        <v>6245000000</v>
      </c>
      <c r="G15" s="45">
        <v>3</v>
      </c>
      <c r="H15" s="45">
        <v>400000000</v>
      </c>
      <c r="I15" s="45">
        <v>10</v>
      </c>
      <c r="J15" s="45">
        <v>1237000000</v>
      </c>
      <c r="K15" s="45">
        <v>3</v>
      </c>
      <c r="L15" s="45">
        <v>1147000000</v>
      </c>
    </row>
    <row r="16" spans="1:12" x14ac:dyDescent="0.3">
      <c r="B16" s="29" t="s">
        <v>65</v>
      </c>
      <c r="C16" s="45">
        <v>29</v>
      </c>
      <c r="D16" s="45">
        <v>18921000000</v>
      </c>
      <c r="E16" s="45">
        <v>16</v>
      </c>
      <c r="F16" s="45">
        <v>11751000000</v>
      </c>
      <c r="G16" s="45">
        <v>5</v>
      </c>
      <c r="H16" s="45">
        <v>2645000000</v>
      </c>
      <c r="I16" s="45">
        <v>4</v>
      </c>
      <c r="J16" s="45">
        <v>1865000000</v>
      </c>
      <c r="K16" s="45">
        <v>4</v>
      </c>
      <c r="L16" s="45">
        <v>2660000000</v>
      </c>
    </row>
    <row r="17" spans="1:12" x14ac:dyDescent="0.3">
      <c r="B17" s="30" t="s">
        <v>66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1:12" x14ac:dyDescent="0.3">
      <c r="B18" s="32" t="s">
        <v>15</v>
      </c>
      <c r="C18" s="47">
        <v>123</v>
      </c>
      <c r="D18" s="47">
        <v>31233502500</v>
      </c>
      <c r="E18" s="47">
        <v>72</v>
      </c>
      <c r="F18" s="47">
        <v>19978000000</v>
      </c>
      <c r="G18" s="47">
        <v>20</v>
      </c>
      <c r="H18" s="47">
        <v>3554000000</v>
      </c>
      <c r="I18" s="47">
        <v>21</v>
      </c>
      <c r="J18" s="47">
        <v>3574502500</v>
      </c>
      <c r="K18" s="47">
        <v>10</v>
      </c>
      <c r="L18" s="47">
        <v>4127000000</v>
      </c>
    </row>
    <row r="19" spans="1:12" x14ac:dyDescent="0.3">
      <c r="B19" s="32"/>
      <c r="C19" s="47"/>
      <c r="D19" s="47"/>
      <c r="E19" s="47"/>
      <c r="F19" s="47"/>
      <c r="G19" s="47"/>
      <c r="H19" s="47"/>
      <c r="I19" s="47"/>
      <c r="J19" s="47"/>
      <c r="K19" s="47"/>
      <c r="L19" s="47"/>
    </row>
    <row r="20" spans="1:12" ht="15" customHeight="1" x14ac:dyDescent="0.3">
      <c r="B20" s="15"/>
      <c r="C20" s="41" t="s">
        <v>39</v>
      </c>
      <c r="D20" s="41"/>
      <c r="E20" s="41" t="s">
        <v>40</v>
      </c>
      <c r="F20" s="41"/>
      <c r="G20" s="41" t="s">
        <v>41</v>
      </c>
      <c r="H20" s="41"/>
      <c r="I20" s="41" t="s">
        <v>42</v>
      </c>
      <c r="J20" s="41"/>
      <c r="K20" s="41" t="s">
        <v>43</v>
      </c>
      <c r="L20" s="41"/>
    </row>
    <row r="21" spans="1:12" x14ac:dyDescent="0.3">
      <c r="B21" s="16"/>
      <c r="C21" s="39" t="s">
        <v>44</v>
      </c>
      <c r="D21" s="39"/>
      <c r="E21" s="39" t="s">
        <v>45</v>
      </c>
      <c r="F21" s="39"/>
      <c r="G21" s="39" t="s">
        <v>46</v>
      </c>
      <c r="H21" s="39"/>
      <c r="I21" s="39" t="s">
        <v>47</v>
      </c>
      <c r="J21" s="39"/>
      <c r="K21" s="39" t="s">
        <v>48</v>
      </c>
      <c r="L21" s="39"/>
    </row>
    <row r="22" spans="1:12" x14ac:dyDescent="0.3">
      <c r="A22" s="44" t="s">
        <v>34</v>
      </c>
      <c r="B22" s="25" t="s">
        <v>62</v>
      </c>
      <c r="C22" s="26" t="s">
        <v>49</v>
      </c>
      <c r="D22" s="26" t="s">
        <v>50</v>
      </c>
      <c r="E22" s="26" t="s">
        <v>49</v>
      </c>
      <c r="F22" s="26" t="s">
        <v>50</v>
      </c>
      <c r="G22" s="26" t="s">
        <v>49</v>
      </c>
      <c r="H22" s="26" t="s">
        <v>50</v>
      </c>
      <c r="I22" s="26" t="s">
        <v>49</v>
      </c>
      <c r="J22" s="26" t="s">
        <v>50</v>
      </c>
      <c r="K22" s="26" t="s">
        <v>49</v>
      </c>
      <c r="L22" s="26" t="s">
        <v>50</v>
      </c>
    </row>
    <row r="23" spans="1:12" x14ac:dyDescent="0.3">
      <c r="A23" s="42" t="s">
        <v>80</v>
      </c>
      <c r="B23" s="29" t="s">
        <v>63</v>
      </c>
      <c r="C23" s="45">
        <v>84143</v>
      </c>
      <c r="D23" s="45">
        <v>1071870924680</v>
      </c>
      <c r="E23" s="45">
        <v>28428</v>
      </c>
      <c r="F23" s="45">
        <v>408615868598</v>
      </c>
      <c r="G23" s="45">
        <v>34747</v>
      </c>
      <c r="H23" s="45">
        <v>439060292177</v>
      </c>
      <c r="I23" s="45">
        <v>16539</v>
      </c>
      <c r="J23" s="45">
        <v>126073629049</v>
      </c>
      <c r="K23" s="45">
        <v>4429</v>
      </c>
      <c r="L23" s="45">
        <v>98121134856</v>
      </c>
    </row>
    <row r="24" spans="1:12" x14ac:dyDescent="0.3">
      <c r="B24" s="29" t="s">
        <v>64</v>
      </c>
      <c r="C24" s="45">
        <v>1672</v>
      </c>
      <c r="D24" s="45">
        <v>253213904239</v>
      </c>
      <c r="E24" s="45">
        <v>369</v>
      </c>
      <c r="F24" s="45">
        <v>75270720835</v>
      </c>
      <c r="G24" s="45">
        <v>932</v>
      </c>
      <c r="H24" s="45">
        <v>127623564151</v>
      </c>
      <c r="I24" s="45">
        <v>259</v>
      </c>
      <c r="J24" s="45">
        <v>32125853628</v>
      </c>
      <c r="K24" s="45">
        <v>112</v>
      </c>
      <c r="L24" s="45">
        <v>18193765625</v>
      </c>
    </row>
    <row r="25" spans="1:12" x14ac:dyDescent="0.3">
      <c r="B25" s="29" t="s">
        <v>65</v>
      </c>
      <c r="C25" s="45">
        <v>488</v>
      </c>
      <c r="D25" s="45">
        <v>340703092323</v>
      </c>
      <c r="E25" s="45">
        <v>189</v>
      </c>
      <c r="F25" s="45">
        <v>172095973507</v>
      </c>
      <c r="G25" s="45">
        <v>169</v>
      </c>
      <c r="H25" s="45">
        <v>86741098743</v>
      </c>
      <c r="I25" s="45">
        <v>93</v>
      </c>
      <c r="J25" s="45">
        <v>42233276823</v>
      </c>
      <c r="K25" s="45">
        <v>37</v>
      </c>
      <c r="L25" s="45">
        <v>39632743250</v>
      </c>
    </row>
    <row r="26" spans="1:12" x14ac:dyDescent="0.3">
      <c r="B26" s="30" t="s">
        <v>66</v>
      </c>
      <c r="C26" s="46">
        <v>50</v>
      </c>
      <c r="D26" s="46">
        <v>88006782000</v>
      </c>
      <c r="E26" s="46">
        <v>27</v>
      </c>
      <c r="F26" s="46">
        <v>57073130000</v>
      </c>
      <c r="G26" s="46">
        <v>12</v>
      </c>
      <c r="H26" s="46">
        <v>22283652000</v>
      </c>
      <c r="I26" s="46">
        <v>9</v>
      </c>
      <c r="J26" s="46">
        <v>6950000000</v>
      </c>
      <c r="K26" s="46">
        <v>2</v>
      </c>
      <c r="L26" s="46">
        <v>1700000000</v>
      </c>
    </row>
    <row r="27" spans="1:12" x14ac:dyDescent="0.3">
      <c r="B27" s="32" t="s">
        <v>15</v>
      </c>
      <c r="C27" s="47">
        <v>86353</v>
      </c>
      <c r="D27" s="47">
        <v>1753794703242</v>
      </c>
      <c r="E27" s="47">
        <v>29013</v>
      </c>
      <c r="F27" s="47">
        <v>713055692940</v>
      </c>
      <c r="G27" s="47">
        <v>35860</v>
      </c>
      <c r="H27" s="47">
        <v>675708607071</v>
      </c>
      <c r="I27" s="47">
        <v>16900</v>
      </c>
      <c r="J27" s="47">
        <v>207382759500</v>
      </c>
      <c r="K27" s="47">
        <v>4580</v>
      </c>
      <c r="L27" s="47">
        <v>157647643731</v>
      </c>
    </row>
    <row r="28" spans="1:12" x14ac:dyDescent="0.3">
      <c r="B28" s="32"/>
      <c r="C28" s="47"/>
      <c r="D28" s="47"/>
      <c r="E28" s="47"/>
      <c r="F28" s="47"/>
      <c r="G28" s="47"/>
      <c r="H28" s="47"/>
      <c r="I28" s="47"/>
      <c r="J28" s="47"/>
      <c r="K28" s="47"/>
      <c r="L28" s="47"/>
    </row>
    <row r="29" spans="1:12" x14ac:dyDescent="0.3">
      <c r="B29" s="15"/>
      <c r="C29" s="41" t="s">
        <v>39</v>
      </c>
      <c r="D29" s="41"/>
      <c r="E29" s="41" t="s">
        <v>40</v>
      </c>
      <c r="F29" s="41"/>
      <c r="G29" s="41" t="s">
        <v>41</v>
      </c>
      <c r="H29" s="41"/>
      <c r="I29" s="41" t="s">
        <v>42</v>
      </c>
      <c r="J29" s="41"/>
      <c r="K29" s="41" t="s">
        <v>43</v>
      </c>
      <c r="L29" s="41"/>
    </row>
    <row r="30" spans="1:12" x14ac:dyDescent="0.3">
      <c r="B30" s="16"/>
      <c r="C30" s="39" t="s">
        <v>44</v>
      </c>
      <c r="D30" s="39"/>
      <c r="E30" s="39" t="s">
        <v>45</v>
      </c>
      <c r="F30" s="39"/>
      <c r="G30" s="39" t="s">
        <v>46</v>
      </c>
      <c r="H30" s="39"/>
      <c r="I30" s="39" t="s">
        <v>47</v>
      </c>
      <c r="J30" s="39"/>
      <c r="K30" s="39" t="s">
        <v>48</v>
      </c>
      <c r="L30" s="39"/>
    </row>
    <row r="31" spans="1:12" x14ac:dyDescent="0.3">
      <c r="A31" s="44" t="s">
        <v>34</v>
      </c>
      <c r="B31" s="25" t="s">
        <v>62</v>
      </c>
      <c r="C31" s="26" t="s">
        <v>49</v>
      </c>
      <c r="D31" s="26" t="s">
        <v>50</v>
      </c>
      <c r="E31" s="26" t="s">
        <v>49</v>
      </c>
      <c r="F31" s="26" t="s">
        <v>50</v>
      </c>
      <c r="G31" s="26" t="s">
        <v>49</v>
      </c>
      <c r="H31" s="26" t="s">
        <v>50</v>
      </c>
      <c r="I31" s="26" t="s">
        <v>49</v>
      </c>
      <c r="J31" s="26" t="s">
        <v>50</v>
      </c>
      <c r="K31" s="26" t="s">
        <v>49</v>
      </c>
      <c r="L31" s="26" t="s">
        <v>50</v>
      </c>
    </row>
    <row r="32" spans="1:12" x14ac:dyDescent="0.3">
      <c r="A32" s="42" t="s">
        <v>54</v>
      </c>
      <c r="B32" s="29" t="s">
        <v>63</v>
      </c>
      <c r="C32" s="45">
        <v>5815</v>
      </c>
      <c r="D32" s="45">
        <v>275875165844.40002</v>
      </c>
      <c r="E32" s="45">
        <v>3750</v>
      </c>
      <c r="F32" s="45">
        <v>195051986750.20001</v>
      </c>
      <c r="G32" s="45">
        <v>381</v>
      </c>
      <c r="H32" s="45">
        <v>11477810360</v>
      </c>
      <c r="I32" s="45">
        <v>517</v>
      </c>
      <c r="J32" s="45">
        <v>24538096188</v>
      </c>
      <c r="K32" s="45">
        <v>1167</v>
      </c>
      <c r="L32" s="45">
        <v>44807272546.199997</v>
      </c>
    </row>
    <row r="33" spans="1:12" x14ac:dyDescent="0.3">
      <c r="B33" s="29" t="s">
        <v>64</v>
      </c>
      <c r="C33" s="45">
        <v>1440</v>
      </c>
      <c r="D33" s="45">
        <v>315491872847.70001</v>
      </c>
      <c r="E33" s="45">
        <v>801</v>
      </c>
      <c r="F33" s="45">
        <v>193105803484.5</v>
      </c>
      <c r="G33" s="45">
        <v>172</v>
      </c>
      <c r="H33" s="45">
        <v>27988727115</v>
      </c>
      <c r="I33" s="45">
        <v>440</v>
      </c>
      <c r="J33" s="45">
        <v>90080198568</v>
      </c>
      <c r="K33" s="45">
        <v>27</v>
      </c>
      <c r="L33" s="45">
        <v>4317143680.1999998</v>
      </c>
    </row>
    <row r="34" spans="1:12" x14ac:dyDescent="0.3">
      <c r="B34" s="29" t="s">
        <v>65</v>
      </c>
      <c r="C34" s="45">
        <v>459</v>
      </c>
      <c r="D34" s="45">
        <v>240268749763.89999</v>
      </c>
      <c r="E34" s="45">
        <v>142</v>
      </c>
      <c r="F34" s="45">
        <v>93646387999.899994</v>
      </c>
      <c r="G34" s="45">
        <v>39</v>
      </c>
      <c r="H34" s="45">
        <v>15604054460</v>
      </c>
      <c r="I34" s="45">
        <v>263</v>
      </c>
      <c r="J34" s="45">
        <v>120301536568</v>
      </c>
      <c r="K34" s="45">
        <v>15</v>
      </c>
      <c r="L34" s="45">
        <v>10716770736</v>
      </c>
    </row>
    <row r="35" spans="1:12" x14ac:dyDescent="0.3">
      <c r="B35" s="30" t="s">
        <v>66</v>
      </c>
      <c r="C35" s="46">
        <v>57</v>
      </c>
      <c r="D35" s="46">
        <v>55129099926</v>
      </c>
      <c r="E35" s="46">
        <v>22</v>
      </c>
      <c r="F35" s="46">
        <v>22750000000</v>
      </c>
      <c r="G35" s="46">
        <v>3</v>
      </c>
      <c r="H35" s="46">
        <v>1509108406</v>
      </c>
      <c r="I35" s="46">
        <v>30</v>
      </c>
      <c r="J35" s="46">
        <v>29919991520</v>
      </c>
      <c r="K35" s="46">
        <v>2</v>
      </c>
      <c r="L35" s="46">
        <v>950000000</v>
      </c>
    </row>
    <row r="36" spans="1:12" x14ac:dyDescent="0.3">
      <c r="B36" s="32" t="s">
        <v>15</v>
      </c>
      <c r="C36" s="47">
        <v>7771</v>
      </c>
      <c r="D36" s="47">
        <v>886764888382.00012</v>
      </c>
      <c r="E36" s="47">
        <v>4715</v>
      </c>
      <c r="F36" s="47">
        <v>504554178234.59998</v>
      </c>
      <c r="G36" s="47">
        <v>595</v>
      </c>
      <c r="H36" s="47">
        <v>56579700341</v>
      </c>
      <c r="I36" s="47">
        <v>1250</v>
      </c>
      <c r="J36" s="47">
        <v>264839822844</v>
      </c>
      <c r="K36" s="47">
        <v>1211</v>
      </c>
      <c r="L36" s="47">
        <v>60791186962.399994</v>
      </c>
    </row>
    <row r="37" spans="1:12" x14ac:dyDescent="0.3">
      <c r="B37" s="32"/>
      <c r="C37" s="47"/>
      <c r="D37" s="47"/>
      <c r="E37" s="47"/>
      <c r="F37" s="47"/>
      <c r="G37" s="47"/>
      <c r="H37" s="47"/>
      <c r="I37" s="47"/>
      <c r="J37" s="47"/>
      <c r="K37" s="47"/>
      <c r="L37" s="47"/>
    </row>
    <row r="39" spans="1:12" ht="15.75" customHeight="1" x14ac:dyDescent="0.3">
      <c r="B39" s="15"/>
      <c r="C39" s="41" t="s">
        <v>39</v>
      </c>
      <c r="D39" s="41"/>
      <c r="E39" s="41" t="s">
        <v>40</v>
      </c>
      <c r="F39" s="41"/>
      <c r="G39" s="41" t="s">
        <v>41</v>
      </c>
      <c r="H39" s="41"/>
      <c r="I39" s="41" t="s">
        <v>42</v>
      </c>
      <c r="J39" s="41"/>
      <c r="K39" s="41" t="s">
        <v>43</v>
      </c>
      <c r="L39" s="41"/>
    </row>
    <row r="40" spans="1:12" x14ac:dyDescent="0.3">
      <c r="B40" s="16"/>
      <c r="C40" s="39" t="s">
        <v>44</v>
      </c>
      <c r="D40" s="39"/>
      <c r="E40" s="39" t="s">
        <v>45</v>
      </c>
      <c r="F40" s="39"/>
      <c r="G40" s="39" t="s">
        <v>46</v>
      </c>
      <c r="H40" s="39"/>
      <c r="I40" s="39" t="s">
        <v>47</v>
      </c>
      <c r="J40" s="39"/>
      <c r="K40" s="39" t="s">
        <v>48</v>
      </c>
      <c r="L40" s="39"/>
    </row>
    <row r="41" spans="1:12" x14ac:dyDescent="0.3">
      <c r="A41" s="44" t="s">
        <v>34</v>
      </c>
      <c r="B41" s="25" t="s">
        <v>62</v>
      </c>
      <c r="C41" s="26" t="s">
        <v>49</v>
      </c>
      <c r="D41" s="26" t="s">
        <v>50</v>
      </c>
      <c r="E41" s="26" t="s">
        <v>49</v>
      </c>
      <c r="F41" s="26" t="s">
        <v>50</v>
      </c>
      <c r="G41" s="26" t="s">
        <v>49</v>
      </c>
      <c r="H41" s="26" t="s">
        <v>50</v>
      </c>
      <c r="I41" s="26" t="s">
        <v>49</v>
      </c>
      <c r="J41" s="26" t="s">
        <v>50</v>
      </c>
      <c r="K41" s="26" t="s">
        <v>49</v>
      </c>
      <c r="L41" s="26" t="s">
        <v>50</v>
      </c>
    </row>
    <row r="42" spans="1:12" x14ac:dyDescent="0.3">
      <c r="A42" s="42" t="s">
        <v>55</v>
      </c>
      <c r="B42" s="29" t="s">
        <v>81</v>
      </c>
      <c r="C42" s="45">
        <v>14930</v>
      </c>
      <c r="D42" s="45">
        <v>411523359102</v>
      </c>
      <c r="E42" s="45">
        <v>1913</v>
      </c>
      <c r="F42" s="45">
        <v>12391021000</v>
      </c>
      <c r="G42" s="45">
        <v>8178</v>
      </c>
      <c r="H42" s="45">
        <v>210979581288</v>
      </c>
      <c r="I42" s="45">
        <v>4827</v>
      </c>
      <c r="J42" s="45">
        <v>186974981858</v>
      </c>
      <c r="K42" s="45">
        <v>12</v>
      </c>
      <c r="L42" s="45">
        <v>1177774956</v>
      </c>
    </row>
    <row r="43" spans="1:12" x14ac:dyDescent="0.3">
      <c r="B43" s="29" t="s">
        <v>21</v>
      </c>
      <c r="C43" s="45">
        <v>3165</v>
      </c>
      <c r="D43" s="45">
        <v>471459187024</v>
      </c>
      <c r="E43" s="45">
        <v>268</v>
      </c>
      <c r="F43" s="45">
        <v>26321650191</v>
      </c>
      <c r="G43" s="45">
        <v>1891</v>
      </c>
      <c r="H43" s="45">
        <v>266507851417</v>
      </c>
      <c r="I43" s="45">
        <v>981</v>
      </c>
      <c r="J43" s="45">
        <v>170153754532</v>
      </c>
      <c r="K43" s="45">
        <v>25</v>
      </c>
      <c r="L43" s="45">
        <v>8475930884</v>
      </c>
    </row>
    <row r="44" spans="1:12" x14ac:dyDescent="0.3">
      <c r="B44" s="29" t="s">
        <v>82</v>
      </c>
      <c r="C44" s="45">
        <v>1072</v>
      </c>
      <c r="D44" s="45">
        <v>673771681090</v>
      </c>
      <c r="E44" s="45">
        <v>123</v>
      </c>
      <c r="F44" s="45">
        <v>100362300456</v>
      </c>
      <c r="G44" s="45">
        <v>590</v>
      </c>
      <c r="H44" s="45">
        <v>335895313723</v>
      </c>
      <c r="I44" s="45">
        <v>330</v>
      </c>
      <c r="J44" s="45">
        <v>213752961458</v>
      </c>
      <c r="K44" s="45">
        <v>29</v>
      </c>
      <c r="L44" s="45">
        <v>23761105453</v>
      </c>
    </row>
    <row r="45" spans="1:12" x14ac:dyDescent="0.3">
      <c r="B45" s="30" t="s">
        <v>83</v>
      </c>
      <c r="C45" s="46">
        <v>114</v>
      </c>
      <c r="D45" s="46">
        <v>201747858145</v>
      </c>
      <c r="E45" s="46">
        <v>18</v>
      </c>
      <c r="F45" s="46">
        <v>43287000001</v>
      </c>
      <c r="G45" s="46">
        <v>51</v>
      </c>
      <c r="H45" s="46">
        <v>89122840358</v>
      </c>
      <c r="I45" s="46">
        <v>42</v>
      </c>
      <c r="J45" s="46">
        <v>61838017786</v>
      </c>
      <c r="K45" s="46">
        <v>3</v>
      </c>
      <c r="L45" s="46">
        <v>7500000000</v>
      </c>
    </row>
    <row r="46" spans="1:12" x14ac:dyDescent="0.3">
      <c r="B46" s="32" t="s">
        <v>84</v>
      </c>
      <c r="C46" s="47">
        <v>19281</v>
      </c>
      <c r="D46" s="47">
        <v>1758502085361</v>
      </c>
      <c r="E46" s="47">
        <v>2322</v>
      </c>
      <c r="F46" s="47">
        <v>182361971648</v>
      </c>
      <c r="G46" s="47">
        <v>10710</v>
      </c>
      <c r="H46" s="47">
        <v>902505586786</v>
      </c>
      <c r="I46" s="47">
        <v>6180</v>
      </c>
      <c r="J46" s="47">
        <v>632719715634</v>
      </c>
      <c r="K46" s="47">
        <v>69</v>
      </c>
      <c r="L46" s="47">
        <v>40914811293</v>
      </c>
    </row>
    <row r="48" spans="1:12" x14ac:dyDescent="0.3">
      <c r="B48" s="15"/>
      <c r="C48" s="41" t="s">
        <v>39</v>
      </c>
      <c r="D48" s="41"/>
      <c r="E48" s="41" t="s">
        <v>40</v>
      </c>
      <c r="F48" s="41"/>
      <c r="G48" s="41" t="s">
        <v>41</v>
      </c>
      <c r="H48" s="41"/>
      <c r="I48" s="41" t="s">
        <v>42</v>
      </c>
      <c r="J48" s="41"/>
      <c r="K48" s="41" t="s">
        <v>43</v>
      </c>
      <c r="L48" s="41"/>
    </row>
    <row r="49" spans="1:12" x14ac:dyDescent="0.3">
      <c r="B49" s="16"/>
      <c r="C49" s="39" t="s">
        <v>44</v>
      </c>
      <c r="D49" s="39"/>
      <c r="E49" s="39" t="s">
        <v>45</v>
      </c>
      <c r="F49" s="39"/>
      <c r="G49" s="39" t="s">
        <v>46</v>
      </c>
      <c r="H49" s="39"/>
      <c r="I49" s="39" t="s">
        <v>47</v>
      </c>
      <c r="J49" s="39"/>
      <c r="K49" s="39" t="s">
        <v>48</v>
      </c>
      <c r="L49" s="39"/>
    </row>
    <row r="50" spans="1:12" x14ac:dyDescent="0.3">
      <c r="A50" s="44" t="s">
        <v>34</v>
      </c>
      <c r="B50" s="25" t="s">
        <v>62</v>
      </c>
      <c r="C50" s="26" t="s">
        <v>49</v>
      </c>
      <c r="D50" s="26" t="s">
        <v>50</v>
      </c>
      <c r="E50" s="26" t="s">
        <v>49</v>
      </c>
      <c r="F50" s="26" t="s">
        <v>50</v>
      </c>
      <c r="G50" s="26" t="s">
        <v>49</v>
      </c>
      <c r="H50" s="26" t="s">
        <v>50</v>
      </c>
      <c r="I50" s="26" t="s">
        <v>49</v>
      </c>
      <c r="J50" s="26" t="s">
        <v>50</v>
      </c>
      <c r="K50" s="26" t="s">
        <v>49</v>
      </c>
      <c r="L50" s="26" t="s">
        <v>50</v>
      </c>
    </row>
    <row r="51" spans="1:12" x14ac:dyDescent="0.3">
      <c r="A51" s="42" t="s">
        <v>56</v>
      </c>
      <c r="B51" s="29" t="s">
        <v>63</v>
      </c>
      <c r="C51" s="45">
        <v>44</v>
      </c>
      <c r="D51" s="45">
        <v>2016520000</v>
      </c>
      <c r="E51" s="45">
        <v>31</v>
      </c>
      <c r="F51" s="45">
        <v>1553500000</v>
      </c>
      <c r="G51" s="45">
        <v>8</v>
      </c>
      <c r="H51" s="45">
        <v>252020000</v>
      </c>
      <c r="I51" s="45">
        <v>5</v>
      </c>
      <c r="J51" s="45">
        <v>211000000</v>
      </c>
      <c r="K51" s="45">
        <v>0</v>
      </c>
      <c r="L51" s="45">
        <v>0</v>
      </c>
    </row>
    <row r="52" spans="1:12" x14ac:dyDescent="0.3">
      <c r="B52" s="29" t="s">
        <v>64</v>
      </c>
      <c r="C52" s="45">
        <v>55</v>
      </c>
      <c r="D52" s="45">
        <v>8019583000</v>
      </c>
      <c r="E52" s="45">
        <v>34</v>
      </c>
      <c r="F52" s="45">
        <v>6084000000</v>
      </c>
      <c r="G52" s="45">
        <v>18</v>
      </c>
      <c r="H52" s="45">
        <v>1647083000</v>
      </c>
      <c r="I52" s="45">
        <v>3</v>
      </c>
      <c r="J52" s="45">
        <v>288500000</v>
      </c>
      <c r="K52" s="45">
        <v>0</v>
      </c>
      <c r="L52" s="45">
        <v>0</v>
      </c>
    </row>
    <row r="53" spans="1:12" x14ac:dyDescent="0.3">
      <c r="B53" s="29" t="s">
        <v>65</v>
      </c>
      <c r="C53" s="45">
        <v>49</v>
      </c>
      <c r="D53" s="45">
        <v>22218747800</v>
      </c>
      <c r="E53" s="45">
        <v>28</v>
      </c>
      <c r="F53" s="45">
        <v>11718747800</v>
      </c>
      <c r="G53" s="45">
        <v>14</v>
      </c>
      <c r="H53" s="45">
        <v>6950000000</v>
      </c>
      <c r="I53" s="45">
        <v>7</v>
      </c>
      <c r="J53" s="45">
        <v>3550000000</v>
      </c>
      <c r="K53" s="45">
        <v>0</v>
      </c>
      <c r="L53" s="45">
        <v>0</v>
      </c>
    </row>
    <row r="54" spans="1:12" x14ac:dyDescent="0.3">
      <c r="B54" s="30" t="s">
        <v>66</v>
      </c>
      <c r="C54" s="46">
        <v>11</v>
      </c>
      <c r="D54" s="46">
        <v>8285826000</v>
      </c>
      <c r="E54" s="46">
        <v>5</v>
      </c>
      <c r="F54" s="46">
        <v>3100000000</v>
      </c>
      <c r="G54" s="46">
        <v>6</v>
      </c>
      <c r="H54" s="46">
        <v>5185826000</v>
      </c>
      <c r="I54" s="46">
        <v>0</v>
      </c>
      <c r="J54" s="46">
        <v>0</v>
      </c>
      <c r="K54" s="46">
        <v>0</v>
      </c>
      <c r="L54" s="46">
        <v>0</v>
      </c>
    </row>
    <row r="55" spans="1:12" x14ac:dyDescent="0.3">
      <c r="B55" s="32" t="s">
        <v>15</v>
      </c>
      <c r="C55" s="47">
        <f>SUM(C51:C54)</f>
        <v>159</v>
      </c>
      <c r="D55" s="47">
        <f t="shared" ref="D55:L55" si="0">SUM(D51:D54)</f>
        <v>40540676800</v>
      </c>
      <c r="E55" s="47">
        <f t="shared" si="0"/>
        <v>98</v>
      </c>
      <c r="F55" s="47">
        <f t="shared" si="0"/>
        <v>22456247800</v>
      </c>
      <c r="G55" s="47">
        <f t="shared" si="0"/>
        <v>46</v>
      </c>
      <c r="H55" s="47">
        <f t="shared" si="0"/>
        <v>14034929000</v>
      </c>
      <c r="I55" s="47">
        <f t="shared" si="0"/>
        <v>15</v>
      </c>
      <c r="J55" s="47">
        <f t="shared" si="0"/>
        <v>4049500000</v>
      </c>
      <c r="K55" s="47">
        <f t="shared" si="0"/>
        <v>0</v>
      </c>
      <c r="L55" s="47">
        <f t="shared" si="0"/>
        <v>0</v>
      </c>
    </row>
    <row r="57" spans="1:12" ht="15" customHeight="1" x14ac:dyDescent="0.3">
      <c r="B57" s="15"/>
      <c r="C57" s="41" t="s">
        <v>39</v>
      </c>
      <c r="D57" s="41"/>
      <c r="E57" s="41" t="s">
        <v>40</v>
      </c>
      <c r="F57" s="41"/>
      <c r="G57" s="41" t="s">
        <v>41</v>
      </c>
      <c r="H57" s="41"/>
      <c r="I57" s="41" t="s">
        <v>42</v>
      </c>
      <c r="J57" s="41"/>
      <c r="K57" s="41" t="s">
        <v>43</v>
      </c>
      <c r="L57" s="41"/>
    </row>
    <row r="58" spans="1:12" x14ac:dyDescent="0.3">
      <c r="B58" s="16"/>
      <c r="C58" s="39" t="s">
        <v>44</v>
      </c>
      <c r="D58" s="39"/>
      <c r="E58" s="39" t="s">
        <v>45</v>
      </c>
      <c r="F58" s="39"/>
      <c r="G58" s="39" t="s">
        <v>46</v>
      </c>
      <c r="H58" s="39"/>
      <c r="I58" s="39" t="s">
        <v>47</v>
      </c>
      <c r="J58" s="39"/>
      <c r="K58" s="39" t="s">
        <v>48</v>
      </c>
      <c r="L58" s="39"/>
    </row>
    <row r="59" spans="1:12" x14ac:dyDescent="0.3">
      <c r="A59" s="44" t="s">
        <v>34</v>
      </c>
      <c r="B59" s="25" t="s">
        <v>62</v>
      </c>
      <c r="C59" s="26" t="s">
        <v>49</v>
      </c>
      <c r="D59" s="26" t="s">
        <v>50</v>
      </c>
      <c r="E59" s="26" t="s">
        <v>49</v>
      </c>
      <c r="F59" s="26" t="s">
        <v>50</v>
      </c>
      <c r="G59" s="26" t="s">
        <v>49</v>
      </c>
      <c r="H59" s="26" t="s">
        <v>50</v>
      </c>
      <c r="I59" s="26" t="s">
        <v>49</v>
      </c>
      <c r="J59" s="26" t="s">
        <v>50</v>
      </c>
      <c r="K59" s="26" t="s">
        <v>49</v>
      </c>
      <c r="L59" s="26" t="s">
        <v>50</v>
      </c>
    </row>
    <row r="60" spans="1:12" x14ac:dyDescent="0.3">
      <c r="A60" s="42" t="s">
        <v>57</v>
      </c>
      <c r="B60" s="29" t="s">
        <v>63</v>
      </c>
      <c r="C60" s="45">
        <v>13220</v>
      </c>
      <c r="D60" s="45">
        <v>299106503600.43188</v>
      </c>
      <c r="E60" s="45">
        <v>84</v>
      </c>
      <c r="F60" s="45">
        <v>10987295588</v>
      </c>
      <c r="G60" s="45">
        <v>1931</v>
      </c>
      <c r="H60" s="45">
        <v>39587927881</v>
      </c>
      <c r="I60" s="45">
        <v>9423</v>
      </c>
      <c r="J60" s="45">
        <v>212821293584</v>
      </c>
      <c r="K60" s="45">
        <v>1782</v>
      </c>
      <c r="L60" s="45">
        <v>35709986547.4319</v>
      </c>
    </row>
    <row r="61" spans="1:12" x14ac:dyDescent="0.3">
      <c r="B61" s="29" t="s">
        <v>64</v>
      </c>
      <c r="C61" s="45">
        <v>2091</v>
      </c>
      <c r="D61" s="45">
        <v>279462258554.27472</v>
      </c>
      <c r="E61" s="45">
        <v>5</v>
      </c>
      <c r="F61" s="45">
        <v>465299000</v>
      </c>
      <c r="G61" s="45">
        <v>201</v>
      </c>
      <c r="H61" s="45">
        <v>26942741793.25</v>
      </c>
      <c r="I61" s="45">
        <v>1682</v>
      </c>
      <c r="J61" s="45">
        <v>226069543521</v>
      </c>
      <c r="K61" s="45">
        <v>203</v>
      </c>
      <c r="L61" s="45">
        <v>25984674240.024719</v>
      </c>
    </row>
    <row r="62" spans="1:12" x14ac:dyDescent="0.3">
      <c r="B62" s="29" t="s">
        <v>65</v>
      </c>
      <c r="C62" s="45">
        <v>609</v>
      </c>
      <c r="D62" s="45">
        <v>289415950817.21918</v>
      </c>
      <c r="E62" s="45"/>
      <c r="F62" s="45"/>
      <c r="G62" s="45">
        <v>73</v>
      </c>
      <c r="H62" s="45">
        <v>31964980000</v>
      </c>
      <c r="I62" s="45">
        <v>477</v>
      </c>
      <c r="J62" s="45">
        <v>211150640613</v>
      </c>
      <c r="K62" s="45">
        <v>59</v>
      </c>
      <c r="L62" s="45">
        <v>46300330204.219177</v>
      </c>
    </row>
    <row r="63" spans="1:12" x14ac:dyDescent="0.3">
      <c r="B63" s="30" t="s">
        <v>66</v>
      </c>
      <c r="C63" s="46">
        <v>27</v>
      </c>
      <c r="D63" s="46">
        <v>35000378500</v>
      </c>
      <c r="E63" s="46"/>
      <c r="F63" s="46"/>
      <c r="G63" s="46">
        <v>4</v>
      </c>
      <c r="H63" s="46">
        <v>5000000000</v>
      </c>
      <c r="I63" s="46">
        <v>16</v>
      </c>
      <c r="J63" s="46">
        <v>17000378500</v>
      </c>
      <c r="K63" s="46">
        <v>7</v>
      </c>
      <c r="L63" s="46">
        <v>13000000000</v>
      </c>
    </row>
    <row r="64" spans="1:12" x14ac:dyDescent="0.3">
      <c r="B64" s="32" t="s">
        <v>15</v>
      </c>
      <c r="C64" s="47">
        <v>15947</v>
      </c>
      <c r="D64" s="47">
        <v>902985091471.92578</v>
      </c>
      <c r="E64" s="47">
        <v>89</v>
      </c>
      <c r="F64" s="47">
        <v>11452594588</v>
      </c>
      <c r="G64" s="47">
        <v>2209</v>
      </c>
      <c r="H64" s="47">
        <v>103495649674.25</v>
      </c>
      <c r="I64" s="47">
        <v>11598</v>
      </c>
      <c r="J64" s="47">
        <v>667041856218</v>
      </c>
      <c r="K64" s="47">
        <v>2051</v>
      </c>
      <c r="L64" s="47">
        <v>120994990991.6758</v>
      </c>
    </row>
    <row r="66" spans="1:12" x14ac:dyDescent="0.3">
      <c r="B66" s="15"/>
      <c r="C66" s="41" t="s">
        <v>39</v>
      </c>
      <c r="D66" s="41"/>
      <c r="E66" s="41" t="s">
        <v>40</v>
      </c>
      <c r="F66" s="41"/>
      <c r="G66" s="41" t="s">
        <v>41</v>
      </c>
      <c r="H66" s="41"/>
      <c r="I66" s="41" t="s">
        <v>42</v>
      </c>
      <c r="J66" s="41"/>
      <c r="K66" s="41" t="s">
        <v>43</v>
      </c>
      <c r="L66" s="41"/>
    </row>
    <row r="67" spans="1:12" x14ac:dyDescent="0.3">
      <c r="B67" s="16"/>
      <c r="C67" s="39" t="s">
        <v>44</v>
      </c>
      <c r="D67" s="39"/>
      <c r="E67" s="39" t="s">
        <v>45</v>
      </c>
      <c r="F67" s="39"/>
      <c r="G67" s="39" t="s">
        <v>46</v>
      </c>
      <c r="H67" s="39"/>
      <c r="I67" s="39" t="s">
        <v>47</v>
      </c>
      <c r="J67" s="39"/>
      <c r="K67" s="39" t="s">
        <v>48</v>
      </c>
      <c r="L67" s="39"/>
    </row>
    <row r="68" spans="1:12" x14ac:dyDescent="0.3">
      <c r="A68" s="44" t="s">
        <v>34</v>
      </c>
      <c r="B68" s="25" t="s">
        <v>62</v>
      </c>
      <c r="C68" s="26" t="s">
        <v>49</v>
      </c>
      <c r="D68" s="26" t="s">
        <v>50</v>
      </c>
      <c r="E68" s="26" t="s">
        <v>49</v>
      </c>
      <c r="F68" s="26" t="s">
        <v>50</v>
      </c>
      <c r="G68" s="26" t="s">
        <v>49</v>
      </c>
      <c r="H68" s="26" t="s">
        <v>50</v>
      </c>
      <c r="I68" s="26" t="s">
        <v>49</v>
      </c>
      <c r="J68" s="26" t="s">
        <v>50</v>
      </c>
      <c r="K68" s="26" t="s">
        <v>49</v>
      </c>
      <c r="L68" s="26" t="s">
        <v>50</v>
      </c>
    </row>
    <row r="69" spans="1:12" x14ac:dyDescent="0.3">
      <c r="A69" s="42" t="s">
        <v>85</v>
      </c>
      <c r="B69" s="29" t="s">
        <v>63</v>
      </c>
      <c r="C69" s="45">
        <v>3934</v>
      </c>
      <c r="D69" s="45">
        <v>50129783767</v>
      </c>
      <c r="E69" s="45">
        <v>81</v>
      </c>
      <c r="F69" s="45">
        <v>1640823180</v>
      </c>
      <c r="G69" s="45">
        <v>2579</v>
      </c>
      <c r="H69" s="45">
        <v>4933286000</v>
      </c>
      <c r="I69" s="45">
        <v>616</v>
      </c>
      <c r="J69" s="45">
        <v>21978655163</v>
      </c>
      <c r="K69" s="45">
        <v>658</v>
      </c>
      <c r="L69" s="45">
        <v>21577019424</v>
      </c>
    </row>
    <row r="70" spans="1:12" x14ac:dyDescent="0.3">
      <c r="B70" s="29" t="s">
        <v>64</v>
      </c>
      <c r="C70" s="45">
        <v>1386</v>
      </c>
      <c r="D70" s="45">
        <v>78277759842</v>
      </c>
      <c r="E70" s="45">
        <v>27</v>
      </c>
      <c r="F70" s="45">
        <v>3052527166</v>
      </c>
      <c r="G70" s="45">
        <v>805</v>
      </c>
      <c r="H70" s="45">
        <v>5164300000</v>
      </c>
      <c r="I70" s="45">
        <v>451</v>
      </c>
      <c r="J70" s="45">
        <v>55258815128</v>
      </c>
      <c r="K70" s="45">
        <v>103</v>
      </c>
      <c r="L70" s="45">
        <v>14802117548</v>
      </c>
    </row>
    <row r="71" spans="1:12" x14ac:dyDescent="0.3">
      <c r="B71" s="29" t="s">
        <v>65</v>
      </c>
      <c r="C71" s="45">
        <v>623</v>
      </c>
      <c r="D71" s="45">
        <v>230189779317</v>
      </c>
      <c r="E71" s="45">
        <v>5</v>
      </c>
      <c r="F71" s="45">
        <v>970000000</v>
      </c>
      <c r="G71" s="45">
        <v>333</v>
      </c>
      <c r="H71" s="45">
        <v>114913536956</v>
      </c>
      <c r="I71" s="45">
        <v>250</v>
      </c>
      <c r="J71" s="45">
        <v>95727383071</v>
      </c>
      <c r="K71" s="45">
        <v>35</v>
      </c>
      <c r="L71" s="45">
        <v>18578859290</v>
      </c>
    </row>
    <row r="72" spans="1:12" x14ac:dyDescent="0.3">
      <c r="B72" s="30" t="s">
        <v>66</v>
      </c>
      <c r="C72" s="46">
        <v>36</v>
      </c>
      <c r="D72" s="46">
        <v>48997889100</v>
      </c>
      <c r="E72" s="46">
        <v>0</v>
      </c>
      <c r="F72" s="46">
        <v>0</v>
      </c>
      <c r="G72" s="46">
        <v>10</v>
      </c>
      <c r="H72" s="46">
        <v>8272938100</v>
      </c>
      <c r="I72" s="46">
        <v>18</v>
      </c>
      <c r="J72" s="46">
        <v>21750000000</v>
      </c>
      <c r="K72" s="46">
        <v>8</v>
      </c>
      <c r="L72" s="46">
        <v>18974951000</v>
      </c>
    </row>
    <row r="73" spans="1:12" x14ac:dyDescent="0.3">
      <c r="B73" s="32" t="s">
        <v>15</v>
      </c>
      <c r="C73" s="47">
        <v>5979</v>
      </c>
      <c r="D73" s="47">
        <v>407595212026</v>
      </c>
      <c r="E73" s="47">
        <v>113</v>
      </c>
      <c r="F73" s="47">
        <v>5663350346</v>
      </c>
      <c r="G73" s="47">
        <v>3727</v>
      </c>
      <c r="H73" s="47">
        <v>133284061056</v>
      </c>
      <c r="I73" s="47">
        <v>1335</v>
      </c>
      <c r="J73" s="47">
        <v>194714853362</v>
      </c>
      <c r="K73" s="47">
        <v>804</v>
      </c>
      <c r="L73" s="47">
        <v>73932947262</v>
      </c>
    </row>
    <row r="75" spans="1:12" x14ac:dyDescent="0.3">
      <c r="B75" s="15"/>
      <c r="C75" s="41" t="s">
        <v>39</v>
      </c>
      <c r="D75" s="41"/>
      <c r="E75" s="41" t="s">
        <v>40</v>
      </c>
      <c r="F75" s="41"/>
      <c r="G75" s="41" t="s">
        <v>41</v>
      </c>
      <c r="H75" s="41"/>
      <c r="I75" s="41" t="s">
        <v>42</v>
      </c>
      <c r="J75" s="41"/>
      <c r="K75" s="41" t="s">
        <v>43</v>
      </c>
      <c r="L75" s="41"/>
    </row>
    <row r="76" spans="1:12" x14ac:dyDescent="0.3">
      <c r="B76" s="16"/>
      <c r="C76" s="39" t="s">
        <v>44</v>
      </c>
      <c r="D76" s="39"/>
      <c r="E76" s="39" t="s">
        <v>45</v>
      </c>
      <c r="F76" s="39"/>
      <c r="G76" s="39" t="s">
        <v>46</v>
      </c>
      <c r="H76" s="39"/>
      <c r="I76" s="39" t="s">
        <v>47</v>
      </c>
      <c r="J76" s="39"/>
      <c r="K76" s="39" t="s">
        <v>48</v>
      </c>
      <c r="L76" s="39"/>
    </row>
    <row r="77" spans="1:12" x14ac:dyDescent="0.3">
      <c r="A77" s="44" t="s">
        <v>34</v>
      </c>
      <c r="B77" s="25" t="s">
        <v>62</v>
      </c>
      <c r="C77" s="26" t="s">
        <v>49</v>
      </c>
      <c r="D77" s="26" t="s">
        <v>50</v>
      </c>
      <c r="E77" s="26" t="s">
        <v>49</v>
      </c>
      <c r="F77" s="26" t="s">
        <v>50</v>
      </c>
      <c r="G77" s="26" t="s">
        <v>49</v>
      </c>
      <c r="H77" s="26" t="s">
        <v>50</v>
      </c>
      <c r="I77" s="26" t="s">
        <v>49</v>
      </c>
      <c r="J77" s="26" t="s">
        <v>50</v>
      </c>
      <c r="K77" s="26" t="s">
        <v>49</v>
      </c>
      <c r="L77" s="26" t="s">
        <v>50</v>
      </c>
    </row>
    <row r="78" spans="1:12" x14ac:dyDescent="0.3">
      <c r="A78" s="42" t="s">
        <v>59</v>
      </c>
      <c r="B78" s="29" t="s">
        <v>63</v>
      </c>
      <c r="C78" s="48">
        <v>22</v>
      </c>
      <c r="D78" s="48">
        <v>8729936946.0799999</v>
      </c>
      <c r="E78" s="48">
        <v>11</v>
      </c>
      <c r="F78" s="48">
        <v>8435707482.1599998</v>
      </c>
      <c r="G78" s="48">
        <v>9</v>
      </c>
      <c r="H78" s="48">
        <v>264077117.92000002</v>
      </c>
      <c r="I78" s="48">
        <v>1</v>
      </c>
      <c r="J78" s="48">
        <v>30152346</v>
      </c>
      <c r="K78" s="48">
        <v>1</v>
      </c>
      <c r="L78" s="48">
        <v>0</v>
      </c>
    </row>
    <row r="79" spans="1:12" x14ac:dyDescent="0.3">
      <c r="B79" s="29" t="s">
        <v>64</v>
      </c>
      <c r="C79" s="48">
        <v>154</v>
      </c>
      <c r="D79" s="48">
        <v>22622300125.599998</v>
      </c>
      <c r="E79" s="48">
        <v>47</v>
      </c>
      <c r="F79" s="48">
        <v>13451105133.200001</v>
      </c>
      <c r="G79" s="48">
        <v>94</v>
      </c>
      <c r="H79" s="48">
        <v>8334165867.4400005</v>
      </c>
      <c r="I79" s="48">
        <v>7</v>
      </c>
      <c r="J79" s="48">
        <v>693704973.63999999</v>
      </c>
      <c r="K79" s="48">
        <v>6</v>
      </c>
      <c r="L79" s="48">
        <v>143324151.31999999</v>
      </c>
    </row>
    <row r="80" spans="1:12" x14ac:dyDescent="0.3">
      <c r="B80" s="29" t="s">
        <v>65</v>
      </c>
      <c r="C80" s="48">
        <v>155</v>
      </c>
      <c r="D80" s="48">
        <v>87101771086.680008</v>
      </c>
      <c r="E80" s="48">
        <v>55</v>
      </c>
      <c r="F80" s="48">
        <v>63896525605.080002</v>
      </c>
      <c r="G80" s="48">
        <v>71</v>
      </c>
      <c r="H80" s="48">
        <v>15504968076.639999</v>
      </c>
      <c r="I80" s="48">
        <v>15</v>
      </c>
      <c r="J80" s="48">
        <v>6637737448.4400005</v>
      </c>
      <c r="K80" s="48">
        <v>14</v>
      </c>
      <c r="L80" s="48">
        <v>1062539956.52</v>
      </c>
    </row>
    <row r="81" spans="1:12" x14ac:dyDescent="0.3">
      <c r="B81" s="30" t="s">
        <v>66</v>
      </c>
      <c r="C81" s="49">
        <v>13</v>
      </c>
      <c r="D81" s="49">
        <v>10846602918.76</v>
      </c>
      <c r="E81" s="49">
        <v>4</v>
      </c>
      <c r="F81" s="49">
        <v>6687330878.4800005</v>
      </c>
      <c r="G81" s="49">
        <v>7</v>
      </c>
      <c r="H81" s="49">
        <v>2867344522</v>
      </c>
      <c r="I81" s="49">
        <v>2</v>
      </c>
      <c r="J81" s="49">
        <v>1291927518.28</v>
      </c>
      <c r="K81" s="49"/>
      <c r="L81" s="49">
        <v>0</v>
      </c>
    </row>
    <row r="82" spans="1:12" x14ac:dyDescent="0.3">
      <c r="B82" s="32" t="s">
        <v>15</v>
      </c>
      <c r="C82" s="47">
        <f>+SUM(C78:C81)</f>
        <v>344</v>
      </c>
      <c r="D82" s="47">
        <f t="shared" ref="D82:L82" si="1">+SUM(D78:D81)</f>
        <v>129300611077.12001</v>
      </c>
      <c r="E82" s="47">
        <f t="shared" si="1"/>
        <v>117</v>
      </c>
      <c r="F82" s="47">
        <f t="shared" si="1"/>
        <v>92470669098.919998</v>
      </c>
      <c r="G82" s="47">
        <f t="shared" si="1"/>
        <v>181</v>
      </c>
      <c r="H82" s="47">
        <f t="shared" si="1"/>
        <v>26970555584</v>
      </c>
      <c r="I82" s="47">
        <f t="shared" si="1"/>
        <v>25</v>
      </c>
      <c r="J82" s="47">
        <f t="shared" si="1"/>
        <v>8653522286.3600006</v>
      </c>
      <c r="K82" s="47">
        <f t="shared" si="1"/>
        <v>21</v>
      </c>
      <c r="L82" s="47">
        <f t="shared" si="1"/>
        <v>1205864107.8399999</v>
      </c>
    </row>
    <row r="83" spans="1:12" x14ac:dyDescent="0.3">
      <c r="B83" s="32"/>
      <c r="C83" s="47"/>
      <c r="D83" s="47"/>
      <c r="E83" s="47"/>
      <c r="F83" s="47"/>
      <c r="G83" s="47"/>
      <c r="H83" s="47"/>
      <c r="I83" s="47"/>
      <c r="J83" s="47"/>
      <c r="K83" s="47"/>
      <c r="L83" s="47"/>
    </row>
    <row r="84" spans="1:12" ht="15" customHeight="1" x14ac:dyDescent="0.3">
      <c r="B84" s="15"/>
      <c r="C84" s="41" t="s">
        <v>39</v>
      </c>
      <c r="D84" s="41"/>
      <c r="E84" s="41" t="s">
        <v>40</v>
      </c>
      <c r="F84" s="41"/>
      <c r="G84" s="41" t="s">
        <v>41</v>
      </c>
      <c r="H84" s="41"/>
      <c r="I84" s="41" t="s">
        <v>42</v>
      </c>
      <c r="J84" s="41"/>
      <c r="K84" s="41" t="s">
        <v>43</v>
      </c>
      <c r="L84" s="41"/>
    </row>
    <row r="85" spans="1:12" x14ac:dyDescent="0.3">
      <c r="B85" s="16"/>
      <c r="C85" s="39" t="s">
        <v>44</v>
      </c>
      <c r="D85" s="39"/>
      <c r="E85" s="39" t="s">
        <v>45</v>
      </c>
      <c r="F85" s="39"/>
      <c r="G85" s="39" t="s">
        <v>46</v>
      </c>
      <c r="H85" s="39"/>
      <c r="I85" s="39" t="s">
        <v>47</v>
      </c>
      <c r="J85" s="39"/>
      <c r="K85" s="39" t="s">
        <v>48</v>
      </c>
      <c r="L85" s="39"/>
    </row>
    <row r="86" spans="1:12" x14ac:dyDescent="0.3">
      <c r="A86" s="44" t="s">
        <v>34</v>
      </c>
      <c r="B86" s="25" t="s">
        <v>62</v>
      </c>
      <c r="C86" s="26" t="s">
        <v>49</v>
      </c>
      <c r="D86" s="26" t="s">
        <v>50</v>
      </c>
      <c r="E86" s="26" t="s">
        <v>49</v>
      </c>
      <c r="F86" s="26" t="s">
        <v>50</v>
      </c>
      <c r="G86" s="26" t="s">
        <v>49</v>
      </c>
      <c r="H86" s="26" t="s">
        <v>50</v>
      </c>
      <c r="I86" s="26" t="s">
        <v>49</v>
      </c>
      <c r="J86" s="26" t="s">
        <v>50</v>
      </c>
      <c r="K86" s="26" t="s">
        <v>49</v>
      </c>
      <c r="L86" s="26" t="s">
        <v>50</v>
      </c>
    </row>
    <row r="87" spans="1:12" x14ac:dyDescent="0.3">
      <c r="A87" s="42" t="s">
        <v>60</v>
      </c>
      <c r="B87" s="29" t="s">
        <v>63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45">
        <v>0</v>
      </c>
    </row>
    <row r="88" spans="1:12" x14ac:dyDescent="0.3">
      <c r="B88" s="29" t="s">
        <v>64</v>
      </c>
      <c r="C88" s="45">
        <v>3</v>
      </c>
      <c r="D88" s="45">
        <v>1122000000</v>
      </c>
      <c r="E88" s="45">
        <v>0</v>
      </c>
      <c r="F88" s="45">
        <v>0</v>
      </c>
      <c r="G88" s="45">
        <v>3</v>
      </c>
      <c r="H88" s="45">
        <v>1122000000</v>
      </c>
      <c r="I88" s="45">
        <v>0</v>
      </c>
      <c r="J88" s="45">
        <v>0</v>
      </c>
      <c r="K88" s="45">
        <v>0</v>
      </c>
      <c r="L88" s="45">
        <v>0</v>
      </c>
    </row>
    <row r="89" spans="1:12" x14ac:dyDescent="0.3">
      <c r="B89" s="29" t="s">
        <v>65</v>
      </c>
      <c r="C89" s="45">
        <v>18</v>
      </c>
      <c r="D89" s="45">
        <v>4725000000</v>
      </c>
      <c r="E89" s="45">
        <v>0</v>
      </c>
      <c r="F89" s="45">
        <v>0</v>
      </c>
      <c r="G89" s="45">
        <v>7</v>
      </c>
      <c r="H89" s="45">
        <v>1775000000</v>
      </c>
      <c r="I89" s="45">
        <v>10</v>
      </c>
      <c r="J89" s="45">
        <v>2650000000</v>
      </c>
      <c r="K89" s="45">
        <v>1</v>
      </c>
      <c r="L89" s="45">
        <v>300000000</v>
      </c>
    </row>
    <row r="90" spans="1:12" x14ac:dyDescent="0.3">
      <c r="B90" s="30" t="s">
        <v>66</v>
      </c>
      <c r="C90" s="46">
        <v>6</v>
      </c>
      <c r="D90" s="46">
        <v>2835826000</v>
      </c>
      <c r="E90" s="46">
        <v>1</v>
      </c>
      <c r="F90" s="46">
        <v>200000000</v>
      </c>
      <c r="G90" s="46">
        <v>3</v>
      </c>
      <c r="H90" s="46">
        <v>2085826000</v>
      </c>
      <c r="I90" s="46">
        <v>2</v>
      </c>
      <c r="J90" s="46">
        <v>550000000</v>
      </c>
      <c r="K90" s="46">
        <v>0</v>
      </c>
      <c r="L90" s="46">
        <v>0</v>
      </c>
    </row>
    <row r="91" spans="1:12" x14ac:dyDescent="0.3">
      <c r="B91" s="32" t="s">
        <v>15</v>
      </c>
      <c r="C91" s="47">
        <f>+SUM(C87:C90)</f>
        <v>27</v>
      </c>
      <c r="D91" s="47">
        <f t="shared" ref="D91:L91" si="2">+SUM(D87:D90)</f>
        <v>8682826000</v>
      </c>
      <c r="E91" s="47">
        <f t="shared" si="2"/>
        <v>1</v>
      </c>
      <c r="F91" s="47">
        <f t="shared" si="2"/>
        <v>200000000</v>
      </c>
      <c r="G91" s="47">
        <f t="shared" si="2"/>
        <v>13</v>
      </c>
      <c r="H91" s="47">
        <f t="shared" si="2"/>
        <v>4982826000</v>
      </c>
      <c r="I91" s="47">
        <f t="shared" si="2"/>
        <v>12</v>
      </c>
      <c r="J91" s="47">
        <f t="shared" si="2"/>
        <v>3200000000</v>
      </c>
      <c r="K91" s="47">
        <f t="shared" si="2"/>
        <v>1</v>
      </c>
      <c r="L91" s="47">
        <f t="shared" si="2"/>
        <v>300000000</v>
      </c>
    </row>
    <row r="93" spans="1:12" x14ac:dyDescent="0.3">
      <c r="B93" s="15"/>
      <c r="C93" s="41" t="s">
        <v>39</v>
      </c>
      <c r="D93" s="41"/>
      <c r="E93" s="41" t="s">
        <v>40</v>
      </c>
      <c r="F93" s="41"/>
      <c r="G93" s="41" t="s">
        <v>41</v>
      </c>
      <c r="H93" s="41"/>
      <c r="I93" s="41" t="s">
        <v>42</v>
      </c>
      <c r="J93" s="41"/>
      <c r="K93" s="41" t="s">
        <v>43</v>
      </c>
      <c r="L93" s="41"/>
    </row>
    <row r="94" spans="1:12" x14ac:dyDescent="0.3">
      <c r="B94" s="16"/>
      <c r="C94" s="39" t="s">
        <v>44</v>
      </c>
      <c r="D94" s="39"/>
      <c r="E94" s="39" t="s">
        <v>45</v>
      </c>
      <c r="F94" s="39"/>
      <c r="G94" s="39" t="s">
        <v>46</v>
      </c>
      <c r="H94" s="39"/>
      <c r="I94" s="39" t="s">
        <v>47</v>
      </c>
      <c r="J94" s="39"/>
      <c r="K94" s="39" t="s">
        <v>48</v>
      </c>
      <c r="L94" s="39"/>
    </row>
    <row r="95" spans="1:12" x14ac:dyDescent="0.3">
      <c r="A95" s="44" t="s">
        <v>34</v>
      </c>
      <c r="B95" s="25" t="s">
        <v>62</v>
      </c>
      <c r="C95" s="26" t="s">
        <v>49</v>
      </c>
      <c r="D95" s="26" t="s">
        <v>50</v>
      </c>
      <c r="E95" s="26" t="s">
        <v>49</v>
      </c>
      <c r="F95" s="26" t="s">
        <v>50</v>
      </c>
      <c r="G95" s="26" t="s">
        <v>49</v>
      </c>
      <c r="H95" s="26" t="s">
        <v>50</v>
      </c>
      <c r="I95" s="26" t="s">
        <v>49</v>
      </c>
      <c r="J95" s="26" t="s">
        <v>50</v>
      </c>
      <c r="K95" s="26" t="s">
        <v>49</v>
      </c>
      <c r="L95" s="26" t="s">
        <v>50</v>
      </c>
    </row>
    <row r="96" spans="1:12" x14ac:dyDescent="0.3">
      <c r="A96" s="42" t="s">
        <v>12</v>
      </c>
      <c r="B96" s="29" t="s">
        <v>63</v>
      </c>
      <c r="C96" s="45">
        <v>6</v>
      </c>
      <c r="D96" s="45">
        <v>139630000</v>
      </c>
      <c r="E96" s="45">
        <v>0</v>
      </c>
      <c r="F96" s="45">
        <v>0</v>
      </c>
      <c r="G96" s="45">
        <v>3</v>
      </c>
      <c r="H96" s="45">
        <v>70500000</v>
      </c>
      <c r="I96" s="45">
        <v>2</v>
      </c>
      <c r="J96" s="45">
        <v>9130000</v>
      </c>
      <c r="K96" s="45">
        <v>1</v>
      </c>
      <c r="L96" s="45">
        <v>60000000</v>
      </c>
    </row>
    <row r="97" spans="2:12" x14ac:dyDescent="0.3">
      <c r="B97" s="29" t="s">
        <v>64</v>
      </c>
      <c r="C97" s="45">
        <v>4</v>
      </c>
      <c r="D97" s="45">
        <v>470000000</v>
      </c>
      <c r="E97" s="45">
        <v>0</v>
      </c>
      <c r="F97" s="45">
        <v>0</v>
      </c>
      <c r="G97" s="45">
        <v>3</v>
      </c>
      <c r="H97" s="45">
        <v>230000000</v>
      </c>
      <c r="I97" s="45">
        <v>0</v>
      </c>
      <c r="J97" s="45">
        <v>0</v>
      </c>
      <c r="K97" s="45">
        <v>1</v>
      </c>
      <c r="L97" s="45">
        <v>240000000</v>
      </c>
    </row>
    <row r="98" spans="2:12" x14ac:dyDescent="0.3">
      <c r="B98" s="29" t="s">
        <v>65</v>
      </c>
      <c r="C98" s="45">
        <v>0</v>
      </c>
      <c r="D98" s="45">
        <v>0</v>
      </c>
      <c r="E98" s="45">
        <v>0</v>
      </c>
      <c r="F98" s="45">
        <v>0</v>
      </c>
      <c r="G98" s="45">
        <v>0</v>
      </c>
      <c r="H98" s="45">
        <v>0</v>
      </c>
      <c r="I98" s="45">
        <v>0</v>
      </c>
      <c r="J98" s="45">
        <v>0</v>
      </c>
      <c r="K98" s="45">
        <v>0</v>
      </c>
      <c r="L98" s="45">
        <v>0</v>
      </c>
    </row>
    <row r="99" spans="2:12" x14ac:dyDescent="0.3">
      <c r="B99" s="30" t="s">
        <v>66</v>
      </c>
      <c r="C99" s="46">
        <v>0</v>
      </c>
      <c r="D99" s="46">
        <v>0</v>
      </c>
      <c r="E99" s="46">
        <v>0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</row>
    <row r="100" spans="2:12" x14ac:dyDescent="0.3">
      <c r="B100" s="32" t="s">
        <v>15</v>
      </c>
      <c r="C100" s="47">
        <v>10</v>
      </c>
      <c r="D100" s="47">
        <v>609630000</v>
      </c>
      <c r="E100" s="47">
        <v>0</v>
      </c>
      <c r="F100" s="47">
        <v>0</v>
      </c>
      <c r="G100" s="47">
        <v>6</v>
      </c>
      <c r="H100" s="47">
        <v>300500000</v>
      </c>
      <c r="I100" s="47">
        <v>2</v>
      </c>
      <c r="J100" s="47">
        <v>9130000</v>
      </c>
      <c r="K100" s="47">
        <v>2</v>
      </c>
      <c r="L100" s="47">
        <v>300000000</v>
      </c>
    </row>
    <row r="104" spans="2:12" x14ac:dyDescent="0.3">
      <c r="B104" s="29" t="s">
        <v>63</v>
      </c>
      <c r="C104" s="40">
        <f>+C96+C87+C78+C69+C60+C51+C42+C32+C23+C14+C5</f>
        <v>132283</v>
      </c>
      <c r="D104" s="40">
        <f t="shared" ref="D104:L104" si="3">+D96+D87+D78+D69+D60+D51+D42+D32+D23+D14+D5</f>
        <v>2412146583488.9121</v>
      </c>
      <c r="E104" s="40">
        <f t="shared" si="3"/>
        <v>34809</v>
      </c>
      <c r="F104" s="40">
        <f t="shared" si="3"/>
        <v>662400220199.35999</v>
      </c>
      <c r="G104" s="40">
        <f t="shared" si="3"/>
        <v>48525</v>
      </c>
      <c r="H104" s="40">
        <f t="shared" si="3"/>
        <v>727466262823.91992</v>
      </c>
      <c r="I104" s="40">
        <f t="shared" si="3"/>
        <v>40695</v>
      </c>
      <c r="J104" s="40">
        <f t="shared" si="3"/>
        <v>813310502136</v>
      </c>
      <c r="K104" s="40">
        <f t="shared" si="3"/>
        <v>8254</v>
      </c>
      <c r="L104" s="40">
        <f t="shared" si="3"/>
        <v>208969598329.6319</v>
      </c>
    </row>
    <row r="105" spans="2:12" x14ac:dyDescent="0.3">
      <c r="B105" s="29" t="s">
        <v>64</v>
      </c>
      <c r="C105" s="40">
        <f t="shared" ref="C105:L107" si="4">+C97+C88+C79+C70+C61+C52+C43+C33+C24+C15+C6</f>
        <v>12233</v>
      </c>
      <c r="D105" s="40">
        <f t="shared" si="4"/>
        <v>1677028369367.5747</v>
      </c>
      <c r="E105" s="40">
        <f t="shared" si="4"/>
        <v>1852</v>
      </c>
      <c r="F105" s="40">
        <f t="shared" si="4"/>
        <v>365298255809.70001</v>
      </c>
      <c r="G105" s="40">
        <f t="shared" si="4"/>
        <v>4352</v>
      </c>
      <c r="H105" s="40">
        <f t="shared" si="4"/>
        <v>495677729343.69</v>
      </c>
      <c r="I105" s="40">
        <f t="shared" si="4"/>
        <v>5516</v>
      </c>
      <c r="J105" s="40">
        <f t="shared" si="4"/>
        <v>737739830085.64001</v>
      </c>
      <c r="K105" s="40">
        <f t="shared" si="4"/>
        <v>513</v>
      </c>
      <c r="L105" s="40">
        <f t="shared" si="4"/>
        <v>78312554128.544708</v>
      </c>
    </row>
    <row r="106" spans="2:12" x14ac:dyDescent="0.3">
      <c r="B106" s="29" t="s">
        <v>65</v>
      </c>
      <c r="C106" s="40">
        <f t="shared" si="4"/>
        <v>4019</v>
      </c>
      <c r="D106" s="40">
        <f t="shared" si="4"/>
        <v>2168268096737.7991</v>
      </c>
      <c r="E106" s="40">
        <f t="shared" si="4"/>
        <v>716</v>
      </c>
      <c r="F106" s="40">
        <f t="shared" si="4"/>
        <v>590161564567.97998</v>
      </c>
      <c r="G106" s="40">
        <f t="shared" si="4"/>
        <v>1464</v>
      </c>
      <c r="H106" s="40">
        <f t="shared" si="4"/>
        <v>692737860958.64001</v>
      </c>
      <c r="I106" s="40">
        <f t="shared" si="4"/>
        <v>1605</v>
      </c>
      <c r="J106" s="40">
        <f t="shared" si="4"/>
        <v>729177026321.43994</v>
      </c>
      <c r="K106" s="40">
        <f t="shared" si="4"/>
        <v>234</v>
      </c>
      <c r="L106" s="40">
        <f t="shared" si="4"/>
        <v>156191644889.7392</v>
      </c>
    </row>
    <row r="107" spans="2:12" x14ac:dyDescent="0.3">
      <c r="B107" s="30" t="s">
        <v>66</v>
      </c>
      <c r="C107" s="40">
        <f t="shared" si="4"/>
        <v>374</v>
      </c>
      <c r="D107" s="40">
        <f t="shared" si="4"/>
        <v>510223871869.76001</v>
      </c>
      <c r="E107" s="40">
        <f t="shared" si="4"/>
        <v>96</v>
      </c>
      <c r="F107" s="40">
        <f t="shared" si="4"/>
        <v>158821460879.47998</v>
      </c>
      <c r="G107" s="40">
        <f t="shared" si="4"/>
        <v>121</v>
      </c>
      <c r="H107" s="40">
        <f t="shared" si="4"/>
        <v>160071535386</v>
      </c>
      <c r="I107" s="40">
        <f t="shared" si="4"/>
        <v>131</v>
      </c>
      <c r="J107" s="40">
        <f t="shared" si="4"/>
        <v>147337324604.28</v>
      </c>
      <c r="K107" s="40">
        <f t="shared" si="4"/>
        <v>26</v>
      </c>
      <c r="L107" s="40">
        <f t="shared" si="4"/>
        <v>43993551000</v>
      </c>
    </row>
    <row r="108" spans="2:12" x14ac:dyDescent="0.3">
      <c r="B108" s="32" t="s">
        <v>15</v>
      </c>
    </row>
  </sheetData>
  <mergeCells count="110">
    <mergeCell ref="C93:D93"/>
    <mergeCell ref="E93:F93"/>
    <mergeCell ref="G93:H93"/>
    <mergeCell ref="I93:J93"/>
    <mergeCell ref="K93:L93"/>
    <mergeCell ref="C94:D94"/>
    <mergeCell ref="E94:F94"/>
    <mergeCell ref="G94:H94"/>
    <mergeCell ref="I94:J94"/>
    <mergeCell ref="K94:L94"/>
    <mergeCell ref="C84:D84"/>
    <mergeCell ref="E84:F84"/>
    <mergeCell ref="G84:H84"/>
    <mergeCell ref="I84:J84"/>
    <mergeCell ref="K84:L84"/>
    <mergeCell ref="C85:D85"/>
    <mergeCell ref="E85:F85"/>
    <mergeCell ref="G85:H85"/>
    <mergeCell ref="I85:J85"/>
    <mergeCell ref="K85:L85"/>
    <mergeCell ref="C75:D75"/>
    <mergeCell ref="E75:F75"/>
    <mergeCell ref="G75:H75"/>
    <mergeCell ref="I75:J75"/>
    <mergeCell ref="K75:L75"/>
    <mergeCell ref="C76:D76"/>
    <mergeCell ref="E76:F76"/>
    <mergeCell ref="G76:H76"/>
    <mergeCell ref="I76:J76"/>
    <mergeCell ref="K76:L76"/>
    <mergeCell ref="C66:D66"/>
    <mergeCell ref="E66:F66"/>
    <mergeCell ref="G66:H66"/>
    <mergeCell ref="I66:J66"/>
    <mergeCell ref="K66:L66"/>
    <mergeCell ref="C67:D67"/>
    <mergeCell ref="E67:F67"/>
    <mergeCell ref="G67:H67"/>
    <mergeCell ref="I67:J67"/>
    <mergeCell ref="K67:L67"/>
    <mergeCell ref="C57:D57"/>
    <mergeCell ref="E57:F57"/>
    <mergeCell ref="G57:H57"/>
    <mergeCell ref="I57:J57"/>
    <mergeCell ref="K57:L57"/>
    <mergeCell ref="C58:D58"/>
    <mergeCell ref="E58:F58"/>
    <mergeCell ref="G58:H58"/>
    <mergeCell ref="I58:J58"/>
    <mergeCell ref="K58:L58"/>
    <mergeCell ref="C48:D48"/>
    <mergeCell ref="E48:F48"/>
    <mergeCell ref="G48:H48"/>
    <mergeCell ref="I48:J48"/>
    <mergeCell ref="K48:L48"/>
    <mergeCell ref="C49:D49"/>
    <mergeCell ref="E49:F49"/>
    <mergeCell ref="G49:H49"/>
    <mergeCell ref="I49:J49"/>
    <mergeCell ref="K49:L49"/>
    <mergeCell ref="C39:D39"/>
    <mergeCell ref="E39:F39"/>
    <mergeCell ref="G39:H39"/>
    <mergeCell ref="I39:J39"/>
    <mergeCell ref="K39:L39"/>
    <mergeCell ref="C40:D40"/>
    <mergeCell ref="E40:F40"/>
    <mergeCell ref="G40:H40"/>
    <mergeCell ref="I40:J40"/>
    <mergeCell ref="K40:L40"/>
    <mergeCell ref="C29:D29"/>
    <mergeCell ref="E29:F29"/>
    <mergeCell ref="G29:H29"/>
    <mergeCell ref="I29:J29"/>
    <mergeCell ref="K29:L29"/>
    <mergeCell ref="C30:D30"/>
    <mergeCell ref="E30:F30"/>
    <mergeCell ref="G30:H30"/>
    <mergeCell ref="I30:J30"/>
    <mergeCell ref="K30:L30"/>
    <mergeCell ref="C20:D20"/>
    <mergeCell ref="E20:F20"/>
    <mergeCell ref="G20:H20"/>
    <mergeCell ref="I20:J20"/>
    <mergeCell ref="K20:L20"/>
    <mergeCell ref="C21:D21"/>
    <mergeCell ref="E21:F21"/>
    <mergeCell ref="G21:H21"/>
    <mergeCell ref="I21:J21"/>
    <mergeCell ref="K21:L21"/>
    <mergeCell ref="C11:D11"/>
    <mergeCell ref="E11:F11"/>
    <mergeCell ref="G11:H11"/>
    <mergeCell ref="I11:J11"/>
    <mergeCell ref="K11:L11"/>
    <mergeCell ref="C12:D12"/>
    <mergeCell ref="E12:F12"/>
    <mergeCell ref="G12:H12"/>
    <mergeCell ref="I12:J12"/>
    <mergeCell ref="K12:L12"/>
    <mergeCell ref="C2:D2"/>
    <mergeCell ref="E2:F2"/>
    <mergeCell ref="G2:H2"/>
    <mergeCell ref="I2:J2"/>
    <mergeCell ref="K2:L2"/>
    <mergeCell ref="C3:D3"/>
    <mergeCell ref="E3:F3"/>
    <mergeCell ref="G3:H3"/>
    <mergeCell ref="I3:J3"/>
    <mergeCell ref="K3:L3"/>
  </mergeCells>
  <conditionalFormatting sqref="A50">
    <cfRule type="duplicateValues" dxfId="10" priority="1"/>
  </conditionalFormatting>
  <conditionalFormatting sqref="A86">
    <cfRule type="duplicateValues" dxfId="9" priority="2"/>
  </conditionalFormatting>
  <conditionalFormatting sqref="A4">
    <cfRule type="duplicateValues" dxfId="8" priority="3"/>
  </conditionalFormatting>
  <conditionalFormatting sqref="A41">
    <cfRule type="duplicateValues" dxfId="7" priority="4"/>
  </conditionalFormatting>
  <conditionalFormatting sqref="A22">
    <cfRule type="duplicateValues" dxfId="6" priority="5"/>
  </conditionalFormatting>
  <conditionalFormatting sqref="A13">
    <cfRule type="duplicateValues" dxfId="5" priority="6"/>
  </conditionalFormatting>
  <conditionalFormatting sqref="A59">
    <cfRule type="duplicateValues" dxfId="4" priority="7"/>
  </conditionalFormatting>
  <conditionalFormatting sqref="A77">
    <cfRule type="duplicateValues" dxfId="3" priority="8"/>
  </conditionalFormatting>
  <conditionalFormatting sqref="A68">
    <cfRule type="duplicateValues" dxfId="2" priority="9"/>
  </conditionalFormatting>
  <conditionalFormatting sqref="A31">
    <cfRule type="duplicateValues" dxfId="1" priority="10"/>
  </conditionalFormatting>
  <conditionalFormatting sqref="A95">
    <cfRule type="duplicateValues" dxfId="0" priority="1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Derechos de Garantía</vt:lpstr>
      <vt:lpstr>Solicitudes y Curses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Yanez Oyarzun</dc:creator>
  <cp:lastModifiedBy>Alvaro Yanez Oyarzun</cp:lastModifiedBy>
  <dcterms:created xsi:type="dcterms:W3CDTF">2020-05-27T13:45:00Z</dcterms:created>
  <dcterms:modified xsi:type="dcterms:W3CDTF">2020-06-19T00:05:10Z</dcterms:modified>
</cp:coreProperties>
</file>