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IF-NESTUDIO\Dataestatica2\DPFIB\udm\publico\(udm)(202001) Solicitudes\archivos_fogape\Antecedentes\anexo3_circular2256_1jun\"/>
    </mc:Choice>
  </mc:AlternateContent>
  <xr:revisionPtr revIDLastSave="0" documentId="14_{192183BA-8D23-454C-B45F-35E319B0A0BF}" xr6:coauthVersionLast="44" xr6:coauthVersionMax="44" xr10:uidLastSave="{00000000-0000-0000-0000-000000000000}"/>
  <bookViews>
    <workbookView xWindow="-110" yWindow="-110" windowWidth="19420" windowHeight="10420" activeTab="2" xr2:uid="{755ADB1F-B54E-46D1-AA38-F7982CE23987}"/>
  </bookViews>
  <sheets>
    <sheet name="Indice" sheetId="2" r:id="rId1"/>
    <sheet name="Derechos de Garantía" sheetId="1" r:id="rId2"/>
    <sheet name="Solicitudes y Curses" sheetId="3" r:id="rId3"/>
    <sheet name="Detall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1" l="1"/>
  <c r="E40" i="1"/>
  <c r="E41" i="1"/>
  <c r="E42" i="1"/>
  <c r="E38" i="1"/>
  <c r="C38" i="1"/>
  <c r="H30" i="1" l="1"/>
  <c r="G31" i="1"/>
  <c r="G30" i="1"/>
  <c r="E30" i="1"/>
  <c r="E31" i="1"/>
  <c r="E32" i="1"/>
  <c r="E33" i="1"/>
  <c r="E29" i="1"/>
  <c r="E10" i="1"/>
  <c r="E11" i="1"/>
  <c r="E12" i="1"/>
  <c r="E13" i="1"/>
  <c r="E14" i="1"/>
  <c r="E15" i="1"/>
  <c r="E16" i="1"/>
  <c r="E17" i="1"/>
  <c r="E18" i="1"/>
  <c r="E19" i="1"/>
  <c r="E20" i="1"/>
  <c r="E9" i="1"/>
  <c r="H31" i="1" l="1"/>
  <c r="I30" i="1" l="1"/>
  <c r="I31" i="1"/>
  <c r="G32" i="1"/>
  <c r="H32" i="1"/>
  <c r="D38" i="1"/>
  <c r="D39" i="1"/>
  <c r="D40" i="1"/>
  <c r="D41" i="1"/>
  <c r="D42" i="1"/>
  <c r="C39" i="1"/>
  <c r="C40" i="1"/>
  <c r="C41" i="1"/>
  <c r="C42" i="1"/>
  <c r="I32" i="1" l="1"/>
</calcChain>
</file>

<file path=xl/sharedStrings.xml><?xml version="1.0" encoding="utf-8"?>
<sst xmlns="http://schemas.openxmlformats.org/spreadsheetml/2006/main" count="475" uniqueCount="92">
  <si>
    <t>Tasa Utilización</t>
  </si>
  <si>
    <t xml:space="preserve">BANCO DE CHILE </t>
  </si>
  <si>
    <t>BCO INTERNACIONAL</t>
  </si>
  <si>
    <t xml:space="preserve">BANCOESTADO    </t>
  </si>
  <si>
    <t>SCOTIABANK</t>
  </si>
  <si>
    <t xml:space="preserve">BCI            </t>
  </si>
  <si>
    <t xml:space="preserve">ITAU CORPBANCA      </t>
  </si>
  <si>
    <t xml:space="preserve">BCO BICE       </t>
  </si>
  <si>
    <t>BANCO SANTANDER</t>
  </si>
  <si>
    <t xml:space="preserve">BCO SECURITY   </t>
  </si>
  <si>
    <t>BANCO CONSORCIO</t>
  </si>
  <si>
    <t>COOPEUCH</t>
  </si>
  <si>
    <t>(montos en Unidades de Fomento)</t>
  </si>
  <si>
    <t>Totales</t>
  </si>
  <si>
    <t>Asignado</t>
  </si>
  <si>
    <t>Usado</t>
  </si>
  <si>
    <t>Derechos de garantía asignados y usados por institución</t>
  </si>
  <si>
    <t>Derechos de garantía asignados y usados por tipo de empresa</t>
  </si>
  <si>
    <t>MYPE</t>
  </si>
  <si>
    <t>Medianas Empresas</t>
  </si>
  <si>
    <t>Grandes Empresas II</t>
  </si>
  <si>
    <t>DERECHOS DE GARANTIA ASOCIADOS AL PROGRAMA FOGAPE COVID</t>
  </si>
  <si>
    <t xml:space="preserve"> </t>
  </si>
  <si>
    <t>(porcentaje del total)</t>
  </si>
  <si>
    <t>Grandes Empresas I</t>
  </si>
  <si>
    <t>Tabla 1:</t>
  </si>
  <si>
    <t>Tabla 2:</t>
  </si>
  <si>
    <t>Tabla 1</t>
  </si>
  <si>
    <t>Tabla 2</t>
  </si>
  <si>
    <t>Institución</t>
  </si>
  <si>
    <t>Tipo de Empresa</t>
  </si>
  <si>
    <t>BALANCE DE ACTIVIDADES ASOCIADO AL PROGRAMA DE GARANTIAS FOGAPE COVID 19</t>
  </si>
  <si>
    <t>Total de solicitudes</t>
  </si>
  <si>
    <t>Solicitudes en proceso de evaluación</t>
  </si>
  <si>
    <t>Solicitudes Aprobadas sin cursar</t>
  </si>
  <si>
    <t>Solicitudes Cursadas</t>
  </si>
  <si>
    <t>Solicitudes Rechazadas</t>
  </si>
  <si>
    <t>A+B+C+D</t>
  </si>
  <si>
    <t>A</t>
  </si>
  <si>
    <t>B</t>
  </si>
  <si>
    <t>C</t>
  </si>
  <si>
    <t>D</t>
  </si>
  <si>
    <t>Número</t>
  </si>
  <si>
    <t>Monto</t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</si>
  <si>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</si>
  <si>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</si>
  <si>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</si>
  <si>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</si>
  <si>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</si>
  <si>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</si>
  <si>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</si>
  <si>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</si>
  <si>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</si>
  <si>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Consorcio</t>
  </si>
  <si>
    <t>TOTAL</t>
  </si>
  <si>
    <t>Tamaño</t>
  </si>
  <si>
    <t>Micro y pequeñas empresas</t>
  </si>
  <si>
    <t>Medianas empresas</t>
  </si>
  <si>
    <t>Grandes empresas I</t>
  </si>
  <si>
    <t>Grandes empresas II</t>
  </si>
  <si>
    <t>Definiciones</t>
  </si>
  <si>
    <r>
      <rPr>
        <b/>
        <sz val="11"/>
        <color theme="1"/>
        <rFont val="Calibri"/>
        <family val="2"/>
        <scheme val="minor"/>
      </rPr>
      <t>Total de solicitudes:</t>
    </r>
    <r>
      <rPr>
        <sz val="11"/>
        <color theme="1"/>
        <rFont val="Calibri"/>
        <family val="2"/>
        <scheme val="minor"/>
      </rPr>
      <t xml:space="preserve"> Total de solicitudes gestionadas por la institución desde el inicio del programa de garantías a la fecha de referencia de la información. Corresponde a la suma de las magnitudes incluidas en los siguientes categorías.</t>
    </r>
  </si>
  <si>
    <r>
      <rPr>
        <b/>
        <sz val="11"/>
        <color theme="1"/>
        <rFont val="Calibri"/>
        <family val="2"/>
        <scheme val="minor"/>
      </rPr>
      <t>Solicitudes en proceso de evaluación:</t>
    </r>
    <r>
      <rPr>
        <sz val="11"/>
        <color theme="1"/>
        <rFont val="Calibri"/>
        <family val="2"/>
        <scheme val="minor"/>
      </rPr>
      <t xml:space="preserve"> Solicitudes sometidas a las instancias de evaluación crediticia.</t>
    </r>
  </si>
  <si>
    <r>
      <rPr>
        <b/>
        <sz val="11"/>
        <color theme="1"/>
        <rFont val="Calibri"/>
        <family val="2"/>
        <scheme val="minor"/>
      </rPr>
      <t xml:space="preserve">Solicitudes aprobadas sin cursar: </t>
    </r>
    <r>
      <rPr>
        <sz val="11"/>
        <color theme="1"/>
        <rFont val="Calibri"/>
        <family val="2"/>
        <scheme val="minor"/>
      </rPr>
      <t>Solicitudes aprobadas por la instancia de evaluación crediticia que aún no han sido objeto de curse.</t>
    </r>
  </si>
  <si>
    <r>
      <rPr>
        <b/>
        <sz val="11"/>
        <color theme="1"/>
        <rFont val="Calibri"/>
        <family val="2"/>
        <scheme val="minor"/>
      </rPr>
      <t>Solicitudes cursadas:</t>
    </r>
    <r>
      <rPr>
        <sz val="11"/>
        <color theme="1"/>
        <rFont val="Calibri"/>
        <family val="2"/>
        <scheme val="minor"/>
      </rPr>
      <t xml:space="preserve"> Solicitudes que han sido objeto de curse.</t>
    </r>
  </si>
  <si>
    <r>
      <rPr>
        <b/>
        <sz val="11"/>
        <color theme="1"/>
        <rFont val="Calibri"/>
        <family val="2"/>
        <scheme val="minor"/>
      </rPr>
      <t>Solicitudes rechazadas:</t>
    </r>
    <r>
      <rPr>
        <sz val="11"/>
        <color theme="1"/>
        <rFont val="Calibri"/>
        <family val="2"/>
        <scheme val="minor"/>
      </rPr>
      <t xml:space="preserve"> Las que se evaluaron y se rechazaron.</t>
    </r>
  </si>
  <si>
    <t>Solicitudes y curses por institución financiera</t>
  </si>
  <si>
    <t>Solicitudes y curses por tipo de empresa</t>
  </si>
  <si>
    <t>Tabla 3</t>
  </si>
  <si>
    <t>Tabla 4</t>
  </si>
  <si>
    <t>Información sujeta a revisión</t>
  </si>
  <si>
    <t xml:space="preserve">Fuente: CMF </t>
  </si>
  <si>
    <t>DERECHOS DE GARANTIA ASOCIADOS AL PROGRAMA FOGAPE COVID (01/06/2020)</t>
  </si>
  <si>
    <t>Actualización: 02/06/2020</t>
  </si>
  <si>
    <t>Total</t>
  </si>
  <si>
    <t>Fuente: Fogape (01/06/2020)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</si>
  <si>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Fogape (01/06/2020)</t>
    </r>
  </si>
  <si>
    <t>SOLICITUDES Y CURSES DE CREDITO ASOCIADOS AL PROGRAMA FOGAPE COVID (29/05/2020)</t>
  </si>
  <si>
    <t>Chile</t>
  </si>
  <si>
    <t>Estado</t>
  </si>
  <si>
    <t>Micro y Pequeñas Empresas</t>
  </si>
  <si>
    <t>Grandes Empresas 1</t>
  </si>
  <si>
    <t>Grandes Empresas 2</t>
  </si>
  <si>
    <t>Itau</t>
  </si>
  <si>
    <t>Tabla 5</t>
  </si>
  <si>
    <t>Solicitudes y curses por institución y tamaño</t>
  </si>
  <si>
    <t>Datos acumulados al 29/05/2020</t>
  </si>
  <si>
    <t>SOLICITUDES Y CURSES DE CREDITO ASOCIADOS AL PROGRAMA FOGAPE COVID (29/05/2020) (*)</t>
  </si>
  <si>
    <t xml:space="preserve">(*) Notas: </t>
  </si>
  <si>
    <t xml:space="preserve">1) Datos sujetos a rectificación. </t>
  </si>
  <si>
    <t xml:space="preserve">2) Algunas operaciones clasificadas como Solicitudes Rechazadas pueden cambiar de estado si los solicitantes entregaron nuevos antecedentes y la institución acreedora los evalúa nuevamente. </t>
  </si>
  <si>
    <t>3) Debido a los procesos de evaluación internos de las instituciones, es posible que algunas Solicitudes Rechazadas no contemplen montos asociados.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</si>
</sst>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 Light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</font>
    <font>
      <sz val="11"/>
      <color rgb="FF688BA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166" fontId="0" fillId="2" borderId="1" xfId="1" applyNumberFormat="1" applyFont="1" applyFill="1" applyBorder="1"/>
    <xf numFmtId="9" fontId="0" fillId="2" borderId="1" xfId="2" applyFont="1" applyFill="1" applyBorder="1"/>
    <xf numFmtId="166" fontId="0" fillId="2" borderId="0" xfId="1" applyNumberFormat="1" applyFont="1" applyFill="1" applyBorder="1"/>
    <xf numFmtId="0" fontId="2" fillId="0" borderId="0" xfId="0" applyFont="1"/>
    <xf numFmtId="166" fontId="3" fillId="2" borderId="1" xfId="1" applyNumberFormat="1" applyFont="1" applyFill="1" applyBorder="1"/>
    <xf numFmtId="9" fontId="3" fillId="2" borderId="1" xfId="2" applyFont="1" applyFill="1" applyBorder="1"/>
    <xf numFmtId="0" fontId="2" fillId="3" borderId="0" xfId="0" applyFont="1" applyFill="1"/>
    <xf numFmtId="0" fontId="0" fillId="3" borderId="0" xfId="0" applyFill="1"/>
    <xf numFmtId="0" fontId="0" fillId="2" borderId="0" xfId="0" applyFont="1" applyFill="1"/>
    <xf numFmtId="0" fontId="4" fillId="0" borderId="0" xfId="3"/>
    <xf numFmtId="166" fontId="5" fillId="0" borderId="0" xfId="0" applyNumberFormat="1" applyFont="1"/>
    <xf numFmtId="9" fontId="5" fillId="0" borderId="0" xfId="2" applyFont="1"/>
    <xf numFmtId="0" fontId="5" fillId="0" borderId="0" xfId="0" applyFont="1"/>
    <xf numFmtId="0" fontId="6" fillId="0" borderId="0" xfId="0" applyFont="1"/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/>
    <xf numFmtId="0" fontId="8" fillId="4" borderId="0" xfId="0" applyFont="1" applyFill="1" applyAlignment="1">
      <alignment horizontal="center"/>
    </xf>
    <xf numFmtId="0" fontId="10" fillId="2" borderId="0" xfId="0" applyFont="1" applyFill="1"/>
    <xf numFmtId="164" fontId="0" fillId="2" borderId="0" xfId="4" applyFont="1" applyFill="1" applyAlignment="1">
      <alignment horizontal="right"/>
    </xf>
    <xf numFmtId="164" fontId="0" fillId="2" borderId="0" xfId="4" applyFont="1" applyFill="1"/>
    <xf numFmtId="3" fontId="10" fillId="2" borderId="3" xfId="0" applyNumberFormat="1" applyFont="1" applyFill="1" applyBorder="1"/>
    <xf numFmtId="164" fontId="0" fillId="2" borderId="3" xfId="4" applyFont="1" applyFill="1" applyBorder="1" applyAlignment="1">
      <alignment horizontal="right"/>
    </xf>
    <xf numFmtId="0" fontId="11" fillId="2" borderId="0" xfId="0" applyFont="1" applyFill="1"/>
    <xf numFmtId="164" fontId="2" fillId="2" borderId="0" xfId="0" applyNumberFormat="1" applyFont="1" applyFill="1"/>
    <xf numFmtId="0" fontId="8" fillId="4" borderId="3" xfId="0" applyFont="1" applyFill="1" applyBorder="1"/>
    <xf numFmtId="0" fontId="8" fillId="4" borderId="3" xfId="0" applyFont="1" applyFill="1" applyBorder="1" applyAlignment="1">
      <alignment horizontal="center"/>
    </xf>
    <xf numFmtId="0" fontId="0" fillId="2" borderId="4" xfId="0" applyFill="1" applyBorder="1"/>
    <xf numFmtId="164" fontId="0" fillId="2" borderId="4" xfId="4" applyFont="1" applyFill="1" applyBorder="1"/>
    <xf numFmtId="0" fontId="0" fillId="2" borderId="0" xfId="0" applyFill="1"/>
    <xf numFmtId="0" fontId="0" fillId="2" borderId="3" xfId="0" applyFill="1" applyBorder="1"/>
    <xf numFmtId="164" fontId="0" fillId="2" borderId="3" xfId="4" applyFont="1" applyFill="1" applyBorder="1"/>
    <xf numFmtId="0" fontId="2" fillId="2" borderId="0" xfId="0" applyFont="1" applyFill="1"/>
    <xf numFmtId="0" fontId="0" fillId="0" borderId="4" xfId="0" applyBorder="1"/>
    <xf numFmtId="0" fontId="12" fillId="0" borderId="0" xfId="0" applyFont="1" applyBorder="1"/>
    <xf numFmtId="0" fontId="0" fillId="0" borderId="0" xfId="0" applyBorder="1"/>
    <xf numFmtId="166" fontId="13" fillId="4" borderId="1" xfId="1" applyNumberFormat="1" applyFont="1" applyFill="1" applyBorder="1" applyAlignment="1">
      <alignment horizontal="left" vertical="top" wrapText="1"/>
    </xf>
    <xf numFmtId="166" fontId="13" fillId="4" borderId="1" xfId="1" applyNumberFormat="1" applyFont="1" applyFill="1" applyBorder="1" applyAlignment="1">
      <alignment horizontal="center" vertical="top" wrapText="1"/>
    </xf>
    <xf numFmtId="166" fontId="13" fillId="4" borderId="1" xfId="1" applyNumberFormat="1" applyFont="1" applyFill="1" applyBorder="1" applyAlignment="1">
      <alignment horizontal="right" vertical="top" wrapText="1"/>
    </xf>
    <xf numFmtId="164" fontId="0" fillId="0" borderId="0" xfId="0" applyNumberFormat="1"/>
    <xf numFmtId="9" fontId="0" fillId="0" borderId="0" xfId="2" applyFont="1"/>
    <xf numFmtId="166" fontId="0" fillId="0" borderId="1" xfId="1" applyNumberFormat="1" applyFont="1" applyBorder="1"/>
    <xf numFmtId="0" fontId="0" fillId="2" borderId="0" xfId="0" applyFill="1" applyAlignment="1">
      <alignment horizontal="left"/>
    </xf>
    <xf numFmtId="0" fontId="7" fillId="4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3" fontId="0" fillId="5" borderId="0" xfId="0" applyNumberFormat="1" applyFill="1" applyAlignment="1">
      <alignment horizontal="right"/>
    </xf>
    <xf numFmtId="3" fontId="0" fillId="5" borderId="3" xfId="0" applyNumberFormat="1" applyFill="1" applyBorder="1" applyAlignment="1">
      <alignment horizontal="right"/>
    </xf>
    <xf numFmtId="3" fontId="2" fillId="2" borderId="0" xfId="0" applyNumberFormat="1" applyFont="1" applyFill="1" applyAlignment="1">
      <alignment horizontal="right"/>
    </xf>
    <xf numFmtId="9" fontId="2" fillId="2" borderId="1" xfId="2" applyFont="1" applyFill="1" applyBorder="1"/>
    <xf numFmtId="0" fontId="7" fillId="4" borderId="2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/>
    </xf>
    <xf numFmtId="4" fontId="14" fillId="0" borderId="0" xfId="0" applyNumberFormat="1" applyFont="1"/>
    <xf numFmtId="0" fontId="9" fillId="2" borderId="0" xfId="0" applyFont="1" applyFill="1" applyAlignment="1">
      <alignment horizontal="left"/>
    </xf>
    <xf numFmtId="0" fontId="7" fillId="4" borderId="2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/>
    </xf>
    <xf numFmtId="0" fontId="2" fillId="0" borderId="3" xfId="0" applyFont="1" applyBorder="1" applyAlignment="1">
      <alignment horizontal="left"/>
    </xf>
    <xf numFmtId="0" fontId="0" fillId="2" borderId="0" xfId="0" applyFill="1" applyAlignment="1">
      <alignment horizontal="left" wrapText="1"/>
    </xf>
    <xf numFmtId="0" fontId="7" fillId="4" borderId="2" xfId="0" applyFont="1" applyFill="1" applyBorder="1" applyAlignment="1">
      <alignment horizontal="center" vertical="center"/>
    </xf>
    <xf numFmtId="3" fontId="2" fillId="6" borderId="0" xfId="0" applyNumberFormat="1" applyFont="1" applyFill="1" applyAlignment="1">
      <alignment horizontal="right"/>
    </xf>
    <xf numFmtId="164" fontId="2" fillId="6" borderId="0" xfId="0" applyNumberFormat="1" applyFont="1" applyFill="1"/>
    <xf numFmtId="164" fontId="0" fillId="6" borderId="0" xfId="4" applyFont="1" applyFill="1" applyAlignment="1">
      <alignment horizontal="right"/>
    </xf>
    <xf numFmtId="3" fontId="0" fillId="6" borderId="0" xfId="0" applyNumberFormat="1" applyFill="1" applyAlignment="1">
      <alignment horizontal="right"/>
    </xf>
    <xf numFmtId="164" fontId="0" fillId="6" borderId="4" xfId="4" applyFont="1" applyFill="1" applyBorder="1"/>
  </cellXfs>
  <cellStyles count="5">
    <cellStyle name="Hipervínculo" xfId="3" builtinId="8"/>
    <cellStyle name="Millares" xfId="1" builtinId="3"/>
    <cellStyle name="Millares [0]" xfId="4" builtinId="6"/>
    <cellStyle name="Normal" xfId="0" builtinId="0"/>
    <cellStyle name="Porcentaje" xfId="2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148591</xdr:colOff>
      <xdr:row>3</xdr:row>
      <xdr:rowOff>179070</xdr:rowOff>
    </xdr:from>
    <xdr:ext cx="3585209" cy="1754505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857771A-659F-43A6-8D70-A9805CB375A2}"/>
            </a:ext>
          </a:extLst>
        </xdr:cNvPr>
        <xdr:cNvSpPr txBox="1"/>
      </xdr:nvSpPr>
      <xdr:spPr>
        <a:xfrm>
          <a:off x="7320916" y="721995"/>
          <a:ext cx="3585209" cy="175450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Desde el inicio del programa (28 de abril de 2020) hasta la fecha, el</a:t>
          </a:r>
          <a:r>
            <a:rPr lang="es-CL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Fogape ha asignado derechos de garantía a 11 instituciones financieras por un monto acumulado de 129 millones de unidades de fomento. Las garantías efectivamente usadas a la fecha de referencia de la información alcanzan a 94 millones de unidades de fomento, esto es una tasa de utilización del 72%.</a:t>
          </a:r>
          <a:endParaRPr lang="es-CL" sz="1200"/>
        </a:p>
      </xdr:txBody>
    </xdr:sp>
    <xdr:clientData/>
  </xdr:oneCellAnchor>
  <xdr:oneCellAnchor>
    <xdr:from>
      <xdr:col>1</xdr:col>
      <xdr:colOff>788670</xdr:colOff>
      <xdr:row>45</xdr:row>
      <xdr:rowOff>15240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80FC8DD-40FB-4596-A39E-6C741821A71A}"/>
            </a:ext>
          </a:extLst>
        </xdr:cNvPr>
        <xdr:cNvSpPr txBox="1"/>
      </xdr:nvSpPr>
      <xdr:spPr>
        <a:xfrm>
          <a:off x="1331595" y="9235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0</xdr:col>
      <xdr:colOff>520065</xdr:colOff>
      <xdr:row>42</xdr:row>
      <xdr:rowOff>85725</xdr:rowOff>
    </xdr:from>
    <xdr:ext cx="6576060" cy="953466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9EBCDB5-F00D-4DB2-8AA6-12A8DEA792A7}"/>
            </a:ext>
          </a:extLst>
        </xdr:cNvPr>
        <xdr:cNvSpPr txBox="1"/>
      </xdr:nvSpPr>
      <xdr:spPr>
        <a:xfrm>
          <a:off x="520065" y="8582025"/>
          <a:ext cx="6576060" cy="95346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CL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Notas: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(1) D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atos acumulados al 01/06/2020; (2) Definiciones: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a. Micro y Pequeñas Empresas : Empresas cuyas ventas netas anuales no superen las 25.000 UF. b. Medianas Empresas : Empresas cuyas ventas netas anuales superen las 25.000 UF y no excedan de 100.000 UF. c. Empresas Grandes I : Empresas cuyas ventas netas anuales superen las 100.000 UF y no excedan de 600.000 UF. d. Empresas Grandes II : Empresas cuyas ventas netas anuales superen las 600.000 UF y no excedan de 1.000.000 UF.</a:t>
          </a:r>
          <a:endParaRPr lang="es-CL" sz="1100"/>
        </a:p>
      </xdr:txBody>
    </xdr:sp>
    <xdr:clientData/>
  </xdr:oneCellAnchor>
  <xdr:oneCellAnchor>
    <xdr:from>
      <xdr:col>5</xdr:col>
      <xdr:colOff>723900</xdr:colOff>
      <xdr:row>25</xdr:row>
      <xdr:rowOff>167640</xdr:rowOff>
    </xdr:from>
    <xdr:ext cx="184731" cy="26456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B3EE4CF-97ED-48CB-8775-52CC8BA2DC7B}"/>
            </a:ext>
          </a:extLst>
        </xdr:cNvPr>
        <xdr:cNvSpPr txBox="1"/>
      </xdr:nvSpPr>
      <xdr:spPr>
        <a:xfrm>
          <a:off x="7534275" y="493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6</xdr:col>
      <xdr:colOff>97156</xdr:colOff>
      <xdr:row>23</xdr:row>
      <xdr:rowOff>152399</xdr:rowOff>
    </xdr:from>
    <xdr:ext cx="3760470" cy="655949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89EDBDE3-3A0E-4721-AD96-F804261EF204}"/>
            </a:ext>
          </a:extLst>
        </xdr:cNvPr>
        <xdr:cNvSpPr txBox="1"/>
      </xdr:nvSpPr>
      <xdr:spPr>
        <a:xfrm>
          <a:off x="6974206" y="4552949"/>
          <a:ext cx="3760470" cy="65594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L" sz="1200" b="0"/>
            <a:t>La tasa de utilización de garantias en el segmento MiPyme (78%)</a:t>
          </a:r>
          <a:r>
            <a:rPr lang="es-CL" sz="1200" b="0" baseline="0"/>
            <a:t> supera a la observada en el segmento de Grandes Empresas (64%) .</a:t>
          </a:r>
          <a:endParaRPr lang="es-CL" sz="1200" b="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765809</xdr:colOff>
      <xdr:row>47</xdr:row>
      <xdr:rowOff>28575</xdr:rowOff>
    </xdr:from>
    <xdr:ext cx="11736705" cy="609013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3AC078B-4A75-461C-928C-B5167040AA71}"/>
            </a:ext>
          </a:extLst>
        </xdr:cNvPr>
        <xdr:cNvSpPr txBox="1"/>
      </xdr:nvSpPr>
      <xdr:spPr>
        <a:xfrm>
          <a:off x="765809" y="7991475"/>
          <a:ext cx="11736705" cy="609013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CL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Tipo de Empresa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a. Micro y Pequeñas Empresas : Empresas cuyas ventas netas anuales no superen las 25.000 UF. b. Medianas Empresas : Empresas cuyas ventas netas anuales superen las 25.000 UF y no excedan de 100.000 UF. c. Empresas Grandes I : Empresas cuyas ventas netas anuales superen las 100.000 UF y no excedan de 600.000 UF. d. Empresas Grandes II : Empresas cuyas ventas netas anuales superen las 600.000 UF y no excedan de 1.000.000 UF.</a:t>
          </a:r>
          <a:endParaRPr lang="es-CL" sz="1100"/>
        </a:p>
      </xdr:txBody>
    </xdr:sp>
    <xdr:clientData/>
  </xdr:oneCellAnchor>
  <xdr:oneCellAnchor>
    <xdr:from>
      <xdr:col>13</xdr:col>
      <xdr:colOff>0</xdr:colOff>
      <xdr:row>6</xdr:row>
      <xdr:rowOff>0</xdr:rowOff>
    </xdr:from>
    <xdr:ext cx="5829300" cy="655949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128EC4A-8BE3-452D-A895-6A8600CCFACC}"/>
            </a:ext>
          </a:extLst>
        </xdr:cNvPr>
        <xdr:cNvSpPr txBox="1"/>
      </xdr:nvSpPr>
      <xdr:spPr>
        <a:xfrm>
          <a:off x="13173075" y="1285875"/>
          <a:ext cx="5829300" cy="65594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L" sz="1200"/>
            <a:t>Al 29 de mayo de 2020 se habían</a:t>
          </a:r>
          <a:r>
            <a:rPr lang="es-CL" sz="1200" baseline="0"/>
            <a:t> cursado 68.941 operaciones. El 96% de los créditos cursados esta asociado a micro y pequeñas empresas ( 59% del monto). A la misma fecha existen 49.723 operaciones aprobadas sin cursar.</a:t>
          </a:r>
          <a:endParaRPr lang="es-CL" sz="1200"/>
        </a:p>
      </xdr:txBody>
    </xdr:sp>
    <xdr:clientData/>
  </xdr:oneCellAnchor>
  <xdr:oneCellAnchor>
    <xdr:from>
      <xdr:col>13</xdr:col>
      <xdr:colOff>1</xdr:colOff>
      <xdr:row>26</xdr:row>
      <xdr:rowOff>0</xdr:rowOff>
    </xdr:from>
    <xdr:ext cx="5829300" cy="65594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2CB912B-4ACF-4CC3-9564-00D4FAED2A40}"/>
            </a:ext>
          </a:extLst>
        </xdr:cNvPr>
        <xdr:cNvSpPr txBox="1"/>
      </xdr:nvSpPr>
      <xdr:spPr>
        <a:xfrm>
          <a:off x="13173076" y="4905375"/>
          <a:ext cx="5829300" cy="65594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L" sz="1200"/>
            <a:t>A</a:t>
          </a:r>
          <a:r>
            <a:rPr lang="es-CL" sz="1200" baseline="0"/>
            <a:t> la fecha de la ultima información disponible, las instituciones informan 10.461 solicitudes de credito rechazadas, cifra que representa un 6% del total de solicitudes recibidas  (tasa de rechazo).</a:t>
          </a:r>
          <a:endParaRPr lang="es-CL" sz="12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0756D-74E8-45C3-BB92-CD40CF96AF0E}">
  <sheetPr>
    <tabColor theme="4"/>
  </sheetPr>
  <dimension ref="B2:M24"/>
  <sheetViews>
    <sheetView showGridLines="0" workbookViewId="0">
      <selection activeCell="B14" sqref="B14"/>
    </sheetView>
  </sheetViews>
  <sheetFormatPr baseColWidth="10" defaultRowHeight="14.5" x14ac:dyDescent="0.35"/>
  <cols>
    <col min="1" max="1" width="3.453125" customWidth="1"/>
    <col min="2" max="2" width="13.1796875" customWidth="1"/>
    <col min="3" max="3" width="54.54296875" bestFit="1" customWidth="1"/>
  </cols>
  <sheetData>
    <row r="2" spans="2:13" ht="15.5" x14ac:dyDescent="0.35">
      <c r="B2" s="14" t="s">
        <v>31</v>
      </c>
    </row>
    <row r="5" spans="2:13" x14ac:dyDescent="0.35">
      <c r="B5" s="4" t="s">
        <v>72</v>
      </c>
    </row>
    <row r="7" spans="2:13" x14ac:dyDescent="0.35">
      <c r="B7" s="10" t="s">
        <v>27</v>
      </c>
      <c r="C7" s="9" t="s">
        <v>16</v>
      </c>
    </row>
    <row r="8" spans="2:13" x14ac:dyDescent="0.35">
      <c r="B8" s="10" t="s">
        <v>28</v>
      </c>
      <c r="C8" s="9" t="s">
        <v>17</v>
      </c>
    </row>
    <row r="11" spans="2:13" x14ac:dyDescent="0.35">
      <c r="B11" s="4" t="s">
        <v>77</v>
      </c>
    </row>
    <row r="12" spans="2:13" x14ac:dyDescent="0.35">
      <c r="B12" s="10" t="s">
        <v>68</v>
      </c>
      <c r="C12" s="52" t="s">
        <v>66</v>
      </c>
      <c r="D12" s="52"/>
      <c r="E12" s="52"/>
      <c r="F12" s="52"/>
      <c r="G12" s="52"/>
      <c r="H12" s="52"/>
      <c r="I12" s="52"/>
      <c r="J12" s="52"/>
      <c r="K12" s="52"/>
      <c r="L12" s="52"/>
      <c r="M12" s="52"/>
    </row>
    <row r="13" spans="2:13" x14ac:dyDescent="0.35">
      <c r="B13" s="10" t="s">
        <v>69</v>
      </c>
      <c r="C13" s="52" t="s">
        <v>67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</row>
    <row r="14" spans="2:13" x14ac:dyDescent="0.35">
      <c r="B14" s="10" t="s">
        <v>84</v>
      </c>
      <c r="C14" t="s">
        <v>85</v>
      </c>
    </row>
    <row r="18" spans="2:3" x14ac:dyDescent="0.35">
      <c r="C18" t="s">
        <v>22</v>
      </c>
    </row>
    <row r="24" spans="2:3" x14ac:dyDescent="0.35">
      <c r="B24" t="s">
        <v>73</v>
      </c>
    </row>
  </sheetData>
  <mergeCells count="2">
    <mergeCell ref="C12:M12"/>
    <mergeCell ref="C13:M13"/>
  </mergeCells>
  <hyperlinks>
    <hyperlink ref="B7" location="'Derechos de Garantía'!B7" display="Tabla 1" xr:uid="{B4C3E54C-938A-4DA1-B95F-468CDB5513A4}"/>
    <hyperlink ref="B8" location="'Derechos de Garantía'!B28" display="Tabla 2" xr:uid="{A074A845-3A1D-494B-BC6D-C78EE954EA29}"/>
    <hyperlink ref="B12" location="'Solicitudes y Curses'!A1" display="Tabla 3" xr:uid="{0E5F3C77-CB41-42C9-AF03-F8DF54369816}"/>
    <hyperlink ref="B13" location="'Solicitudes y Curses'!B23" display="Tabla 4" xr:uid="{FAA0BD26-8148-4ADC-98B5-8F0C04011631}"/>
    <hyperlink ref="B14" location="Detalle!A1" display="Tabla 5" xr:uid="{35778712-EC47-44A6-959A-C5732441ADCF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3EEA0-57B5-48E8-8301-C6304C265FE0}">
  <sheetPr>
    <tabColor theme="9"/>
  </sheetPr>
  <dimension ref="B2:O51"/>
  <sheetViews>
    <sheetView showGridLines="0" topLeftCell="A10" workbookViewId="0">
      <selection activeCell="E42" sqref="E42"/>
    </sheetView>
  </sheetViews>
  <sheetFormatPr baseColWidth="10" defaultRowHeight="14.5" x14ac:dyDescent="0.35"/>
  <cols>
    <col min="1" max="1" width="3.54296875" customWidth="1"/>
    <col min="2" max="2" width="42.1796875" bestFit="1" customWidth="1"/>
    <col min="3" max="3" width="13.453125" bestFit="1" customWidth="1"/>
    <col min="4" max="4" width="24.1796875" customWidth="1"/>
    <col min="6" max="6" width="5.453125" customWidth="1"/>
    <col min="7" max="7" width="12.453125" bestFit="1" customWidth="1"/>
  </cols>
  <sheetData>
    <row r="2" spans="2:5" x14ac:dyDescent="0.35">
      <c r="B2" s="4" t="s">
        <v>21</v>
      </c>
    </row>
    <row r="4" spans="2:5" x14ac:dyDescent="0.35">
      <c r="B4" s="4" t="s">
        <v>25</v>
      </c>
    </row>
    <row r="5" spans="2:5" x14ac:dyDescent="0.35">
      <c r="B5" s="7" t="s">
        <v>16</v>
      </c>
      <c r="C5" s="8"/>
      <c r="D5" s="8"/>
      <c r="E5" s="8"/>
    </row>
    <row r="6" spans="2:5" x14ac:dyDescent="0.35">
      <c r="B6" s="8" t="s">
        <v>12</v>
      </c>
      <c r="C6" s="8"/>
      <c r="D6" s="8"/>
      <c r="E6" s="8"/>
    </row>
    <row r="8" spans="2:5" ht="31" x14ac:dyDescent="0.35">
      <c r="B8" s="36" t="s">
        <v>29</v>
      </c>
      <c r="C8" s="37" t="s">
        <v>14</v>
      </c>
      <c r="D8" s="38" t="s">
        <v>15</v>
      </c>
      <c r="E8" s="37" t="s">
        <v>0</v>
      </c>
    </row>
    <row r="9" spans="2:5" x14ac:dyDescent="0.35">
      <c r="B9" s="1" t="s">
        <v>1</v>
      </c>
      <c r="C9" s="1">
        <v>19009666.68</v>
      </c>
      <c r="D9" s="1">
        <v>15080388.760299999</v>
      </c>
      <c r="E9" s="2">
        <f>+D9/C9</f>
        <v>0.79330106172592818</v>
      </c>
    </row>
    <row r="10" spans="2:5" x14ac:dyDescent="0.35">
      <c r="B10" s="1" t="s">
        <v>2</v>
      </c>
      <c r="C10" s="1">
        <v>620721.50133999996</v>
      </c>
      <c r="D10" s="1">
        <v>256245.26240000001</v>
      </c>
      <c r="E10" s="2">
        <f t="shared" ref="E10:E20" si="0">+D10/C10</f>
        <v>0.41281840865319369</v>
      </c>
    </row>
    <row r="11" spans="2:5" x14ac:dyDescent="0.35">
      <c r="B11" s="1" t="s">
        <v>3</v>
      </c>
      <c r="C11" s="1">
        <v>13100000</v>
      </c>
      <c r="D11" s="1">
        <v>8876259.5806999989</v>
      </c>
      <c r="E11" s="2">
        <f t="shared" si="0"/>
        <v>0.67757706722900757</v>
      </c>
    </row>
    <row r="12" spans="2:5" x14ac:dyDescent="0.35">
      <c r="B12" s="1" t="s">
        <v>4</v>
      </c>
      <c r="C12" s="1">
        <v>13073000</v>
      </c>
      <c r="D12" s="1">
        <v>8906726.806400001</v>
      </c>
      <c r="E12" s="2">
        <f t="shared" si="0"/>
        <v>0.68130703024554429</v>
      </c>
    </row>
    <row r="13" spans="2:5" x14ac:dyDescent="0.35">
      <c r="B13" s="1" t="s">
        <v>5</v>
      </c>
      <c r="C13" s="1">
        <v>31800000</v>
      </c>
      <c r="D13" s="1">
        <v>27165466.660799995</v>
      </c>
      <c r="E13" s="2">
        <f t="shared" si="0"/>
        <v>0.85425995788679232</v>
      </c>
    </row>
    <row r="14" spans="2:5" x14ac:dyDescent="0.35">
      <c r="B14" s="1" t="s">
        <v>6</v>
      </c>
      <c r="C14" s="1">
        <v>15476100.036</v>
      </c>
      <c r="D14" s="1">
        <v>8000195.1628999999</v>
      </c>
      <c r="E14" s="2">
        <f t="shared" si="0"/>
        <v>0.51693870834966216</v>
      </c>
    </row>
    <row r="15" spans="2:5" x14ac:dyDescent="0.35">
      <c r="B15" s="1" t="s">
        <v>7</v>
      </c>
      <c r="C15" s="1">
        <v>412307.66915999999</v>
      </c>
      <c r="D15" s="1">
        <v>209356.76860000001</v>
      </c>
      <c r="E15" s="2">
        <f t="shared" si="0"/>
        <v>0.50776831055926119</v>
      </c>
    </row>
    <row r="16" spans="2:5" x14ac:dyDescent="0.35">
      <c r="B16" s="1" t="s">
        <v>8</v>
      </c>
      <c r="C16" s="1">
        <v>35322500.100000001</v>
      </c>
      <c r="D16" s="1">
        <v>24523351.575999998</v>
      </c>
      <c r="E16" s="2">
        <f t="shared" si="0"/>
        <v>0.69426998390750938</v>
      </c>
    </row>
    <row r="17" spans="2:15" x14ac:dyDescent="0.35">
      <c r="B17" s="1" t="s">
        <v>9</v>
      </c>
      <c r="C17" s="1">
        <v>828000</v>
      </c>
      <c r="D17" s="1">
        <v>451508.66149999999</v>
      </c>
      <c r="E17" s="2">
        <f t="shared" si="0"/>
        <v>0.54530031582125604</v>
      </c>
    </row>
    <row r="18" spans="2:15" x14ac:dyDescent="0.35">
      <c r="B18" s="1" t="s">
        <v>10</v>
      </c>
      <c r="C18" s="1">
        <v>219392.60639999999</v>
      </c>
      <c r="D18" s="1">
        <v>94546.443999999989</v>
      </c>
      <c r="E18" s="2">
        <f t="shared" si="0"/>
        <v>0.43094635480842708</v>
      </c>
    </row>
    <row r="19" spans="2:15" x14ac:dyDescent="0.35">
      <c r="B19" s="1" t="s">
        <v>11</v>
      </c>
      <c r="C19" s="1">
        <v>63537.360000000008</v>
      </c>
      <c r="D19" s="1">
        <v>2778.3200999999999</v>
      </c>
      <c r="E19" s="2">
        <f t="shared" si="0"/>
        <v>4.3727345612093411E-2</v>
      </c>
    </row>
    <row r="20" spans="2:15" ht="15.5" x14ac:dyDescent="0.35">
      <c r="B20" s="5" t="s">
        <v>74</v>
      </c>
      <c r="C20" s="5">
        <v>129925225.95289999</v>
      </c>
      <c r="D20" s="5">
        <v>93566824.003700003</v>
      </c>
      <c r="E20" s="6">
        <f t="shared" si="0"/>
        <v>0.72015902468100768</v>
      </c>
    </row>
    <row r="21" spans="2:15" x14ac:dyDescent="0.35">
      <c r="O21" t="s">
        <v>22</v>
      </c>
    </row>
    <row r="22" spans="2:15" x14ac:dyDescent="0.35">
      <c r="B22" s="3" t="s">
        <v>75</v>
      </c>
    </row>
    <row r="23" spans="2:15" x14ac:dyDescent="0.35">
      <c r="B23" s="3"/>
    </row>
    <row r="24" spans="2:15" x14ac:dyDescent="0.35">
      <c r="B24" s="4" t="s">
        <v>26</v>
      </c>
    </row>
    <row r="25" spans="2:15" x14ac:dyDescent="0.35">
      <c r="B25" s="7" t="s">
        <v>17</v>
      </c>
      <c r="C25" s="8"/>
      <c r="D25" s="8"/>
      <c r="E25" s="8"/>
    </row>
    <row r="26" spans="2:15" x14ac:dyDescent="0.35">
      <c r="B26" s="8" t="s">
        <v>12</v>
      </c>
      <c r="C26" s="8"/>
      <c r="D26" s="8"/>
      <c r="E26" s="8"/>
    </row>
    <row r="28" spans="2:15" ht="31" x14ac:dyDescent="0.35">
      <c r="B28" s="36" t="s">
        <v>30</v>
      </c>
      <c r="C28" s="37" t="s">
        <v>14</v>
      </c>
      <c r="D28" s="38" t="s">
        <v>15</v>
      </c>
      <c r="E28" s="38" t="s">
        <v>0</v>
      </c>
    </row>
    <row r="29" spans="2:15" x14ac:dyDescent="0.35">
      <c r="B29" s="1" t="s">
        <v>18</v>
      </c>
      <c r="C29" s="41">
        <v>37234307.995850004</v>
      </c>
      <c r="D29" s="1">
        <v>29379898.022499997</v>
      </c>
      <c r="E29" s="2">
        <f>+D29/C29</f>
        <v>0.78905449312431342</v>
      </c>
    </row>
    <row r="30" spans="2:15" x14ac:dyDescent="0.35">
      <c r="B30" s="1" t="s">
        <v>19</v>
      </c>
      <c r="C30" s="41">
        <v>36012358.949250005</v>
      </c>
      <c r="D30" s="1">
        <v>28026799.983899996</v>
      </c>
      <c r="E30" s="2">
        <f t="shared" ref="E30:E33" si="1">+D30/C30</f>
        <v>0.77825504359201891</v>
      </c>
      <c r="G30" s="11">
        <f>+C29+C30</f>
        <v>73246666.945100009</v>
      </c>
      <c r="H30" s="11">
        <f>+D29+D30</f>
        <v>57406698.006399989</v>
      </c>
      <c r="I30" s="12">
        <f>+H30/G30</f>
        <v>0.78374485011621864</v>
      </c>
      <c r="J30" s="13"/>
    </row>
    <row r="31" spans="2:15" x14ac:dyDescent="0.35">
      <c r="B31" s="1" t="s">
        <v>24</v>
      </c>
      <c r="C31" s="41">
        <v>41693829.6853</v>
      </c>
      <c r="D31" s="1">
        <v>29379435.347899999</v>
      </c>
      <c r="E31" s="2">
        <f t="shared" si="1"/>
        <v>0.70464708014716892</v>
      </c>
      <c r="G31" s="11">
        <f>+C31+C32</f>
        <v>56678559.007799998</v>
      </c>
      <c r="H31" s="11">
        <f>+D31+D32</f>
        <v>36160125.997299999</v>
      </c>
      <c r="I31" s="12">
        <f t="shared" ref="I31:I32" si="2">+H31/G31</f>
        <v>0.63798597971278181</v>
      </c>
      <c r="J31" s="13"/>
    </row>
    <row r="32" spans="2:15" x14ac:dyDescent="0.35">
      <c r="B32" s="1" t="s">
        <v>20</v>
      </c>
      <c r="C32" s="41">
        <v>14984729.322499998</v>
      </c>
      <c r="D32" s="1">
        <v>6780690.6493999995</v>
      </c>
      <c r="E32" s="2">
        <f t="shared" si="1"/>
        <v>0.45250671556800159</v>
      </c>
      <c r="G32" s="11">
        <f>SUM(G30:G31)</f>
        <v>129925225.95290001</v>
      </c>
      <c r="H32" s="11">
        <f>SUM(H30:H31)</f>
        <v>93566824.003699988</v>
      </c>
      <c r="I32" s="12">
        <f t="shared" si="2"/>
        <v>0.72015902468100745</v>
      </c>
      <c r="J32" s="13"/>
    </row>
    <row r="33" spans="2:5" ht="15.5" x14ac:dyDescent="0.35">
      <c r="B33" s="5" t="s">
        <v>74</v>
      </c>
      <c r="C33" s="5">
        <v>129925225.95289999</v>
      </c>
      <c r="D33" s="5">
        <v>93566824.003699988</v>
      </c>
      <c r="E33" s="6">
        <f t="shared" si="1"/>
        <v>0.72015902468100756</v>
      </c>
    </row>
    <row r="35" spans="2:5" x14ac:dyDescent="0.35">
      <c r="B35" s="8" t="s">
        <v>23</v>
      </c>
      <c r="C35" s="8"/>
      <c r="D35" s="8"/>
      <c r="E35" s="8"/>
    </row>
    <row r="37" spans="2:5" ht="31" x14ac:dyDescent="0.35">
      <c r="B37" s="36" t="s">
        <v>30</v>
      </c>
      <c r="C37" s="37" t="s">
        <v>14</v>
      </c>
      <c r="D37" s="38" t="s">
        <v>15</v>
      </c>
      <c r="E37" s="38" t="s">
        <v>0</v>
      </c>
    </row>
    <row r="38" spans="2:5" x14ac:dyDescent="0.35">
      <c r="B38" s="1" t="s">
        <v>18</v>
      </c>
      <c r="C38" s="2">
        <f>+C29/C$33</f>
        <v>0.28658259181591145</v>
      </c>
      <c r="D38" s="2">
        <f>+D29/D$33</f>
        <v>0.31399909460791575</v>
      </c>
      <c r="E38" s="2">
        <f>+D29/C29</f>
        <v>0.78905449312431342</v>
      </c>
    </row>
    <row r="39" spans="2:5" x14ac:dyDescent="0.35">
      <c r="B39" s="1" t="s">
        <v>19</v>
      </c>
      <c r="C39" s="2">
        <f t="shared" ref="C39:D42" si="3">+C30/C$33</f>
        <v>0.27717757414026029</v>
      </c>
      <c r="D39" s="2">
        <f t="shared" si="3"/>
        <v>0.29953779325449487</v>
      </c>
      <c r="E39" s="2">
        <f t="shared" ref="E39:E42" si="4">+D30/C30</f>
        <v>0.77825504359201891</v>
      </c>
    </row>
    <row r="40" spans="2:5" x14ac:dyDescent="0.35">
      <c r="B40" s="1" t="s">
        <v>24</v>
      </c>
      <c r="C40" s="2">
        <f t="shared" si="3"/>
        <v>0.32090634732022472</v>
      </c>
      <c r="D40" s="2">
        <f t="shared" si="3"/>
        <v>0.31399414975053791</v>
      </c>
      <c r="E40" s="2">
        <f t="shared" si="4"/>
        <v>0.70464708014716892</v>
      </c>
    </row>
    <row r="41" spans="2:5" x14ac:dyDescent="0.35">
      <c r="B41" s="1" t="s">
        <v>20</v>
      </c>
      <c r="C41" s="2">
        <f t="shared" si="3"/>
        <v>0.11533348672360366</v>
      </c>
      <c r="D41" s="2">
        <f t="shared" si="3"/>
        <v>7.2468962387051472E-2</v>
      </c>
      <c r="E41" s="2">
        <f t="shared" si="4"/>
        <v>0.45250671556800159</v>
      </c>
    </row>
    <row r="42" spans="2:5" ht="15.5" x14ac:dyDescent="0.35">
      <c r="B42" s="5" t="s">
        <v>13</v>
      </c>
      <c r="C42" s="48">
        <f t="shared" si="3"/>
        <v>1</v>
      </c>
      <c r="D42" s="48">
        <f t="shared" si="3"/>
        <v>1</v>
      </c>
      <c r="E42" s="48">
        <f t="shared" si="4"/>
        <v>0.72015902468100756</v>
      </c>
    </row>
    <row r="49" spans="2:2" x14ac:dyDescent="0.35">
      <c r="B49" s="3" t="s">
        <v>76</v>
      </c>
    </row>
    <row r="51" spans="2:2" x14ac:dyDescent="0.35">
      <c r="B51" t="s">
        <v>73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7DE16-52E7-4BE5-8833-6CB4B95DC8F4}">
  <sheetPr>
    <tabColor rgb="FFC00000"/>
  </sheetPr>
  <dimension ref="B2:M56"/>
  <sheetViews>
    <sheetView showGridLines="0" tabSelected="1" zoomScale="59" zoomScaleNormal="59" workbookViewId="0">
      <selection activeCell="F23" sqref="F23"/>
    </sheetView>
  </sheetViews>
  <sheetFormatPr baseColWidth="10" defaultColWidth="11.453125" defaultRowHeight="14.5" x14ac:dyDescent="0.35"/>
  <cols>
    <col min="1" max="1" width="5.81640625" customWidth="1"/>
    <col min="2" max="2" width="25.81640625" bestFit="1" customWidth="1"/>
    <col min="3" max="3" width="11.81640625" bestFit="1" customWidth="1"/>
    <col min="4" max="4" width="19.81640625" customWidth="1"/>
    <col min="5" max="5" width="11.81640625" bestFit="1" customWidth="1"/>
    <col min="6" max="6" width="19.81640625" customWidth="1"/>
    <col min="7" max="7" width="11.81640625" bestFit="1" customWidth="1"/>
    <col min="8" max="8" width="20.1796875" customWidth="1"/>
    <col min="9" max="9" width="11.81640625" bestFit="1" customWidth="1"/>
    <col min="10" max="10" width="18.6328125" customWidth="1"/>
    <col min="11" max="11" width="11.81640625" bestFit="1" customWidth="1"/>
    <col min="12" max="12" width="17.7265625" customWidth="1"/>
  </cols>
  <sheetData>
    <row r="2" spans="2:12" x14ac:dyDescent="0.35">
      <c r="B2" s="4" t="s">
        <v>87</v>
      </c>
    </row>
    <row r="3" spans="2:12" x14ac:dyDescent="0.35">
      <c r="B3" s="4"/>
    </row>
    <row r="4" spans="2:12" x14ac:dyDescent="0.35">
      <c r="B4" s="4" t="s">
        <v>68</v>
      </c>
    </row>
    <row r="5" spans="2:12" x14ac:dyDescent="0.35">
      <c r="B5" s="52" t="s">
        <v>66</v>
      </c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2:12" ht="30" customHeight="1" x14ac:dyDescent="0.35">
      <c r="B6" s="15"/>
      <c r="C6" s="53" t="s">
        <v>32</v>
      </c>
      <c r="D6" s="53"/>
      <c r="E6" s="53" t="s">
        <v>33</v>
      </c>
      <c r="F6" s="53"/>
      <c r="G6" s="53" t="s">
        <v>34</v>
      </c>
      <c r="H6" s="53"/>
      <c r="I6" s="53" t="s">
        <v>35</v>
      </c>
      <c r="J6" s="53"/>
      <c r="K6" s="53" t="s">
        <v>36</v>
      </c>
      <c r="L6" s="53"/>
    </row>
    <row r="7" spans="2:12" x14ac:dyDescent="0.35">
      <c r="B7" s="16"/>
      <c r="C7" s="54" t="s">
        <v>37</v>
      </c>
      <c r="D7" s="54"/>
      <c r="E7" s="54" t="s">
        <v>38</v>
      </c>
      <c r="F7" s="54"/>
      <c r="G7" s="54" t="s">
        <v>39</v>
      </c>
      <c r="H7" s="54"/>
      <c r="I7" s="54" t="s">
        <v>40</v>
      </c>
      <c r="J7" s="54"/>
      <c r="K7" s="54" t="s">
        <v>41</v>
      </c>
      <c r="L7" s="54"/>
    </row>
    <row r="8" spans="2:12" x14ac:dyDescent="0.35">
      <c r="B8" s="16"/>
      <c r="C8" s="17" t="s">
        <v>42</v>
      </c>
      <c r="D8" s="17" t="s">
        <v>43</v>
      </c>
      <c r="E8" s="17" t="s">
        <v>42</v>
      </c>
      <c r="F8" s="17" t="s">
        <v>43</v>
      </c>
      <c r="G8" s="17" t="s">
        <v>42</v>
      </c>
      <c r="H8" s="17" t="s">
        <v>43</v>
      </c>
      <c r="I8" s="17" t="s">
        <v>42</v>
      </c>
      <c r="J8" s="17" t="s">
        <v>43</v>
      </c>
      <c r="K8" s="17" t="s">
        <v>42</v>
      </c>
      <c r="L8" s="17" t="s">
        <v>43</v>
      </c>
    </row>
    <row r="9" spans="2:12" x14ac:dyDescent="0.35">
      <c r="B9" s="18" t="s">
        <v>44</v>
      </c>
      <c r="C9" s="19">
        <v>15909</v>
      </c>
      <c r="D9" s="19">
        <v>1072914657200</v>
      </c>
      <c r="E9" s="19">
        <v>1343</v>
      </c>
      <c r="F9" s="19">
        <v>256239986226</v>
      </c>
      <c r="G9" s="19">
        <v>1745</v>
      </c>
      <c r="H9" s="19">
        <v>238344244000</v>
      </c>
      <c r="I9" s="19">
        <v>12431</v>
      </c>
      <c r="J9" s="19">
        <v>537055314974</v>
      </c>
      <c r="K9" s="19">
        <v>390</v>
      </c>
      <c r="L9" s="19">
        <v>41275112000</v>
      </c>
    </row>
    <row r="10" spans="2:12" x14ac:dyDescent="0.35">
      <c r="B10" s="18" t="s">
        <v>45</v>
      </c>
      <c r="C10" s="19">
        <v>162</v>
      </c>
      <c r="D10" s="19">
        <v>39355702500</v>
      </c>
      <c r="E10" s="19">
        <v>67</v>
      </c>
      <c r="F10" s="19">
        <v>15662000000</v>
      </c>
      <c r="G10" s="19">
        <v>25</v>
      </c>
      <c r="H10" s="19">
        <v>11068000000</v>
      </c>
      <c r="I10" s="19">
        <v>58</v>
      </c>
      <c r="J10" s="19">
        <v>8260702500</v>
      </c>
      <c r="K10" s="19">
        <v>12</v>
      </c>
      <c r="L10" s="19">
        <v>4365000000</v>
      </c>
    </row>
    <row r="11" spans="2:12" x14ac:dyDescent="0.35">
      <c r="B11" s="18" t="s">
        <v>46</v>
      </c>
      <c r="C11" s="19">
        <v>96406</v>
      </c>
      <c r="D11" s="19">
        <v>1768918249235</v>
      </c>
      <c r="E11" s="19">
        <v>33608</v>
      </c>
      <c r="F11" s="19">
        <v>675590677304</v>
      </c>
      <c r="G11" s="19">
        <v>30736</v>
      </c>
      <c r="H11" s="19">
        <v>664470489058</v>
      </c>
      <c r="I11" s="19">
        <v>27492</v>
      </c>
      <c r="J11" s="19">
        <v>325315508642</v>
      </c>
      <c r="K11" s="19">
        <v>4570</v>
      </c>
      <c r="L11" s="19">
        <v>103541574231</v>
      </c>
    </row>
    <row r="12" spans="2:12" x14ac:dyDescent="0.35">
      <c r="B12" s="18" t="s">
        <v>47</v>
      </c>
      <c r="C12" s="19">
        <v>7704</v>
      </c>
      <c r="D12" s="60">
        <v>773291762181</v>
      </c>
      <c r="E12" s="19">
        <v>3874</v>
      </c>
      <c r="F12" s="60">
        <v>337223148117</v>
      </c>
      <c r="G12" s="19">
        <v>509</v>
      </c>
      <c r="H12" s="19">
        <v>34515856991</v>
      </c>
      <c r="I12" s="19">
        <v>1897</v>
      </c>
      <c r="J12" s="19">
        <v>346398897599</v>
      </c>
      <c r="K12" s="19">
        <v>1424</v>
      </c>
      <c r="L12" s="19">
        <v>55153859474</v>
      </c>
    </row>
    <row r="13" spans="2:12" x14ac:dyDescent="0.35">
      <c r="B13" s="18" t="s">
        <v>48</v>
      </c>
      <c r="C13" s="19">
        <v>22746</v>
      </c>
      <c r="D13" s="19">
        <v>1925505568896</v>
      </c>
      <c r="E13" s="19">
        <v>3035</v>
      </c>
      <c r="F13" s="19">
        <v>151754248932</v>
      </c>
      <c r="G13" s="19">
        <v>10006</v>
      </c>
      <c r="H13" s="19">
        <v>661837921950</v>
      </c>
      <c r="I13" s="19">
        <v>9497</v>
      </c>
      <c r="J13" s="19">
        <v>1070998586721</v>
      </c>
      <c r="K13" s="19">
        <v>208</v>
      </c>
      <c r="L13" s="19">
        <v>40914811293</v>
      </c>
    </row>
    <row r="14" spans="2:12" x14ac:dyDescent="0.35">
      <c r="B14" s="18" t="s">
        <v>49</v>
      </c>
      <c r="C14" s="20">
        <v>211</v>
      </c>
      <c r="D14" s="20">
        <v>76622706800</v>
      </c>
      <c r="E14" s="20">
        <v>98</v>
      </c>
      <c r="F14" s="20">
        <v>45398250000</v>
      </c>
      <c r="G14" s="20">
        <v>71</v>
      </c>
      <c r="H14" s="20">
        <v>22345630800</v>
      </c>
      <c r="I14" s="20">
        <v>39</v>
      </c>
      <c r="J14" s="20">
        <v>8576826000</v>
      </c>
      <c r="K14" s="20">
        <v>3</v>
      </c>
      <c r="L14" s="20">
        <v>302000000</v>
      </c>
    </row>
    <row r="15" spans="2:12" x14ac:dyDescent="0.35">
      <c r="B15" s="18" t="s">
        <v>50</v>
      </c>
      <c r="C15" s="19">
        <v>19713</v>
      </c>
      <c r="D15" s="19">
        <v>1183794194266</v>
      </c>
      <c r="E15" s="19">
        <v>51</v>
      </c>
      <c r="F15" s="19">
        <v>5613547580</v>
      </c>
      <c r="G15" s="19">
        <v>1918</v>
      </c>
      <c r="H15" s="19">
        <v>103781681377</v>
      </c>
      <c r="I15" s="19">
        <v>15060</v>
      </c>
      <c r="J15" s="19">
        <v>931979940815</v>
      </c>
      <c r="K15" s="19">
        <v>2684</v>
      </c>
      <c r="L15" s="19">
        <v>142419024494</v>
      </c>
    </row>
    <row r="16" spans="2:12" x14ac:dyDescent="0.35">
      <c r="B16" s="18" t="s">
        <v>51</v>
      </c>
      <c r="C16" s="19">
        <v>8155</v>
      </c>
      <c r="D16" s="19">
        <v>681172611040.59192</v>
      </c>
      <c r="E16" s="19">
        <v>274</v>
      </c>
      <c r="F16" s="19">
        <v>32772209327</v>
      </c>
      <c r="G16" s="19">
        <v>4476</v>
      </c>
      <c r="H16" s="19">
        <v>278688205331.35187</v>
      </c>
      <c r="I16" s="19">
        <v>2359</v>
      </c>
      <c r="J16" s="19">
        <v>289725841200</v>
      </c>
      <c r="K16" s="19">
        <v>1046</v>
      </c>
      <c r="L16" s="19">
        <v>79986355182.240005</v>
      </c>
    </row>
    <row r="17" spans="2:12" x14ac:dyDescent="0.35">
      <c r="B17" s="18" t="s">
        <v>52</v>
      </c>
      <c r="C17" s="19">
        <v>851</v>
      </c>
      <c r="D17" s="19">
        <v>171398184945</v>
      </c>
      <c r="E17" s="19">
        <v>434</v>
      </c>
      <c r="F17" s="19">
        <v>113500122790</v>
      </c>
      <c r="G17" s="19">
        <v>213</v>
      </c>
      <c r="H17" s="19">
        <v>27457160715</v>
      </c>
      <c r="I17" s="19">
        <v>86</v>
      </c>
      <c r="J17" s="19">
        <v>17266133349</v>
      </c>
      <c r="K17" s="19">
        <v>118</v>
      </c>
      <c r="L17" s="19">
        <v>13174768091</v>
      </c>
    </row>
    <row r="18" spans="2:12" x14ac:dyDescent="0.35">
      <c r="B18" s="18" t="s">
        <v>53</v>
      </c>
      <c r="C18" s="20">
        <v>34</v>
      </c>
      <c r="D18" s="20">
        <v>10482826000</v>
      </c>
      <c r="E18" s="20">
        <v>0</v>
      </c>
      <c r="F18" s="20">
        <v>0</v>
      </c>
      <c r="G18" s="20">
        <v>15</v>
      </c>
      <c r="H18" s="20">
        <v>5682826000</v>
      </c>
      <c r="I18" s="20">
        <v>16</v>
      </c>
      <c r="J18" s="20">
        <v>4000000000</v>
      </c>
      <c r="K18" s="20">
        <v>3</v>
      </c>
      <c r="L18" s="20">
        <v>800000000</v>
      </c>
    </row>
    <row r="19" spans="2:12" x14ac:dyDescent="0.35">
      <c r="B19" s="21" t="s">
        <v>11</v>
      </c>
      <c r="C19" s="22">
        <v>39</v>
      </c>
      <c r="D19" s="22">
        <v>1200630000</v>
      </c>
      <c r="E19" s="22">
        <v>21</v>
      </c>
      <c r="F19" s="22">
        <v>507500000</v>
      </c>
      <c r="G19" s="22">
        <v>9</v>
      </c>
      <c r="H19" s="22">
        <v>272500000</v>
      </c>
      <c r="I19" s="22">
        <v>6</v>
      </c>
      <c r="J19" s="22">
        <v>95630000</v>
      </c>
      <c r="K19" s="22">
        <v>3</v>
      </c>
      <c r="L19" s="22">
        <v>325000000</v>
      </c>
    </row>
    <row r="20" spans="2:12" s="4" customFormat="1" x14ac:dyDescent="0.35">
      <c r="B20" s="23" t="s">
        <v>54</v>
      </c>
      <c r="C20" s="24">
        <v>171930</v>
      </c>
      <c r="D20" s="59">
        <v>7704657093064</v>
      </c>
      <c r="E20" s="24">
        <v>42805</v>
      </c>
      <c r="F20" s="59">
        <v>1634261690276</v>
      </c>
      <c r="G20" s="24">
        <v>49723</v>
      </c>
      <c r="H20" s="24">
        <v>2048464516222.3518</v>
      </c>
      <c r="I20" s="24">
        <v>68941</v>
      </c>
      <c r="J20" s="24">
        <v>3539673381800</v>
      </c>
      <c r="K20" s="24">
        <v>10461</v>
      </c>
      <c r="L20" s="24">
        <v>482257504765.23999</v>
      </c>
    </row>
    <row r="21" spans="2:12" s="4" customFormat="1" x14ac:dyDescent="0.35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</row>
    <row r="22" spans="2:12" s="4" customFormat="1" x14ac:dyDescent="0.35">
      <c r="B22" t="s">
        <v>71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2:12" s="4" customFormat="1" x14ac:dyDescent="0.35"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5" spans="2:12" x14ac:dyDescent="0.35">
      <c r="B25" s="4" t="s">
        <v>69</v>
      </c>
    </row>
    <row r="26" spans="2:12" x14ac:dyDescent="0.35">
      <c r="B26" s="52" t="s">
        <v>67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</row>
    <row r="27" spans="2:12" ht="32.5" customHeight="1" x14ac:dyDescent="0.35">
      <c r="B27" s="15"/>
      <c r="C27" s="53" t="s">
        <v>32</v>
      </c>
      <c r="D27" s="53"/>
      <c r="E27" s="53" t="s">
        <v>33</v>
      </c>
      <c r="F27" s="53"/>
      <c r="G27" s="53" t="s">
        <v>34</v>
      </c>
      <c r="H27" s="53"/>
      <c r="I27" s="53" t="s">
        <v>35</v>
      </c>
      <c r="J27" s="53"/>
      <c r="K27" s="53" t="s">
        <v>36</v>
      </c>
      <c r="L27" s="53"/>
    </row>
    <row r="28" spans="2:12" x14ac:dyDescent="0.35">
      <c r="B28" s="16"/>
      <c r="C28" s="54" t="s">
        <v>37</v>
      </c>
      <c r="D28" s="54"/>
      <c r="E28" s="54" t="s">
        <v>38</v>
      </c>
      <c r="F28" s="54"/>
      <c r="G28" s="54" t="s">
        <v>39</v>
      </c>
      <c r="H28" s="54"/>
      <c r="I28" s="54" t="s">
        <v>40</v>
      </c>
      <c r="J28" s="54"/>
      <c r="K28" s="54" t="s">
        <v>41</v>
      </c>
      <c r="L28" s="54"/>
    </row>
    <row r="29" spans="2:12" x14ac:dyDescent="0.35">
      <c r="B29" s="25" t="s">
        <v>55</v>
      </c>
      <c r="C29" s="26" t="s">
        <v>42</v>
      </c>
      <c r="D29" s="26" t="s">
        <v>43</v>
      </c>
      <c r="E29" s="26" t="s">
        <v>42</v>
      </c>
      <c r="F29" s="26" t="s">
        <v>43</v>
      </c>
      <c r="G29" s="26" t="s">
        <v>42</v>
      </c>
      <c r="H29" s="26" t="s">
        <v>43</v>
      </c>
      <c r="I29" s="26" t="s">
        <v>42</v>
      </c>
      <c r="J29" s="26" t="s">
        <v>43</v>
      </c>
      <c r="K29" s="26" t="s">
        <v>42</v>
      </c>
      <c r="L29" s="26" t="s">
        <v>43</v>
      </c>
    </row>
    <row r="30" spans="2:12" x14ac:dyDescent="0.35">
      <c r="B30" s="27" t="s">
        <v>56</v>
      </c>
      <c r="C30" s="28">
        <v>151615</v>
      </c>
      <c r="D30" s="28">
        <v>2755817932604</v>
      </c>
      <c r="E30" s="28">
        <v>40185</v>
      </c>
      <c r="F30" s="28">
        <v>772742356918</v>
      </c>
      <c r="G30" s="28">
        <v>43695</v>
      </c>
      <c r="H30" s="28">
        <v>733726228574.57446</v>
      </c>
      <c r="I30" s="28">
        <v>58397</v>
      </c>
      <c r="J30" s="28">
        <v>1051531062789</v>
      </c>
      <c r="K30" s="28">
        <v>9338</v>
      </c>
      <c r="L30" s="28">
        <v>197818284322.24002</v>
      </c>
    </row>
    <row r="31" spans="2:12" x14ac:dyDescent="0.35">
      <c r="B31" s="29" t="s">
        <v>57</v>
      </c>
      <c r="C31" s="20">
        <v>14635</v>
      </c>
      <c r="D31" s="20">
        <v>1976841660360.7773</v>
      </c>
      <c r="E31" s="20">
        <v>1886</v>
      </c>
      <c r="F31" s="20">
        <v>338100196254</v>
      </c>
      <c r="G31" s="20">
        <v>4383</v>
      </c>
      <c r="H31" s="20">
        <v>522687827909.77747</v>
      </c>
      <c r="I31" s="20">
        <v>7642</v>
      </c>
      <c r="J31" s="20">
        <v>1022032054053</v>
      </c>
      <c r="K31" s="20">
        <v>724</v>
      </c>
      <c r="L31" s="20">
        <v>94021582144</v>
      </c>
    </row>
    <row r="32" spans="2:12" x14ac:dyDescent="0.35">
      <c r="B32" s="29" t="s">
        <v>58</v>
      </c>
      <c r="C32" s="20">
        <v>5191</v>
      </c>
      <c r="D32" s="20">
        <v>2369900919090</v>
      </c>
      <c r="E32" s="20">
        <v>671</v>
      </c>
      <c r="F32" s="20">
        <v>424190307705</v>
      </c>
      <c r="G32" s="20">
        <v>1525</v>
      </c>
      <c r="H32" s="20">
        <v>639368733822</v>
      </c>
      <c r="I32" s="20">
        <v>2651</v>
      </c>
      <c r="J32" s="20">
        <v>1166604410264</v>
      </c>
      <c r="K32" s="20">
        <v>344</v>
      </c>
      <c r="L32" s="20">
        <v>139737467299</v>
      </c>
    </row>
    <row r="33" spans="2:12" x14ac:dyDescent="0.35">
      <c r="B33" s="30" t="s">
        <v>59</v>
      </c>
      <c r="C33" s="31">
        <v>489</v>
      </c>
      <c r="D33" s="31">
        <v>602096581009</v>
      </c>
      <c r="E33" s="31">
        <v>63</v>
      </c>
      <c r="F33" s="31">
        <v>99228829399</v>
      </c>
      <c r="G33" s="31">
        <v>120</v>
      </c>
      <c r="H33" s="31">
        <v>152681725916</v>
      </c>
      <c r="I33" s="31">
        <v>251</v>
      </c>
      <c r="J33" s="31">
        <v>299505854694</v>
      </c>
      <c r="K33" s="31">
        <v>55</v>
      </c>
      <c r="L33" s="31">
        <v>50680171000</v>
      </c>
    </row>
    <row r="34" spans="2:12" s="4" customFormat="1" x14ac:dyDescent="0.35">
      <c r="B34" s="32" t="s">
        <v>13</v>
      </c>
      <c r="C34" s="24">
        <v>171930</v>
      </c>
      <c r="D34" s="59">
        <v>7704657093064</v>
      </c>
      <c r="E34" s="24">
        <v>42805</v>
      </c>
      <c r="F34" s="24">
        <v>1634261690276</v>
      </c>
      <c r="G34" s="24">
        <v>49723</v>
      </c>
      <c r="H34" s="24">
        <v>2048464516222.3521</v>
      </c>
      <c r="I34" s="24">
        <v>68941</v>
      </c>
      <c r="J34" s="24">
        <v>3539673381800</v>
      </c>
      <c r="K34" s="24">
        <v>10461</v>
      </c>
      <c r="L34" s="24">
        <v>482257504765.23999</v>
      </c>
    </row>
    <row r="36" spans="2:12" x14ac:dyDescent="0.35">
      <c r="B36" s="29" t="s">
        <v>88</v>
      </c>
      <c r="I36" s="39"/>
      <c r="K36" s="40"/>
    </row>
    <row r="37" spans="2:12" x14ac:dyDescent="0.35">
      <c r="B37" s="29" t="s">
        <v>89</v>
      </c>
      <c r="I37" s="39"/>
      <c r="K37" s="40"/>
    </row>
    <row r="38" spans="2:12" x14ac:dyDescent="0.35">
      <c r="B38" s="29" t="s">
        <v>90</v>
      </c>
      <c r="I38" s="39"/>
      <c r="K38" s="40"/>
    </row>
    <row r="39" spans="2:12" x14ac:dyDescent="0.35">
      <c r="B39" t="s">
        <v>91</v>
      </c>
      <c r="I39" s="40"/>
    </row>
    <row r="40" spans="2:12" x14ac:dyDescent="0.35">
      <c r="I40" s="40"/>
      <c r="J40" s="40"/>
    </row>
    <row r="41" spans="2:12" x14ac:dyDescent="0.35">
      <c r="B41" s="55" t="s">
        <v>60</v>
      </c>
      <c r="C41" s="55"/>
      <c r="D41" s="55"/>
      <c r="E41" s="55"/>
      <c r="F41" s="55"/>
      <c r="G41" s="55"/>
      <c r="H41" s="55"/>
      <c r="I41" s="55"/>
      <c r="J41" s="55"/>
      <c r="K41" s="55"/>
      <c r="L41" s="55"/>
    </row>
    <row r="42" spans="2:12" x14ac:dyDescent="0.35">
      <c r="B42" s="56" t="s">
        <v>61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</row>
    <row r="43" spans="2:12" x14ac:dyDescent="0.35"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</row>
    <row r="44" spans="2:12" x14ac:dyDescent="0.35">
      <c r="B44" s="29" t="s">
        <v>62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2:12" x14ac:dyDescent="0.35">
      <c r="B45" s="29" t="s">
        <v>63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</row>
    <row r="46" spans="2:12" x14ac:dyDescent="0.35">
      <c r="B46" s="29" t="s">
        <v>64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2:12" x14ac:dyDescent="0.35">
      <c r="B47" s="29" t="s">
        <v>65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52" spans="2:13" x14ac:dyDescent="0.35">
      <c r="B52" s="33" t="s">
        <v>70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</row>
    <row r="53" spans="2:13" x14ac:dyDescent="0.35">
      <c r="B53" s="34" t="s">
        <v>86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</row>
    <row r="54" spans="2:13" x14ac:dyDescent="0.35">
      <c r="B54" t="s">
        <v>71</v>
      </c>
    </row>
    <row r="55" spans="2:13" x14ac:dyDescent="0.35">
      <c r="E55" t="s">
        <v>22</v>
      </c>
    </row>
    <row r="56" spans="2:13" x14ac:dyDescent="0.35">
      <c r="B56" t="s">
        <v>73</v>
      </c>
    </row>
  </sheetData>
  <mergeCells count="24">
    <mergeCell ref="B41:L41"/>
    <mergeCell ref="B42:L43"/>
    <mergeCell ref="C27:D27"/>
    <mergeCell ref="E27:F27"/>
    <mergeCell ref="G27:H27"/>
    <mergeCell ref="I27:J27"/>
    <mergeCell ref="K27:L27"/>
    <mergeCell ref="C28:D28"/>
    <mergeCell ref="E28:F28"/>
    <mergeCell ref="G28:H28"/>
    <mergeCell ref="I28:J28"/>
    <mergeCell ref="K28:L28"/>
    <mergeCell ref="B26:L26"/>
    <mergeCell ref="B5:L5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6202B-F649-46E2-BDFA-5A8EFE28E5DC}">
  <sheetPr>
    <tabColor rgb="FFC00000"/>
  </sheetPr>
  <dimension ref="A2:L109"/>
  <sheetViews>
    <sheetView topLeftCell="A30" zoomScale="26" zoomScaleNormal="26" workbookViewId="0">
      <selection activeCell="D107" sqref="D107"/>
    </sheetView>
  </sheetViews>
  <sheetFormatPr baseColWidth="10" defaultColWidth="11.453125" defaultRowHeight="14.5" x14ac:dyDescent="0.35"/>
  <cols>
    <col min="1" max="1" width="13.54296875" style="42" customWidth="1"/>
    <col min="2" max="2" width="28.1796875" style="29" bestFit="1" customWidth="1"/>
    <col min="3" max="3" width="14.1796875" style="29" customWidth="1"/>
    <col min="4" max="4" width="26.81640625" style="29" customWidth="1"/>
    <col min="5" max="5" width="14.1796875" style="29" customWidth="1"/>
    <col min="6" max="6" width="28.81640625" style="29" customWidth="1"/>
    <col min="7" max="7" width="14.1796875" style="29" customWidth="1"/>
    <col min="8" max="8" width="28" style="29" customWidth="1"/>
    <col min="9" max="9" width="9.1796875" style="29" bestFit="1" customWidth="1"/>
    <col min="10" max="10" width="21.54296875" style="29" bestFit="1" customWidth="1"/>
    <col min="11" max="11" width="8.81640625" style="29" bestFit="1" customWidth="1"/>
    <col min="12" max="12" width="21.1796875" style="29" bestFit="1" customWidth="1"/>
    <col min="13" max="16384" width="11.453125" style="29"/>
  </cols>
  <sheetData>
    <row r="2" spans="1:12" x14ac:dyDescent="0.35">
      <c r="B2" s="43"/>
      <c r="C2" s="57" t="s">
        <v>32</v>
      </c>
      <c r="D2" s="57"/>
      <c r="E2" s="57" t="s">
        <v>33</v>
      </c>
      <c r="F2" s="57"/>
      <c r="G2" s="57" t="s">
        <v>34</v>
      </c>
      <c r="H2" s="57"/>
      <c r="I2" s="57" t="s">
        <v>35</v>
      </c>
      <c r="J2" s="57"/>
      <c r="K2" s="57" t="s">
        <v>36</v>
      </c>
      <c r="L2" s="57"/>
    </row>
    <row r="3" spans="1:12" x14ac:dyDescent="0.35">
      <c r="B3" s="16"/>
      <c r="C3" s="54" t="s">
        <v>37</v>
      </c>
      <c r="D3" s="54"/>
      <c r="E3" s="54" t="s">
        <v>38</v>
      </c>
      <c r="F3" s="54"/>
      <c r="G3" s="54" t="s">
        <v>39</v>
      </c>
      <c r="H3" s="54"/>
      <c r="I3" s="54" t="s">
        <v>40</v>
      </c>
      <c r="J3" s="54"/>
      <c r="K3" s="54" t="s">
        <v>41</v>
      </c>
      <c r="L3" s="54"/>
    </row>
    <row r="4" spans="1:12" x14ac:dyDescent="0.35">
      <c r="A4" s="44" t="s">
        <v>29</v>
      </c>
      <c r="B4" s="25" t="s">
        <v>55</v>
      </c>
      <c r="C4" s="26" t="s">
        <v>42</v>
      </c>
      <c r="D4" s="26" t="s">
        <v>43</v>
      </c>
      <c r="E4" s="26" t="s">
        <v>42</v>
      </c>
      <c r="F4" s="26" t="s">
        <v>43</v>
      </c>
      <c r="G4" s="26" t="s">
        <v>42</v>
      </c>
      <c r="H4" s="26" t="s">
        <v>43</v>
      </c>
      <c r="I4" s="26" t="s">
        <v>42</v>
      </c>
      <c r="J4" s="26" t="s">
        <v>43</v>
      </c>
      <c r="K4" s="26" t="s">
        <v>42</v>
      </c>
      <c r="L4" s="26" t="s">
        <v>43</v>
      </c>
    </row>
    <row r="5" spans="1:12" x14ac:dyDescent="0.35">
      <c r="A5" s="42" t="s">
        <v>78</v>
      </c>
      <c r="B5" s="29" t="s">
        <v>56</v>
      </c>
      <c r="C5" s="45">
        <v>12368</v>
      </c>
      <c r="D5" s="45">
        <v>348164806070</v>
      </c>
      <c r="E5" s="45">
        <v>785</v>
      </c>
      <c r="F5" s="45">
        <v>30458955022</v>
      </c>
      <c r="G5" s="45">
        <v>1115</v>
      </c>
      <c r="H5" s="45">
        <v>32776523000</v>
      </c>
      <c r="I5" s="45">
        <v>10193</v>
      </c>
      <c r="J5" s="45">
        <v>275394610048</v>
      </c>
      <c r="K5" s="45">
        <v>275</v>
      </c>
      <c r="L5" s="45">
        <v>9534718000</v>
      </c>
    </row>
    <row r="6" spans="1:12" x14ac:dyDescent="0.35">
      <c r="B6" s="29" t="s">
        <v>57</v>
      </c>
      <c r="C6" s="45">
        <v>2706</v>
      </c>
      <c r="D6" s="45">
        <v>296278405842</v>
      </c>
      <c r="E6" s="45">
        <v>343</v>
      </c>
      <c r="F6" s="45">
        <v>52348831203</v>
      </c>
      <c r="G6" s="45">
        <v>330</v>
      </c>
      <c r="H6" s="45">
        <v>45316390000</v>
      </c>
      <c r="I6" s="45">
        <v>1975</v>
      </c>
      <c r="J6" s="45">
        <v>190955686639</v>
      </c>
      <c r="K6" s="45">
        <v>58</v>
      </c>
      <c r="L6" s="45">
        <v>7657498000</v>
      </c>
    </row>
    <row r="7" spans="1:12" x14ac:dyDescent="0.35">
      <c r="B7" s="29" t="s">
        <v>58</v>
      </c>
      <c r="C7" s="45">
        <v>758</v>
      </c>
      <c r="D7" s="45">
        <v>353257822152</v>
      </c>
      <c r="E7" s="45">
        <v>199</v>
      </c>
      <c r="F7" s="45">
        <v>142973200001</v>
      </c>
      <c r="G7" s="45">
        <v>272</v>
      </c>
      <c r="H7" s="45">
        <v>136752331000</v>
      </c>
      <c r="I7" s="45">
        <v>240</v>
      </c>
      <c r="J7" s="45">
        <v>55217995151</v>
      </c>
      <c r="K7" s="45">
        <v>47</v>
      </c>
      <c r="L7" s="45">
        <v>18314296000</v>
      </c>
    </row>
    <row r="8" spans="1:12" x14ac:dyDescent="0.35">
      <c r="B8" s="30" t="s">
        <v>59</v>
      </c>
      <c r="C8" s="46">
        <v>77</v>
      </c>
      <c r="D8" s="46">
        <v>75213623136</v>
      </c>
      <c r="E8" s="46">
        <v>16</v>
      </c>
      <c r="F8" s="46">
        <v>30459000000</v>
      </c>
      <c r="G8" s="46">
        <v>28</v>
      </c>
      <c r="H8" s="46">
        <v>23499000000</v>
      </c>
      <c r="I8" s="46">
        <v>23</v>
      </c>
      <c r="J8" s="46">
        <v>15487023136</v>
      </c>
      <c r="K8" s="46">
        <v>10</v>
      </c>
      <c r="L8" s="46">
        <v>5768600000</v>
      </c>
    </row>
    <row r="9" spans="1:12" x14ac:dyDescent="0.35">
      <c r="B9" s="32" t="s">
        <v>13</v>
      </c>
      <c r="C9" s="47">
        <v>15909</v>
      </c>
      <c r="D9" s="47">
        <v>1072914657200</v>
      </c>
      <c r="E9" s="47">
        <v>1343</v>
      </c>
      <c r="F9" s="47">
        <v>256239986226</v>
      </c>
      <c r="G9" s="47">
        <v>1745</v>
      </c>
      <c r="H9" s="47">
        <v>238344244000</v>
      </c>
      <c r="I9" s="47">
        <v>12431</v>
      </c>
      <c r="J9" s="47">
        <v>537055314974</v>
      </c>
      <c r="K9" s="47">
        <v>390</v>
      </c>
      <c r="L9" s="47">
        <v>41275112000</v>
      </c>
    </row>
    <row r="10" spans="1:12" x14ac:dyDescent="0.35">
      <c r="B10" s="32"/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2" x14ac:dyDescent="0.35">
      <c r="B11" s="15"/>
      <c r="C11" s="49" t="s">
        <v>32</v>
      </c>
      <c r="D11" s="49"/>
      <c r="E11" s="49" t="s">
        <v>33</v>
      </c>
      <c r="F11" s="49"/>
      <c r="G11" s="49" t="s">
        <v>34</v>
      </c>
      <c r="H11" s="49"/>
      <c r="I11" s="49" t="s">
        <v>35</v>
      </c>
      <c r="J11" s="49"/>
      <c r="K11" s="49" t="s">
        <v>36</v>
      </c>
      <c r="L11" s="49"/>
    </row>
    <row r="12" spans="1:12" x14ac:dyDescent="0.35">
      <c r="B12" s="16"/>
      <c r="C12" s="50" t="s">
        <v>37</v>
      </c>
      <c r="D12" s="50"/>
      <c r="E12" s="50" t="s">
        <v>38</v>
      </c>
      <c r="F12" s="50"/>
      <c r="G12" s="50" t="s">
        <v>39</v>
      </c>
      <c r="H12" s="50"/>
      <c r="I12" s="50" t="s">
        <v>40</v>
      </c>
      <c r="J12" s="50"/>
      <c r="K12" s="50" t="s">
        <v>41</v>
      </c>
      <c r="L12" s="50"/>
    </row>
    <row r="13" spans="1:12" x14ac:dyDescent="0.35">
      <c r="A13" s="44" t="s">
        <v>29</v>
      </c>
      <c r="B13" s="25" t="s">
        <v>55</v>
      </c>
      <c r="C13" s="26" t="s">
        <v>42</v>
      </c>
      <c r="D13" s="26" t="s">
        <v>43</v>
      </c>
      <c r="E13" s="26" t="s">
        <v>42</v>
      </c>
      <c r="F13" s="26" t="s">
        <v>43</v>
      </c>
      <c r="G13" s="26" t="s">
        <v>42</v>
      </c>
      <c r="H13" s="26" t="s">
        <v>43</v>
      </c>
      <c r="I13" s="26" t="s">
        <v>42</v>
      </c>
      <c r="J13" s="26" t="s">
        <v>43</v>
      </c>
      <c r="K13" s="26" t="s">
        <v>42</v>
      </c>
      <c r="L13" s="26" t="s">
        <v>43</v>
      </c>
    </row>
    <row r="14" spans="1:12" x14ac:dyDescent="0.35">
      <c r="A14" s="42" t="s">
        <v>45</v>
      </c>
      <c r="B14" s="29" t="s">
        <v>56</v>
      </c>
      <c r="C14" s="45">
        <v>63</v>
      </c>
      <c r="D14" s="45">
        <v>4253702500</v>
      </c>
      <c r="E14" s="45">
        <v>24</v>
      </c>
      <c r="F14" s="45">
        <v>2012000000</v>
      </c>
      <c r="G14" s="45">
        <v>9</v>
      </c>
      <c r="H14" s="45">
        <v>423000000</v>
      </c>
      <c r="I14" s="45">
        <v>26</v>
      </c>
      <c r="J14" s="45">
        <v>1460702500</v>
      </c>
      <c r="K14" s="45">
        <v>4</v>
      </c>
      <c r="L14" s="45">
        <v>358000000</v>
      </c>
    </row>
    <row r="15" spans="1:12" x14ac:dyDescent="0.35">
      <c r="B15" s="29" t="s">
        <v>57</v>
      </c>
      <c r="C15" s="45">
        <v>61</v>
      </c>
      <c r="D15" s="45">
        <v>9761000000</v>
      </c>
      <c r="E15" s="45">
        <v>29</v>
      </c>
      <c r="F15" s="45">
        <v>5409000000</v>
      </c>
      <c r="G15" s="45">
        <v>6</v>
      </c>
      <c r="H15" s="45">
        <v>640000000</v>
      </c>
      <c r="I15" s="45">
        <v>23</v>
      </c>
      <c r="J15" s="45">
        <v>2565000000</v>
      </c>
      <c r="K15" s="45">
        <v>3</v>
      </c>
      <c r="L15" s="45">
        <v>1147000000</v>
      </c>
    </row>
    <row r="16" spans="1:12" x14ac:dyDescent="0.35">
      <c r="B16" s="29" t="s">
        <v>58</v>
      </c>
      <c r="C16" s="45">
        <v>38</v>
      </c>
      <c r="D16" s="45">
        <v>25341000000</v>
      </c>
      <c r="E16" s="45">
        <v>14</v>
      </c>
      <c r="F16" s="45">
        <v>8241000000</v>
      </c>
      <c r="G16" s="45">
        <v>10</v>
      </c>
      <c r="H16" s="45">
        <v>10005000000</v>
      </c>
      <c r="I16" s="45">
        <v>9</v>
      </c>
      <c r="J16" s="45">
        <v>4235000000</v>
      </c>
      <c r="K16" s="45">
        <v>5</v>
      </c>
      <c r="L16" s="45">
        <v>2860000000</v>
      </c>
    </row>
    <row r="17" spans="1:12" x14ac:dyDescent="0.35">
      <c r="B17" s="30" t="s">
        <v>59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</row>
    <row r="18" spans="1:12" x14ac:dyDescent="0.35">
      <c r="B18" s="32" t="s">
        <v>13</v>
      </c>
      <c r="C18" s="47">
        <v>162</v>
      </c>
      <c r="D18" s="47">
        <v>39355702500</v>
      </c>
      <c r="E18" s="47">
        <v>67</v>
      </c>
      <c r="F18" s="47">
        <v>15662000000</v>
      </c>
      <c r="G18" s="47">
        <v>25</v>
      </c>
      <c r="H18" s="47">
        <v>11068000000</v>
      </c>
      <c r="I18" s="47">
        <v>58</v>
      </c>
      <c r="J18" s="47">
        <v>8260702500</v>
      </c>
      <c r="K18" s="47">
        <v>12</v>
      </c>
      <c r="L18" s="47">
        <v>4365000000</v>
      </c>
    </row>
    <row r="19" spans="1:12" x14ac:dyDescent="0.35">
      <c r="B19" s="32"/>
      <c r="C19" s="47"/>
      <c r="D19" s="47"/>
      <c r="E19" s="47"/>
      <c r="F19" s="47"/>
      <c r="G19" s="47"/>
      <c r="H19" s="47"/>
      <c r="I19" s="47"/>
      <c r="J19" s="47"/>
      <c r="K19" s="47"/>
      <c r="L19" s="47"/>
    </row>
    <row r="20" spans="1:12" ht="15" customHeight="1" x14ac:dyDescent="0.35">
      <c r="B20" s="15"/>
      <c r="C20" s="49" t="s">
        <v>32</v>
      </c>
      <c r="D20" s="49"/>
      <c r="E20" s="49" t="s">
        <v>33</v>
      </c>
      <c r="F20" s="49"/>
      <c r="G20" s="49" t="s">
        <v>34</v>
      </c>
      <c r="H20" s="49"/>
      <c r="I20" s="49" t="s">
        <v>35</v>
      </c>
      <c r="J20" s="49"/>
      <c r="K20" s="49" t="s">
        <v>36</v>
      </c>
      <c r="L20" s="49"/>
    </row>
    <row r="21" spans="1:12" x14ac:dyDescent="0.35">
      <c r="B21" s="16"/>
      <c r="C21" s="50" t="s">
        <v>37</v>
      </c>
      <c r="D21" s="50"/>
      <c r="E21" s="50" t="s">
        <v>38</v>
      </c>
      <c r="F21" s="50"/>
      <c r="G21" s="50" t="s">
        <v>39</v>
      </c>
      <c r="H21" s="50"/>
      <c r="I21" s="50" t="s">
        <v>40</v>
      </c>
      <c r="J21" s="50"/>
      <c r="K21" s="50" t="s">
        <v>41</v>
      </c>
      <c r="L21" s="50"/>
    </row>
    <row r="22" spans="1:12" x14ac:dyDescent="0.35">
      <c r="A22" s="44" t="s">
        <v>29</v>
      </c>
      <c r="B22" s="25" t="s">
        <v>55</v>
      </c>
      <c r="C22" s="26" t="s">
        <v>42</v>
      </c>
      <c r="D22" s="26" t="s">
        <v>43</v>
      </c>
      <c r="E22" s="26" t="s">
        <v>42</v>
      </c>
      <c r="F22" s="26" t="s">
        <v>43</v>
      </c>
      <c r="G22" s="26" t="s">
        <v>42</v>
      </c>
      <c r="H22" s="26" t="s">
        <v>43</v>
      </c>
      <c r="I22" s="26" t="s">
        <v>42</v>
      </c>
      <c r="J22" s="26" t="s">
        <v>43</v>
      </c>
      <c r="K22" s="26" t="s">
        <v>42</v>
      </c>
      <c r="L22" s="26" t="s">
        <v>43</v>
      </c>
    </row>
    <row r="23" spans="1:12" x14ac:dyDescent="0.35">
      <c r="A23" s="42" t="s">
        <v>79</v>
      </c>
      <c r="B23" s="29" t="s">
        <v>56</v>
      </c>
      <c r="C23" s="45">
        <v>93752</v>
      </c>
      <c r="D23" s="45">
        <v>1179933272298</v>
      </c>
      <c r="E23" s="45">
        <v>33067</v>
      </c>
      <c r="F23" s="45">
        <v>501046314465</v>
      </c>
      <c r="G23" s="45">
        <v>29373</v>
      </c>
      <c r="H23" s="45">
        <v>420776556331</v>
      </c>
      <c r="I23" s="45">
        <v>26893</v>
      </c>
      <c r="J23" s="45">
        <v>186867720646</v>
      </c>
      <c r="K23" s="45">
        <v>4419</v>
      </c>
      <c r="L23" s="45">
        <v>71242680856</v>
      </c>
    </row>
    <row r="24" spans="1:12" x14ac:dyDescent="0.35">
      <c r="B24" s="29" t="s">
        <v>57</v>
      </c>
      <c r="C24" s="45">
        <v>2009</v>
      </c>
      <c r="D24" s="45">
        <v>252451005391</v>
      </c>
      <c r="E24" s="45">
        <v>340</v>
      </c>
      <c r="F24" s="45">
        <v>63341956590</v>
      </c>
      <c r="G24" s="45">
        <v>1135</v>
      </c>
      <c r="H24" s="45">
        <v>125125433984</v>
      </c>
      <c r="I24" s="45">
        <v>416</v>
      </c>
      <c r="J24" s="45">
        <v>46784769192</v>
      </c>
      <c r="K24" s="45">
        <v>118</v>
      </c>
      <c r="L24" s="45">
        <v>17198845625</v>
      </c>
    </row>
    <row r="25" spans="1:12" x14ac:dyDescent="0.35">
      <c r="B25" s="29" t="s">
        <v>58</v>
      </c>
      <c r="C25" s="45">
        <v>582</v>
      </c>
      <c r="D25" s="45">
        <v>269613473386</v>
      </c>
      <c r="E25" s="45">
        <v>180</v>
      </c>
      <c r="F25" s="45">
        <v>92017276249</v>
      </c>
      <c r="G25" s="45">
        <v>208</v>
      </c>
      <c r="H25" s="45">
        <v>88895346743</v>
      </c>
      <c r="I25" s="45">
        <v>163</v>
      </c>
      <c r="J25" s="45">
        <v>75300802644</v>
      </c>
      <c r="K25" s="45">
        <v>31</v>
      </c>
      <c r="L25" s="45">
        <v>13400047750</v>
      </c>
    </row>
    <row r="26" spans="1:12" x14ac:dyDescent="0.35">
      <c r="B26" s="30" t="s">
        <v>59</v>
      </c>
      <c r="C26" s="46">
        <v>63</v>
      </c>
      <c r="D26" s="46">
        <v>66920498160</v>
      </c>
      <c r="E26" s="46">
        <v>21</v>
      </c>
      <c r="F26" s="46">
        <v>19185130000</v>
      </c>
      <c r="G26" s="46">
        <v>20</v>
      </c>
      <c r="H26" s="46">
        <v>29673152000</v>
      </c>
      <c r="I26" s="46">
        <v>20</v>
      </c>
      <c r="J26" s="46">
        <v>16362216160</v>
      </c>
      <c r="K26" s="46">
        <v>2</v>
      </c>
      <c r="L26" s="46">
        <v>1700000000</v>
      </c>
    </row>
    <row r="27" spans="1:12" x14ac:dyDescent="0.35">
      <c r="B27" s="32" t="s">
        <v>13</v>
      </c>
      <c r="C27" s="47">
        <v>96406</v>
      </c>
      <c r="D27" s="47">
        <v>1768918249235</v>
      </c>
      <c r="E27" s="47">
        <v>33608</v>
      </c>
      <c r="F27" s="47">
        <v>675590677304</v>
      </c>
      <c r="G27" s="47">
        <v>30736</v>
      </c>
      <c r="H27" s="47">
        <v>664470489058</v>
      </c>
      <c r="I27" s="47">
        <v>27492</v>
      </c>
      <c r="J27" s="47">
        <v>325315508642</v>
      </c>
      <c r="K27" s="47">
        <v>4570</v>
      </c>
      <c r="L27" s="47">
        <v>103541574231</v>
      </c>
    </row>
    <row r="28" spans="1:12" x14ac:dyDescent="0.35">
      <c r="B28" s="32"/>
      <c r="C28" s="47"/>
      <c r="D28" s="47"/>
      <c r="E28" s="47"/>
      <c r="F28" s="47"/>
      <c r="G28" s="47"/>
      <c r="H28" s="47"/>
      <c r="I28" s="47"/>
      <c r="J28" s="47"/>
      <c r="K28" s="47"/>
      <c r="L28" s="47"/>
    </row>
    <row r="29" spans="1:12" x14ac:dyDescent="0.35">
      <c r="B29" s="15"/>
      <c r="C29" s="49" t="s">
        <v>32</v>
      </c>
      <c r="D29" s="49"/>
      <c r="E29" s="49" t="s">
        <v>33</v>
      </c>
      <c r="F29" s="49"/>
      <c r="G29" s="49" t="s">
        <v>34</v>
      </c>
      <c r="H29" s="49"/>
      <c r="I29" s="49" t="s">
        <v>35</v>
      </c>
      <c r="J29" s="49"/>
      <c r="K29" s="49" t="s">
        <v>36</v>
      </c>
      <c r="L29" s="49"/>
    </row>
    <row r="30" spans="1:12" x14ac:dyDescent="0.35">
      <c r="B30" s="16"/>
      <c r="C30" s="50" t="s">
        <v>37</v>
      </c>
      <c r="D30" s="50"/>
      <c r="E30" s="50" t="s">
        <v>38</v>
      </c>
      <c r="F30" s="50"/>
      <c r="G30" s="50" t="s">
        <v>39</v>
      </c>
      <c r="H30" s="50"/>
      <c r="I30" s="50" t="s">
        <v>40</v>
      </c>
      <c r="J30" s="50"/>
      <c r="K30" s="50" t="s">
        <v>41</v>
      </c>
      <c r="L30" s="50"/>
    </row>
    <row r="31" spans="1:12" x14ac:dyDescent="0.35">
      <c r="A31" s="44" t="s">
        <v>29</v>
      </c>
      <c r="B31" s="25" t="s">
        <v>55</v>
      </c>
      <c r="C31" s="26" t="s">
        <v>42</v>
      </c>
      <c r="D31" s="26" t="s">
        <v>43</v>
      </c>
      <c r="E31" s="26" t="s">
        <v>42</v>
      </c>
      <c r="F31" s="26" t="s">
        <v>43</v>
      </c>
      <c r="G31" s="26" t="s">
        <v>42</v>
      </c>
      <c r="H31" s="26" t="s">
        <v>43</v>
      </c>
      <c r="I31" s="26" t="s">
        <v>42</v>
      </c>
      <c r="J31" s="26" t="s">
        <v>43</v>
      </c>
      <c r="K31" s="26" t="s">
        <v>42</v>
      </c>
      <c r="L31" s="26" t="s">
        <v>43</v>
      </c>
    </row>
    <row r="32" spans="1:12" x14ac:dyDescent="0.35">
      <c r="A32" s="42" t="s">
        <v>47</v>
      </c>
      <c r="B32" s="29" t="s">
        <v>56</v>
      </c>
      <c r="C32" s="45">
        <v>5791</v>
      </c>
      <c r="D32" s="61">
        <v>267619478278</v>
      </c>
      <c r="E32" s="45">
        <v>3210</v>
      </c>
      <c r="F32" s="45">
        <v>173798950006</v>
      </c>
      <c r="G32" s="45">
        <v>373</v>
      </c>
      <c r="H32" s="45">
        <v>9254509435</v>
      </c>
      <c r="I32" s="45">
        <v>920</v>
      </c>
      <c r="J32" s="45">
        <v>37396073779</v>
      </c>
      <c r="K32" s="45">
        <v>1288</v>
      </c>
      <c r="L32" s="45">
        <v>47169945058</v>
      </c>
    </row>
    <row r="33" spans="1:12" x14ac:dyDescent="0.35">
      <c r="B33" s="29" t="s">
        <v>57</v>
      </c>
      <c r="C33" s="45">
        <v>1383</v>
      </c>
      <c r="D33" s="45">
        <v>293955232535</v>
      </c>
      <c r="E33" s="45">
        <v>653</v>
      </c>
      <c r="F33" s="45">
        <v>158290616944</v>
      </c>
      <c r="G33" s="45">
        <v>106</v>
      </c>
      <c r="H33" s="45">
        <v>14956609507</v>
      </c>
      <c r="I33" s="45">
        <v>593</v>
      </c>
      <c r="J33" s="45">
        <v>116640862404</v>
      </c>
      <c r="K33" s="45">
        <v>31</v>
      </c>
      <c r="L33" s="45">
        <v>4067143680</v>
      </c>
    </row>
    <row r="34" spans="1:12" x14ac:dyDescent="0.35">
      <c r="B34" s="29" t="s">
        <v>58</v>
      </c>
      <c r="C34" s="45">
        <v>465</v>
      </c>
      <c r="D34" s="45">
        <v>170637951442</v>
      </c>
      <c r="E34" s="45">
        <v>11</v>
      </c>
      <c r="F34" s="45">
        <v>5133581167</v>
      </c>
      <c r="G34" s="45">
        <v>27</v>
      </c>
      <c r="H34" s="45">
        <v>8795629643</v>
      </c>
      <c r="I34" s="45">
        <v>344</v>
      </c>
      <c r="J34" s="45">
        <v>153441969896</v>
      </c>
      <c r="K34" s="45">
        <v>83</v>
      </c>
      <c r="L34" s="45">
        <v>3266770736</v>
      </c>
    </row>
    <row r="35" spans="1:12" x14ac:dyDescent="0.35">
      <c r="B35" s="30" t="s">
        <v>59</v>
      </c>
      <c r="C35" s="46">
        <v>65</v>
      </c>
      <c r="D35" s="46">
        <v>41079099926</v>
      </c>
      <c r="E35" s="46"/>
      <c r="F35" s="46"/>
      <c r="G35" s="46">
        <v>3</v>
      </c>
      <c r="H35" s="46">
        <v>1509108406</v>
      </c>
      <c r="I35" s="46">
        <v>40</v>
      </c>
      <c r="J35" s="46">
        <v>38919991520</v>
      </c>
      <c r="K35" s="46">
        <v>22</v>
      </c>
      <c r="L35" s="46">
        <v>650000000</v>
      </c>
    </row>
    <row r="36" spans="1:12" x14ac:dyDescent="0.35">
      <c r="B36" s="32" t="s">
        <v>13</v>
      </c>
      <c r="C36" s="47">
        <v>7704</v>
      </c>
      <c r="D36" s="58">
        <v>773291762181</v>
      </c>
      <c r="E36" s="47">
        <v>3874</v>
      </c>
      <c r="F36" s="58">
        <v>337223148117</v>
      </c>
      <c r="G36" s="47">
        <v>509</v>
      </c>
      <c r="H36" s="47">
        <v>34515856991</v>
      </c>
      <c r="I36" s="47">
        <v>1897</v>
      </c>
      <c r="J36" s="47">
        <v>346398897599</v>
      </c>
      <c r="K36" s="47">
        <v>1424</v>
      </c>
      <c r="L36" s="47">
        <v>55153859474</v>
      </c>
    </row>
    <row r="37" spans="1:12" x14ac:dyDescent="0.35">
      <c r="B37" s="32"/>
      <c r="C37" s="47"/>
      <c r="D37" s="47"/>
      <c r="E37" s="47"/>
      <c r="F37" s="47"/>
      <c r="G37" s="47"/>
      <c r="H37" s="47"/>
      <c r="I37" s="47"/>
      <c r="J37" s="47"/>
      <c r="K37" s="47"/>
      <c r="L37" s="47"/>
    </row>
    <row r="39" spans="1:12" ht="15.75" customHeight="1" x14ac:dyDescent="0.35">
      <c r="B39" s="15"/>
      <c r="C39" s="49" t="s">
        <v>32</v>
      </c>
      <c r="D39" s="49"/>
      <c r="E39" s="49" t="s">
        <v>33</v>
      </c>
      <c r="F39" s="49"/>
      <c r="G39" s="49" t="s">
        <v>34</v>
      </c>
      <c r="H39" s="49"/>
      <c r="I39" s="49" t="s">
        <v>35</v>
      </c>
      <c r="J39" s="49"/>
      <c r="K39" s="49" t="s">
        <v>36</v>
      </c>
      <c r="L39" s="49"/>
    </row>
    <row r="40" spans="1:12" x14ac:dyDescent="0.35">
      <c r="B40" s="16"/>
      <c r="C40" s="50" t="s">
        <v>37</v>
      </c>
      <c r="D40" s="50"/>
      <c r="E40" s="50" t="s">
        <v>38</v>
      </c>
      <c r="F40" s="50"/>
      <c r="G40" s="50" t="s">
        <v>39</v>
      </c>
      <c r="H40" s="50"/>
      <c r="I40" s="50" t="s">
        <v>40</v>
      </c>
      <c r="J40" s="50"/>
      <c r="K40" s="50" t="s">
        <v>41</v>
      </c>
      <c r="L40" s="50"/>
    </row>
    <row r="41" spans="1:12" x14ac:dyDescent="0.35">
      <c r="A41" s="44" t="s">
        <v>29</v>
      </c>
      <c r="B41" s="25" t="s">
        <v>55</v>
      </c>
      <c r="C41" s="26" t="s">
        <v>42</v>
      </c>
      <c r="D41" s="26" t="s">
        <v>43</v>
      </c>
      <c r="E41" s="26" t="s">
        <v>42</v>
      </c>
      <c r="F41" s="26" t="s">
        <v>43</v>
      </c>
      <c r="G41" s="26" t="s">
        <v>42</v>
      </c>
      <c r="H41" s="26" t="s">
        <v>43</v>
      </c>
      <c r="I41" s="26" t="s">
        <v>42</v>
      </c>
      <c r="J41" s="26" t="s">
        <v>43</v>
      </c>
      <c r="K41" s="26" t="s">
        <v>42</v>
      </c>
      <c r="L41" s="26" t="s">
        <v>43</v>
      </c>
    </row>
    <row r="42" spans="1:12" x14ac:dyDescent="0.35">
      <c r="A42" s="42" t="s">
        <v>48</v>
      </c>
      <c r="B42" s="29" t="s">
        <v>80</v>
      </c>
      <c r="C42" s="45">
        <v>17630</v>
      </c>
      <c r="D42" s="45">
        <v>414789954735</v>
      </c>
      <c r="E42" s="45">
        <v>2621</v>
      </c>
      <c r="F42" s="45">
        <v>11765021696</v>
      </c>
      <c r="G42" s="45">
        <v>7871</v>
      </c>
      <c r="H42" s="45">
        <v>160049751310</v>
      </c>
      <c r="I42" s="45">
        <v>7020</v>
      </c>
      <c r="J42" s="45">
        <v>241710806773</v>
      </c>
      <c r="K42" s="45">
        <v>118</v>
      </c>
      <c r="L42" s="45">
        <v>1264374956</v>
      </c>
    </row>
    <row r="43" spans="1:12" x14ac:dyDescent="0.35">
      <c r="B43" s="29" t="s">
        <v>19</v>
      </c>
      <c r="C43" s="45">
        <v>3635</v>
      </c>
      <c r="D43" s="45">
        <v>526672845594</v>
      </c>
      <c r="E43" s="45">
        <v>276</v>
      </c>
      <c r="F43" s="45">
        <v>19771650203</v>
      </c>
      <c r="G43" s="45">
        <v>1620</v>
      </c>
      <c r="H43" s="45">
        <v>217254665820</v>
      </c>
      <c r="I43" s="45">
        <v>1682</v>
      </c>
      <c r="J43" s="45">
        <v>282681790263</v>
      </c>
      <c r="K43" s="45">
        <v>57</v>
      </c>
      <c r="L43" s="45">
        <v>6964739308</v>
      </c>
    </row>
    <row r="44" spans="1:12" x14ac:dyDescent="0.35">
      <c r="B44" s="29" t="s">
        <v>81</v>
      </c>
      <c r="C44" s="45">
        <v>1328</v>
      </c>
      <c r="D44" s="45">
        <v>720386306834</v>
      </c>
      <c r="E44" s="45">
        <v>124</v>
      </c>
      <c r="F44" s="45">
        <v>84220577033</v>
      </c>
      <c r="G44" s="45">
        <v>474</v>
      </c>
      <c r="H44" s="45">
        <v>217045235865</v>
      </c>
      <c r="I44" s="45">
        <v>701</v>
      </c>
      <c r="J44" s="45">
        <v>393184796907</v>
      </c>
      <c r="K44" s="45">
        <v>29</v>
      </c>
      <c r="L44" s="45">
        <v>25935697029</v>
      </c>
    </row>
    <row r="45" spans="1:12" x14ac:dyDescent="0.35">
      <c r="B45" s="30" t="s">
        <v>82</v>
      </c>
      <c r="C45" s="46">
        <v>153</v>
      </c>
      <c r="D45" s="46">
        <v>263656461733</v>
      </c>
      <c r="E45" s="46">
        <v>14</v>
      </c>
      <c r="F45" s="46">
        <v>35997000000</v>
      </c>
      <c r="G45" s="46">
        <v>41</v>
      </c>
      <c r="H45" s="46">
        <v>67488268955</v>
      </c>
      <c r="I45" s="46">
        <v>94</v>
      </c>
      <c r="J45" s="46">
        <v>153421192778</v>
      </c>
      <c r="K45" s="46">
        <v>4</v>
      </c>
      <c r="L45" s="46">
        <v>6750000000</v>
      </c>
    </row>
    <row r="46" spans="1:12" x14ac:dyDescent="0.35">
      <c r="B46" s="32" t="s">
        <v>13</v>
      </c>
      <c r="C46" s="47">
        <v>22746</v>
      </c>
      <c r="D46" s="47">
        <v>1925505568896</v>
      </c>
      <c r="E46" s="47">
        <v>3035</v>
      </c>
      <c r="F46" s="47">
        <v>151754248932</v>
      </c>
      <c r="G46" s="47">
        <v>10006</v>
      </c>
      <c r="H46" s="47">
        <v>661837921950</v>
      </c>
      <c r="I46" s="47">
        <v>9497</v>
      </c>
      <c r="J46" s="47">
        <v>1070998586721</v>
      </c>
      <c r="K46" s="47">
        <v>208</v>
      </c>
      <c r="L46" s="47">
        <v>40914811293</v>
      </c>
    </row>
    <row r="48" spans="1:12" x14ac:dyDescent="0.35">
      <c r="B48" s="15"/>
      <c r="C48" s="49" t="s">
        <v>32</v>
      </c>
      <c r="D48" s="49"/>
      <c r="E48" s="49" t="s">
        <v>33</v>
      </c>
      <c r="F48" s="49"/>
      <c r="G48" s="49" t="s">
        <v>34</v>
      </c>
      <c r="H48" s="49"/>
      <c r="I48" s="49" t="s">
        <v>35</v>
      </c>
      <c r="J48" s="49"/>
      <c r="K48" s="49" t="s">
        <v>36</v>
      </c>
      <c r="L48" s="49"/>
    </row>
    <row r="49" spans="1:12" x14ac:dyDescent="0.35">
      <c r="B49" s="16"/>
      <c r="C49" s="50" t="s">
        <v>37</v>
      </c>
      <c r="D49" s="50"/>
      <c r="E49" s="50" t="s">
        <v>38</v>
      </c>
      <c r="F49" s="50"/>
      <c r="G49" s="50" t="s">
        <v>39</v>
      </c>
      <c r="H49" s="50"/>
      <c r="I49" s="50" t="s">
        <v>40</v>
      </c>
      <c r="J49" s="50"/>
      <c r="K49" s="50" t="s">
        <v>41</v>
      </c>
      <c r="L49" s="50"/>
    </row>
    <row r="50" spans="1:12" x14ac:dyDescent="0.35">
      <c r="A50" s="44" t="s">
        <v>29</v>
      </c>
      <c r="B50" s="25" t="s">
        <v>55</v>
      </c>
      <c r="C50" s="26" t="s">
        <v>42</v>
      </c>
      <c r="D50" s="26" t="s">
        <v>43</v>
      </c>
      <c r="E50" s="26" t="s">
        <v>42</v>
      </c>
      <c r="F50" s="26" t="s">
        <v>43</v>
      </c>
      <c r="G50" s="26" t="s">
        <v>42</v>
      </c>
      <c r="H50" s="26" t="s">
        <v>43</v>
      </c>
      <c r="I50" s="26" t="s">
        <v>42</v>
      </c>
      <c r="J50" s="26" t="s">
        <v>43</v>
      </c>
      <c r="K50" s="26" t="s">
        <v>42</v>
      </c>
      <c r="L50" s="26" t="s">
        <v>43</v>
      </c>
    </row>
    <row r="51" spans="1:12" x14ac:dyDescent="0.35">
      <c r="A51" s="42" t="s">
        <v>49</v>
      </c>
      <c r="B51" s="29" t="s">
        <v>56</v>
      </c>
      <c r="C51" s="45">
        <v>62</v>
      </c>
      <c r="D51" s="45">
        <v>27425550000</v>
      </c>
      <c r="E51" s="45">
        <v>33</v>
      </c>
      <c r="F51" s="45">
        <v>26230250000</v>
      </c>
      <c r="G51" s="45">
        <v>17</v>
      </c>
      <c r="H51" s="45">
        <v>731800000</v>
      </c>
      <c r="I51" s="45">
        <v>10</v>
      </c>
      <c r="J51" s="45">
        <v>353500000</v>
      </c>
      <c r="K51" s="45">
        <v>2</v>
      </c>
      <c r="L51" s="45">
        <v>110000000</v>
      </c>
    </row>
    <row r="52" spans="1:12" x14ac:dyDescent="0.35">
      <c r="B52" s="29" t="s">
        <v>57</v>
      </c>
      <c r="C52" s="45">
        <v>70</v>
      </c>
      <c r="D52" s="45">
        <v>9407583000</v>
      </c>
      <c r="E52" s="45">
        <v>36</v>
      </c>
      <c r="F52" s="45">
        <v>5909000000</v>
      </c>
      <c r="G52" s="45">
        <v>17</v>
      </c>
      <c r="H52" s="45">
        <v>1819083000</v>
      </c>
      <c r="I52" s="45">
        <v>16</v>
      </c>
      <c r="J52" s="45">
        <v>1487500000</v>
      </c>
      <c r="K52" s="45">
        <v>1</v>
      </c>
      <c r="L52" s="45">
        <v>192000000</v>
      </c>
    </row>
    <row r="53" spans="1:12" x14ac:dyDescent="0.35">
      <c r="B53" s="29" t="s">
        <v>58</v>
      </c>
      <c r="C53" s="45">
        <v>69</v>
      </c>
      <c r="D53" s="45">
        <v>32053747800</v>
      </c>
      <c r="E53" s="45">
        <v>26</v>
      </c>
      <c r="F53" s="45">
        <v>11259000000</v>
      </c>
      <c r="G53" s="45">
        <v>32</v>
      </c>
      <c r="H53" s="45">
        <v>15994747800</v>
      </c>
      <c r="I53" s="45">
        <v>11</v>
      </c>
      <c r="J53" s="45">
        <v>4800000000</v>
      </c>
      <c r="K53" s="45">
        <v>0</v>
      </c>
      <c r="L53" s="45">
        <v>0</v>
      </c>
    </row>
    <row r="54" spans="1:12" x14ac:dyDescent="0.35">
      <c r="B54" s="30" t="s">
        <v>59</v>
      </c>
      <c r="C54" s="46">
        <v>10</v>
      </c>
      <c r="D54" s="46">
        <v>7735826000</v>
      </c>
      <c r="E54" s="46">
        <v>3</v>
      </c>
      <c r="F54" s="46">
        <v>2000000000</v>
      </c>
      <c r="G54" s="46">
        <v>5</v>
      </c>
      <c r="H54" s="46">
        <v>3800000000</v>
      </c>
      <c r="I54" s="46">
        <v>2</v>
      </c>
      <c r="J54" s="46">
        <v>1935826000</v>
      </c>
      <c r="K54" s="46">
        <v>0</v>
      </c>
      <c r="L54" s="46">
        <v>0</v>
      </c>
    </row>
    <row r="55" spans="1:12" x14ac:dyDescent="0.35">
      <c r="B55" s="32" t="s">
        <v>13</v>
      </c>
      <c r="C55" s="47">
        <v>211</v>
      </c>
      <c r="D55" s="47">
        <v>76622706800</v>
      </c>
      <c r="E55" s="47">
        <v>98</v>
      </c>
      <c r="F55" s="47">
        <v>45398250000</v>
      </c>
      <c r="G55" s="47">
        <v>71</v>
      </c>
      <c r="H55" s="47">
        <v>22345630800</v>
      </c>
      <c r="I55" s="47">
        <v>39</v>
      </c>
      <c r="J55" s="47">
        <v>8576826000</v>
      </c>
      <c r="K55" s="47">
        <v>3</v>
      </c>
      <c r="L55" s="47">
        <v>302000000</v>
      </c>
    </row>
    <row r="57" spans="1:12" ht="15" customHeight="1" x14ac:dyDescent="0.35">
      <c r="B57" s="15"/>
      <c r="C57" s="49" t="s">
        <v>32</v>
      </c>
      <c r="D57" s="49"/>
      <c r="E57" s="49" t="s">
        <v>33</v>
      </c>
      <c r="F57" s="49"/>
      <c r="G57" s="49" t="s">
        <v>34</v>
      </c>
      <c r="H57" s="49"/>
      <c r="I57" s="49" t="s">
        <v>35</v>
      </c>
      <c r="J57" s="49"/>
      <c r="K57" s="49" t="s">
        <v>36</v>
      </c>
      <c r="L57" s="49"/>
    </row>
    <row r="58" spans="1:12" x14ac:dyDescent="0.35">
      <c r="B58" s="16"/>
      <c r="C58" s="50" t="s">
        <v>37</v>
      </c>
      <c r="D58" s="50"/>
      <c r="E58" s="50" t="s">
        <v>38</v>
      </c>
      <c r="F58" s="50"/>
      <c r="G58" s="50" t="s">
        <v>39</v>
      </c>
      <c r="H58" s="50"/>
      <c r="I58" s="50" t="s">
        <v>40</v>
      </c>
      <c r="J58" s="50"/>
      <c r="K58" s="50" t="s">
        <v>41</v>
      </c>
      <c r="L58" s="50"/>
    </row>
    <row r="59" spans="1:12" x14ac:dyDescent="0.35">
      <c r="A59" s="44" t="s">
        <v>29</v>
      </c>
      <c r="B59" s="25" t="s">
        <v>55</v>
      </c>
      <c r="C59" s="26" t="s">
        <v>42</v>
      </c>
      <c r="D59" s="26" t="s">
        <v>43</v>
      </c>
      <c r="E59" s="26" t="s">
        <v>42</v>
      </c>
      <c r="F59" s="26" t="s">
        <v>43</v>
      </c>
      <c r="G59" s="26" t="s">
        <v>42</v>
      </c>
      <c r="H59" s="26" t="s">
        <v>43</v>
      </c>
      <c r="I59" s="26" t="s">
        <v>42</v>
      </c>
      <c r="J59" s="26" t="s">
        <v>43</v>
      </c>
      <c r="K59" s="26" t="s">
        <v>42</v>
      </c>
      <c r="L59" s="26" t="s">
        <v>43</v>
      </c>
    </row>
    <row r="60" spans="1:12" x14ac:dyDescent="0.35">
      <c r="A60" s="42" t="s">
        <v>50</v>
      </c>
      <c r="B60" s="29" t="s">
        <v>56</v>
      </c>
      <c r="C60" s="45">
        <v>16103</v>
      </c>
      <c r="D60" s="45">
        <v>347227047711</v>
      </c>
      <c r="E60" s="45">
        <v>50</v>
      </c>
      <c r="F60" s="45">
        <v>5465810580</v>
      </c>
      <c r="G60" s="45">
        <v>1620</v>
      </c>
      <c r="H60" s="45">
        <v>30832041171</v>
      </c>
      <c r="I60" s="45">
        <v>12107</v>
      </c>
      <c r="J60" s="45">
        <v>267809533087</v>
      </c>
      <c r="K60" s="45">
        <v>2326</v>
      </c>
      <c r="L60" s="45">
        <v>43119662873</v>
      </c>
    </row>
    <row r="61" spans="1:12" x14ac:dyDescent="0.35">
      <c r="B61" s="29" t="s">
        <v>57</v>
      </c>
      <c r="C61" s="45">
        <v>2636</v>
      </c>
      <c r="D61" s="45">
        <v>351274019216</v>
      </c>
      <c r="E61" s="45">
        <v>1</v>
      </c>
      <c r="F61" s="45">
        <v>147737000</v>
      </c>
      <c r="G61" s="45">
        <v>187</v>
      </c>
      <c r="H61" s="45">
        <v>23403866206</v>
      </c>
      <c r="I61" s="45">
        <v>2172</v>
      </c>
      <c r="J61" s="45">
        <v>293404612115</v>
      </c>
      <c r="K61" s="45">
        <v>276</v>
      </c>
      <c r="L61" s="45">
        <v>34317803895</v>
      </c>
    </row>
    <row r="62" spans="1:12" x14ac:dyDescent="0.35">
      <c r="B62" s="29" t="s">
        <v>58</v>
      </c>
      <c r="C62" s="45">
        <v>926</v>
      </c>
      <c r="D62" s="45">
        <v>424805352339</v>
      </c>
      <c r="E62" s="45">
        <v>0</v>
      </c>
      <c r="F62" s="45">
        <v>0</v>
      </c>
      <c r="G62" s="45">
        <v>107</v>
      </c>
      <c r="H62" s="45">
        <v>41637436000</v>
      </c>
      <c r="I62" s="45">
        <v>744</v>
      </c>
      <c r="J62" s="45">
        <v>331186358613</v>
      </c>
      <c r="K62" s="45">
        <v>75</v>
      </c>
      <c r="L62" s="45">
        <v>51981557726</v>
      </c>
    </row>
    <row r="63" spans="1:12" x14ac:dyDescent="0.35">
      <c r="B63" s="30" t="s">
        <v>59</v>
      </c>
      <c r="C63" s="46">
        <v>48</v>
      </c>
      <c r="D63" s="46">
        <v>60487775000</v>
      </c>
      <c r="E63" s="46">
        <v>0</v>
      </c>
      <c r="F63" s="46">
        <v>0</v>
      </c>
      <c r="G63" s="46">
        <v>4</v>
      </c>
      <c r="H63" s="46">
        <v>7908338000</v>
      </c>
      <c r="I63" s="46">
        <v>37</v>
      </c>
      <c r="J63" s="46">
        <v>39579437000</v>
      </c>
      <c r="K63" s="46">
        <v>7</v>
      </c>
      <c r="L63" s="46">
        <v>13000000000</v>
      </c>
    </row>
    <row r="64" spans="1:12" x14ac:dyDescent="0.35">
      <c r="B64" s="32" t="s">
        <v>13</v>
      </c>
      <c r="C64" s="47">
        <v>19713</v>
      </c>
      <c r="D64" s="47">
        <v>1183794194266</v>
      </c>
      <c r="E64" s="47">
        <v>51</v>
      </c>
      <c r="F64" s="47">
        <v>5613547580</v>
      </c>
      <c r="G64" s="47">
        <v>1918</v>
      </c>
      <c r="H64" s="47">
        <v>103781681377</v>
      </c>
      <c r="I64" s="47">
        <v>15060</v>
      </c>
      <c r="J64" s="47">
        <v>931979940815</v>
      </c>
      <c r="K64" s="47">
        <v>2684</v>
      </c>
      <c r="L64" s="47">
        <v>142419024494</v>
      </c>
    </row>
    <row r="66" spans="1:12" x14ac:dyDescent="0.35">
      <c r="B66" s="15"/>
      <c r="C66" s="49" t="s">
        <v>32</v>
      </c>
      <c r="D66" s="49"/>
      <c r="E66" s="49" t="s">
        <v>33</v>
      </c>
      <c r="F66" s="49"/>
      <c r="G66" s="49" t="s">
        <v>34</v>
      </c>
      <c r="H66" s="49"/>
      <c r="I66" s="49" t="s">
        <v>35</v>
      </c>
      <c r="J66" s="49"/>
      <c r="K66" s="49" t="s">
        <v>36</v>
      </c>
      <c r="L66" s="49"/>
    </row>
    <row r="67" spans="1:12" x14ac:dyDescent="0.35">
      <c r="B67" s="16"/>
      <c r="C67" s="50" t="s">
        <v>37</v>
      </c>
      <c r="D67" s="50"/>
      <c r="E67" s="50" t="s">
        <v>38</v>
      </c>
      <c r="F67" s="50"/>
      <c r="G67" s="50" t="s">
        <v>39</v>
      </c>
      <c r="H67" s="50"/>
      <c r="I67" s="50" t="s">
        <v>40</v>
      </c>
      <c r="J67" s="50"/>
      <c r="K67" s="50" t="s">
        <v>41</v>
      </c>
      <c r="L67" s="50"/>
    </row>
    <row r="68" spans="1:12" x14ac:dyDescent="0.35">
      <c r="A68" s="44" t="s">
        <v>29</v>
      </c>
      <c r="B68" s="25" t="s">
        <v>55</v>
      </c>
      <c r="C68" s="26" t="s">
        <v>42</v>
      </c>
      <c r="D68" s="26" t="s">
        <v>43</v>
      </c>
      <c r="E68" s="26" t="s">
        <v>42</v>
      </c>
      <c r="F68" s="26" t="s">
        <v>43</v>
      </c>
      <c r="G68" s="26" t="s">
        <v>42</v>
      </c>
      <c r="H68" s="26" t="s">
        <v>43</v>
      </c>
      <c r="I68" s="26" t="s">
        <v>42</v>
      </c>
      <c r="J68" s="26" t="s">
        <v>43</v>
      </c>
      <c r="K68" s="26" t="s">
        <v>42</v>
      </c>
      <c r="L68" s="26" t="s">
        <v>43</v>
      </c>
    </row>
    <row r="69" spans="1:12" x14ac:dyDescent="0.35">
      <c r="A69" s="42" t="s">
        <v>83</v>
      </c>
      <c r="B69" s="29" t="s">
        <v>56</v>
      </c>
      <c r="C69" s="45">
        <v>5475</v>
      </c>
      <c r="D69" s="45">
        <v>144278765758.81442</v>
      </c>
      <c r="E69" s="45">
        <v>144</v>
      </c>
      <c r="F69" s="45">
        <v>4702062318</v>
      </c>
      <c r="G69" s="45">
        <v>3279</v>
      </c>
      <c r="H69" s="45">
        <v>77843630603.574402</v>
      </c>
      <c r="I69" s="45">
        <v>1211</v>
      </c>
      <c r="J69" s="45">
        <v>40116916281</v>
      </c>
      <c r="K69" s="45">
        <v>841</v>
      </c>
      <c r="L69" s="45">
        <v>21616156556.240009</v>
      </c>
    </row>
    <row r="70" spans="1:12" x14ac:dyDescent="0.35">
      <c r="B70" s="29" t="s">
        <v>57</v>
      </c>
      <c r="C70" s="45">
        <v>1838</v>
      </c>
      <c r="D70" s="45">
        <v>196220609632.77747</v>
      </c>
      <c r="E70" s="45">
        <v>81</v>
      </c>
      <c r="F70" s="45">
        <v>10050328873</v>
      </c>
      <c r="G70" s="45">
        <v>883</v>
      </c>
      <c r="H70" s="45">
        <v>85440192914.777451</v>
      </c>
      <c r="I70" s="45">
        <v>730</v>
      </c>
      <c r="J70" s="45">
        <v>83827996511</v>
      </c>
      <c r="K70" s="45">
        <v>144</v>
      </c>
      <c r="L70" s="45">
        <v>16902091334</v>
      </c>
    </row>
    <row r="71" spans="1:12" x14ac:dyDescent="0.35">
      <c r="B71" s="29" t="s">
        <v>58</v>
      </c>
      <c r="C71" s="45">
        <v>793</v>
      </c>
      <c r="D71" s="45">
        <v>271023183229</v>
      </c>
      <c r="E71" s="45">
        <v>47</v>
      </c>
      <c r="F71" s="45">
        <v>16019818136</v>
      </c>
      <c r="G71" s="45">
        <v>302</v>
      </c>
      <c r="H71" s="45">
        <v>100517822393</v>
      </c>
      <c r="I71" s="45">
        <v>393</v>
      </c>
      <c r="J71" s="45">
        <v>135829006408</v>
      </c>
      <c r="K71" s="45">
        <v>51</v>
      </c>
      <c r="L71" s="45">
        <v>18656536292</v>
      </c>
    </row>
    <row r="72" spans="1:12" x14ac:dyDescent="0.35">
      <c r="B72" s="30" t="s">
        <v>59</v>
      </c>
      <c r="C72" s="46">
        <v>49</v>
      </c>
      <c r="D72" s="46">
        <v>69650052420</v>
      </c>
      <c r="E72" s="46">
        <v>2</v>
      </c>
      <c r="F72" s="46">
        <v>2000000000</v>
      </c>
      <c r="G72" s="46">
        <v>12</v>
      </c>
      <c r="H72" s="46">
        <v>14886559420</v>
      </c>
      <c r="I72" s="46">
        <v>25</v>
      </c>
      <c r="J72" s="46">
        <v>29951922000</v>
      </c>
      <c r="K72" s="46">
        <v>10</v>
      </c>
      <c r="L72" s="46">
        <v>22811571000</v>
      </c>
    </row>
    <row r="73" spans="1:12" x14ac:dyDescent="0.35">
      <c r="B73" s="32" t="s">
        <v>13</v>
      </c>
      <c r="C73" s="47">
        <v>8155</v>
      </c>
      <c r="D73" s="47">
        <v>681172611040.59192</v>
      </c>
      <c r="E73" s="47">
        <v>274</v>
      </c>
      <c r="F73" s="47">
        <v>32772209327</v>
      </c>
      <c r="G73" s="47">
        <v>4476</v>
      </c>
      <c r="H73" s="47">
        <v>278688205331.35187</v>
      </c>
      <c r="I73" s="47">
        <v>2359</v>
      </c>
      <c r="J73" s="47">
        <v>289725841200</v>
      </c>
      <c r="K73" s="47">
        <v>1046</v>
      </c>
      <c r="L73" s="47">
        <v>79986355182.240005</v>
      </c>
    </row>
    <row r="75" spans="1:12" x14ac:dyDescent="0.35">
      <c r="B75" s="15"/>
      <c r="C75" s="49" t="s">
        <v>32</v>
      </c>
      <c r="D75" s="49"/>
      <c r="E75" s="49" t="s">
        <v>33</v>
      </c>
      <c r="F75" s="49"/>
      <c r="G75" s="49" t="s">
        <v>34</v>
      </c>
      <c r="H75" s="49"/>
      <c r="I75" s="49" t="s">
        <v>35</v>
      </c>
      <c r="J75" s="49"/>
      <c r="K75" s="49" t="s">
        <v>36</v>
      </c>
      <c r="L75" s="49"/>
    </row>
    <row r="76" spans="1:12" x14ac:dyDescent="0.35">
      <c r="B76" s="16"/>
      <c r="C76" s="50" t="s">
        <v>37</v>
      </c>
      <c r="D76" s="50"/>
      <c r="E76" s="50" t="s">
        <v>38</v>
      </c>
      <c r="F76" s="50"/>
      <c r="G76" s="50" t="s">
        <v>39</v>
      </c>
      <c r="H76" s="50"/>
      <c r="I76" s="50" t="s">
        <v>40</v>
      </c>
      <c r="J76" s="50"/>
      <c r="K76" s="50" t="s">
        <v>41</v>
      </c>
      <c r="L76" s="50"/>
    </row>
    <row r="77" spans="1:12" x14ac:dyDescent="0.35">
      <c r="A77" s="44" t="s">
        <v>29</v>
      </c>
      <c r="B77" s="25" t="s">
        <v>55</v>
      </c>
      <c r="C77" s="26" t="s">
        <v>42</v>
      </c>
      <c r="D77" s="26" t="s">
        <v>43</v>
      </c>
      <c r="E77" s="26" t="s">
        <v>42</v>
      </c>
      <c r="F77" s="26" t="s">
        <v>43</v>
      </c>
      <c r="G77" s="26" t="s">
        <v>42</v>
      </c>
      <c r="H77" s="26" t="s">
        <v>43</v>
      </c>
      <c r="I77" s="26" t="s">
        <v>42</v>
      </c>
      <c r="J77" s="26" t="s">
        <v>43</v>
      </c>
      <c r="K77" s="26" t="s">
        <v>42</v>
      </c>
      <c r="L77" s="26" t="s">
        <v>43</v>
      </c>
    </row>
    <row r="78" spans="1:12" x14ac:dyDescent="0.35">
      <c r="A78" s="42" t="s">
        <v>52</v>
      </c>
      <c r="B78" s="29" t="s">
        <v>56</v>
      </c>
      <c r="C78" s="45">
        <v>338</v>
      </c>
      <c r="D78" s="45">
        <v>21554725253</v>
      </c>
      <c r="E78" s="45">
        <v>233</v>
      </c>
      <c r="F78" s="45">
        <v>16965492831</v>
      </c>
      <c r="G78" s="45">
        <v>30</v>
      </c>
      <c r="H78" s="45">
        <v>865916724</v>
      </c>
      <c r="I78" s="45">
        <v>12</v>
      </c>
      <c r="J78" s="45">
        <v>405569675</v>
      </c>
      <c r="K78" s="45">
        <v>63</v>
      </c>
      <c r="L78" s="45">
        <v>3317746023</v>
      </c>
    </row>
    <row r="79" spans="1:12" x14ac:dyDescent="0.35">
      <c r="A79" s="51"/>
      <c r="B79" s="29" t="s">
        <v>57</v>
      </c>
      <c r="C79" s="45">
        <v>287</v>
      </c>
      <c r="D79" s="45">
        <v>39018959150</v>
      </c>
      <c r="E79" s="45">
        <v>124</v>
      </c>
      <c r="F79" s="45">
        <v>22621075441</v>
      </c>
      <c r="G79" s="45">
        <v>94</v>
      </c>
      <c r="H79" s="45">
        <v>7459586478</v>
      </c>
      <c r="I79" s="45">
        <v>34</v>
      </c>
      <c r="J79" s="45">
        <v>3603836929</v>
      </c>
      <c r="K79" s="45">
        <v>35</v>
      </c>
      <c r="L79" s="45">
        <v>5334460302</v>
      </c>
    </row>
    <row r="80" spans="1:12" x14ac:dyDescent="0.35">
      <c r="B80" s="29" t="s">
        <v>58</v>
      </c>
      <c r="C80" s="45">
        <v>208</v>
      </c>
      <c r="D80" s="45">
        <v>96307081908</v>
      </c>
      <c r="E80" s="45">
        <v>70</v>
      </c>
      <c r="F80" s="45">
        <v>64325855119</v>
      </c>
      <c r="G80" s="45">
        <v>85</v>
      </c>
      <c r="H80" s="45">
        <v>17200184378</v>
      </c>
      <c r="I80" s="45">
        <v>33</v>
      </c>
      <c r="J80" s="45">
        <v>10258480645</v>
      </c>
      <c r="K80" s="45">
        <v>20</v>
      </c>
      <c r="L80" s="45">
        <v>4522561766</v>
      </c>
    </row>
    <row r="81" spans="1:12" x14ac:dyDescent="0.35">
      <c r="B81" s="30" t="s">
        <v>59</v>
      </c>
      <c r="C81" s="46">
        <v>18</v>
      </c>
      <c r="D81" s="46">
        <v>14517418634</v>
      </c>
      <c r="E81" s="46">
        <v>7</v>
      </c>
      <c r="F81" s="46">
        <v>9587699399</v>
      </c>
      <c r="G81" s="46">
        <v>4</v>
      </c>
      <c r="H81" s="46">
        <v>1931473135</v>
      </c>
      <c r="I81" s="46">
        <v>7</v>
      </c>
      <c r="J81" s="46">
        <v>2998246100</v>
      </c>
      <c r="K81" s="46">
        <v>0</v>
      </c>
      <c r="L81" s="46">
        <v>0</v>
      </c>
    </row>
    <row r="82" spans="1:12" x14ac:dyDescent="0.35">
      <c r="B82" s="32" t="s">
        <v>13</v>
      </c>
      <c r="C82" s="47">
        <v>851</v>
      </c>
      <c r="D82" s="47">
        <v>171398184945</v>
      </c>
      <c r="E82" s="47">
        <v>434</v>
      </c>
      <c r="F82" s="47">
        <v>113500122790</v>
      </c>
      <c r="G82" s="47">
        <v>213</v>
      </c>
      <c r="H82" s="47">
        <v>27457160715</v>
      </c>
      <c r="I82" s="47">
        <v>86</v>
      </c>
      <c r="J82" s="47">
        <v>17266133349</v>
      </c>
      <c r="K82" s="47">
        <v>118</v>
      </c>
      <c r="L82" s="47">
        <v>13174768091</v>
      </c>
    </row>
    <row r="83" spans="1:12" x14ac:dyDescent="0.35">
      <c r="B83" s="32"/>
      <c r="C83" s="47"/>
      <c r="D83" s="47"/>
      <c r="E83" s="47"/>
      <c r="F83" s="47"/>
      <c r="G83" s="47"/>
      <c r="H83" s="47"/>
      <c r="I83" s="47"/>
      <c r="J83" s="47"/>
      <c r="K83" s="47"/>
      <c r="L83" s="47"/>
    </row>
    <row r="84" spans="1:12" ht="15" customHeight="1" x14ac:dyDescent="0.35">
      <c r="B84" s="15"/>
      <c r="C84" s="49" t="s">
        <v>32</v>
      </c>
      <c r="D84" s="49"/>
      <c r="E84" s="49" t="s">
        <v>33</v>
      </c>
      <c r="F84" s="49"/>
      <c r="G84" s="49" t="s">
        <v>34</v>
      </c>
      <c r="H84" s="49"/>
      <c r="I84" s="49" t="s">
        <v>35</v>
      </c>
      <c r="J84" s="49"/>
      <c r="K84" s="49" t="s">
        <v>36</v>
      </c>
      <c r="L84" s="49"/>
    </row>
    <row r="85" spans="1:12" x14ac:dyDescent="0.35">
      <c r="B85" s="16"/>
      <c r="C85" s="50" t="s">
        <v>37</v>
      </c>
      <c r="D85" s="50"/>
      <c r="E85" s="50" t="s">
        <v>38</v>
      </c>
      <c r="F85" s="50"/>
      <c r="G85" s="50" t="s">
        <v>39</v>
      </c>
      <c r="H85" s="50"/>
      <c r="I85" s="50" t="s">
        <v>40</v>
      </c>
      <c r="J85" s="50"/>
      <c r="K85" s="50" t="s">
        <v>41</v>
      </c>
      <c r="L85" s="50"/>
    </row>
    <row r="86" spans="1:12" x14ac:dyDescent="0.35">
      <c r="A86" s="44" t="s">
        <v>29</v>
      </c>
      <c r="B86" s="25" t="s">
        <v>55</v>
      </c>
      <c r="C86" s="26" t="s">
        <v>42</v>
      </c>
      <c r="D86" s="26" t="s">
        <v>43</v>
      </c>
      <c r="E86" s="26" t="s">
        <v>42</v>
      </c>
      <c r="F86" s="26" t="s">
        <v>43</v>
      </c>
      <c r="G86" s="26" t="s">
        <v>42</v>
      </c>
      <c r="H86" s="26" t="s">
        <v>43</v>
      </c>
      <c r="I86" s="26" t="s">
        <v>42</v>
      </c>
      <c r="J86" s="26" t="s">
        <v>43</v>
      </c>
      <c r="K86" s="26" t="s">
        <v>42</v>
      </c>
      <c r="L86" s="26" t="s">
        <v>43</v>
      </c>
    </row>
    <row r="87" spans="1:12" x14ac:dyDescent="0.35">
      <c r="A87" s="42" t="s">
        <v>53</v>
      </c>
      <c r="B87" s="29" t="s">
        <v>56</v>
      </c>
      <c r="C87" s="45">
        <v>1</v>
      </c>
      <c r="D87" s="45">
        <v>50000000</v>
      </c>
      <c r="E87" s="45">
        <v>0</v>
      </c>
      <c r="F87" s="45">
        <v>0</v>
      </c>
      <c r="G87" s="45">
        <v>1</v>
      </c>
      <c r="H87" s="45">
        <v>50000000</v>
      </c>
      <c r="I87" s="45">
        <v>0</v>
      </c>
      <c r="J87" s="45">
        <v>0</v>
      </c>
      <c r="K87" s="45">
        <v>0</v>
      </c>
      <c r="L87" s="45">
        <v>0</v>
      </c>
    </row>
    <row r="88" spans="1:12" x14ac:dyDescent="0.35">
      <c r="B88" s="29" t="s">
        <v>57</v>
      </c>
      <c r="C88" s="45">
        <v>3</v>
      </c>
      <c r="D88" s="45">
        <v>1122000000</v>
      </c>
      <c r="E88" s="45">
        <v>0</v>
      </c>
      <c r="F88" s="45">
        <v>0</v>
      </c>
      <c r="G88" s="45">
        <v>3</v>
      </c>
      <c r="H88" s="45">
        <v>1122000000</v>
      </c>
      <c r="I88" s="45">
        <v>0</v>
      </c>
      <c r="J88" s="45">
        <v>0</v>
      </c>
      <c r="K88" s="45">
        <v>0</v>
      </c>
      <c r="L88" s="45">
        <v>0</v>
      </c>
    </row>
    <row r="89" spans="1:12" x14ac:dyDescent="0.35">
      <c r="B89" s="29" t="s">
        <v>58</v>
      </c>
      <c r="C89" s="45">
        <v>24</v>
      </c>
      <c r="D89" s="45">
        <v>6475000000</v>
      </c>
      <c r="E89" s="45">
        <v>0</v>
      </c>
      <c r="F89" s="45">
        <v>0</v>
      </c>
      <c r="G89" s="45">
        <v>8</v>
      </c>
      <c r="H89" s="45">
        <v>2525000000</v>
      </c>
      <c r="I89" s="45">
        <v>13</v>
      </c>
      <c r="J89" s="45">
        <v>3150000000</v>
      </c>
      <c r="K89" s="45">
        <v>3</v>
      </c>
      <c r="L89" s="45">
        <v>800000000</v>
      </c>
    </row>
    <row r="90" spans="1:12" x14ac:dyDescent="0.35">
      <c r="B90" s="30" t="s">
        <v>59</v>
      </c>
      <c r="C90" s="46">
        <v>6</v>
      </c>
      <c r="D90" s="46">
        <v>2835826000</v>
      </c>
      <c r="E90" s="46">
        <v>0</v>
      </c>
      <c r="F90" s="46">
        <v>0</v>
      </c>
      <c r="G90" s="46">
        <v>3</v>
      </c>
      <c r="H90" s="46">
        <v>1985826000</v>
      </c>
      <c r="I90" s="46">
        <v>3</v>
      </c>
      <c r="J90" s="46">
        <v>850000000</v>
      </c>
      <c r="K90" s="46">
        <v>0</v>
      </c>
      <c r="L90" s="46">
        <v>0</v>
      </c>
    </row>
    <row r="91" spans="1:12" x14ac:dyDescent="0.35">
      <c r="B91" s="32" t="s">
        <v>13</v>
      </c>
      <c r="C91" s="47">
        <v>34</v>
      </c>
      <c r="D91" s="47">
        <v>10482826000</v>
      </c>
      <c r="E91" s="47">
        <v>0</v>
      </c>
      <c r="F91" s="47">
        <v>0</v>
      </c>
      <c r="G91" s="47">
        <v>15</v>
      </c>
      <c r="H91" s="47">
        <v>5682826000</v>
      </c>
      <c r="I91" s="47">
        <v>16</v>
      </c>
      <c r="J91" s="47">
        <v>4000000000</v>
      </c>
      <c r="K91" s="47">
        <v>3</v>
      </c>
      <c r="L91" s="47">
        <v>800000000</v>
      </c>
    </row>
    <row r="93" spans="1:12" x14ac:dyDescent="0.35">
      <c r="B93" s="15"/>
      <c r="C93" s="49" t="s">
        <v>32</v>
      </c>
      <c r="D93" s="49"/>
      <c r="E93" s="49" t="s">
        <v>33</v>
      </c>
      <c r="F93" s="49"/>
      <c r="G93" s="49" t="s">
        <v>34</v>
      </c>
      <c r="H93" s="49"/>
      <c r="I93" s="49" t="s">
        <v>35</v>
      </c>
      <c r="J93" s="49"/>
      <c r="K93" s="49" t="s">
        <v>36</v>
      </c>
      <c r="L93" s="49"/>
    </row>
    <row r="94" spans="1:12" x14ac:dyDescent="0.35">
      <c r="B94" s="16"/>
      <c r="C94" s="50" t="s">
        <v>37</v>
      </c>
      <c r="D94" s="50"/>
      <c r="E94" s="50" t="s">
        <v>38</v>
      </c>
      <c r="F94" s="50"/>
      <c r="G94" s="50" t="s">
        <v>39</v>
      </c>
      <c r="H94" s="50"/>
      <c r="I94" s="50" t="s">
        <v>40</v>
      </c>
      <c r="J94" s="50"/>
      <c r="K94" s="50" t="s">
        <v>41</v>
      </c>
      <c r="L94" s="50"/>
    </row>
    <row r="95" spans="1:12" x14ac:dyDescent="0.35">
      <c r="A95" s="44" t="s">
        <v>29</v>
      </c>
      <c r="B95" s="25" t="s">
        <v>55</v>
      </c>
      <c r="C95" s="26" t="s">
        <v>42</v>
      </c>
      <c r="D95" s="26" t="s">
        <v>43</v>
      </c>
      <c r="E95" s="26" t="s">
        <v>42</v>
      </c>
      <c r="F95" s="26" t="s">
        <v>43</v>
      </c>
      <c r="G95" s="26" t="s">
        <v>42</v>
      </c>
      <c r="H95" s="26" t="s">
        <v>43</v>
      </c>
      <c r="I95" s="26" t="s">
        <v>42</v>
      </c>
      <c r="J95" s="26" t="s">
        <v>43</v>
      </c>
      <c r="K95" s="26" t="s">
        <v>42</v>
      </c>
      <c r="L95" s="26" t="s">
        <v>43</v>
      </c>
    </row>
    <row r="96" spans="1:12" x14ac:dyDescent="0.35">
      <c r="A96" s="42" t="s">
        <v>11</v>
      </c>
      <c r="B96" s="29" t="s">
        <v>56</v>
      </c>
      <c r="C96" s="45">
        <v>32</v>
      </c>
      <c r="D96" s="45">
        <v>520630000</v>
      </c>
      <c r="E96" s="45">
        <v>18</v>
      </c>
      <c r="F96" s="45">
        <v>297500000</v>
      </c>
      <c r="G96" s="45">
        <v>7</v>
      </c>
      <c r="H96" s="45">
        <v>122500000</v>
      </c>
      <c r="I96" s="45">
        <v>5</v>
      </c>
      <c r="J96" s="45">
        <v>15630000</v>
      </c>
      <c r="K96" s="45">
        <v>2</v>
      </c>
      <c r="L96" s="45">
        <v>85000000</v>
      </c>
    </row>
    <row r="97" spans="1:12" x14ac:dyDescent="0.35">
      <c r="B97" s="29" t="s">
        <v>57</v>
      </c>
      <c r="C97" s="45">
        <v>7</v>
      </c>
      <c r="D97" s="45">
        <v>680000000</v>
      </c>
      <c r="E97" s="45">
        <v>3</v>
      </c>
      <c r="F97" s="45">
        <v>210000000</v>
      </c>
      <c r="G97" s="45">
        <v>2</v>
      </c>
      <c r="H97" s="45">
        <v>150000000</v>
      </c>
      <c r="I97" s="45">
        <v>1</v>
      </c>
      <c r="J97" s="45">
        <v>80000000</v>
      </c>
      <c r="K97" s="45">
        <v>1</v>
      </c>
      <c r="L97" s="45">
        <v>240000000</v>
      </c>
    </row>
    <row r="98" spans="1:12" x14ac:dyDescent="0.35">
      <c r="B98" s="29" t="s">
        <v>58</v>
      </c>
      <c r="C98" s="45">
        <v>0</v>
      </c>
      <c r="D98" s="45">
        <v>0</v>
      </c>
      <c r="E98" s="45">
        <v>0</v>
      </c>
      <c r="F98" s="45">
        <v>0</v>
      </c>
      <c r="G98" s="45">
        <v>0</v>
      </c>
      <c r="H98" s="45">
        <v>0</v>
      </c>
      <c r="I98" s="45">
        <v>0</v>
      </c>
      <c r="J98" s="45">
        <v>0</v>
      </c>
      <c r="K98" s="45">
        <v>0</v>
      </c>
      <c r="L98" s="45">
        <v>0</v>
      </c>
    </row>
    <row r="99" spans="1:12" x14ac:dyDescent="0.35">
      <c r="B99" s="30" t="s">
        <v>59</v>
      </c>
      <c r="C99" s="46">
        <v>0</v>
      </c>
      <c r="D99" s="46">
        <v>0</v>
      </c>
      <c r="E99" s="46">
        <v>0</v>
      </c>
      <c r="F99" s="46">
        <v>0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0</v>
      </c>
    </row>
    <row r="100" spans="1:12" x14ac:dyDescent="0.35">
      <c r="B100" s="32" t="s">
        <v>13</v>
      </c>
      <c r="C100" s="47">
        <v>39</v>
      </c>
      <c r="D100" s="47">
        <v>1200630000</v>
      </c>
      <c r="E100" s="47">
        <v>21</v>
      </c>
      <c r="F100" s="47">
        <v>507500000</v>
      </c>
      <c r="G100" s="47">
        <v>9</v>
      </c>
      <c r="H100" s="47">
        <v>272500000</v>
      </c>
      <c r="I100" s="47">
        <v>6</v>
      </c>
      <c r="J100" s="47">
        <v>95630000</v>
      </c>
      <c r="K100" s="47">
        <v>3</v>
      </c>
      <c r="L100" s="47">
        <v>325000000</v>
      </c>
    </row>
    <row r="102" spans="1:12" x14ac:dyDescent="0.35">
      <c r="B102" s="15"/>
      <c r="C102" s="53" t="s">
        <v>32</v>
      </c>
      <c r="D102" s="53"/>
      <c r="E102" s="53" t="s">
        <v>33</v>
      </c>
      <c r="F102" s="53"/>
      <c r="G102" s="53" t="s">
        <v>34</v>
      </c>
      <c r="H102" s="53"/>
      <c r="I102" s="53" t="s">
        <v>35</v>
      </c>
      <c r="J102" s="53"/>
      <c r="K102" s="53" t="s">
        <v>36</v>
      </c>
      <c r="L102" s="53"/>
    </row>
    <row r="103" spans="1:12" x14ac:dyDescent="0.35">
      <c r="B103" s="16"/>
      <c r="C103" s="54" t="s">
        <v>37</v>
      </c>
      <c r="D103" s="54"/>
      <c r="E103" s="54" t="s">
        <v>38</v>
      </c>
      <c r="F103" s="54"/>
      <c r="G103" s="54" t="s">
        <v>39</v>
      </c>
      <c r="H103" s="54"/>
      <c r="I103" s="54" t="s">
        <v>40</v>
      </c>
      <c r="J103" s="54"/>
      <c r="K103" s="54" t="s">
        <v>41</v>
      </c>
      <c r="L103" s="54"/>
    </row>
    <row r="104" spans="1:12" x14ac:dyDescent="0.35">
      <c r="A104" s="44" t="s">
        <v>74</v>
      </c>
      <c r="B104" s="25" t="s">
        <v>55</v>
      </c>
      <c r="C104" s="26" t="s">
        <v>42</v>
      </c>
      <c r="D104" s="26" t="s">
        <v>43</v>
      </c>
      <c r="E104" s="26" t="s">
        <v>42</v>
      </c>
      <c r="F104" s="26" t="s">
        <v>43</v>
      </c>
      <c r="G104" s="26" t="s">
        <v>42</v>
      </c>
      <c r="H104" s="26" t="s">
        <v>43</v>
      </c>
      <c r="I104" s="26" t="s">
        <v>42</v>
      </c>
      <c r="J104" s="26" t="s">
        <v>43</v>
      </c>
      <c r="K104" s="26" t="s">
        <v>42</v>
      </c>
      <c r="L104" s="26" t="s">
        <v>43</v>
      </c>
    </row>
    <row r="105" spans="1:12" x14ac:dyDescent="0.35">
      <c r="B105" s="27" t="s">
        <v>56</v>
      </c>
      <c r="C105" s="28">
        <v>151615</v>
      </c>
      <c r="D105" s="62">
        <v>2755817932604</v>
      </c>
      <c r="E105" s="28">
        <v>40185</v>
      </c>
      <c r="F105" s="28">
        <v>772742356918</v>
      </c>
      <c r="G105" s="28">
        <v>43695</v>
      </c>
      <c r="H105" s="28">
        <v>733726228574.57446</v>
      </c>
      <c r="I105" s="28">
        <v>58397</v>
      </c>
      <c r="J105" s="28">
        <v>1051531062789</v>
      </c>
      <c r="K105" s="28">
        <v>9338</v>
      </c>
      <c r="L105" s="28">
        <v>197818284322.24002</v>
      </c>
    </row>
    <row r="106" spans="1:12" x14ac:dyDescent="0.35">
      <c r="B106" s="29" t="s">
        <v>57</v>
      </c>
      <c r="C106" s="20">
        <v>14635</v>
      </c>
      <c r="D106" s="20">
        <v>1976841660360.7773</v>
      </c>
      <c r="E106" s="20">
        <v>1886</v>
      </c>
      <c r="F106" s="20">
        <v>338100196254</v>
      </c>
      <c r="G106" s="20">
        <v>4383</v>
      </c>
      <c r="H106" s="20">
        <v>522687827909.77747</v>
      </c>
      <c r="I106" s="20">
        <v>7642</v>
      </c>
      <c r="J106" s="20">
        <v>1022032054053</v>
      </c>
      <c r="K106" s="20">
        <v>724</v>
      </c>
      <c r="L106" s="20">
        <v>94021582144</v>
      </c>
    </row>
    <row r="107" spans="1:12" x14ac:dyDescent="0.35">
      <c r="B107" s="29" t="s">
        <v>58</v>
      </c>
      <c r="C107" s="20">
        <v>5191</v>
      </c>
      <c r="D107" s="20">
        <v>2369900919090</v>
      </c>
      <c r="E107" s="20">
        <v>671</v>
      </c>
      <c r="F107" s="20">
        <v>424190307705</v>
      </c>
      <c r="G107" s="20">
        <v>1525</v>
      </c>
      <c r="H107" s="20">
        <v>639368733822</v>
      </c>
      <c r="I107" s="20">
        <v>2651</v>
      </c>
      <c r="J107" s="20">
        <v>1166604410264</v>
      </c>
      <c r="K107" s="20">
        <v>344</v>
      </c>
      <c r="L107" s="20">
        <v>139737467299</v>
      </c>
    </row>
    <row r="108" spans="1:12" x14ac:dyDescent="0.35">
      <c r="B108" s="30" t="s">
        <v>59</v>
      </c>
      <c r="C108" s="31">
        <v>489</v>
      </c>
      <c r="D108" s="31">
        <v>602096581009</v>
      </c>
      <c r="E108" s="31">
        <v>63</v>
      </c>
      <c r="F108" s="31">
        <v>99228829399</v>
      </c>
      <c r="G108" s="31">
        <v>120</v>
      </c>
      <c r="H108" s="31">
        <v>152681725916</v>
      </c>
      <c r="I108" s="31">
        <v>251</v>
      </c>
      <c r="J108" s="31">
        <v>299505854694</v>
      </c>
      <c r="K108" s="31">
        <v>55</v>
      </c>
      <c r="L108" s="31">
        <v>50680171000</v>
      </c>
    </row>
    <row r="109" spans="1:12" x14ac:dyDescent="0.35">
      <c r="B109" s="32" t="s">
        <v>13</v>
      </c>
      <c r="C109" s="24">
        <v>171930</v>
      </c>
      <c r="D109" s="24">
        <v>7704657093064</v>
      </c>
      <c r="E109" s="24">
        <v>42805</v>
      </c>
      <c r="F109" s="24">
        <v>1634261690276</v>
      </c>
      <c r="G109" s="24">
        <v>49723</v>
      </c>
      <c r="H109" s="24">
        <v>2048464516222.3521</v>
      </c>
      <c r="I109" s="24">
        <v>68941</v>
      </c>
      <c r="J109" s="24">
        <v>3539673381800</v>
      </c>
      <c r="K109" s="24">
        <v>10461</v>
      </c>
      <c r="L109" s="24">
        <v>482257504765.23999</v>
      </c>
    </row>
  </sheetData>
  <mergeCells count="20">
    <mergeCell ref="C3:D3"/>
    <mergeCell ref="E3:F3"/>
    <mergeCell ref="G3:H3"/>
    <mergeCell ref="I3:J3"/>
    <mergeCell ref="K3:L3"/>
    <mergeCell ref="C2:D2"/>
    <mergeCell ref="E2:F2"/>
    <mergeCell ref="G2:H2"/>
    <mergeCell ref="I2:J2"/>
    <mergeCell ref="K2:L2"/>
    <mergeCell ref="C103:D103"/>
    <mergeCell ref="E103:F103"/>
    <mergeCell ref="G103:H103"/>
    <mergeCell ref="I103:J103"/>
    <mergeCell ref="K103:L103"/>
    <mergeCell ref="C102:D102"/>
    <mergeCell ref="E102:F102"/>
    <mergeCell ref="G102:H102"/>
    <mergeCell ref="I102:J102"/>
    <mergeCell ref="K102:L102"/>
  </mergeCells>
  <conditionalFormatting sqref="A50">
    <cfRule type="duplicateValues" dxfId="11" priority="2"/>
  </conditionalFormatting>
  <conditionalFormatting sqref="A86">
    <cfRule type="duplicateValues" dxfId="10" priority="3"/>
  </conditionalFormatting>
  <conditionalFormatting sqref="A4">
    <cfRule type="duplicateValues" dxfId="9" priority="4"/>
  </conditionalFormatting>
  <conditionalFormatting sqref="A41">
    <cfRule type="duplicateValues" dxfId="8" priority="5"/>
  </conditionalFormatting>
  <conditionalFormatting sqref="A22">
    <cfRule type="duplicateValues" dxfId="7" priority="6"/>
  </conditionalFormatting>
  <conditionalFormatting sqref="A13">
    <cfRule type="duplicateValues" dxfId="6" priority="7"/>
  </conditionalFormatting>
  <conditionalFormatting sqref="A59">
    <cfRule type="duplicateValues" dxfId="5" priority="8"/>
  </conditionalFormatting>
  <conditionalFormatting sqref="A77">
    <cfRule type="duplicateValues" dxfId="4" priority="9"/>
  </conditionalFormatting>
  <conditionalFormatting sqref="A68">
    <cfRule type="duplicateValues" dxfId="3" priority="10"/>
  </conditionalFormatting>
  <conditionalFormatting sqref="A31">
    <cfRule type="duplicateValues" dxfId="2" priority="11"/>
  </conditionalFormatting>
  <conditionalFormatting sqref="A95">
    <cfRule type="duplicateValues" dxfId="1" priority="12"/>
  </conditionalFormatting>
  <conditionalFormatting sqref="A10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Derechos de Garantía</vt:lpstr>
      <vt:lpstr>Solicitudes y Curses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Yanez Oyarzun</dc:creator>
  <cp:lastModifiedBy>Carolina Flores Tapia</cp:lastModifiedBy>
  <dcterms:created xsi:type="dcterms:W3CDTF">2020-05-27T13:45:00Z</dcterms:created>
  <dcterms:modified xsi:type="dcterms:W3CDTF">2020-06-02T19:57:22Z</dcterms:modified>
</cp:coreProperties>
</file>